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-PLE" r:id="rId3" sheetId="1"/>
    <sheet name="CFF - PLE" r:id="rId4" sheetId="2"/>
  </sheets>
</workbook>
</file>

<file path=xl/sharedStrings.xml><?xml version="1.0" encoding="utf-8"?>
<sst xmlns="http://schemas.openxmlformats.org/spreadsheetml/2006/main" count="10714" uniqueCount="707">
  <si>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</si>
  <si>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</si>
  <si>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</si>
  <si>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</si>
  <si>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</si>
  <si>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</si>
  <si>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</si>
  <si>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</si>
  <si>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</si>
  <si>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</si>
  <si>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</si>
  <si>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</si>
  <si>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</si>
  <si>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</si>
  <si>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</si>
  <si>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</si>
  <si>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</si>
  <si>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</si>
  <si>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</si>
  <si>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</si>
  <si>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</si>
  <si>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</si>
  <si>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ADMINISTRAÇÃO LOCAL</t>
  </si>
  <si>
    <t>Serviço</t>
  </si>
  <si>
    <t>1.1</t>
  </si>
  <si>
    <t>Composição</t>
  </si>
  <si>
    <t>CPU-ADM-001</t>
  </si>
  <si>
    <t>ADMINISTRAÇÃO LOCAL DE OBRA GERAL</t>
  </si>
  <si>
    <t>UN</t>
  </si>
  <si>
    <t>CASA ACESSIVEL - LOT 1</t>
  </si>
  <si>
    <t>2</t>
  </si>
  <si>
    <t>CASA ACESSIVEL - LOT 2</t>
  </si>
  <si>
    <t>3</t>
  </si>
  <si>
    <t>CASA - LOT 3</t>
  </si>
  <si>
    <t>4</t>
  </si>
  <si>
    <t>CASA - LOT 4</t>
  </si>
  <si>
    <t>5</t>
  </si>
  <si>
    <t>CASA - LOT 5</t>
  </si>
  <si>
    <t>6</t>
  </si>
  <si>
    <t>CASA - LOT 6</t>
  </si>
  <si>
    <t>7</t>
  </si>
  <si>
    <t>CASA - LOT 7</t>
  </si>
  <si>
    <t>8</t>
  </si>
  <si>
    <t>CASA - LOT 8</t>
  </si>
  <si>
    <t>9</t>
  </si>
  <si>
    <t>CASA - LOT 9</t>
  </si>
  <si>
    <t>10</t>
  </si>
  <si>
    <t>CASA - LOT 10</t>
  </si>
  <si>
    <t>11</t>
  </si>
  <si>
    <t>CASA - LOT 11</t>
  </si>
  <si>
    <t>12</t>
  </si>
  <si>
    <t>CASA - LOT 12</t>
  </si>
  <si>
    <t>INSTALAÇÕES E CANTEIROS</t>
  </si>
  <si>
    <t>2.1</t>
  </si>
  <si>
    <t>SINAPI</t>
  </si>
  <si>
    <t>103689</t>
  </si>
  <si>
    <t>FORNECIMENTO E INSTALAÇÃO DE PLACA DE OBRA COM CHAPA GALVANIZADA E ESTRUTURA DE MADEIRA. AF_03/2022_PS</t>
  </si>
  <si>
    <t>M2</t>
  </si>
  <si>
    <t>21</t>
  </si>
  <si>
    <t>SERVIÇOS PRELIMINARES</t>
  </si>
  <si>
    <t>2.2</t>
  </si>
  <si>
    <t>98459</t>
  </si>
  <si>
    <t>TAPUME COM TELHA METÁLICA. AF_03/2024</t>
  </si>
  <si>
    <t>2.3</t>
  </si>
  <si>
    <t>95648</t>
  </si>
  <si>
    <t>KIT CAVALETE PARA MEDIÇÃO DE ÁGUA - ENTRADA INDIVIDUALIZADA, EM CPVC DN 28 MM (1"), PARA 1 MEDIDOR - FORNECIMENTO E INSTALAÇÃO (EXCLUSIVE HIDRÔMETRO). AF_03/2024</t>
  </si>
  <si>
    <t>LIGAÇÕES PROVISÓRIAS</t>
  </si>
  <si>
    <t>3.1</t>
  </si>
  <si>
    <t>95673</t>
  </si>
  <si>
    <t>HIDRÔMETRO DN 1/2", 1,5 M3/H - FORNECIMENTO E INSTALAÇÃO. AF_03/2024</t>
  </si>
  <si>
    <t>3.2</t>
  </si>
  <si>
    <t>101509</t>
  </si>
  <si>
    <t>ENTRADA DE ENERGIA ELÉTRICA, AÉREA, TRIFÁSICA, COM CAIXA DE EMBUTIR, CABO DE 10 MM2 E DISJUNTOR DIN 50A (NÃO INCLUSO O POSTE DE CONCRETO). AF_07/2020</t>
  </si>
  <si>
    <t>FUNDAÇÕES</t>
  </si>
  <si>
    <t>4.1</t>
  </si>
  <si>
    <t>96521</t>
  </si>
  <si>
    <t>ESCAVAÇÃO MECANIZADA PARA BLOCO DE COROAMENTO OU SAPATA COM RETROESCAVADEIRA (INCLUINDO ESCAVAÇÃO PARA COLOCAÇÃO DE FÔRMAS). AF_01/2024</t>
  </si>
  <si>
    <t>M3</t>
  </si>
  <si>
    <t>13</t>
  </si>
  <si>
    <t>CASA - LOT 13</t>
  </si>
  <si>
    <t>14</t>
  </si>
  <si>
    <t>CASA - LOT 14</t>
  </si>
  <si>
    <t>15</t>
  </si>
  <si>
    <t>CASA - LOT 15</t>
  </si>
  <si>
    <t>16</t>
  </si>
  <si>
    <t>CASA - LOT 16</t>
  </si>
  <si>
    <t>17</t>
  </si>
  <si>
    <t>CASA - LOT 17</t>
  </si>
  <si>
    <t>18</t>
  </si>
  <si>
    <t>CASA - LOT 18</t>
  </si>
  <si>
    <t>19</t>
  </si>
  <si>
    <t>CASA - LOT 19</t>
  </si>
  <si>
    <t>20</t>
  </si>
  <si>
    <t>CASA - LOT 20</t>
  </si>
  <si>
    <t>4.2</t>
  </si>
  <si>
    <t>101616</t>
  </si>
  <si>
    <t>PREPARO DE FUNDO DE VALA COM LARGURA MENOR QUE 1,5 M (ACERTO DO SOLO NATURAL). AF_08/2020</t>
  </si>
  <si>
    <t>4.3</t>
  </si>
  <si>
    <t>96619</t>
  </si>
  <si>
    <t>LASTRO DE CONCRETO MAGRO, APLICADO EM BLOCOS DE COROAMENTO OU SAPATAS, ESPESSURA DE 5 CM. AF_01/2024</t>
  </si>
  <si>
    <t>4.4</t>
  </si>
  <si>
    <t>96541</t>
  </si>
  <si>
    <t>FABRICAÇÃO, MONTAGEM E DESMONTAGEM DE FÔRMA PARA SAPATA, EM CHAPA DE MADEIRA COMPENSADA RESINADA, E=17 MM, 4 UTILIZAÇÕES. AF_01/2024</t>
  </si>
  <si>
    <t>4.5</t>
  </si>
  <si>
    <t>104919</t>
  </si>
  <si>
    <t>ARMAÇÃO DE SAPATA ISOLADA, VIGA BALDRAME E SAPATA CORRIDA UTILIZANDO AÇO CA-50 DE 10 MM - MONTAGEM. AF_01/2024</t>
  </si>
  <si>
    <t>KG</t>
  </si>
  <si>
    <t>4.6</t>
  </si>
  <si>
    <t>104917</t>
  </si>
  <si>
    <t>ARMAÇÃO DE SAPATA ISOLADA, VIGA BALDRAME E SAPATA CORRIDA UTILIZANDO AÇO CA-50 DE 6,3 MM - MONTAGEM. AF_01/2024</t>
  </si>
  <si>
    <t>4.7</t>
  </si>
  <si>
    <t>104916</t>
  </si>
  <si>
    <t>ARMAÇÃO DE SAPATA ISOLADA, VIGA BALDRAME E SAPATA CORRIDA UTILIZANDO AÇO CA-60 DE 5 MM - MONTAGEM. AF_01/2024</t>
  </si>
  <si>
    <t>4.8</t>
  </si>
  <si>
    <t>Outros</t>
  </si>
  <si>
    <t>C96556_ADP-01</t>
  </si>
  <si>
    <t>CONCRETAGEM DE SAPATA, FCK 20 MPA, COM USO DE JERICA - LANÇAMENTO, ADENSAMENTO E ACABAMENTO.</t>
  </si>
  <si>
    <t>4.9</t>
  </si>
  <si>
    <t>104737</t>
  </si>
  <si>
    <t>REATERRO MANUAL DE VALAS, COM PLACA VIBRATÓRIA. AF_08/2023</t>
  </si>
  <si>
    <t>4.10</t>
  </si>
  <si>
    <t>96527</t>
  </si>
  <si>
    <t>ESCAVAÇÃO MANUAL PARA VIGA BALDRAME OU SAPATA CORRIDA (INCLUINDO ESCAVAÇÃO PARA COLOCAÇÃO DE FÔRMAS). AF_01/2024</t>
  </si>
  <si>
    <t>4.11</t>
  </si>
  <si>
    <t>4.12</t>
  </si>
  <si>
    <t>96536</t>
  </si>
  <si>
    <t>FABRICAÇÃO, MONTAGEM E DESMONTAGEM DE FÔRMA PARA VIGA BALDRAME, EM MADEIRA SERRADA, E=25 MM, 4 UTILIZAÇÕES. AF_01/2024</t>
  </si>
  <si>
    <t>4.13</t>
  </si>
  <si>
    <t>104918</t>
  </si>
  <si>
    <t>ARMAÇÃO DE SAPATA ISOLADA, VIGA BALDRAME E SAPATA CORRIDA UTILIZANDO AÇO CA-50 DE 8 MM - MONTAGEM. AF_01/2024</t>
  </si>
  <si>
    <t>4.14</t>
  </si>
  <si>
    <t>4.15</t>
  </si>
  <si>
    <t>4.16</t>
  </si>
  <si>
    <t>96555_ADP-01</t>
  </si>
  <si>
    <t>CONCRETAGEM DE BLOCO DE COROAMENTO OU VIGA BALDRAME, FCK 20 MPA, COM USO DE JERICA - LANÇAMENTO, ADENSAMENTO E ACABAMENTO.</t>
  </si>
  <si>
    <t>4.17</t>
  </si>
  <si>
    <t>98557</t>
  </si>
  <si>
    <t>IMPERMEABILIZAÇÃO DE SUPERFÍCIE COM EMULSÃO ASFÁLTICA, 2 DEMÃOS. AF_09/2023</t>
  </si>
  <si>
    <t>SUPERESTRUTURA</t>
  </si>
  <si>
    <t>5.1</t>
  </si>
  <si>
    <t>92443</t>
  </si>
  <si>
    <t>MONTAGEM E DESMONTAGEM DE FÔRMA DE PILARES RETANGULARES E ESTRUTURAS SIMILARES, PÉ-DIREITO SIMPLES, EM CHAPA DE MADEIRA COMPENSADA PLASTIFICADA, 18 UTILIZAÇÕES. AF_09/2020</t>
  </si>
  <si>
    <t>5.2</t>
  </si>
  <si>
    <t>92463_ADP-01</t>
  </si>
  <si>
    <t>MONTAGEM E DESMONTAGEM DE FÔRMA DE VIGA, SEM ESCORAMENTO, PÉ-DIREITO SIMPLES, EM CHAPA DE MADEIRA RESINADA, 8 UTILIZAÇÕES.</t>
  </si>
  <si>
    <t>5.3</t>
  </si>
  <si>
    <t>92463</t>
  </si>
  <si>
    <t>MONTAGEM E DESMONTAGEM DE FÔRMA DE VIGA, ESCORAMENTO COM GARFO DE MADEIRA, PÉ-DIREITO SIMPLES, EM CHAPA DE MADEIRA RESINADA, 8 UTILIZAÇÕES. AF_09/2020</t>
  </si>
  <si>
    <t>5.4</t>
  </si>
  <si>
    <t>92759</t>
  </si>
  <si>
    <t>ARMAÇÃO DE PILAR OU VIGA DE ESTRUTURA CONVENCIONAL DE CONCRETO ARMADO UTILIZANDO AÇO CA-60 DE 5,0 MM - MONTAGEM. AF_06/2022</t>
  </si>
  <si>
    <t>5.5</t>
  </si>
  <si>
    <t>92760</t>
  </si>
  <si>
    <t>ARMAÇÃO DE PILAR OU VIGA DE ESTRUTURA CONVENCIONAL DE CONCRETO ARMADO UTILIZANDO AÇO CA-50 DE 6,3 MM - MONTAGEM. AF_06/2022</t>
  </si>
  <si>
    <t>5.6</t>
  </si>
  <si>
    <t>92761</t>
  </si>
  <si>
    <t>ARMAÇÃO DE PILAR OU VIGA DE ESTRUTURA CONVENCIONAL DE CONCRETO ARMADO UTILIZANDO AÇO CA-50 DE 8,0 MM - MONTAGEM. AF_06/2022</t>
  </si>
  <si>
    <t>5.7</t>
  </si>
  <si>
    <t>92762</t>
  </si>
  <si>
    <t>ARMAÇÃO DE PILAR OU VIGA DE ESTRUTURA CONVENCIONAL DE CONCRETO ARMADO UTILIZANDO AÇO CA-50 DE 10,0 MM - MONTAGEM. AF_06/2022</t>
  </si>
  <si>
    <t>5.8</t>
  </si>
  <si>
    <t>101963</t>
  </si>
  <si>
    <t>LAJE PRÉ-MOLDADA UNIDIRECIONAL, BIAPOIADA, PARA PISO, ENCHIMENTO EM CERÂMICA, VIGOTA CONVENCIONAL, ALTURA TOTAL DA LAJE (ENCHIMENTO+CAPA) = (8+4). AF_11/2020</t>
  </si>
  <si>
    <t>5.9</t>
  </si>
  <si>
    <t>103669_ADP-01</t>
  </si>
  <si>
    <t>CONCRETAGEM DE PILARES, FCK = 20 MPA,  COM USO DE BALDES - LANÇAMENTO, ADENSAMENTO E ACABAMENTO.</t>
  </si>
  <si>
    <t>5.10</t>
  </si>
  <si>
    <t>103682_ADP-01</t>
  </si>
  <si>
    <t>CONCRETAGEM DE VIGAS E LAJES, FCK=20 MPA, PARA QUALQUER TIPO DE LAJE COM BALDES EM EDIFICAÇÃO TÉRREA - LANÇAMENTO, ADENSAMENTO E ACABAMENTO.</t>
  </si>
  <si>
    <t>ALVENARIA/FECHAMENTOS</t>
  </si>
  <si>
    <t>6.1</t>
  </si>
  <si>
    <t>103328</t>
  </si>
  <si>
    <t>ALVENARIA DE VEDAÇÃO DE BLOCOS CERÂMICOS FURADOS NA HORIZONTAL DE 9X19X19 CM (ESPESSURA 9 CM) E ARGAMASSA DE ASSENTAMENTO COM PREPARO EM BETONEIRA. AF_12/2021</t>
  </si>
  <si>
    <t>6.2</t>
  </si>
  <si>
    <t>105024</t>
  </si>
  <si>
    <t>VERGA MOLDADA IN LOCO EM CONCRETO, ESPESSURA DE *10* CM. AF_03/2024</t>
  </si>
  <si>
    <t>M</t>
  </si>
  <si>
    <t>6.3</t>
  </si>
  <si>
    <t>105030</t>
  </si>
  <si>
    <t>CONTRAVERGA MOLDADA IN LOCO EM CONCRETO, ESPESSURA DE *10* CM. AF_03/2024</t>
  </si>
  <si>
    <t>ESQUADRIAS METÁLICAS</t>
  </si>
  <si>
    <t>7.1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</si>
  <si>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</si>
  <si>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</si>
  <si>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7.2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</si>
  <si>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</si>
  <si>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</si>
  <si>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7.3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</si>
  <si>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</si>
  <si>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</si>
  <si>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DE MADEIRAS</t>
  </si>
  <si>
    <t>8.1</t>
  </si>
  <si>
    <t>91316</t>
  </si>
  <si>
    <t>KIT DE PORTA DE MADEIRA PARA PINTURA, SEMI-OCA (PESADA OU SUPERPESADA), PADRÃO POPULAR, 80X210CM, ESPESSURA DE 3,5CM, ITENS INCLUSOS: DOBRADIÇAS, MONTAGEM E INSTALAÇÃO DO BATENTE, FECHADURA COM EXECUÇÃO DO FURO - FORNECIMENTO E INSTALAÇÃO. AF_12/2019</t>
  </si>
  <si>
    <t>8.2</t>
  </si>
  <si>
    <t>CPU-02</t>
  </si>
  <si>
    <t>PORTA EM MADEIRA DE LEI, DE CORRER, LISA, SEMI-ÔCA 0,80X2,10M, INCLUSIVE BATENTES E FERRAGENS</t>
  </si>
  <si>
    <t>8.3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</si>
  <si>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</si>
  <si>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</si>
  <si>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TELHADOS</t>
  </si>
  <si>
    <t>9.1</t>
  </si>
  <si>
    <t>92541</t>
  </si>
  <si>
    <t>TRAMA DE MADEIRA COMPOSTA POR RIPAS, CAIBROS E TERÇAS PARA TELHADOS DE ATÉ 2 ÁGUAS PARA TELHA CERÂMICA CAPA-CANAL, INCLUSO TRANSPORTE VERTICAL. AF_07/2019</t>
  </si>
  <si>
    <t>9.2</t>
  </si>
  <si>
    <t>94447</t>
  </si>
  <si>
    <t>TELHAMENTO COM TELHA CERÂMICA CAPA-CANAL, TIPO PAULISTA, COM ATÉ 2 ÁGUAS, INCLUSO TRANSPORTE VERTICAL. AF_07/2019</t>
  </si>
  <si>
    <t>9.3</t>
  </si>
  <si>
    <t>102234</t>
  </si>
  <si>
    <t>PINTURA IMUNIZANTE PARA MADEIRA, 2 DEMÃOS. AF_01/2021</t>
  </si>
  <si>
    <t>9.4</t>
  </si>
  <si>
    <t>94232</t>
  </si>
  <si>
    <t>AMARRAÇÃO DE TELHAS CERÂMICAS OU DE CONCRETO. AF_07/2019</t>
  </si>
  <si>
    <t>9.5</t>
  </si>
  <si>
    <t>94221</t>
  </si>
  <si>
    <t>CUMEEIRA PARA TELHA CERÂMICA EMBOÇADA COM ARGAMASSA TRAÇO 1:2:9 (CIMENTO, CAL E AREIA) PARA TELHADOS COM ATÉ 2 ÁGUAS, INCLUSO TRANSPORTE VERTICAL. AF_07/2019</t>
  </si>
  <si>
    <t>REVESTIMENTOS INTERNOS</t>
  </si>
  <si>
    <t>10.1</t>
  </si>
  <si>
    <t>87879</t>
  </si>
  <si>
    <t>CHAPISCO APLICADO EM ALVENARIAS E ESTRUTURAS DE CONCRETO INTERNAS, COM COLHER DE PEDREIRO. ARGAMASSA TRAÇO 1:3 COM PREPARO EM BETONEIRA 400L. AF_10/2022</t>
  </si>
  <si>
    <t>10.2</t>
  </si>
  <si>
    <t>87882</t>
  </si>
  <si>
    <t>CHAPISCO APLICADO NO TETO OU EM ALVENARIA E ESTRUTURA, COM ROLO PARA TEXTURA ACRÍLICA. ARGAMASSA TRAÇO 1:4 E EMULSÃO POLIMÉRICA (ADESIVO) COM PREPARO EM BETONEIRA 400L. AF_10/2022</t>
  </si>
  <si>
    <t>10.3</t>
  </si>
  <si>
    <t>87545</t>
  </si>
  <si>
    <t>EMBOÇO, EM ARGAMASSA TRAÇO 1:2:8, PREPARO MECÂNICO, APLICADO MANUALMENTE EM PAREDES INTERNAS, PARA AMBIENTES COM ÁREA MENOR QUE 5M², E = 10MM, COM TALISCAS. AF_03/2024</t>
  </si>
  <si>
    <t>10.4</t>
  </si>
  <si>
    <t>87547</t>
  </si>
  <si>
    <t>MASSA ÚNICA, EM ARGAMASSA TRAÇO 1:2:8, PREPARO MECÂNICO, APLICADA MANUALMENTE EM PAREDES INTERNAS DE AMBIENTES COM ÁREA ENTRE 5M² E 10M², E = 10MM, COM TALISCAS. AF_03/2024</t>
  </si>
  <si>
    <t>10.5</t>
  </si>
  <si>
    <t>104958</t>
  </si>
  <si>
    <t>MASSA ÚNICA, EM ARGAMASSA TRAÇO 1:2:8 PREPARO MECÂNICO, APLICADA MANUALMENTE EM PAREDES INTERNAS DE AMBIENTES COM ÁREA MAIOR QUE 10M², E = 10MM, COM TALISCAS. AF_03/2024</t>
  </si>
  <si>
    <t>10.6</t>
  </si>
  <si>
    <t>90408</t>
  </si>
  <si>
    <t>MASSA ÚNICA, EM ARGAMASSA TRAÇO 1:2:8, PREPARO MECÂNICO, APLICADA MANUALMENTE EM TETO, E = 10MM, COM TALISCAS. AF_03/2024</t>
  </si>
  <si>
    <t>AZULEJOS</t>
  </si>
  <si>
    <t>11.1</t>
  </si>
  <si>
    <t>87267</t>
  </si>
  <si>
    <t>REVESTIMENTO CERÂMICO PARA PAREDES INTERNAS COM PLACAS TIPO ESMALTADA DE DIMENSÕES 20X20 CM APLICADAS A MEIA ALTURA DAS PAREDES. AF_02/2023_PE</t>
  </si>
  <si>
    <t>11.2</t>
  </si>
  <si>
    <t>87265</t>
  </si>
  <si>
    <t>REVESTIMENTO CERÂMICO PARA PAREDES INTERNAS COM PLACAS TIPO ESMALTADA DE DIMENSÕES 20X20 CM APLICADAS NA ALTURA INTEIRA DAS PAREDES. AF_02/2023_PE</t>
  </si>
  <si>
    <t>REVESTIMENTOS EXTERNOS</t>
  </si>
  <si>
    <t>12.1</t>
  </si>
  <si>
    <t>87905</t>
  </si>
  <si>
    <t>CHAPISCO APLICADO EM ALVENARIA (COM PRESENÇA DE VÃOS) E ESTRUTURAS DE CONCRETO DE FACHADA, COM COLHER DE PEDREIRO. ARGAMASSA TRAÇO 1:3 COM PREPARO EM BETONEIRA 400L. AF_10/2022</t>
  </si>
  <si>
    <t>12.2</t>
  </si>
  <si>
    <t>87894</t>
  </si>
  <si>
    <t>CHAPISCO APLICADO EM ALVENARIA (SEM PRESENÇA DE VÃOS) E ESTRUTURAS DE CONCRETO DE FACHADA, COM COLHER DE PEDREIRO. ARGAMASSA TRAÇO 1:3 COM PREPARO EM BETONEIRA 400L. AF_10/2022</t>
  </si>
  <si>
    <t>12.3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</si>
  <si>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</si>
  <si>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</si>
  <si>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12.4</t>
  </si>
  <si>
    <t>87775</t>
  </si>
  <si>
    <t>EMBOÇO OU MASSA ÚNICA EM ARGAMASSA TRAÇO 1:2:8, PREPARO MECÂNICO COM BETONEIRA 400 L, APLICADA MANUALMENTE EM PANOS DE FACHADA COM PRESENÇA DE VÃOS, ESPESSURA DE 25 MM. AF_08/2022</t>
  </si>
  <si>
    <t>FORROS</t>
  </si>
  <si>
    <t>13.1</t>
  </si>
  <si>
    <t>96111</t>
  </si>
  <si>
    <t>FORRO EM RÉGUAS DE PVC, FRISADO, PARA AMBIENTES RESIDENCIAIS, INCLUSIVE ESTRUTURA UNIDIRECIONAL DE FIXAÇÃO. AF_08/2023_PS</t>
  </si>
  <si>
    <t>PINTURA</t>
  </si>
  <si>
    <t>14.1</t>
  </si>
  <si>
    <t>88485</t>
  </si>
  <si>
    <t>FUNDO SELADOR ACRÍLICO, APLICAÇÃO MANUAL EM PAREDE, UMA DEMÃO. AF_04/2023</t>
  </si>
  <si>
    <t>14.2</t>
  </si>
  <si>
    <t>88484</t>
  </si>
  <si>
    <t>FUNDO SELADOR ACRÍLICO, APLICAÇÃO MANUAL EM TETO, UMA DEMÃO. AF_04/2023</t>
  </si>
  <si>
    <t>14.3</t>
  </si>
  <si>
    <t>104641</t>
  </si>
  <si>
    <t>PINTURA LÁTEX ACRÍLICA ECONÔMICA, APLICAÇÃO MANUAL EM PAREDES, DUAS DEMÃOS. AF_04/2023</t>
  </si>
  <si>
    <t>14.4</t>
  </si>
  <si>
    <t>104639</t>
  </si>
  <si>
    <t>PINTURA LÁTEX ACRÍLICA ECONÔMICA, APLICAÇÃO MANUAL EM TETO, DUAS DEMÃOS. AF_04/2023</t>
  </si>
  <si>
    <t>14.5</t>
  </si>
  <si>
    <t>104642</t>
  </si>
  <si>
    <t>PINTURA LÁTEX ACRÍLICA STANDARD, APLICAÇÃO MANUAL EM PAREDES, DUAS DEMÃOS. AF_04/2023</t>
  </si>
  <si>
    <t>14.6</t>
  </si>
  <si>
    <t>88415</t>
  </si>
  <si>
    <t>APLICAÇÃO MANUAL DE FUNDO SELADOR ACRÍLICO EM PAREDES EXTERNAS DE CASAS. AF_03/2024</t>
  </si>
  <si>
    <t>14.7</t>
  </si>
  <si>
    <t>14.8</t>
  </si>
  <si>
    <t>102193</t>
  </si>
  <si>
    <t>LIXAMENTO DE MADEIRA PARA APLICAÇÃO DE FUNDO OU PINTURA. AF_01/2021</t>
  </si>
  <si>
    <t>14.9</t>
  </si>
  <si>
    <t>102198_ADP-01</t>
  </si>
  <si>
    <t>PINTURA FUNDO NIVELADOR ACRÍLICO BRANCO EM MADEIRA.</t>
  </si>
  <si>
    <t>14.10</t>
  </si>
  <si>
    <t>102219</t>
  </si>
  <si>
    <t>PINTURA TINTA DE ACABAMENTO (PIGMENTADA) ESMALTE SINTÉTICO ACETINADO EM MADEIRA, 2 DEMÃOS. AF_01/2021</t>
  </si>
  <si>
    <t>CERÂMICA</t>
  </si>
  <si>
    <t>15.1</t>
  </si>
  <si>
    <t>97084</t>
  </si>
  <si>
    <t>COMPACTAÇÃO MECÂNICA DE SOLO PARA EXECUÇÃO DE RADIER, PISO DE CONCRETO OU LAJE SOBRE SOLO, COM COMPACTADOR DE SOLOS TIPO PLACA VIBRATÓRIA. AF_09/2021</t>
  </si>
  <si>
    <t>15.2</t>
  </si>
  <si>
    <t>97087</t>
  </si>
  <si>
    <t>CAMADA SEPARADORA PARA EXECUÇÃO DE RADIER, PISO DE CONCRETO OU LAJE SOBRE SOLO, EM LONA PLÁSTICA. AF_09/2021</t>
  </si>
  <si>
    <t>15.3</t>
  </si>
  <si>
    <t>95241</t>
  </si>
  <si>
    <t>LASTRO DE CONCRETO MAGRO, APLICADO EM PISOS, LAJES SOBRE SOLO OU RADIERS, ESPESSURA DE 5 CM. AF_01/2024</t>
  </si>
  <si>
    <t>15.4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</si>
  <si>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</si>
  <si>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</si>
  <si>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15.5</t>
  </si>
  <si>
    <t>87630</t>
  </si>
  <si>
    <t>CONTRAPISO EM ARGAMASSA TRAÇO 1:4 (CIMENTO E AREIA), PREPARO MECÂNICO COM BETONEIRA 400 L, APLICADO EM ÁREAS SECAS SOBRE LAJE, ADERIDO, ACABAMENTO NÃO REFORÇADO, ESPESSURA 3CM. AF_07/2021</t>
  </si>
  <si>
    <t>15.6</t>
  </si>
  <si>
    <t>87247</t>
  </si>
  <si>
    <t>REVESTIMENTO CERÂMICO PARA PISO COM PLACAS TIPO ESMALTADA DE DIMENSÕES 35X35 CM APLICADA EM AMBIENTES DE ÁREA ENTRE 5 M2 E 10 M2. AF_02/2023_PE</t>
  </si>
  <si>
    <t>15.7</t>
  </si>
  <si>
    <t>87248</t>
  </si>
  <si>
    <t>REVESTIMENTO CERÂMICO PARA PISO COM PLACAS TIPO ESMALTADA DE DIMENSÕES 35X35 CM APLICADA EM AMBIENTES DE ÁREA MAIOR QUE 10 M2. AF_02/2023_PE</t>
  </si>
  <si>
    <t>15.8</t>
  </si>
  <si>
    <t>87246</t>
  </si>
  <si>
    <t>REVESTIMENTO CERÂMICO PARA PISO COM PLACAS TIPO ESMALTADA DE DIMENSÕES 35X35 CM APLICADA EM AMBIENTES DE ÁREA MENOR QUE 5 M2. AF_02/2023_PE</t>
  </si>
  <si>
    <t>CIMENTADOS</t>
  </si>
  <si>
    <t>16.1</t>
  </si>
  <si>
    <t>16.2</t>
  </si>
  <si>
    <t>94990</t>
  </si>
  <si>
    <t>EXECUÇÃO DE PASSEIO (CALÇADA) OU PISO DE CONCRETO COM CONCRETO MOLDADO IN LOCO, FEITO EM OBRA, ACABAMENTO CONVENCIONAL, NÃO ARMADO. AF_08/2022</t>
  </si>
  <si>
    <t>RODAPÉS, SOLEIRAS E PEITORIS</t>
  </si>
  <si>
    <t>17.1</t>
  </si>
  <si>
    <t>98695</t>
  </si>
  <si>
    <t>SOLEIRA EM MÁRMORE, LARGURA 15 CM, ESPESSURA 2,0 CM. AF_09/2020</t>
  </si>
  <si>
    <t>17.2</t>
  </si>
  <si>
    <t>88648</t>
  </si>
  <si>
    <t>RODAPÉ CERÂMICO DE 7CM DE ALTURA COM PLACAS TIPO ESMALTADA DE DIMENSÕES 35X35CM. AF_02/2023</t>
  </si>
  <si>
    <t>17.3</t>
  </si>
  <si>
    <t>101965</t>
  </si>
  <si>
    <t>PEITORIL LINEAR EM GRANITO OU MÁRMORE, L = 15CM, ASSENTADO COM ARGAMASSA 1:6 COM ADITIVO. AF_11/2020</t>
  </si>
  <si>
    <t>PAVIMENTAÇÕES ESPECIAIS</t>
  </si>
  <si>
    <t>18.1</t>
  </si>
  <si>
    <t>98504</t>
  </si>
  <si>
    <t>PLANTIO DE GRAMA BATATAIS EM PLACAS. AF_07/2024</t>
  </si>
  <si>
    <t>ELÉTRICAS / TELEFÔNICAS</t>
  </si>
  <si>
    <t>19.1</t>
  </si>
  <si>
    <t>93653</t>
  </si>
  <si>
    <t>DISJUNTOR MONOPOLAR TIPO DIN, CORRENTE NOMINAL DE 10A - FORNECIMENTO E INSTALAÇÃO. AF_10/2020</t>
  </si>
  <si>
    <t>19.2</t>
  </si>
  <si>
    <t>93654</t>
  </si>
  <si>
    <t>DISJUNTOR MONOPOLAR TIPO DIN, CORRENTE NOMINAL DE 16A - FORNECIMENTO E INSTALAÇÃO. AF_10/2020</t>
  </si>
  <si>
    <t>19.3</t>
  </si>
  <si>
    <t>93656</t>
  </si>
  <si>
    <t>DISJUNTOR MONOPOLAR TIPO DIN, CORRENTE NOMINAL DE 25A - FORNECIMENTO E INSTALAÇÃO. AF_10/2020</t>
  </si>
  <si>
    <t>19.4</t>
  </si>
  <si>
    <t>93659</t>
  </si>
  <si>
    <t>DISJUNTOR MONOPOLAR TIPO DIN, CORRENTE NOMINAL DE 50A - FORNECIMENTO E INSTALAÇÃO. AF_10/2020</t>
  </si>
  <si>
    <t>19.5</t>
  </si>
  <si>
    <t>C93674_ADP-01</t>
  </si>
  <si>
    <t>DISJUNTOR BIPOLAR TIPO DR, CORRENTE NOMINAL DE 25A - FORNECIMENTO E INSTALAÇÃO.</t>
  </si>
  <si>
    <t>19.6</t>
  </si>
  <si>
    <t>101493</t>
  </si>
  <si>
    <t>ENTRADA DE ENERGIA ELÉTRICA, AÉREA, MONOFÁSICA, COM CAIXA DE EMBUTIR, CABO DE 10 MM2 E DISJUNTOR DIN 50A (NÃO INCLUSO O POSTE DE CONCRETO). AF_07/2020_PS</t>
  </si>
  <si>
    <t>19.7</t>
  </si>
  <si>
    <t>105953</t>
  </si>
  <si>
    <t>POSTE DE AÇO CÔNICO CONTÍNUO RETO, ENGASTAMENTO SIMPLES COM 1 M DE SOLO, H=7M - FORNECIMENTO E INSTALAÇÃO. AF_04/2025</t>
  </si>
  <si>
    <t>19.8</t>
  </si>
  <si>
    <t>101873_ADP-01</t>
  </si>
  <si>
    <t>QUADRO DE DISTRIBUIÇÃO DE LUZ EM PVC PARA 12 DISJUNTORES - FORNECIMENTO E INSTALAÇÃO.</t>
  </si>
  <si>
    <t>19.9</t>
  </si>
  <si>
    <t>103782</t>
  </si>
  <si>
    <t>LUMINÁRIA TIPO PLAFON CIRCULAR, DE SOBREPOR, COM LED DE 12/13 W - FORNECIMENTO E INSTALAÇÃO. AF_09/2024</t>
  </si>
  <si>
    <t>19.10</t>
  </si>
  <si>
    <t>97610</t>
  </si>
  <si>
    <t>LÂMPADA COMPACTA DE LED 10 W, BASE E27 - FORNECIMENTO E INSTALAÇÃO. AF_09/2024</t>
  </si>
  <si>
    <t>19.11</t>
  </si>
  <si>
    <t>91953</t>
  </si>
  <si>
    <t>INTERRUPTOR SIMPLES (1 MÓDULO), 10A/250V, INCLUINDO SUPORTE E PLACA - FORNECIMENTO E INSTALAÇÃO. AF_03/2023</t>
  </si>
  <si>
    <t>19.12</t>
  </si>
  <si>
    <t>91959</t>
  </si>
  <si>
    <t>INTERRUPTOR SIMPLES (2 MÓDULOS), 10A/250V, INCLUINDO SUPORTE E PLACA - FORNECIMENTO E INSTALAÇÃO. AF_03/2023</t>
  </si>
  <si>
    <t>19.13</t>
  </si>
  <si>
    <t>92000</t>
  </si>
  <si>
    <t>TOMADA BAIXA DE EMBUTIR (1 MÓDULO), 2P+T 10 A, INCLUINDO SUPORTE E PLACA - FORNECIMENTO E INSTALAÇÃO. AF_03/2023</t>
  </si>
  <si>
    <t>19.14</t>
  </si>
  <si>
    <t>91996</t>
  </si>
  <si>
    <t>TOMADA MÉDIA DE EMBUTIR (1 MÓDULO), 2P+T 10 A, INCLUINDO SUPORTE E PLACA - FORNECIMENTO E INSTALAÇÃO. AF_03/2023</t>
  </si>
  <si>
    <t>19.15</t>
  </si>
  <si>
    <t>91993</t>
  </si>
  <si>
    <t>TOMADA ALTA DE EMBUTIR (1 MÓDULO), 2P+T 20 A, INCLUINDO SUPORTE E PLACA - FORNECIMENTO E INSTALAÇÃO. AF_03/2023</t>
  </si>
  <si>
    <t>19.16</t>
  </si>
  <si>
    <t>91985</t>
  </si>
  <si>
    <t>INTERRUPTOR PULSADOR CAMPAINHA (1 MÓDULO), 10A/250V, INCLUINDO SUPORTE E PLACA - FORNECIMENTO E INSTALAÇÃO. AF_03/2023</t>
  </si>
  <si>
    <t>19.17</t>
  </si>
  <si>
    <t>91987</t>
  </si>
  <si>
    <t>CAMPAINHA CIGARRA (1 MÓDULO), 10A/250V, INCLUINDO SUPORTE E PLACA - FORNECIMENTO E INSTALAÇÃO. AF_03/2023</t>
  </si>
  <si>
    <t>19.18</t>
  </si>
  <si>
    <t>C91947_ADP-01</t>
  </si>
  <si>
    <t>SUPORTE PARAFUSADO COM ESPELHO / PLACA DE ENCAIXE 4" X 2" BAIXO (0,30 M DO PISO) PARA PONTO ELÉTRICO - FORNECIMENTO E INSTALAÇÃO.</t>
  </si>
  <si>
    <t>19.19</t>
  </si>
  <si>
    <t>91941</t>
  </si>
  <si>
    <t>CAIXA RETANGULAR 4" X 2" BAIXA (0,30 M DO PISO), PVC, INSTALADA EM PAREDE - FORNECIMENTO E INSTALAÇÃO. AF_03/2023</t>
  </si>
  <si>
    <t>19.20</t>
  </si>
  <si>
    <t>91940</t>
  </si>
  <si>
    <t>CAIXA RETANGULAR 4" X 2" MÉDIA (1,30 M DO PISO), PVC, INSTALADA EM PAREDE - FORNECIMENTO E INSTALAÇÃO. AF_03/2023</t>
  </si>
  <si>
    <t>19.21</t>
  </si>
  <si>
    <t>91939</t>
  </si>
  <si>
    <t>CAIXA RETANGULAR 4" X 2" ALTA (2,00 M DO PISO), PVC, INSTALADA EM PAREDE - FORNECIMENTO E INSTALAÇÃO. AF_03/2023</t>
  </si>
  <si>
    <t>19.22</t>
  </si>
  <si>
    <t>91937</t>
  </si>
  <si>
    <t>CAIXA OCTOGONAL 3" X 3", PVC, INSTALADA EM LAJE - FORNECIMENTO E INSTALAÇÃO. AF_03/2023</t>
  </si>
  <si>
    <t>19.23</t>
  </si>
  <si>
    <t>91924</t>
  </si>
  <si>
    <t>CABO DE COBRE FLEXÍVEL ISOLADO, 1,5 MM², ANTI-CHAMA 450/750 V, PARA CIRCUITOS TERMINAIS - FORNECIMENTO E INSTALAÇÃO. AF_03/2023</t>
  </si>
  <si>
    <t>19.24</t>
  </si>
  <si>
    <t>91926</t>
  </si>
  <si>
    <t>CABO DE COBRE FLEXÍVEL ISOLADO, 2,5 MM², ANTI-CHAMA 450/750 V, PARA CIRCUITOS TERMINAIS - FORNECIMENTO E INSTALAÇÃO. AF_03/2023</t>
  </si>
  <si>
    <t>19.25</t>
  </si>
  <si>
    <t>91928</t>
  </si>
  <si>
    <t>CABO DE COBRE FLEXÍVEL ISOLADO, 4 MM², ANTI-CHAMA 450/750 V, PARA CIRCUITOS TERMINAIS - FORNECIMENTO E INSTALAÇÃO. AF_03/2023</t>
  </si>
  <si>
    <t>19.26</t>
  </si>
  <si>
    <t>101884</t>
  </si>
  <si>
    <t>CABO DE COBRE ISOLADO, 10 MM², ANTI-CHAMA 450/750 V, INSTALADO EM ELETROCALHA OU PERFILADO - FORNECIMENTO E INSTALAÇÃO. AF_10/2020</t>
  </si>
  <si>
    <t>19.27</t>
  </si>
  <si>
    <t>92980</t>
  </si>
  <si>
    <t>CABO DE COBRE FLEXÍVEL ISOLADO, 10 MM², ANTI-CHAMA 0,6/1,0 KV, PARA DISTRIBUIÇÃO - FORNECIMENTO E INSTALAÇÃO. AF_10/2020</t>
  </si>
  <si>
    <t>19.28</t>
  </si>
  <si>
    <t>91834</t>
  </si>
  <si>
    <t>ELETRODUTO FLEXÍVEL CORRUGADO, PVC, DN 25 MM (3/4"), PARA CIRCUITOS TERMINAIS, INSTALADO EM FORRO - FORNECIMENTO E INSTALAÇÃO. AF_03/2023</t>
  </si>
  <si>
    <t>19.29</t>
  </si>
  <si>
    <t>91854</t>
  </si>
  <si>
    <t>ELETRODUTO FLEXÍVEL CORRUGADO, PVC, DN 25 MM (3/4"), PARA CIRCUITOS TERMINAIS, INSTALADO EM PAREDE - FORNECIMENTO E INSTALAÇÃO. AF_03/2023</t>
  </si>
  <si>
    <t>19.30</t>
  </si>
  <si>
    <t>91845</t>
  </si>
  <si>
    <t>ELETRODUTO FLEXÍVEL CORRUGADO REFORÇADO, PVC, DN 25 MM (3/4"), PARA CIRCUITOS TERMINAIS, INSTALADO EM LAJE - FORNECIMENTO E INSTALAÇÃO. AF_03/2023</t>
  </si>
  <si>
    <t>19.31</t>
  </si>
  <si>
    <t>90447</t>
  </si>
  <si>
    <t>RASGO LINEAR MANUAL EM ALVENARIA, PARA ELETRODUTOS, DIÂMETROS MENORES OU IGUAIS A 40 MM. AF_09/2023</t>
  </si>
  <si>
    <t>HIDRÁULICAS</t>
  </si>
  <si>
    <t>20.1</t>
  </si>
  <si>
    <t>90373</t>
  </si>
  <si>
    <t>JOELHO 90 GRAUS COM BUCHA DE LATÃO, PVC, SOLDÁVEL, DN 25MM, X 1/2 INSTALADO EM RAMAL OU SUB-RAMAL DE ÁGUA - FORNECIMENTO E INSTALAÇÃO. AF_06/2022</t>
  </si>
  <si>
    <t>20.2</t>
  </si>
  <si>
    <t>89408</t>
  </si>
  <si>
    <t>JOELHO 90 GRAUS, PVC, SOLDÁVEL, DN 25MM, INSTALADO EM RAMAL DE DISTRIBUIÇÃO DE ÁGUA - FORNECIMENTO E INSTALAÇÃO. AF_06/2022</t>
  </si>
  <si>
    <t>20.3</t>
  </si>
  <si>
    <t>89395</t>
  </si>
  <si>
    <t>TE, PVC, SOLDÁVEL, DN 25MM, INSTALADO EM RAMAL OU SUB-RAMAL DE ÁGUA - FORNECIMENTO E INSTALAÇÃO. AF_06/2022</t>
  </si>
  <si>
    <t>20.4</t>
  </si>
  <si>
    <t>89383</t>
  </si>
  <si>
    <t>ADAPTADOR CURTO COM BOLSA E ROSCA PARA REGISTRO, PVC, SOLDÁVEL, DN 25MM X 3/4, INSTALADO EM RAMAL OU SUB-RAMAL DE ÁGUA - FORNECIMENTO E INSTALAÇÃO. AF_06/2022</t>
  </si>
  <si>
    <t>20.5</t>
  </si>
  <si>
    <t>89446</t>
  </si>
  <si>
    <t>TUBO, PVC, SOLDÁVEL, DE 25MM, INSTALADO EM PRUMADA DE ÁGUA - FORNECIMENTO E INSTALAÇÃO. AF_06/2022</t>
  </si>
  <si>
    <t>20.6</t>
  </si>
  <si>
    <t>89356</t>
  </si>
  <si>
    <t>TUBO, PVC, SOLDÁVEL, DE 25MM, INSTALADO EM RAMAL OU SUB-RAMAL DE ÁGUA - FORNECIMENTO E INSTALAÇÃO. AF_06/2022</t>
  </si>
  <si>
    <t>20.7</t>
  </si>
  <si>
    <t>CPU-01</t>
  </si>
  <si>
    <t>FORNECIMENTO E INSTALAÇÃO DE PRESSURIZADOR ACOPLADO AO CHUVEIRO (TENSÃO: 127V - PRESSÃO MINIMA: 0,7MCA / PRESSÃO MÁXIMA: 2,5MCA - ENTRADA 1/2" / SAÍDA 1/2")</t>
  </si>
  <si>
    <t>20.8</t>
  </si>
  <si>
    <t>89985</t>
  </si>
  <si>
    <t>REGISTRO DE PRESSÃO BRUTO, LATÃO, ROSCÁVEL, 3/4", COM ACABAMENTO E CANOPLA CROMADOS - FORNECIMENTO E INSTALAÇÃO. AF_08/2021</t>
  </si>
  <si>
    <t>20.9</t>
  </si>
  <si>
    <t>89987</t>
  </si>
  <si>
    <t>REGISTRO DE GAVETA BRUTO, LATÃO, ROSCÁVEL, 3/4", COM ACABAMENTO E CANOPLA CROMADOS - FORNECIMENTO E INSTALAÇÃO. AF_08/2021</t>
  </si>
  <si>
    <t>20.10</t>
  </si>
  <si>
    <t>94490</t>
  </si>
  <si>
    <t>REGISTRO DE ESFERA, PVC, SOLDÁVEL, COM VOLANTE, DN 32 MM - FORNECIMENTO E INSTALAÇÃO. AF_08/2021</t>
  </si>
  <si>
    <t>20.11</t>
  </si>
  <si>
    <t>86885</t>
  </si>
  <si>
    <t>ENGATE FLEXÍVEL EM PLÁSTICO BRANCO, 1/2" X 40CM - FORNECIMENTO E INSTALAÇÃO. AF_01/2020</t>
  </si>
  <si>
    <t>20.12</t>
  </si>
  <si>
    <t>97741</t>
  </si>
  <si>
    <t>KIT CAVALETE PARA MEDIÇÃO DE ÁGUA - ENTRADA INDIVIDUALIZADA, EM PVC 25 MM (3/4"), PARA 1 MEDIDOR - FORNECIMENTO E INSTALAÇÃO (EXCLUSIVE HIDRÔMETRO). AF_03/2024</t>
  </si>
  <si>
    <t>20.13</t>
  </si>
  <si>
    <t>104994_ADP-01</t>
  </si>
  <si>
    <t>CAIXA DE EMBUTIR EM POLICARBONATO PARA ABRIGO DE HIDRÔMETRO - FORNECIMENTO E INSTALAÇÃO (EXCLUSIVE HIDRÔMETRO).</t>
  </si>
  <si>
    <t>20.14</t>
  </si>
  <si>
    <t>89353</t>
  </si>
  <si>
    <t>REGISTRO DE GAVETA BRUTO, LATÃO, ROSCÁVEL, 3/4" - FORNECIMENTO E INSTALAÇÃO. AF_08/2021</t>
  </si>
  <si>
    <t>20.15</t>
  </si>
  <si>
    <t>89402</t>
  </si>
  <si>
    <t>TUBO, PVC, SOLDÁVEL, DE 25MM, INSTALADO EM RAMAL DE DISTRIBUIÇÃO DE ÁGUA - FORNECIMENTO E INSTALAÇÃO. AF_06/2022</t>
  </si>
  <si>
    <t>20.16</t>
  </si>
  <si>
    <t>20.17</t>
  </si>
  <si>
    <t>20.18</t>
  </si>
  <si>
    <t>89440</t>
  </si>
  <si>
    <t>TE, PVC, SOLDÁVEL, DN 25MM, INSTALADO EM RAMAL DE DISTRIBUIÇÃO DE ÁGUA - FORNECIMENTO E INSTALAÇÃO. AF_06/2022</t>
  </si>
  <si>
    <t>20.19</t>
  </si>
  <si>
    <t>102605</t>
  </si>
  <si>
    <t>CAIXA D´ÁGUA EM POLIETILENO, 500 LITROS - FORNECIMENTO E INSTALAÇÃO. AF_06/2021</t>
  </si>
  <si>
    <t>20.20</t>
  </si>
  <si>
    <t>102591</t>
  </si>
  <si>
    <t>FURO EM CAIXA D'ÁGUA COM ESPESSURA DE 2 ATÉ 5 MM E DIÂMETRO DE 25 MM. AF_06/2021</t>
  </si>
  <si>
    <t>20.21</t>
  </si>
  <si>
    <t>102593</t>
  </si>
  <si>
    <t>FURO EM CAIXA D'ÁGUA COM ESPESSURA DE 2 ATÉ 5 MM E DIÂMETRO DE 32 MM. AF_06/2021</t>
  </si>
  <si>
    <t>20.22</t>
  </si>
  <si>
    <t>94703</t>
  </si>
  <si>
    <t>ADAPTADOR COM FLANGE E ANEL DE VEDAÇÃO, PVC, SOLDÁVEL, DN 25 MM X 3/4", INSTALADO EM RESERVAÇÃO PREDIAL DE ÁGUA - FORNECIMENTO E INSTALAÇÃO. AF_04/2024</t>
  </si>
  <si>
    <t>20.23</t>
  </si>
  <si>
    <t>94704</t>
  </si>
  <si>
    <t>ADAPTADOR COM FLANGE E ANEL DE VEDAÇÃO, PVC, SOLDÁVEL, DN 32 MM X 1", INSTALADO EM RESERVAÇÃO PREDIAL DE ÁGUA - FORNECIMENTO E INSTALAÇÃO. AF_04/2024</t>
  </si>
  <si>
    <t>20.24</t>
  </si>
  <si>
    <t>94796</t>
  </si>
  <si>
    <t>TORNEIRA DE BOIA PARA CAIXA D'ÁGUA, ROSCÁVEL, 3/4" - FORNECIMENTO E INSTALAÇÃO. AF_08/2021</t>
  </si>
  <si>
    <t>20.25</t>
  </si>
  <si>
    <t>20.26</t>
  </si>
  <si>
    <t>89413</t>
  </si>
  <si>
    <t>JOELHO 90 GRAUS, PVC, SOLDÁVEL, DN 32MM, INSTALADO EM RAMAL DE DISTRIBUIÇÃO DE ÁGUA - FORNECIMENTO E INSTALAÇÃO. AF_06/2022</t>
  </si>
  <si>
    <t>20.27</t>
  </si>
  <si>
    <t>89414</t>
  </si>
  <si>
    <t>JOELHO 45 GRAUS, PVC, SOLDÁVEL, DN 32MM, INSTALADO EM RAMAL DE DISTRIBUIÇÃO DE ÁGUA - FORNECIMENTO E INSTALAÇÃO. AF_06/2022</t>
  </si>
  <si>
    <t>20.28</t>
  </si>
  <si>
    <t>103953</t>
  </si>
  <si>
    <t>BUCHA DE REDUÇÃO, CURTA, PVC, SOLDÁVEL, DN 32 X 25 MM, INSTALADO EM RAMAL DE DISTRIBUIÇÃO DE ÁGUA - FORNECIMENTO E INSTALAÇÃO. AF_06/2022</t>
  </si>
  <si>
    <t>20.29</t>
  </si>
  <si>
    <t>89443</t>
  </si>
  <si>
    <t>TE, PVC, SOLDÁVEL, DN 32MM, INSTALADO EM RAMAL DE DISTRIBUIÇÃO DE ÁGUA - FORNECIMENTO E INSTALAÇÃO. AF_06/2022</t>
  </si>
  <si>
    <t>20.30</t>
  </si>
  <si>
    <t>89445</t>
  </si>
  <si>
    <t>TÊ DE REDUÇÃO, PVC, SOLDÁVEL, DN 32MM X 25MM, INSTALADO EM RAMAL DE DISTRIBUIÇÃO DE ÁGUA - FORNECIMENTO E INSTALAÇÃO. AF_06/2022</t>
  </si>
  <si>
    <t>20.31</t>
  </si>
  <si>
    <t>20.32</t>
  </si>
  <si>
    <t>89403</t>
  </si>
  <si>
    <t>TUBO, PVC, SOLDÁVEL, DE 32MM, INSTALADO EM RAMAL DE DISTRIBUIÇÃO DE ÁGUA - FORNECIMENTO E INSTALAÇÃO. AF_06/2022</t>
  </si>
  <si>
    <t>SANITÁRIAS / PLUVIAL</t>
  </si>
  <si>
    <t>21.1</t>
  </si>
  <si>
    <t>89726</t>
  </si>
  <si>
    <t>JOELHO 45 GRAUS, PVC, SERIE NORMAL, ESGOTO PREDIAL, DN 40 MM, JUNTA SOLDÁVEL, FORNECIDO E INSTALADO EM RAMAL DE DESCARGA OU RAMAL DE ESGOTO SANITÁRIO. AF_08/2022</t>
  </si>
  <si>
    <t>21.2</t>
  </si>
  <si>
    <t>89732</t>
  </si>
  <si>
    <t>JOELHO 45 GRAUS, PVC, SERIE NORMAL, ESGOTO PREDIAL, DN 50 MM, JUNTA ELÁSTICA, FORNECIDO E INSTALADO EM RAMAL DE DESCARGA OU RAMAL DE ESGOTO SANITÁRIO. AF_08/2022</t>
  </si>
  <si>
    <t>21.3</t>
  </si>
  <si>
    <t>89724</t>
  </si>
  <si>
    <t>JOELHO 90 GRAUS, PVC, SERIE NORMAL, ESGOTO PREDIAL, DN 40 MM, JUNTA SOLDÁVEL, FORNECIDO E INSTALADO EM RAMAL DE DESCARGA OU RAMAL DE ESGOTO SANITÁRIO. AF_08/2022</t>
  </si>
  <si>
    <t>21.4</t>
  </si>
  <si>
    <t>89731</t>
  </si>
  <si>
    <t>JOELHO 90 GRAUS, PVC, SERIE NORMAL, ESGOTO PREDIAL, DN 50 MM, JUNTA ELÁSTICA, FORNECIDO E INSTALADO EM RAMAL DE DESCARGA OU RAMAL DE ESGOTO SANITÁRIO. AF_08/2022</t>
  </si>
  <si>
    <t>21.5</t>
  </si>
  <si>
    <t>89744</t>
  </si>
  <si>
    <t>JOELHO 90 GRAUS, PVC, SERIE NORMAL, ESGOTO PREDIAL, DN 100 MM, JUNTA ELÁSTICA, FORNECIDO E INSTALADO EM RAMAL DE DESCARGA OU RAMAL DE ESGOTO SANITÁRIO. AF_08/2022</t>
  </si>
  <si>
    <t>21.6</t>
  </si>
  <si>
    <t>89784</t>
  </si>
  <si>
    <t>TE, PVC, SERIE NORMAL, ESGOTO PREDIAL, DN 50 X 50 MM, JUNTA ELÁSTICA, FORNECIDO E INSTALADO EM RAMAL DE DESCARGA OU RAMAL DE ESGOTO SANITÁRIO. AF_08/2022</t>
  </si>
  <si>
    <t>21.7</t>
  </si>
  <si>
    <t>104345</t>
  </si>
  <si>
    <t>JUNÇÃO DE REDUÇÃO INVERTIDA, PVC, SÉRIE NORMAL, ESGOTO PREDIAL, DN 100 X 50 MM, JUNTA ELÁSTICA, FORNECIDO E INSTALADO EM RAMAL DE DESCARGA OU RAMAL DE ESGOTO SANITÁRIO. AF_08/2022</t>
  </si>
  <si>
    <t>21.8</t>
  </si>
  <si>
    <t>104348</t>
  </si>
  <si>
    <t>TERMINAL DE VENTILAÇÃO, PVC, SÉRIE NORMAL, ESGOTO PREDIAL, DN 50 MM, JUNTA SOLDÁVEL, FORNECIDO E INSTALADO EM PRUMADA DE ESGOTO SANITÁRIO OU VENTILAÇÃO. AF_08/2022</t>
  </si>
  <si>
    <t>21.9</t>
  </si>
  <si>
    <t>89711</t>
  </si>
  <si>
    <t>TUBO PVC, SERIE NORMAL, ESGOTO PREDIAL, DN 40 MM, FORNECIDO E INSTALADO EM RAMAL DE DESCARGA OU RAMAL DE ESGOTO SANITÁRIO. AF_08/2022</t>
  </si>
  <si>
    <t>21.10</t>
  </si>
  <si>
    <t>89712</t>
  </si>
  <si>
    <t>TUBO PVC, SERIE NORMAL, ESGOTO PREDIAL, DN 50 MM, FORNECIDO E INSTALADO EM RAMAL DE DESCARGA OU RAMAL DE ESGOTO SANITÁRIO. AF_08/2022</t>
  </si>
  <si>
    <t>21.11</t>
  </si>
  <si>
    <t>89798</t>
  </si>
  <si>
    <t>TUBO PVC, SERIE NORMAL, ESGOTO PREDIAL, DN 50 MM, FORNECIDO E INSTALADO EM PRUMADA DE ESGOTO SANITÁRIO OU VENTILAÇÃO. AF_08/2022</t>
  </si>
  <si>
    <t>21.12</t>
  </si>
  <si>
    <t>89714</t>
  </si>
  <si>
    <t>TUBO PVC, SERIE NORMAL, ESGOTO PREDIAL, DN 100 MM, FORNECIDO E INSTALADO EM RAMAL DE DESCARGA OU RAMAL DE ESGOTO SANITÁRIO. AF_08/2022</t>
  </si>
  <si>
    <t>21.13</t>
  </si>
  <si>
    <t>97902</t>
  </si>
  <si>
    <t>CAIXA ENTERRADA HIDRÁULICA RETANGULAR EM ALVENARIA COM TIJOLOS CERÂMICOS MACIÇOS, DIMENSÕES INTERNAS: 0,6X0,6X0,6 M PARA REDE DE ESGOTO. AF_12/2020</t>
  </si>
  <si>
    <t>21.14</t>
  </si>
  <si>
    <t>89707</t>
  </si>
  <si>
    <t>CAIXA SIFONADA, PVC, DN 100 X 100 X 50 MM, JUNTA ELÁSTICA, FORNECIDA E INSTALADA EM RAMAL DE DESCARGA OU EM RAMAL DE ESGOTO SANITÁRIO. AF_08/2022</t>
  </si>
  <si>
    <t>21.15</t>
  </si>
  <si>
    <t>104327</t>
  </si>
  <si>
    <t>RALO SIFONADO REDONDO, PVC, DN 100 X 40 MM, JUNTA SOLDÁVEL, FORNECIDO E INSTALADO EM RAMAL DE DESCARGA OU EM RAMAL DE ESGOTO SANITÁRIO. AF_08/2022</t>
  </si>
  <si>
    <t>21.16</t>
  </si>
  <si>
    <t>104326</t>
  </si>
  <si>
    <t>RALO SECO CÔNICO, PVC, DN 100 X 40 MM, JUNTA SOLDÁVEL, FORNECIDO E INSTALADO EM RAMAL DE DESCARGA OU EM RAMAL DE ESGOTO SANITÁRIO. AF_08/2022</t>
  </si>
  <si>
    <t>21.17</t>
  </si>
  <si>
    <t>98107</t>
  </si>
  <si>
    <t>CAIXA DE GORDURA SIMPLES (CAPACIDADE: 36 L), RETANGULAR, EM ALVENARIA COM BLOCOS DE CONCRETO, DIMENSÕES INTERNAS = 0,2X0,4 M, ALTURA INTERNA = 0,8 M. AF_12/2020</t>
  </si>
  <si>
    <t>21.18</t>
  </si>
  <si>
    <t>98052</t>
  </si>
  <si>
    <t>TANQUE SÉPTICO CIRCULAR, EM CONCRETO PRÉ-MOLDADO, DIÂMETRO INTERNO = 1,10 M, ALTURA INTERNA = 2,50 M, VOLUME ÚTIL: 2138,2 L (PARA 5 CONTRIBUINTES). AF_12/2020</t>
  </si>
  <si>
    <t>21.19</t>
  </si>
  <si>
    <t>98094</t>
  </si>
  <si>
    <t>SUMIDOURO RETANGULAR, EM ALVENARIA COM BLOCOS DE CONCRETO, DIMENSÕES INTERNAS: 0,8 X 1,4 X H=3,0 M, ÁREA DE INFILTRAÇÃO: 13,2 M² (PARA 5 CONTRIBUINTES). AF_12/2020</t>
  </si>
  <si>
    <t>22</t>
  </si>
  <si>
    <t>APARELHOS, METAIS E BANCADAS</t>
  </si>
  <si>
    <t>22.1</t>
  </si>
  <si>
    <t>95472</t>
  </si>
  <si>
    <t>VASO SANITARIO SIFONADO CONVENCIONAL PARA PCD SEM FURO FRONTAL COM LOUÇA BRANCA SEM ASSENTO, INCLUSO CONJUNTO DE LIGAÇÃO PARA BACIA SANITÁRIA AJUSTÁVEL - FORNECIMENTO E INSTALAÇÃO. AF_01/2020</t>
  </si>
  <si>
    <t>22.2</t>
  </si>
  <si>
    <t>86931</t>
  </si>
  <si>
    <t>VASO SANITÁRIO SIFONADO COM CAIXA ACOPLADA LOUÇA BRANCA, INCLUSO ENGATE FLEXÍVEL EM PLÁSTICO BRANCO, 1/2 X 40CM - FORNECIMENTO E INSTALAÇÃO. AF_01/2020</t>
  </si>
  <si>
    <t>22.3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</si>
  <si>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</si>
  <si>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</si>
  <si>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22.4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</si>
  <si>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</si>
  <si>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</si>
  <si>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22.5</t>
  </si>
  <si>
    <t>86924</t>
  </si>
  <si>
    <t>TANQUE DE LOUÇA BRANCA SUSPENSO, 18L OU EQUIVALENTE, INCLUSO SIFÃO TIPO GARRAFA EM PVC, VÁLVULA PLÁSTICA E TORNEIRA DE PLÁSTICO - FORNECIMENTO E INSTALAÇÃO. AF_01/2020</t>
  </si>
  <si>
    <t>22.6</t>
  </si>
  <si>
    <t>100860</t>
  </si>
  <si>
    <t>CHUVEIRO ELÉTRICO COMUM CORPO PLÁSTICO, TIPO DUCHA - FORNECIMENTO E INSTALAÇÃO. AF_01/2020</t>
  </si>
  <si>
    <t>22.7</t>
  </si>
  <si>
    <t>100874</t>
  </si>
  <si>
    <t>PUXADOR PARA PCD, FIXADO NA PORTA - FORNECIMENTO E INSTALAÇÃO. AF_01/2020</t>
  </si>
  <si>
    <t>23</t>
  </si>
  <si>
    <t>CALAFETE / LIMPEZA</t>
  </si>
  <si>
    <t>23.1</t>
  </si>
  <si>
    <t>99818</t>
  </si>
  <si>
    <t>LIMPEZA DE BACIA SANITÁRIA, BIDÊ OU MICTÓRIO EM LOUÇA, INCLUSIVE METAIS CORRESPONDENTES. AF_04/2019</t>
  </si>
  <si>
    <t>23.2</t>
  </si>
  <si>
    <t>99819</t>
  </si>
  <si>
    <t>LIMPEZA DE BANCADA DE PEDRA (MÁRMORE OU GRANITO). AF_04/2019</t>
  </si>
  <si>
    <t>23.3</t>
  </si>
  <si>
    <t>99811</t>
  </si>
  <si>
    <t>LIMPEZA DE CONTRAPISO COM VASSOURA A SECO. AF_04/2019</t>
  </si>
  <si>
    <t>23.4</t>
  </si>
  <si>
    <t>99826</t>
  </si>
  <si>
    <t>LIMPEZA DE FORRO REMOVÍVEL COM PANO ÚMIDO. AF_04/2019</t>
  </si>
  <si>
    <t>23.5</t>
  </si>
  <si>
    <t>99821</t>
  </si>
  <si>
    <t>LIMPEZA DE JANELA DE VIDRO COM CAIXILHO EM AÇO/ALUMÍNIO/PVC. AF_04/2019</t>
  </si>
  <si>
    <t>23.6</t>
  </si>
  <si>
    <t>99804</t>
  </si>
  <si>
    <t>LIMPEZA DE PISO CERÂMICO OU PORCELANATO UTILIZANDO DETERGENTE NEUTRO E ESCOVAÇÃO MANUAL. AF_04/2019</t>
  </si>
  <si>
    <t>23.7</t>
  </si>
  <si>
    <t>99822</t>
  </si>
  <si>
    <t>LIMPEZA DE PORTA DE MADEIRA. AF_04/2019</t>
  </si>
  <si>
    <t>23.8</t>
  </si>
  <si>
    <t>99807</t>
  </si>
  <si>
    <t>LIMPEZA DE REVESTIMENTO CERÂMICO EM PAREDE UTILIZANDO DETERGENTE NEUTRO E ESCOVAÇÃO MANUAL. AF_04/2019</t>
  </si>
  <si>
    <t>23.9</t>
  </si>
  <si>
    <t>99816</t>
  </si>
  <si>
    <t>LIMPEZA DE TANQUE OU LAVATÓRIO DE LOUÇA ISOLADO, INCLUSIVE METAIS CORRESPONDENTES. AF_04/2019</t>
  </si>
  <si>
    <t>24</t>
  </si>
  <si>
    <t>OUTROS</t>
  </si>
  <si>
    <t>24.1</t>
  </si>
  <si>
    <t>100866</t>
  </si>
  <si>
    <t>BARRA DE APOIO RETA, EM ACO INOX POLIDO, COMPRIMENTO 60CM, FIXADA NA PAREDE - FORNECIMENTO E INSTALAÇÃO. AF_01/2020</t>
  </si>
  <si>
    <t>24.2</t>
  </si>
  <si>
    <t>100875</t>
  </si>
  <si>
    <t>BANCO ARTICULADO, EM ACO INOX, PARA PCD, FIXADO NA PAREDE - FORNECIMENTO E INSTALAÇÃO. AF_01/2020</t>
  </si>
  <si>
    <t>25</t>
  </si>
  <si>
    <t>TERRAPLENAGEM</t>
  </si>
  <si>
    <t>25.1</t>
  </si>
  <si>
    <t>98525</t>
  </si>
  <si>
    <t>LIMPEZA MECANIZADA DE CAMADA VEGETAL, VEGETAÇÃO E PEQUENAS ÁRVORES (DIÂMETRO DE TRONCO MENOR QUE 0,20 M), COM TRATOR DE ESTEIRAS. AF_03/2024</t>
  </si>
  <si>
    <t>TERRAPLANAGEM</t>
  </si>
  <si>
    <t>25.2</t>
  </si>
  <si>
    <t>101116</t>
  </si>
  <si>
    <t>ESCAVAÇÃO HORIZONTAL EM SOLO DE 1A CATEGORIA COM TRATOR DE ESTEIRAS (170HP/LÂMINA: 5,20M3). AF_07/2020</t>
  </si>
  <si>
    <t>25.3</t>
  </si>
  <si>
    <t>105563</t>
  </si>
  <si>
    <t>EXECUÇÃO E COMPACTAÇÃO DE CAMADA FINAL DE ATERRO (100% DE ENERGIA DO PROCTOR NORMAL) COM SOLO PREDOMINANTEMENTE ARENOSO, EM CAMADAS COM ESPESSURA DE 15 CM - EXCLUSIVE ESCAVAÇÃO, CARGA E TRANSPORTE E SOLO. AF_09/2024</t>
  </si>
  <si>
    <t>26</t>
  </si>
  <si>
    <t>ÁGUA POTÁVEL</t>
  </si>
  <si>
    <t>26.1</t>
  </si>
  <si>
    <t>99063</t>
  </si>
  <si>
    <t>LOCAÇÃO DE REDE DE ÁGUA OU ESGOTO. AF_03/2024</t>
  </si>
  <si>
    <t>26.2</t>
  </si>
  <si>
    <t>37524</t>
  </si>
  <si>
    <t>TELA PLASTICA LARANJA, TIPO TAPUME PARA SINALIZACAO, MALHA RETANGULAR, ROLO 1.20 X 50 M (L X C)</t>
  </si>
  <si>
    <t>26.3</t>
  </si>
  <si>
    <t>102306</t>
  </si>
  <si>
    <t>ESCAVAÇÃO MECANIZADA DE VALA COM PROF. ATÉ 1,5 M (MÉDIA MONTANTE E JUSANTE/UMA COMPOSIÇÃO POR TRECHO), ESCAVADEIRA (0,8 M3),LARG. ATÉ 1,5 M, EM SOLO DE 2A CATEGORIA, EM LOCAIS COM ALTO NÍVEL DE INTERFERÊNCIA. AF_09/2024</t>
  </si>
  <si>
    <t>26.4</t>
  </si>
  <si>
    <t>93358</t>
  </si>
  <si>
    <t>ESCAVAÇÃO MANUAL DE VALA. AF_09/2024</t>
  </si>
  <si>
    <t>26.5</t>
  </si>
  <si>
    <t>101618</t>
  </si>
  <si>
    <t>PREPARO DE FUNDO DE VALA COM LARGURA MENOR QUE 1,5 M, COM CAMADA DE AREIA, LANÇAMENTO MANUAL. AF_08/2020</t>
  </si>
  <si>
    <t>26.6</t>
  </si>
  <si>
    <t>100574</t>
  </si>
  <si>
    <t>ESPALHAMENTO DE MATERIAL COM TRATOR DE ESTEIRAS. AF_09/2024</t>
  </si>
  <si>
    <t>26.7</t>
  </si>
  <si>
    <t>94342</t>
  </si>
  <si>
    <t>ATERRO MANUAL DE VALAS COM AREIA PARA ATERRO. AF_08/2023</t>
  </si>
  <si>
    <t>26.8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</si>
  <si>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</si>
  <si>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</si>
  <si>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26.9</t>
  </si>
  <si>
    <t>105285</t>
  </si>
  <si>
    <t>ASSENTAMENTO E FORNECIMENTO DE TUBO DE PVC PBA PARA REDE DE ÁGUA, DN 50, JUNTA ELÁSTICA INTEGRADA, INSTALADO EM LOCAL COM NÍVEL BAIXO DE INTERFERÊNCIAS (INCLUI FORNECIMENTO). AF_05/2024</t>
  </si>
  <si>
    <t>26.10</t>
  </si>
  <si>
    <t>105315</t>
  </si>
  <si>
    <t>ASSENTAMENTO DE CONEXÃO 2 ACESSOS ALINHADOS DE PVC PBA PARA REDE DE ÁGUA, DN 50, JUNTA ELÁSTICA INTEGRADA, INSTALADO EM LOCAL COM NÍVEL BAIXO DE INTERFERÊNCIAS (NÃO INCLUI FORNECIMENTO). AF_05/2024</t>
  </si>
  <si>
    <t>27</t>
  </si>
  <si>
    <t>PAVIMENTAÇÃO</t>
  </si>
  <si>
    <t>27.1</t>
  </si>
  <si>
    <t>94275</t>
  </si>
  <si>
    <t>ASSENTAMENTO DE GUIA (MEIO-FIO) EM TRECHO RETO, CONFECCIONADA EM CONCRETO PRÉ-FABRICADO, DIMENSÕES 100X15X13X20 CM (COMPRIMENTO X BASE INFERIOR X BASE SUPERIOR X ALTURA). AF_01/2024</t>
  </si>
  <si>
    <t>27.2</t>
  </si>
  <si>
    <t>101169</t>
  </si>
  <si>
    <t>EXECUÇÃO DE PAVIMENTO EM PARALELEPÍPEDOS, REJUNTAMENTO COM ARGAMASSA TRAÇO 1:3 (CIMENTO E AREIA). AF_05/2020</t>
  </si>
  <si>
    <t>27.3</t>
  </si>
  <si>
    <t>102498</t>
  </si>
  <si>
    <t>PINTURA DE MEIO-FIO COM TINTA BRANCA A BASE DE CAL (CAIAÇÃO). AF_05/2021</t>
  </si>
  <si>
    <t>27.4</t>
  </si>
  <si>
    <t>93382</t>
  </si>
  <si>
    <t>REATERRO MANUAL DE VALAS, COM COMPACTADOR DE SOLOS DE PERCUSSÃO. AF_08/2023</t>
  </si>
  <si>
    <t>27.5</t>
  </si>
  <si>
    <t>103365</t>
  </si>
  <si>
    <t>ALVENARIA DE VEDAÇÃO DE BLOCOS CERÂMICOS FURADOS NA HORIZONTAL DE 9X19X39 CM (ESPESSURA 9 CM) E ARGAMASSA DE ASSENTAMENTO COM PREPARO MANUAL. AF_12/2021</t>
  </si>
  <si>
    <t>27.6</t>
  </si>
  <si>
    <t>27.7</t>
  </si>
  <si>
    <t>103696</t>
  </si>
  <si>
    <t>FORNECIMENTO E INSTALAÇÃO DE SUPORTE DE MADEIRA PARA PLACAS DE SINALIZAÇÃO EM CONCRETO, COM H= DE 2,5 M E SEÇÃO DE 7,5 X 7,5 CM. AF_03/2022</t>
  </si>
  <si>
    <t>27.8</t>
  </si>
  <si>
    <t>105002</t>
  </si>
  <si>
    <t>RAMPA DE ACESSIBILIDADE EM CONCRETO MOLDADO IN LOCO, EM CALÇADA NOVA COM LARGURA MAIOR OU IGUAL À 3,00 M, FCK 25MPA, COM PISO PODOTÁTIL. AF_03/2024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</si>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</sst>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>
  <numFmts count="2">
    <numFmt numFmtId="164" formatCode="R$ #,##0.00"/>
    <numFmt numFmtId="165" formatCode="#,##0.00%"/>
  </numFmts>
  <fonts count="8537">
    <font>
      <sz val="11.0"/>
      <color indexed="8"/>
      <name val="Calibri"/>
      <family val="2"/>
      <scheme val="minor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  <b val="true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</fonts>
  <fills count="7">
    <fill>
      <patternFill patternType="none"/>
    </fill>
    <fill>
      <patternFill patternType="darkGray"/>
    </fill>
    <fill>
      <patternFill patternType="none">
        <bgColor indexed="49"/>
      </patternFill>
    </fill>
    <fill>
      <patternFill patternType="solid">
        <bgColor indexed="49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5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</borders>
  <cellStyleXfs count="1">
    <xf numFmtId="0" fontId="0" fillId="0" borderId="0"/>
  </cellStyleXfs>
  <cellXfs count="8566">
    <xf numFmtId="0" fontId="0" fillId="0" borderId="0" xfId="0"/>
    <xf numFmtId="0" fontId="1" fillId="3" borderId="0" xfId="0" applyFill="true" applyFont="true">
      <alignment horizontal="center"/>
    </xf>
    <xf numFmtId="0" fontId="2" fillId="0" borderId="0" xfId="0" quotePrefix="false" applyFont="true">
      <alignment horizontal="center" vertical="center" wrapText="true"/>
    </xf>
    <xf numFmtId="164" fontId="3" fillId="0" borderId="0" xfId="0" quotePrefix="false" applyFont="true" applyNumberFormat="true">
      <alignment horizontal="center" vertical="center" wrapText="true"/>
    </xf>
    <xf numFmtId="0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" fillId="0" borderId="0" xfId="0" quotePrefix="false" applyFont="true">
      <alignment horizontal="center" vertical="center" wrapText="true"/>
    </xf>
    <xf numFmtId="4" fontId="6" fillId="0" borderId="0" xfId="0" quotePrefix="false" applyFont="true" applyNumberFormat="true">
      <alignment horizontal="center" vertical="center"/>
    </xf>
    <xf numFmtId="164" fontId="7" fillId="0" borderId="0" xfId="0" quotePrefix="false" applyFont="true" applyNumberFormat="true">
      <alignment horizontal="center" vertical="center"/>
    </xf>
    <xf numFmtId="164" fontId="8" fillId="0" borderId="0" xfId="0" quotePrefix="false" applyFont="true" applyNumberFormat="true">
      <alignment horizontal="center" vertical="center"/>
    </xf>
    <xf numFmtId="165" fontId="9" fillId="0" borderId="0" xfId="0" quotePrefix="false" applyFont="true" applyNumberFormat="true">
      <alignment horizontal="center" vertical="center"/>
    </xf>
    <xf numFmtId="164" fontId="10" fillId="0" borderId="0" xfId="0" quotePrefix="false" applyFont="true" applyNumberFormat="true">
      <alignment horizontal="center" vertical="center"/>
    </xf>
    <xf numFmtId="164" fontId="11" fillId="0" borderId="0" xfId="0" quotePrefix="false" applyFont="true" applyNumberFormat="true">
      <alignment horizontal="center" vertical="center" wrapText="true"/>
    </xf>
    <xf numFmtId="4" fontId="12" fillId="0" borderId="0" xfId="0" quotePrefix="false" applyFont="true" applyNumberFormat="true">
      <alignment horizontal="center" vertical="center"/>
    </xf>
    <xf numFmtId="164" fontId="13" fillId="0" borderId="0" xfId="0" quotePrefix="false" applyFont="true" applyNumberFormat="true">
      <alignment horizontal="center" vertical="center"/>
    </xf>
    <xf numFmtId="4" fontId="14" fillId="0" borderId="0" xfId="0" quotePrefix="false" applyFont="true" applyNumberFormat="true">
      <alignment horizontal="center" vertical="center"/>
    </xf>
    <xf numFmtId="164" fontId="15" fillId="0" borderId="0" xfId="0" quotePrefix="false" applyFont="true" applyNumberFormat="true">
      <alignment horizontal="center" vertical="center"/>
    </xf>
    <xf numFmtId="4" fontId="16" fillId="0" borderId="0" xfId="0" quotePrefix="false" applyFont="true" applyNumberFormat="true">
      <alignment horizontal="center" vertical="center"/>
    </xf>
    <xf numFmtId="164" fontId="17" fillId="0" borderId="0" xfId="0" quotePrefix="false" applyFont="true" applyNumberFormat="true">
      <alignment horizontal="center" vertical="center"/>
    </xf>
    <xf numFmtId="4" fontId="18" fillId="0" borderId="0" xfId="0" quotePrefix="false" applyFont="true" applyNumberFormat="true">
      <alignment horizontal="center" vertical="center"/>
    </xf>
    <xf numFmtId="164" fontId="19" fillId="0" borderId="0" xfId="0" quotePrefix="false" applyFont="true" applyNumberFormat="true">
      <alignment horizontal="center" vertical="center"/>
    </xf>
    <xf numFmtId="4" fontId="20" fillId="0" borderId="0" xfId="0" quotePrefix="false" applyFont="true" applyNumberFormat="true">
      <alignment horizontal="center" vertical="center"/>
    </xf>
    <xf numFmtId="164" fontId="21" fillId="0" borderId="0" xfId="0" quotePrefix="false" applyFont="true" applyNumberFormat="true">
      <alignment horizontal="center" vertical="center"/>
    </xf>
    <xf numFmtId="4" fontId="22" fillId="0" borderId="0" xfId="0" quotePrefix="false" applyFont="true" applyNumberFormat="true">
      <alignment horizontal="center" vertical="center"/>
    </xf>
    <xf numFmtId="164" fontId="23" fillId="0" borderId="0" xfId="0" quotePrefix="false" applyFont="true" applyNumberFormat="true">
      <alignment horizontal="center" vertical="center"/>
    </xf>
    <xf numFmtId="4" fontId="24" fillId="0" borderId="0" xfId="0" quotePrefix="false" applyFont="true" applyNumberFormat="true">
      <alignment horizontal="center" vertical="center"/>
    </xf>
    <xf numFmtId="164" fontId="25" fillId="0" borderId="0" xfId="0" quotePrefix="false" applyFont="true" applyNumberFormat="true">
      <alignment horizontal="center" vertical="center"/>
    </xf>
    <xf numFmtId="4" fontId="26" fillId="0" borderId="0" xfId="0" quotePrefix="false" applyFont="true" applyNumberFormat="true">
      <alignment horizontal="center" vertical="center"/>
    </xf>
    <xf numFmtId="164" fontId="27" fillId="0" borderId="0" xfId="0" quotePrefix="false" applyFont="true" applyNumberFormat="true">
      <alignment horizontal="center" vertical="center"/>
    </xf>
    <xf numFmtId="4" fontId="28" fillId="0" borderId="0" xfId="0" quotePrefix="false" applyFont="true" applyNumberFormat="true">
      <alignment horizontal="center" vertical="center"/>
    </xf>
    <xf numFmtId="164" fontId="29" fillId="0" borderId="0" xfId="0" quotePrefix="false" applyFont="true" applyNumberFormat="true">
      <alignment horizontal="center" vertical="center"/>
    </xf>
    <xf numFmtId="4" fontId="30" fillId="0" borderId="0" xfId="0" quotePrefix="false" applyFont="true" applyNumberFormat="true">
      <alignment horizontal="center" vertical="center"/>
    </xf>
    <xf numFmtId="164" fontId="31" fillId="0" borderId="0" xfId="0" quotePrefix="false" applyFont="true" applyNumberFormat="true">
      <alignment horizontal="center" vertical="center"/>
    </xf>
    <xf numFmtId="4" fontId="32" fillId="0" borderId="0" xfId="0" quotePrefix="false" applyFont="true" applyNumberFormat="true">
      <alignment horizontal="center" vertical="center"/>
    </xf>
    <xf numFmtId="164" fontId="33" fillId="0" borderId="0" xfId="0" quotePrefix="false" applyFont="true" applyNumberFormat="true">
      <alignment horizontal="center" vertical="center"/>
    </xf>
    <xf numFmtId="4" fontId="34" fillId="0" borderId="0" xfId="0" quotePrefix="false" applyFont="true" applyNumberFormat="true">
      <alignment horizontal="center" vertical="center"/>
    </xf>
    <xf numFmtId="164" fontId="35" fillId="0" borderId="0" xfId="0" quotePrefix="false" applyFont="true" applyNumberFormat="true">
      <alignment horizontal="center" vertical="center"/>
    </xf>
    <xf numFmtId="164" fontId="36" fillId="0" borderId="0" xfId="0" quotePrefix="false" applyFont="true" applyNumberFormat="true">
      <alignment horizontal="center" vertical="center" wrapText="true"/>
    </xf>
    <xf numFmtId="0" fontId="3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8" fillId="0" borderId="0" xfId="0" quotePrefix="false" applyFont="true">
      <alignment horizontal="center" vertical="center" wrapText="true"/>
    </xf>
    <xf numFmtId="4" fontId="39" fillId="0" borderId="0" xfId="0" quotePrefix="false" applyFont="true" applyNumberFormat="true">
      <alignment horizontal="center" vertical="center"/>
    </xf>
    <xf numFmtId="164" fontId="40" fillId="0" borderId="0" xfId="0" quotePrefix="false" applyFont="true" applyNumberFormat="true">
      <alignment horizontal="center" vertical="center"/>
    </xf>
    <xf numFmtId="164" fontId="41" fillId="0" borderId="0" xfId="0" quotePrefix="false" applyFont="true" applyNumberFormat="true">
      <alignment horizontal="center" vertical="center"/>
    </xf>
    <xf numFmtId="165" fontId="42" fillId="0" borderId="0" xfId="0" quotePrefix="false" applyFont="true" applyNumberFormat="true">
      <alignment horizontal="center" vertical="center"/>
    </xf>
    <xf numFmtId="164" fontId="43" fillId="0" borderId="0" xfId="0" quotePrefix="false" applyFont="true" applyNumberFormat="true">
      <alignment horizontal="center" vertical="center"/>
    </xf>
    <xf numFmtId="164" fontId="44" fillId="0" borderId="0" xfId="0" quotePrefix="false" applyFont="true" applyNumberFormat="true">
      <alignment horizontal="center" vertical="center" wrapText="true"/>
    </xf>
    <xf numFmtId="4" fontId="45" fillId="0" borderId="0" xfId="0" quotePrefix="false" applyFont="true" applyNumberFormat="true">
      <alignment horizontal="center" vertical="center"/>
    </xf>
    <xf numFmtId="164" fontId="46" fillId="0" borderId="0" xfId="0" quotePrefix="false" applyFont="true" applyNumberFormat="true">
      <alignment horizontal="center" vertical="center"/>
    </xf>
    <xf numFmtId="0" fontId="47" fillId="0" borderId="0" xfId="0" quotePrefix="false" applyFont="true">
      <alignment horizontal="center" vertical="center" wrapText="true"/>
    </xf>
    <xf numFmtId="4" fontId="48" fillId="0" borderId="0" xfId="0" quotePrefix="false" applyFont="true" applyNumberFormat="true">
      <alignment horizontal="center" vertical="center"/>
    </xf>
    <xf numFmtId="164" fontId="49" fillId="0" borderId="0" xfId="0" quotePrefix="false" applyFont="true" applyNumberFormat="true">
      <alignment horizontal="center" vertical="center"/>
    </xf>
    <xf numFmtId="164" fontId="50" fillId="0" borderId="0" xfId="0" quotePrefix="false" applyFont="true" applyNumberFormat="true">
      <alignment horizontal="center" vertical="center"/>
    </xf>
    <xf numFmtId="165" fontId="51" fillId="0" borderId="0" xfId="0" quotePrefix="false" applyFont="true" applyNumberFormat="true">
      <alignment horizontal="center" vertical="center"/>
    </xf>
    <xf numFmtId="164" fontId="52" fillId="0" borderId="0" xfId="0" quotePrefix="false" applyFont="true" applyNumberFormat="true">
      <alignment horizontal="center" vertical="center"/>
    </xf>
    <xf numFmtId="164" fontId="53" fillId="0" borderId="0" xfId="0" quotePrefix="false" applyFont="true" applyNumberFormat="true">
      <alignment horizontal="center" vertical="center" wrapText="true"/>
    </xf>
    <xf numFmtId="4" fontId="54" fillId="0" borderId="0" xfId="0" quotePrefix="false" applyFont="true" applyNumberFormat="true">
      <alignment horizontal="center" vertical="center"/>
    </xf>
    <xf numFmtId="164" fontId="55" fillId="0" borderId="0" xfId="0" quotePrefix="false" applyFont="true" applyNumberFormat="true">
      <alignment horizontal="center" vertical="center"/>
    </xf>
    <xf numFmtId="0" fontId="56" fillId="0" borderId="0" xfId="0" quotePrefix="false" applyFont="true">
      <alignment horizontal="center" vertical="center" wrapText="true"/>
    </xf>
    <xf numFmtId="4" fontId="57" fillId="0" borderId="0" xfId="0" quotePrefix="false" applyFont="true" applyNumberFormat="true">
      <alignment horizontal="center" vertical="center"/>
    </xf>
    <xf numFmtId="164" fontId="58" fillId="0" borderId="0" xfId="0" quotePrefix="false" applyFont="true" applyNumberFormat="true">
      <alignment horizontal="center" vertical="center"/>
    </xf>
    <xf numFmtId="164" fontId="59" fillId="0" borderId="0" xfId="0" quotePrefix="false" applyFont="true" applyNumberFormat="true">
      <alignment horizontal="center" vertical="center"/>
    </xf>
    <xf numFmtId="165" fontId="60" fillId="0" borderId="0" xfId="0" quotePrefix="false" applyFont="true" applyNumberFormat="true">
      <alignment horizontal="center" vertical="center"/>
    </xf>
    <xf numFmtId="164" fontId="61" fillId="0" borderId="0" xfId="0" quotePrefix="false" applyFont="true" applyNumberFormat="true">
      <alignment horizontal="center" vertical="center"/>
    </xf>
    <xf numFmtId="164" fontId="62" fillId="0" borderId="0" xfId="0" quotePrefix="false" applyFont="true" applyNumberFormat="true">
      <alignment horizontal="center" vertical="center" wrapText="true"/>
    </xf>
    <xf numFmtId="4" fontId="63" fillId="0" borderId="0" xfId="0" quotePrefix="false" applyFont="true" applyNumberFormat="true">
      <alignment horizontal="center" vertical="center"/>
    </xf>
    <xf numFmtId="164" fontId="64" fillId="0" borderId="0" xfId="0" quotePrefix="false" applyFont="true" applyNumberFormat="true">
      <alignment horizontal="center" vertical="center"/>
    </xf>
    <xf numFmtId="164" fontId="65" fillId="0" borderId="0" xfId="0" quotePrefix="false" applyFont="true" applyNumberFormat="true">
      <alignment horizontal="center" vertical="center" wrapText="true"/>
    </xf>
    <xf numFmtId="0" fontId="6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6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67" fillId="0" borderId="0" xfId="0" quotePrefix="false" applyFont="true">
      <alignment horizontal="center" vertical="center" wrapText="true"/>
    </xf>
    <xf numFmtId="4" fontId="68" fillId="0" borderId="0" xfId="0" quotePrefix="false" applyFont="true" applyNumberFormat="true">
      <alignment horizontal="center" vertical="center"/>
    </xf>
    <xf numFmtId="164" fontId="69" fillId="0" borderId="0" xfId="0" quotePrefix="false" applyFont="true" applyNumberFormat="true">
      <alignment horizontal="center" vertical="center"/>
    </xf>
    <xf numFmtId="164" fontId="70" fillId="0" borderId="0" xfId="0" quotePrefix="false" applyFont="true" applyNumberFormat="true">
      <alignment horizontal="center" vertical="center"/>
    </xf>
    <xf numFmtId="165" fontId="71" fillId="0" borderId="0" xfId="0" quotePrefix="false" applyFont="true" applyNumberFormat="true">
      <alignment horizontal="center" vertical="center"/>
    </xf>
    <xf numFmtId="164" fontId="72" fillId="0" borderId="0" xfId="0" quotePrefix="false" applyFont="true" applyNumberFormat="true">
      <alignment horizontal="center" vertical="center"/>
    </xf>
    <xf numFmtId="164" fontId="73" fillId="0" borderId="0" xfId="0" quotePrefix="false" applyFont="true" applyNumberFormat="true">
      <alignment horizontal="center" vertical="center" wrapText="true"/>
    </xf>
    <xf numFmtId="4" fontId="74" fillId="0" borderId="0" xfId="0" quotePrefix="false" applyFont="true" applyNumberFormat="true">
      <alignment horizontal="center" vertical="center"/>
    </xf>
    <xf numFmtId="164" fontId="75" fillId="0" borderId="0" xfId="0" quotePrefix="false" applyFont="true" applyNumberFormat="true">
      <alignment horizontal="center" vertical="center"/>
    </xf>
    <xf numFmtId="0" fontId="76" fillId="0" borderId="0" xfId="0" quotePrefix="false" applyFont="true">
      <alignment horizontal="center" vertical="center" wrapText="true"/>
    </xf>
    <xf numFmtId="4" fontId="77" fillId="0" borderId="0" xfId="0" quotePrefix="false" applyFont="true" applyNumberFormat="true">
      <alignment horizontal="center" vertical="center"/>
    </xf>
    <xf numFmtId="164" fontId="78" fillId="0" borderId="0" xfId="0" quotePrefix="false" applyFont="true" applyNumberFormat="true">
      <alignment horizontal="center" vertical="center"/>
    </xf>
    <xf numFmtId="164" fontId="79" fillId="0" borderId="0" xfId="0" quotePrefix="false" applyFont="true" applyNumberFormat="true">
      <alignment horizontal="center" vertical="center"/>
    </xf>
    <xf numFmtId="165" fontId="80" fillId="0" borderId="0" xfId="0" quotePrefix="false" applyFont="true" applyNumberFormat="true">
      <alignment horizontal="center" vertical="center"/>
    </xf>
    <xf numFmtId="164" fontId="81" fillId="0" borderId="0" xfId="0" quotePrefix="false" applyFont="true" applyNumberFormat="true">
      <alignment horizontal="center" vertical="center"/>
    </xf>
    <xf numFmtId="164" fontId="82" fillId="0" borderId="0" xfId="0" quotePrefix="false" applyFont="true" applyNumberFormat="true">
      <alignment horizontal="center" vertical="center" wrapText="true"/>
    </xf>
    <xf numFmtId="4" fontId="83" fillId="0" borderId="0" xfId="0" quotePrefix="false" applyFont="true" applyNumberFormat="true">
      <alignment horizontal="center" vertical="center"/>
    </xf>
    <xf numFmtId="164" fontId="84" fillId="0" borderId="0" xfId="0" quotePrefix="false" applyFont="true" applyNumberFormat="true">
      <alignment horizontal="center" vertical="center"/>
    </xf>
    <xf numFmtId="164" fontId="85" fillId="0" borderId="0" xfId="0" quotePrefix="false" applyFont="true" applyNumberFormat="true">
      <alignment horizontal="center" vertical="center" wrapText="true"/>
    </xf>
    <xf numFmtId="0" fontId="8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7" fillId="0" borderId="0" xfId="0" quotePrefix="false" applyFont="true">
      <alignment horizontal="center" vertical="center" wrapText="true"/>
    </xf>
    <xf numFmtId="4" fontId="88" fillId="0" borderId="0" xfId="0" quotePrefix="false" applyFont="true" applyNumberFormat="true">
      <alignment horizontal="center" vertical="center"/>
    </xf>
    <xf numFmtId="164" fontId="89" fillId="0" borderId="0" xfId="0" quotePrefix="false" applyFont="true" applyNumberFormat="true">
      <alignment horizontal="center" vertical="center"/>
    </xf>
    <xf numFmtId="164" fontId="90" fillId="0" borderId="0" xfId="0" quotePrefix="false" applyFont="true" applyNumberFormat="true">
      <alignment horizontal="center" vertical="center"/>
    </xf>
    <xf numFmtId="165" fontId="91" fillId="0" borderId="0" xfId="0" quotePrefix="false" applyFont="true" applyNumberFormat="true">
      <alignment horizontal="center" vertical="center"/>
    </xf>
    <xf numFmtId="164" fontId="92" fillId="0" borderId="0" xfId="0" quotePrefix="false" applyFont="true" applyNumberFormat="true">
      <alignment horizontal="center" vertical="center"/>
    </xf>
    <xf numFmtId="164" fontId="93" fillId="0" borderId="0" xfId="0" quotePrefix="false" applyFont="true" applyNumberFormat="true">
      <alignment horizontal="center" vertical="center" wrapText="true"/>
    </xf>
    <xf numFmtId="4" fontId="94" fillId="0" borderId="0" xfId="0" quotePrefix="false" applyFont="true" applyNumberFormat="true">
      <alignment horizontal="center" vertical="center"/>
    </xf>
    <xf numFmtId="164" fontId="95" fillId="0" borderId="0" xfId="0" quotePrefix="false" applyFont="true" applyNumberFormat="true">
      <alignment horizontal="center" vertical="center"/>
    </xf>
    <xf numFmtId="4" fontId="96" fillId="0" borderId="0" xfId="0" quotePrefix="false" applyFont="true" applyNumberFormat="true">
      <alignment horizontal="center" vertical="center"/>
    </xf>
    <xf numFmtId="164" fontId="97" fillId="0" borderId="0" xfId="0" quotePrefix="false" applyFont="true" applyNumberFormat="true">
      <alignment horizontal="center" vertical="center"/>
    </xf>
    <xf numFmtId="4" fontId="98" fillId="0" borderId="0" xfId="0" quotePrefix="false" applyFont="true" applyNumberFormat="true">
      <alignment horizontal="center" vertical="center"/>
    </xf>
    <xf numFmtId="164" fontId="99" fillId="0" borderId="0" xfId="0" quotePrefix="false" applyFont="true" applyNumberFormat="true">
      <alignment horizontal="center" vertical="center"/>
    </xf>
    <xf numFmtId="4" fontId="100" fillId="0" borderId="0" xfId="0" quotePrefix="false" applyFont="true" applyNumberFormat="true">
      <alignment horizontal="center" vertical="center"/>
    </xf>
    <xf numFmtId="164" fontId="101" fillId="0" borderId="0" xfId="0" quotePrefix="false" applyFont="true" applyNumberFormat="true">
      <alignment horizontal="center" vertical="center"/>
    </xf>
    <xf numFmtId="4" fontId="102" fillId="0" borderId="0" xfId="0" quotePrefix="false" applyFont="true" applyNumberFormat="true">
      <alignment horizontal="center" vertical="center"/>
    </xf>
    <xf numFmtId="164" fontId="103" fillId="0" borderId="0" xfId="0" quotePrefix="false" applyFont="true" applyNumberFormat="true">
      <alignment horizontal="center" vertical="center"/>
    </xf>
    <xf numFmtId="4" fontId="104" fillId="0" borderId="0" xfId="0" quotePrefix="false" applyFont="true" applyNumberFormat="true">
      <alignment horizontal="center" vertical="center"/>
    </xf>
    <xf numFmtId="164" fontId="105" fillId="0" borderId="0" xfId="0" quotePrefix="false" applyFont="true" applyNumberFormat="true">
      <alignment horizontal="center" vertical="center"/>
    </xf>
    <xf numFmtId="4" fontId="106" fillId="0" borderId="0" xfId="0" quotePrefix="false" applyFont="true" applyNumberFormat="true">
      <alignment horizontal="center" vertical="center"/>
    </xf>
    <xf numFmtId="164" fontId="107" fillId="0" borderId="0" xfId="0" quotePrefix="false" applyFont="true" applyNumberFormat="true">
      <alignment horizontal="center" vertical="center"/>
    </xf>
    <xf numFmtId="4" fontId="108" fillId="0" borderId="0" xfId="0" quotePrefix="false" applyFont="true" applyNumberFormat="true">
      <alignment horizontal="center" vertical="center"/>
    </xf>
    <xf numFmtId="164" fontId="109" fillId="0" borderId="0" xfId="0" quotePrefix="false" applyFont="true" applyNumberFormat="true">
      <alignment horizontal="center" vertical="center"/>
    </xf>
    <xf numFmtId="4" fontId="110" fillId="0" borderId="0" xfId="0" quotePrefix="false" applyFont="true" applyNumberFormat="true">
      <alignment horizontal="center" vertical="center"/>
    </xf>
    <xf numFmtId="164" fontId="111" fillId="0" borderId="0" xfId="0" quotePrefix="false" applyFont="true" applyNumberFormat="true">
      <alignment horizontal="center" vertical="center"/>
    </xf>
    <xf numFmtId="4" fontId="112" fillId="0" borderId="0" xfId="0" quotePrefix="false" applyFont="true" applyNumberFormat="true">
      <alignment horizontal="center" vertical="center"/>
    </xf>
    <xf numFmtId="164" fontId="113" fillId="0" borderId="0" xfId="0" quotePrefix="false" applyFont="true" applyNumberFormat="true">
      <alignment horizontal="center" vertical="center"/>
    </xf>
    <xf numFmtId="4" fontId="114" fillId="0" borderId="0" xfId="0" quotePrefix="false" applyFont="true" applyNumberFormat="true">
      <alignment horizontal="center" vertical="center"/>
    </xf>
    <xf numFmtId="164" fontId="115" fillId="0" borderId="0" xfId="0" quotePrefix="false" applyFont="true" applyNumberFormat="true">
      <alignment horizontal="center" vertical="center"/>
    </xf>
    <xf numFmtId="4" fontId="116" fillId="0" borderId="0" xfId="0" quotePrefix="false" applyFont="true" applyNumberFormat="true">
      <alignment horizontal="center" vertical="center"/>
    </xf>
    <xf numFmtId="164" fontId="117" fillId="0" borderId="0" xfId="0" quotePrefix="false" applyFont="true" applyNumberFormat="true">
      <alignment horizontal="center" vertical="center"/>
    </xf>
    <xf numFmtId="4" fontId="118" fillId="0" borderId="0" xfId="0" quotePrefix="false" applyFont="true" applyNumberFormat="true">
      <alignment horizontal="center" vertical="center"/>
    </xf>
    <xf numFmtId="164" fontId="119" fillId="0" borderId="0" xfId="0" quotePrefix="false" applyFont="true" applyNumberFormat="true">
      <alignment horizontal="center" vertical="center"/>
    </xf>
    <xf numFmtId="4" fontId="120" fillId="0" borderId="0" xfId="0" quotePrefix="false" applyFont="true" applyNumberFormat="true">
      <alignment horizontal="center" vertical="center"/>
    </xf>
    <xf numFmtId="164" fontId="121" fillId="0" borderId="0" xfId="0" quotePrefix="false" applyFont="true" applyNumberFormat="true">
      <alignment horizontal="center" vertical="center"/>
    </xf>
    <xf numFmtId="4" fontId="122" fillId="0" borderId="0" xfId="0" quotePrefix="false" applyFont="true" applyNumberFormat="true">
      <alignment horizontal="center" vertical="center"/>
    </xf>
    <xf numFmtId="164" fontId="123" fillId="0" borderId="0" xfId="0" quotePrefix="false" applyFont="true" applyNumberFormat="true">
      <alignment horizontal="center" vertical="center"/>
    </xf>
    <xf numFmtId="4" fontId="124" fillId="0" borderId="0" xfId="0" quotePrefix="false" applyFont="true" applyNumberFormat="true">
      <alignment horizontal="center" vertical="center"/>
    </xf>
    <xf numFmtId="164" fontId="125" fillId="0" borderId="0" xfId="0" quotePrefix="false" applyFont="true" applyNumberFormat="true">
      <alignment horizontal="center" vertical="center"/>
    </xf>
    <xf numFmtId="4" fontId="126" fillId="0" borderId="0" xfId="0" quotePrefix="false" applyFont="true" applyNumberFormat="true">
      <alignment horizontal="center" vertical="center"/>
    </xf>
    <xf numFmtId="164" fontId="127" fillId="0" borderId="0" xfId="0" quotePrefix="false" applyFont="true" applyNumberFormat="true">
      <alignment horizontal="center" vertical="center"/>
    </xf>
    <xf numFmtId="4" fontId="128" fillId="0" borderId="0" xfId="0" quotePrefix="false" applyFont="true" applyNumberFormat="true">
      <alignment horizontal="center" vertical="center"/>
    </xf>
    <xf numFmtId="164" fontId="129" fillId="0" borderId="0" xfId="0" quotePrefix="false" applyFont="true" applyNumberFormat="true">
      <alignment horizontal="center" vertical="center"/>
    </xf>
    <xf numFmtId="4" fontId="130" fillId="0" borderId="0" xfId="0" quotePrefix="false" applyFont="true" applyNumberFormat="true">
      <alignment horizontal="center" vertical="center"/>
    </xf>
    <xf numFmtId="164" fontId="131" fillId="0" borderId="0" xfId="0" quotePrefix="false" applyFont="true" applyNumberFormat="true">
      <alignment horizontal="center" vertical="center"/>
    </xf>
    <xf numFmtId="4" fontId="132" fillId="0" borderId="0" xfId="0" quotePrefix="false" applyFont="true" applyNumberFormat="true">
      <alignment horizontal="center" vertical="center"/>
    </xf>
    <xf numFmtId="164" fontId="133" fillId="0" borderId="0" xfId="0" quotePrefix="false" applyFont="true" applyNumberFormat="true">
      <alignment horizontal="center" vertical="center"/>
    </xf>
    <xf numFmtId="0" fontId="134" fillId="0" borderId="0" xfId="0" quotePrefix="false" applyFont="true">
      <alignment horizontal="center" vertical="center" wrapText="true"/>
    </xf>
    <xf numFmtId="4" fontId="135" fillId="0" borderId="0" xfId="0" quotePrefix="false" applyFont="true" applyNumberFormat="true">
      <alignment horizontal="center" vertical="center"/>
    </xf>
    <xf numFmtId="164" fontId="136" fillId="0" borderId="0" xfId="0" quotePrefix="false" applyFont="true" applyNumberFormat="true">
      <alignment horizontal="center" vertical="center"/>
    </xf>
    <xf numFmtId="164" fontId="137" fillId="0" borderId="0" xfId="0" quotePrefix="false" applyFont="true" applyNumberFormat="true">
      <alignment horizontal="center" vertical="center"/>
    </xf>
    <xf numFmtId="165" fontId="138" fillId="0" borderId="0" xfId="0" quotePrefix="false" applyFont="true" applyNumberFormat="true">
      <alignment horizontal="center" vertical="center"/>
    </xf>
    <xf numFmtId="164" fontId="139" fillId="0" borderId="0" xfId="0" quotePrefix="false" applyFont="true" applyNumberFormat="true">
      <alignment horizontal="center" vertical="center"/>
    </xf>
    <xf numFmtId="164" fontId="140" fillId="0" borderId="0" xfId="0" quotePrefix="false" applyFont="true" applyNumberFormat="true">
      <alignment horizontal="center" vertical="center" wrapText="true"/>
    </xf>
    <xf numFmtId="4" fontId="141" fillId="0" borderId="0" xfId="0" quotePrefix="false" applyFont="true" applyNumberFormat="true">
      <alignment horizontal="center" vertical="center"/>
    </xf>
    <xf numFmtId="164" fontId="142" fillId="0" borderId="0" xfId="0" quotePrefix="false" applyFont="true" applyNumberFormat="true">
      <alignment horizontal="center" vertical="center"/>
    </xf>
    <xf numFmtId="4" fontId="143" fillId="0" borderId="0" xfId="0" quotePrefix="false" applyFont="true" applyNumberFormat="true">
      <alignment horizontal="center" vertical="center"/>
    </xf>
    <xf numFmtId="164" fontId="144" fillId="0" borderId="0" xfId="0" quotePrefix="false" applyFont="true" applyNumberFormat="true">
      <alignment horizontal="center" vertical="center"/>
    </xf>
    <xf numFmtId="4" fontId="145" fillId="0" borderId="0" xfId="0" quotePrefix="false" applyFont="true" applyNumberFormat="true">
      <alignment horizontal="center" vertical="center"/>
    </xf>
    <xf numFmtId="164" fontId="146" fillId="0" borderId="0" xfId="0" quotePrefix="false" applyFont="true" applyNumberFormat="true">
      <alignment horizontal="center" vertical="center"/>
    </xf>
    <xf numFmtId="4" fontId="147" fillId="0" borderId="0" xfId="0" quotePrefix="false" applyFont="true" applyNumberFormat="true">
      <alignment horizontal="center" vertical="center"/>
    </xf>
    <xf numFmtId="164" fontId="148" fillId="0" borderId="0" xfId="0" quotePrefix="false" applyFont="true" applyNumberFormat="true">
      <alignment horizontal="center" vertical="center"/>
    </xf>
    <xf numFmtId="4" fontId="149" fillId="0" borderId="0" xfId="0" quotePrefix="false" applyFont="true" applyNumberFormat="true">
      <alignment horizontal="center" vertical="center"/>
    </xf>
    <xf numFmtId="164" fontId="150" fillId="0" borderId="0" xfId="0" quotePrefix="false" applyFont="true" applyNumberFormat="true">
      <alignment horizontal="center" vertical="center"/>
    </xf>
    <xf numFmtId="4" fontId="151" fillId="0" borderId="0" xfId="0" quotePrefix="false" applyFont="true" applyNumberFormat="true">
      <alignment horizontal="center" vertical="center"/>
    </xf>
    <xf numFmtId="164" fontId="152" fillId="0" borderId="0" xfId="0" quotePrefix="false" applyFont="true" applyNumberFormat="true">
      <alignment horizontal="center" vertical="center"/>
    </xf>
    <xf numFmtId="4" fontId="153" fillId="0" borderId="0" xfId="0" quotePrefix="false" applyFont="true" applyNumberFormat="true">
      <alignment horizontal="center" vertical="center"/>
    </xf>
    <xf numFmtId="164" fontId="154" fillId="0" borderId="0" xfId="0" quotePrefix="false" applyFont="true" applyNumberFormat="true">
      <alignment horizontal="center" vertical="center"/>
    </xf>
    <xf numFmtId="4" fontId="155" fillId="0" borderId="0" xfId="0" quotePrefix="false" applyFont="true" applyNumberFormat="true">
      <alignment horizontal="center" vertical="center"/>
    </xf>
    <xf numFmtId="164" fontId="156" fillId="0" borderId="0" xfId="0" quotePrefix="false" applyFont="true" applyNumberFormat="true">
      <alignment horizontal="center" vertical="center"/>
    </xf>
    <xf numFmtId="4" fontId="157" fillId="0" borderId="0" xfId="0" quotePrefix="false" applyFont="true" applyNumberFormat="true">
      <alignment horizontal="center" vertical="center"/>
    </xf>
    <xf numFmtId="164" fontId="158" fillId="0" borderId="0" xfId="0" quotePrefix="false" applyFont="true" applyNumberFormat="true">
      <alignment horizontal="center" vertical="center"/>
    </xf>
    <xf numFmtId="4" fontId="159" fillId="0" borderId="0" xfId="0" quotePrefix="false" applyFont="true" applyNumberFormat="true">
      <alignment horizontal="center" vertical="center"/>
    </xf>
    <xf numFmtId="164" fontId="160" fillId="0" borderId="0" xfId="0" quotePrefix="false" applyFont="true" applyNumberFormat="true">
      <alignment horizontal="center" vertical="center"/>
    </xf>
    <xf numFmtId="4" fontId="161" fillId="0" borderId="0" xfId="0" quotePrefix="false" applyFont="true" applyNumberFormat="true">
      <alignment horizontal="center" vertical="center"/>
    </xf>
    <xf numFmtId="164" fontId="162" fillId="0" borderId="0" xfId="0" quotePrefix="false" applyFont="true" applyNumberFormat="true">
      <alignment horizontal="center" vertical="center"/>
    </xf>
    <xf numFmtId="4" fontId="163" fillId="0" borderId="0" xfId="0" quotePrefix="false" applyFont="true" applyNumberFormat="true">
      <alignment horizontal="center" vertical="center"/>
    </xf>
    <xf numFmtId="164" fontId="164" fillId="0" borderId="0" xfId="0" quotePrefix="false" applyFont="true" applyNumberFormat="true">
      <alignment horizontal="center" vertical="center"/>
    </xf>
    <xf numFmtId="4" fontId="165" fillId="0" borderId="0" xfId="0" quotePrefix="false" applyFont="true" applyNumberFormat="true">
      <alignment horizontal="center" vertical="center"/>
    </xf>
    <xf numFmtId="164" fontId="166" fillId="0" borderId="0" xfId="0" quotePrefix="false" applyFont="true" applyNumberFormat="true">
      <alignment horizontal="center" vertical="center"/>
    </xf>
    <xf numFmtId="4" fontId="167" fillId="0" borderId="0" xfId="0" quotePrefix="false" applyFont="true" applyNumberFormat="true">
      <alignment horizontal="center" vertical="center"/>
    </xf>
    <xf numFmtId="164" fontId="168" fillId="0" borderId="0" xfId="0" quotePrefix="false" applyFont="true" applyNumberFormat="true">
      <alignment horizontal="center" vertical="center"/>
    </xf>
    <xf numFmtId="4" fontId="169" fillId="0" borderId="0" xfId="0" quotePrefix="false" applyFont="true" applyNumberFormat="true">
      <alignment horizontal="center" vertical="center"/>
    </xf>
    <xf numFmtId="164" fontId="170" fillId="0" borderId="0" xfId="0" quotePrefix="false" applyFont="true" applyNumberFormat="true">
      <alignment horizontal="center" vertical="center"/>
    </xf>
    <xf numFmtId="4" fontId="171" fillId="0" borderId="0" xfId="0" quotePrefix="false" applyFont="true" applyNumberFormat="true">
      <alignment horizontal="center" vertical="center"/>
    </xf>
    <xf numFmtId="164" fontId="172" fillId="0" borderId="0" xfId="0" quotePrefix="false" applyFont="true" applyNumberFormat="true">
      <alignment horizontal="center" vertical="center"/>
    </xf>
    <xf numFmtId="4" fontId="173" fillId="0" borderId="0" xfId="0" quotePrefix="false" applyFont="true" applyNumberFormat="true">
      <alignment horizontal="center" vertical="center"/>
    </xf>
    <xf numFmtId="164" fontId="174" fillId="0" borderId="0" xfId="0" quotePrefix="false" applyFont="true" applyNumberFormat="true">
      <alignment horizontal="center" vertical="center"/>
    </xf>
    <xf numFmtId="4" fontId="175" fillId="0" borderId="0" xfId="0" quotePrefix="false" applyFont="true" applyNumberFormat="true">
      <alignment horizontal="center" vertical="center"/>
    </xf>
    <xf numFmtId="164" fontId="176" fillId="0" borderId="0" xfId="0" quotePrefix="false" applyFont="true" applyNumberFormat="true">
      <alignment horizontal="center" vertical="center"/>
    </xf>
    <xf numFmtId="4" fontId="177" fillId="0" borderId="0" xfId="0" quotePrefix="false" applyFont="true" applyNumberFormat="true">
      <alignment horizontal="center" vertical="center"/>
    </xf>
    <xf numFmtId="164" fontId="178" fillId="0" borderId="0" xfId="0" quotePrefix="false" applyFont="true" applyNumberFormat="true">
      <alignment horizontal="center" vertical="center"/>
    </xf>
    <xf numFmtId="4" fontId="179" fillId="0" borderId="0" xfId="0" quotePrefix="false" applyFont="true" applyNumberFormat="true">
      <alignment horizontal="center" vertical="center"/>
    </xf>
    <xf numFmtId="164" fontId="180" fillId="0" borderId="0" xfId="0" quotePrefix="false" applyFont="true" applyNumberFormat="true">
      <alignment horizontal="center" vertical="center"/>
    </xf>
    <xf numFmtId="0" fontId="181" fillId="0" borderId="0" xfId="0" quotePrefix="false" applyFont="true">
      <alignment horizontal="center" vertical="center" wrapText="true"/>
    </xf>
    <xf numFmtId="4" fontId="182" fillId="0" borderId="0" xfId="0" quotePrefix="false" applyFont="true" applyNumberFormat="true">
      <alignment horizontal="center" vertical="center"/>
    </xf>
    <xf numFmtId="164" fontId="183" fillId="0" borderId="0" xfId="0" quotePrefix="false" applyFont="true" applyNumberFormat="true">
      <alignment horizontal="center" vertical="center"/>
    </xf>
    <xf numFmtId="164" fontId="184" fillId="0" borderId="0" xfId="0" quotePrefix="false" applyFont="true" applyNumberFormat="true">
      <alignment horizontal="center" vertical="center"/>
    </xf>
    <xf numFmtId="165" fontId="185" fillId="0" borderId="0" xfId="0" quotePrefix="false" applyFont="true" applyNumberFormat="true">
      <alignment horizontal="center" vertical="center"/>
    </xf>
    <xf numFmtId="164" fontId="186" fillId="0" borderId="0" xfId="0" quotePrefix="false" applyFont="true" applyNumberFormat="true">
      <alignment horizontal="center" vertical="center"/>
    </xf>
    <xf numFmtId="164" fontId="187" fillId="0" borderId="0" xfId="0" quotePrefix="false" applyFont="true" applyNumberFormat="true">
      <alignment horizontal="center" vertical="center" wrapText="true"/>
    </xf>
    <xf numFmtId="4" fontId="188" fillId="0" borderId="0" xfId="0" quotePrefix="false" applyFont="true" applyNumberFormat="true">
      <alignment horizontal="center" vertical="center"/>
    </xf>
    <xf numFmtId="164" fontId="189" fillId="0" borderId="0" xfId="0" quotePrefix="false" applyFont="true" applyNumberFormat="true">
      <alignment horizontal="center" vertical="center"/>
    </xf>
    <xf numFmtId="4" fontId="190" fillId="0" borderId="0" xfId="0" quotePrefix="false" applyFont="true" applyNumberFormat="true">
      <alignment horizontal="center" vertical="center"/>
    </xf>
    <xf numFmtId="164" fontId="191" fillId="0" borderId="0" xfId="0" quotePrefix="false" applyFont="true" applyNumberFormat="true">
      <alignment horizontal="center" vertical="center"/>
    </xf>
    <xf numFmtId="4" fontId="192" fillId="0" borderId="0" xfId="0" quotePrefix="false" applyFont="true" applyNumberFormat="true">
      <alignment horizontal="center" vertical="center"/>
    </xf>
    <xf numFmtId="164" fontId="193" fillId="0" borderId="0" xfId="0" quotePrefix="false" applyFont="true" applyNumberFormat="true">
      <alignment horizontal="center" vertical="center"/>
    </xf>
    <xf numFmtId="4" fontId="194" fillId="0" borderId="0" xfId="0" quotePrefix="false" applyFont="true" applyNumberFormat="true">
      <alignment horizontal="center" vertical="center"/>
    </xf>
    <xf numFmtId="164" fontId="195" fillId="0" borderId="0" xfId="0" quotePrefix="false" applyFont="true" applyNumberFormat="true">
      <alignment horizontal="center" vertical="center"/>
    </xf>
    <xf numFmtId="4" fontId="196" fillId="0" borderId="0" xfId="0" quotePrefix="false" applyFont="true" applyNumberFormat="true">
      <alignment horizontal="center" vertical="center"/>
    </xf>
    <xf numFmtId="164" fontId="197" fillId="0" borderId="0" xfId="0" quotePrefix="false" applyFont="true" applyNumberFormat="true">
      <alignment horizontal="center" vertical="center"/>
    </xf>
    <xf numFmtId="4" fontId="198" fillId="0" borderId="0" xfId="0" quotePrefix="false" applyFont="true" applyNumberFormat="true">
      <alignment horizontal="center" vertical="center"/>
    </xf>
    <xf numFmtId="164" fontId="199" fillId="0" borderId="0" xfId="0" quotePrefix="false" applyFont="true" applyNumberFormat="true">
      <alignment horizontal="center" vertical="center"/>
    </xf>
    <xf numFmtId="4" fontId="200" fillId="0" borderId="0" xfId="0" quotePrefix="false" applyFont="true" applyNumberFormat="true">
      <alignment horizontal="center" vertical="center"/>
    </xf>
    <xf numFmtId="164" fontId="201" fillId="0" borderId="0" xfId="0" quotePrefix="false" applyFont="true" applyNumberFormat="true">
      <alignment horizontal="center" vertical="center"/>
    </xf>
    <xf numFmtId="4" fontId="202" fillId="0" borderId="0" xfId="0" quotePrefix="false" applyFont="true" applyNumberFormat="true">
      <alignment horizontal="center" vertical="center"/>
    </xf>
    <xf numFmtId="164" fontId="203" fillId="0" borderId="0" xfId="0" quotePrefix="false" applyFont="true" applyNumberFormat="true">
      <alignment horizontal="center" vertical="center"/>
    </xf>
    <xf numFmtId="4" fontId="204" fillId="0" borderId="0" xfId="0" quotePrefix="false" applyFont="true" applyNumberFormat="true">
      <alignment horizontal="center" vertical="center"/>
    </xf>
    <xf numFmtId="164" fontId="205" fillId="0" borderId="0" xfId="0" quotePrefix="false" applyFont="true" applyNumberFormat="true">
      <alignment horizontal="center" vertical="center"/>
    </xf>
    <xf numFmtId="4" fontId="206" fillId="0" borderId="0" xfId="0" quotePrefix="false" applyFont="true" applyNumberFormat="true">
      <alignment horizontal="center" vertical="center"/>
    </xf>
    <xf numFmtId="164" fontId="207" fillId="0" borderId="0" xfId="0" quotePrefix="false" applyFont="true" applyNumberFormat="true">
      <alignment horizontal="center" vertical="center"/>
    </xf>
    <xf numFmtId="4" fontId="208" fillId="0" borderId="0" xfId="0" quotePrefix="false" applyFont="true" applyNumberFormat="true">
      <alignment horizontal="center" vertical="center"/>
    </xf>
    <xf numFmtId="164" fontId="209" fillId="0" borderId="0" xfId="0" quotePrefix="false" applyFont="true" applyNumberFormat="true">
      <alignment horizontal="center" vertical="center"/>
    </xf>
    <xf numFmtId="4" fontId="210" fillId="0" borderId="0" xfId="0" quotePrefix="false" applyFont="true" applyNumberFormat="true">
      <alignment horizontal="center" vertical="center"/>
    </xf>
    <xf numFmtId="164" fontId="211" fillId="0" borderId="0" xfId="0" quotePrefix="false" applyFont="true" applyNumberFormat="true">
      <alignment horizontal="center" vertical="center"/>
    </xf>
    <xf numFmtId="4" fontId="212" fillId="0" borderId="0" xfId="0" quotePrefix="false" applyFont="true" applyNumberFormat="true">
      <alignment horizontal="center" vertical="center"/>
    </xf>
    <xf numFmtId="164" fontId="213" fillId="0" borderId="0" xfId="0" quotePrefix="false" applyFont="true" applyNumberFormat="true">
      <alignment horizontal="center" vertical="center"/>
    </xf>
    <xf numFmtId="4" fontId="214" fillId="0" borderId="0" xfId="0" quotePrefix="false" applyFont="true" applyNumberFormat="true">
      <alignment horizontal="center" vertical="center"/>
    </xf>
    <xf numFmtId="164" fontId="215" fillId="0" borderId="0" xfId="0" quotePrefix="false" applyFont="true" applyNumberFormat="true">
      <alignment horizontal="center" vertical="center"/>
    </xf>
    <xf numFmtId="4" fontId="216" fillId="0" borderId="0" xfId="0" quotePrefix="false" applyFont="true" applyNumberFormat="true">
      <alignment horizontal="center" vertical="center"/>
    </xf>
    <xf numFmtId="164" fontId="217" fillId="0" borderId="0" xfId="0" quotePrefix="false" applyFont="true" applyNumberFormat="true">
      <alignment horizontal="center" vertical="center"/>
    </xf>
    <xf numFmtId="4" fontId="218" fillId="0" borderId="0" xfId="0" quotePrefix="false" applyFont="true" applyNumberFormat="true">
      <alignment horizontal="center" vertical="center"/>
    </xf>
    <xf numFmtId="164" fontId="219" fillId="0" borderId="0" xfId="0" quotePrefix="false" applyFont="true" applyNumberFormat="true">
      <alignment horizontal="center" vertical="center"/>
    </xf>
    <xf numFmtId="4" fontId="220" fillId="0" borderId="0" xfId="0" quotePrefix="false" applyFont="true" applyNumberFormat="true">
      <alignment horizontal="center" vertical="center"/>
    </xf>
    <xf numFmtId="164" fontId="221" fillId="0" borderId="0" xfId="0" quotePrefix="false" applyFont="true" applyNumberFormat="true">
      <alignment horizontal="center" vertical="center"/>
    </xf>
    <xf numFmtId="4" fontId="222" fillId="0" borderId="0" xfId="0" quotePrefix="false" applyFont="true" applyNumberFormat="true">
      <alignment horizontal="center" vertical="center"/>
    </xf>
    <xf numFmtId="164" fontId="223" fillId="0" borderId="0" xfId="0" quotePrefix="false" applyFont="true" applyNumberFormat="true">
      <alignment horizontal="center" vertical="center"/>
    </xf>
    <xf numFmtId="4" fontId="224" fillId="0" borderId="0" xfId="0" quotePrefix="false" applyFont="true" applyNumberFormat="true">
      <alignment horizontal="center" vertical="center"/>
    </xf>
    <xf numFmtId="164" fontId="225" fillId="0" borderId="0" xfId="0" quotePrefix="false" applyFont="true" applyNumberFormat="true">
      <alignment horizontal="center" vertical="center"/>
    </xf>
    <xf numFmtId="4" fontId="226" fillId="0" borderId="0" xfId="0" quotePrefix="false" applyFont="true" applyNumberFormat="true">
      <alignment horizontal="center" vertical="center"/>
    </xf>
    <xf numFmtId="164" fontId="227" fillId="0" borderId="0" xfId="0" quotePrefix="false" applyFont="true" applyNumberFormat="true">
      <alignment horizontal="center" vertical="center"/>
    </xf>
    <xf numFmtId="0" fontId="228" fillId="0" borderId="0" xfId="0" quotePrefix="false" applyFont="true">
      <alignment horizontal="center" vertical="center" wrapText="true"/>
    </xf>
    <xf numFmtId="4" fontId="229" fillId="0" borderId="0" xfId="0" quotePrefix="false" applyFont="true" applyNumberFormat="true">
      <alignment horizontal="center" vertical="center"/>
    </xf>
    <xf numFmtId="164" fontId="230" fillId="0" borderId="0" xfId="0" quotePrefix="false" applyFont="true" applyNumberFormat="true">
      <alignment horizontal="center" vertical="center"/>
    </xf>
    <xf numFmtId="164" fontId="231" fillId="0" borderId="0" xfId="0" quotePrefix="false" applyFont="true" applyNumberFormat="true">
      <alignment horizontal="center" vertical="center"/>
    </xf>
    <xf numFmtId="165" fontId="232" fillId="0" borderId="0" xfId="0" quotePrefix="false" applyFont="true" applyNumberFormat="true">
      <alignment horizontal="center" vertical="center"/>
    </xf>
    <xf numFmtId="164" fontId="233" fillId="0" borderId="0" xfId="0" quotePrefix="false" applyFont="true" applyNumberFormat="true">
      <alignment horizontal="center" vertical="center"/>
    </xf>
    <xf numFmtId="164" fontId="234" fillId="0" borderId="0" xfId="0" quotePrefix="false" applyFont="true" applyNumberFormat="true">
      <alignment horizontal="center" vertical="center" wrapText="true"/>
    </xf>
    <xf numFmtId="4" fontId="235" fillId="0" borderId="0" xfId="0" quotePrefix="false" applyFont="true" applyNumberFormat="true">
      <alignment horizontal="center" vertical="center"/>
    </xf>
    <xf numFmtId="164" fontId="236" fillId="0" borderId="0" xfId="0" quotePrefix="false" applyFont="true" applyNumberFormat="true">
      <alignment horizontal="center" vertical="center"/>
    </xf>
    <xf numFmtId="4" fontId="237" fillId="0" borderId="0" xfId="0" quotePrefix="false" applyFont="true" applyNumberFormat="true">
      <alignment horizontal="center" vertical="center"/>
    </xf>
    <xf numFmtId="164" fontId="238" fillId="0" borderId="0" xfId="0" quotePrefix="false" applyFont="true" applyNumberFormat="true">
      <alignment horizontal="center" vertical="center"/>
    </xf>
    <xf numFmtId="4" fontId="239" fillId="0" borderId="0" xfId="0" quotePrefix="false" applyFont="true" applyNumberFormat="true">
      <alignment horizontal="center" vertical="center"/>
    </xf>
    <xf numFmtId="164" fontId="240" fillId="0" borderId="0" xfId="0" quotePrefix="false" applyFont="true" applyNumberFormat="true">
      <alignment horizontal="center" vertical="center"/>
    </xf>
    <xf numFmtId="4" fontId="241" fillId="0" borderId="0" xfId="0" quotePrefix="false" applyFont="true" applyNumberFormat="true">
      <alignment horizontal="center" vertical="center"/>
    </xf>
    <xf numFmtId="164" fontId="242" fillId="0" borderId="0" xfId="0" quotePrefix="false" applyFont="true" applyNumberFormat="true">
      <alignment horizontal="center" vertical="center"/>
    </xf>
    <xf numFmtId="4" fontId="243" fillId="0" borderId="0" xfId="0" quotePrefix="false" applyFont="true" applyNumberFormat="true">
      <alignment horizontal="center" vertical="center"/>
    </xf>
    <xf numFmtId="164" fontId="244" fillId="0" borderId="0" xfId="0" quotePrefix="false" applyFont="true" applyNumberFormat="true">
      <alignment horizontal="center" vertical="center"/>
    </xf>
    <xf numFmtId="4" fontId="245" fillId="0" borderId="0" xfId="0" quotePrefix="false" applyFont="true" applyNumberFormat="true">
      <alignment horizontal="center" vertical="center"/>
    </xf>
    <xf numFmtId="164" fontId="246" fillId="0" borderId="0" xfId="0" quotePrefix="false" applyFont="true" applyNumberFormat="true">
      <alignment horizontal="center" vertical="center"/>
    </xf>
    <xf numFmtId="4" fontId="247" fillId="0" borderId="0" xfId="0" quotePrefix="false" applyFont="true" applyNumberFormat="true">
      <alignment horizontal="center" vertical="center"/>
    </xf>
    <xf numFmtId="164" fontId="248" fillId="0" borderId="0" xfId="0" quotePrefix="false" applyFont="true" applyNumberFormat="true">
      <alignment horizontal="center" vertical="center"/>
    </xf>
    <xf numFmtId="4" fontId="249" fillId="0" borderId="0" xfId="0" quotePrefix="false" applyFont="true" applyNumberFormat="true">
      <alignment horizontal="center" vertical="center"/>
    </xf>
    <xf numFmtId="164" fontId="250" fillId="0" borderId="0" xfId="0" quotePrefix="false" applyFont="true" applyNumberFormat="true">
      <alignment horizontal="center" vertical="center"/>
    </xf>
    <xf numFmtId="4" fontId="251" fillId="0" borderId="0" xfId="0" quotePrefix="false" applyFont="true" applyNumberFormat="true">
      <alignment horizontal="center" vertical="center"/>
    </xf>
    <xf numFmtId="164" fontId="252" fillId="0" borderId="0" xfId="0" quotePrefix="false" applyFont="true" applyNumberFormat="true">
      <alignment horizontal="center" vertical="center"/>
    </xf>
    <xf numFmtId="4" fontId="253" fillId="0" borderId="0" xfId="0" quotePrefix="false" applyFont="true" applyNumberFormat="true">
      <alignment horizontal="center" vertical="center"/>
    </xf>
    <xf numFmtId="164" fontId="254" fillId="0" borderId="0" xfId="0" quotePrefix="false" applyFont="true" applyNumberFormat="true">
      <alignment horizontal="center" vertical="center"/>
    </xf>
    <xf numFmtId="4" fontId="255" fillId="0" borderId="0" xfId="0" quotePrefix="false" applyFont="true" applyNumberFormat="true">
      <alignment horizontal="center" vertical="center"/>
    </xf>
    <xf numFmtId="164" fontId="256" fillId="0" borderId="0" xfId="0" quotePrefix="false" applyFont="true" applyNumberFormat="true">
      <alignment horizontal="center" vertical="center"/>
    </xf>
    <xf numFmtId="4" fontId="257" fillId="0" borderId="0" xfId="0" quotePrefix="false" applyFont="true" applyNumberFormat="true">
      <alignment horizontal="center" vertical="center"/>
    </xf>
    <xf numFmtId="164" fontId="258" fillId="0" borderId="0" xfId="0" quotePrefix="false" applyFont="true" applyNumberFormat="true">
      <alignment horizontal="center" vertical="center"/>
    </xf>
    <xf numFmtId="4" fontId="259" fillId="0" borderId="0" xfId="0" quotePrefix="false" applyFont="true" applyNumberFormat="true">
      <alignment horizontal="center" vertical="center"/>
    </xf>
    <xf numFmtId="164" fontId="260" fillId="0" borderId="0" xfId="0" quotePrefix="false" applyFont="true" applyNumberFormat="true">
      <alignment horizontal="center" vertical="center"/>
    </xf>
    <xf numFmtId="4" fontId="261" fillId="0" borderId="0" xfId="0" quotePrefix="false" applyFont="true" applyNumberFormat="true">
      <alignment horizontal="center" vertical="center"/>
    </xf>
    <xf numFmtId="164" fontId="262" fillId="0" borderId="0" xfId="0" quotePrefix="false" applyFont="true" applyNumberFormat="true">
      <alignment horizontal="center" vertical="center"/>
    </xf>
    <xf numFmtId="4" fontId="263" fillId="0" borderId="0" xfId="0" quotePrefix="false" applyFont="true" applyNumberFormat="true">
      <alignment horizontal="center" vertical="center"/>
    </xf>
    <xf numFmtId="164" fontId="264" fillId="0" borderId="0" xfId="0" quotePrefix="false" applyFont="true" applyNumberFormat="true">
      <alignment horizontal="center" vertical="center"/>
    </xf>
    <xf numFmtId="4" fontId="265" fillId="0" borderId="0" xfId="0" quotePrefix="false" applyFont="true" applyNumberFormat="true">
      <alignment horizontal="center" vertical="center"/>
    </xf>
    <xf numFmtId="164" fontId="266" fillId="0" borderId="0" xfId="0" quotePrefix="false" applyFont="true" applyNumberFormat="true">
      <alignment horizontal="center" vertical="center"/>
    </xf>
    <xf numFmtId="4" fontId="267" fillId="0" borderId="0" xfId="0" quotePrefix="false" applyFont="true" applyNumberFormat="true">
      <alignment horizontal="center" vertical="center"/>
    </xf>
    <xf numFmtId="164" fontId="268" fillId="0" borderId="0" xfId="0" quotePrefix="false" applyFont="true" applyNumberFormat="true">
      <alignment horizontal="center" vertical="center"/>
    </xf>
    <xf numFmtId="4" fontId="269" fillId="0" borderId="0" xfId="0" quotePrefix="false" applyFont="true" applyNumberFormat="true">
      <alignment horizontal="center" vertical="center"/>
    </xf>
    <xf numFmtId="164" fontId="270" fillId="0" borderId="0" xfId="0" quotePrefix="false" applyFont="true" applyNumberFormat="true">
      <alignment horizontal="center" vertical="center"/>
    </xf>
    <xf numFmtId="4" fontId="271" fillId="0" borderId="0" xfId="0" quotePrefix="false" applyFont="true" applyNumberFormat="true">
      <alignment horizontal="center" vertical="center"/>
    </xf>
    <xf numFmtId="164" fontId="272" fillId="0" borderId="0" xfId="0" quotePrefix="false" applyFont="true" applyNumberFormat="true">
      <alignment horizontal="center" vertical="center"/>
    </xf>
    <xf numFmtId="4" fontId="273" fillId="0" borderId="0" xfId="0" quotePrefix="false" applyFont="true" applyNumberFormat="true">
      <alignment horizontal="center" vertical="center"/>
    </xf>
    <xf numFmtId="164" fontId="274" fillId="0" borderId="0" xfId="0" quotePrefix="false" applyFont="true" applyNumberFormat="true">
      <alignment horizontal="center" vertical="center"/>
    </xf>
    <xf numFmtId="0" fontId="275" fillId="0" borderId="0" xfId="0" quotePrefix="false" applyFont="true">
      <alignment horizontal="center" vertical="center" wrapText="true"/>
    </xf>
    <xf numFmtId="4" fontId="276" fillId="0" borderId="0" xfId="0" quotePrefix="false" applyFont="true" applyNumberFormat="true">
      <alignment horizontal="center" vertical="center"/>
    </xf>
    <xf numFmtId="164" fontId="277" fillId="0" borderId="0" xfId="0" quotePrefix="false" applyFont="true" applyNumberFormat="true">
      <alignment horizontal="center" vertical="center"/>
    </xf>
    <xf numFmtId="164" fontId="278" fillId="0" borderId="0" xfId="0" quotePrefix="false" applyFont="true" applyNumberFormat="true">
      <alignment horizontal="center" vertical="center"/>
    </xf>
    <xf numFmtId="165" fontId="279" fillId="0" borderId="0" xfId="0" quotePrefix="false" applyFont="true" applyNumberFormat="true">
      <alignment horizontal="center" vertical="center"/>
    </xf>
    <xf numFmtId="164" fontId="280" fillId="0" borderId="0" xfId="0" quotePrefix="false" applyFont="true" applyNumberFormat="true">
      <alignment horizontal="center" vertical="center"/>
    </xf>
    <xf numFmtId="164" fontId="281" fillId="0" borderId="0" xfId="0" quotePrefix="false" applyFont="true" applyNumberFormat="true">
      <alignment horizontal="center" vertical="center" wrapText="true"/>
    </xf>
    <xf numFmtId="4" fontId="282" fillId="0" borderId="0" xfId="0" quotePrefix="false" applyFont="true" applyNumberFormat="true">
      <alignment horizontal="center" vertical="center"/>
    </xf>
    <xf numFmtId="164" fontId="283" fillId="0" borderId="0" xfId="0" quotePrefix="false" applyFont="true" applyNumberFormat="true">
      <alignment horizontal="center" vertical="center"/>
    </xf>
    <xf numFmtId="4" fontId="284" fillId="0" borderId="0" xfId="0" quotePrefix="false" applyFont="true" applyNumberFormat="true">
      <alignment horizontal="center" vertical="center"/>
    </xf>
    <xf numFmtId="164" fontId="285" fillId="0" borderId="0" xfId="0" quotePrefix="false" applyFont="true" applyNumberFormat="true">
      <alignment horizontal="center" vertical="center"/>
    </xf>
    <xf numFmtId="4" fontId="286" fillId="0" borderId="0" xfId="0" quotePrefix="false" applyFont="true" applyNumberFormat="true">
      <alignment horizontal="center" vertical="center"/>
    </xf>
    <xf numFmtId="164" fontId="287" fillId="0" borderId="0" xfId="0" quotePrefix="false" applyFont="true" applyNumberFormat="true">
      <alignment horizontal="center" vertical="center"/>
    </xf>
    <xf numFmtId="4" fontId="288" fillId="0" borderId="0" xfId="0" quotePrefix="false" applyFont="true" applyNumberFormat="true">
      <alignment horizontal="center" vertical="center"/>
    </xf>
    <xf numFmtId="164" fontId="289" fillId="0" borderId="0" xfId="0" quotePrefix="false" applyFont="true" applyNumberFormat="true">
      <alignment horizontal="center" vertical="center"/>
    </xf>
    <xf numFmtId="4" fontId="290" fillId="0" borderId="0" xfId="0" quotePrefix="false" applyFont="true" applyNumberFormat="true">
      <alignment horizontal="center" vertical="center"/>
    </xf>
    <xf numFmtId="164" fontId="291" fillId="0" borderId="0" xfId="0" quotePrefix="false" applyFont="true" applyNumberFormat="true">
      <alignment horizontal="center" vertical="center"/>
    </xf>
    <xf numFmtId="4" fontId="292" fillId="0" borderId="0" xfId="0" quotePrefix="false" applyFont="true" applyNumberFormat="true">
      <alignment horizontal="center" vertical="center"/>
    </xf>
    <xf numFmtId="164" fontId="293" fillId="0" borderId="0" xfId="0" quotePrefix="false" applyFont="true" applyNumberFormat="true">
      <alignment horizontal="center" vertical="center"/>
    </xf>
    <xf numFmtId="4" fontId="294" fillId="0" borderId="0" xfId="0" quotePrefix="false" applyFont="true" applyNumberFormat="true">
      <alignment horizontal="center" vertical="center"/>
    </xf>
    <xf numFmtId="164" fontId="295" fillId="0" borderId="0" xfId="0" quotePrefix="false" applyFont="true" applyNumberFormat="true">
      <alignment horizontal="center" vertical="center"/>
    </xf>
    <xf numFmtId="4" fontId="296" fillId="0" borderId="0" xfId="0" quotePrefix="false" applyFont="true" applyNumberFormat="true">
      <alignment horizontal="center" vertical="center"/>
    </xf>
    <xf numFmtId="164" fontId="297" fillId="0" borderId="0" xfId="0" quotePrefix="false" applyFont="true" applyNumberFormat="true">
      <alignment horizontal="center" vertical="center"/>
    </xf>
    <xf numFmtId="4" fontId="298" fillId="0" borderId="0" xfId="0" quotePrefix="false" applyFont="true" applyNumberFormat="true">
      <alignment horizontal="center" vertical="center"/>
    </xf>
    <xf numFmtId="164" fontId="299" fillId="0" borderId="0" xfId="0" quotePrefix="false" applyFont="true" applyNumberFormat="true">
      <alignment horizontal="center" vertical="center"/>
    </xf>
    <xf numFmtId="4" fontId="300" fillId="0" borderId="0" xfId="0" quotePrefix="false" applyFont="true" applyNumberFormat="true">
      <alignment horizontal="center" vertical="center"/>
    </xf>
    <xf numFmtId="164" fontId="301" fillId="0" borderId="0" xfId="0" quotePrefix="false" applyFont="true" applyNumberFormat="true">
      <alignment horizontal="center" vertical="center"/>
    </xf>
    <xf numFmtId="4" fontId="302" fillId="0" borderId="0" xfId="0" quotePrefix="false" applyFont="true" applyNumberFormat="true">
      <alignment horizontal="center" vertical="center"/>
    </xf>
    <xf numFmtId="164" fontId="303" fillId="0" borderId="0" xfId="0" quotePrefix="false" applyFont="true" applyNumberFormat="true">
      <alignment horizontal="center" vertical="center"/>
    </xf>
    <xf numFmtId="4" fontId="304" fillId="0" borderId="0" xfId="0" quotePrefix="false" applyFont="true" applyNumberFormat="true">
      <alignment horizontal="center" vertical="center"/>
    </xf>
    <xf numFmtId="164" fontId="305" fillId="0" borderId="0" xfId="0" quotePrefix="false" applyFont="true" applyNumberFormat="true">
      <alignment horizontal="center" vertical="center"/>
    </xf>
    <xf numFmtId="4" fontId="306" fillId="0" borderId="0" xfId="0" quotePrefix="false" applyFont="true" applyNumberFormat="true">
      <alignment horizontal="center" vertical="center"/>
    </xf>
    <xf numFmtId="164" fontId="307" fillId="0" borderId="0" xfId="0" quotePrefix="false" applyFont="true" applyNumberFormat="true">
      <alignment horizontal="center" vertical="center"/>
    </xf>
    <xf numFmtId="4" fontId="308" fillId="0" borderId="0" xfId="0" quotePrefix="false" applyFont="true" applyNumberFormat="true">
      <alignment horizontal="center" vertical="center"/>
    </xf>
    <xf numFmtId="164" fontId="309" fillId="0" borderId="0" xfId="0" quotePrefix="false" applyFont="true" applyNumberFormat="true">
      <alignment horizontal="center" vertical="center"/>
    </xf>
    <xf numFmtId="4" fontId="310" fillId="0" borderId="0" xfId="0" quotePrefix="false" applyFont="true" applyNumberFormat="true">
      <alignment horizontal="center" vertical="center"/>
    </xf>
    <xf numFmtId="164" fontId="311" fillId="0" borderId="0" xfId="0" quotePrefix="false" applyFont="true" applyNumberFormat="true">
      <alignment horizontal="center" vertical="center"/>
    </xf>
    <xf numFmtId="4" fontId="312" fillId="0" borderId="0" xfId="0" quotePrefix="false" applyFont="true" applyNumberFormat="true">
      <alignment horizontal="center" vertical="center"/>
    </xf>
    <xf numFmtId="164" fontId="313" fillId="0" borderId="0" xfId="0" quotePrefix="false" applyFont="true" applyNumberFormat="true">
      <alignment horizontal="center" vertical="center"/>
    </xf>
    <xf numFmtId="4" fontId="314" fillId="0" borderId="0" xfId="0" quotePrefix="false" applyFont="true" applyNumberFormat="true">
      <alignment horizontal="center" vertical="center"/>
    </xf>
    <xf numFmtId="164" fontId="315" fillId="0" borderId="0" xfId="0" quotePrefix="false" applyFont="true" applyNumberFormat="true">
      <alignment horizontal="center" vertical="center"/>
    </xf>
    <xf numFmtId="4" fontId="316" fillId="0" borderId="0" xfId="0" quotePrefix="false" applyFont="true" applyNumberFormat="true">
      <alignment horizontal="center" vertical="center"/>
    </xf>
    <xf numFmtId="164" fontId="317" fillId="0" borderId="0" xfId="0" quotePrefix="false" applyFont="true" applyNumberFormat="true">
      <alignment horizontal="center" vertical="center"/>
    </xf>
    <xf numFmtId="4" fontId="318" fillId="0" borderId="0" xfId="0" quotePrefix="false" applyFont="true" applyNumberFormat="true">
      <alignment horizontal="center" vertical="center"/>
    </xf>
    <xf numFmtId="164" fontId="319" fillId="0" borderId="0" xfId="0" quotePrefix="false" applyFont="true" applyNumberFormat="true">
      <alignment horizontal="center" vertical="center"/>
    </xf>
    <xf numFmtId="4" fontId="320" fillId="0" borderId="0" xfId="0" quotePrefix="false" applyFont="true" applyNumberFormat="true">
      <alignment horizontal="center" vertical="center"/>
    </xf>
    <xf numFmtId="164" fontId="321" fillId="0" borderId="0" xfId="0" quotePrefix="false" applyFont="true" applyNumberFormat="true">
      <alignment horizontal="center" vertical="center"/>
    </xf>
    <xf numFmtId="0" fontId="322" fillId="0" borderId="0" xfId="0" quotePrefix="false" applyFont="true">
      <alignment horizontal="center" vertical="center" wrapText="true"/>
    </xf>
    <xf numFmtId="4" fontId="323" fillId="0" borderId="0" xfId="0" quotePrefix="false" applyFont="true" applyNumberFormat="true">
      <alignment horizontal="center" vertical="center"/>
    </xf>
    <xf numFmtId="164" fontId="324" fillId="0" borderId="0" xfId="0" quotePrefix="false" applyFont="true" applyNumberFormat="true">
      <alignment horizontal="center" vertical="center"/>
    </xf>
    <xf numFmtId="164" fontId="325" fillId="0" borderId="0" xfId="0" quotePrefix="false" applyFont="true" applyNumberFormat="true">
      <alignment horizontal="center" vertical="center"/>
    </xf>
    <xf numFmtId="165" fontId="326" fillId="0" borderId="0" xfId="0" quotePrefix="false" applyFont="true" applyNumberFormat="true">
      <alignment horizontal="center" vertical="center"/>
    </xf>
    <xf numFmtId="164" fontId="327" fillId="0" borderId="0" xfId="0" quotePrefix="false" applyFont="true" applyNumberFormat="true">
      <alignment horizontal="center" vertical="center"/>
    </xf>
    <xf numFmtId="164" fontId="328" fillId="0" borderId="0" xfId="0" quotePrefix="false" applyFont="true" applyNumberFormat="true">
      <alignment horizontal="center" vertical="center" wrapText="true"/>
    </xf>
    <xf numFmtId="4" fontId="329" fillId="0" borderId="0" xfId="0" quotePrefix="false" applyFont="true" applyNumberFormat="true">
      <alignment horizontal="center" vertical="center"/>
    </xf>
    <xf numFmtId="164" fontId="330" fillId="0" borderId="0" xfId="0" quotePrefix="false" applyFont="true" applyNumberFormat="true">
      <alignment horizontal="center" vertical="center"/>
    </xf>
    <xf numFmtId="4" fontId="331" fillId="0" borderId="0" xfId="0" quotePrefix="false" applyFont="true" applyNumberFormat="true">
      <alignment horizontal="center" vertical="center"/>
    </xf>
    <xf numFmtId="164" fontId="332" fillId="0" borderId="0" xfId="0" quotePrefix="false" applyFont="true" applyNumberFormat="true">
      <alignment horizontal="center" vertical="center"/>
    </xf>
    <xf numFmtId="4" fontId="333" fillId="0" borderId="0" xfId="0" quotePrefix="false" applyFont="true" applyNumberFormat="true">
      <alignment horizontal="center" vertical="center"/>
    </xf>
    <xf numFmtId="164" fontId="334" fillId="0" borderId="0" xfId="0" quotePrefix="false" applyFont="true" applyNumberFormat="true">
      <alignment horizontal="center" vertical="center"/>
    </xf>
    <xf numFmtId="4" fontId="335" fillId="0" borderId="0" xfId="0" quotePrefix="false" applyFont="true" applyNumberFormat="true">
      <alignment horizontal="center" vertical="center"/>
    </xf>
    <xf numFmtId="164" fontId="336" fillId="0" borderId="0" xfId="0" quotePrefix="false" applyFont="true" applyNumberFormat="true">
      <alignment horizontal="center" vertical="center"/>
    </xf>
    <xf numFmtId="4" fontId="337" fillId="0" borderId="0" xfId="0" quotePrefix="false" applyFont="true" applyNumberFormat="true">
      <alignment horizontal="center" vertical="center"/>
    </xf>
    <xf numFmtId="164" fontId="338" fillId="0" borderId="0" xfId="0" quotePrefix="false" applyFont="true" applyNumberFormat="true">
      <alignment horizontal="center" vertical="center"/>
    </xf>
    <xf numFmtId="4" fontId="339" fillId="0" borderId="0" xfId="0" quotePrefix="false" applyFont="true" applyNumberFormat="true">
      <alignment horizontal="center" vertical="center"/>
    </xf>
    <xf numFmtId="164" fontId="340" fillId="0" borderId="0" xfId="0" quotePrefix="false" applyFont="true" applyNumberFormat="true">
      <alignment horizontal="center" vertical="center"/>
    </xf>
    <xf numFmtId="4" fontId="341" fillId="0" borderId="0" xfId="0" quotePrefix="false" applyFont="true" applyNumberFormat="true">
      <alignment horizontal="center" vertical="center"/>
    </xf>
    <xf numFmtId="164" fontId="342" fillId="0" borderId="0" xfId="0" quotePrefix="false" applyFont="true" applyNumberFormat="true">
      <alignment horizontal="center" vertical="center"/>
    </xf>
    <xf numFmtId="4" fontId="343" fillId="0" borderId="0" xfId="0" quotePrefix="false" applyFont="true" applyNumberFormat="true">
      <alignment horizontal="center" vertical="center"/>
    </xf>
    <xf numFmtId="164" fontId="344" fillId="0" borderId="0" xfId="0" quotePrefix="false" applyFont="true" applyNumberFormat="true">
      <alignment horizontal="center" vertical="center"/>
    </xf>
    <xf numFmtId="4" fontId="345" fillId="0" borderId="0" xfId="0" quotePrefix="false" applyFont="true" applyNumberFormat="true">
      <alignment horizontal="center" vertical="center"/>
    </xf>
    <xf numFmtId="164" fontId="346" fillId="0" borderId="0" xfId="0" quotePrefix="false" applyFont="true" applyNumberFormat="true">
      <alignment horizontal="center" vertical="center"/>
    </xf>
    <xf numFmtId="4" fontId="347" fillId="0" borderId="0" xfId="0" quotePrefix="false" applyFont="true" applyNumberFormat="true">
      <alignment horizontal="center" vertical="center"/>
    </xf>
    <xf numFmtId="164" fontId="348" fillId="0" borderId="0" xfId="0" quotePrefix="false" applyFont="true" applyNumberFormat="true">
      <alignment horizontal="center" vertical="center"/>
    </xf>
    <xf numFmtId="4" fontId="349" fillId="0" borderId="0" xfId="0" quotePrefix="false" applyFont="true" applyNumberFormat="true">
      <alignment horizontal="center" vertical="center"/>
    </xf>
    <xf numFmtId="164" fontId="350" fillId="0" borderId="0" xfId="0" quotePrefix="false" applyFont="true" applyNumberFormat="true">
      <alignment horizontal="center" vertical="center"/>
    </xf>
    <xf numFmtId="4" fontId="351" fillId="0" borderId="0" xfId="0" quotePrefix="false" applyFont="true" applyNumberFormat="true">
      <alignment horizontal="center" vertical="center"/>
    </xf>
    <xf numFmtId="164" fontId="352" fillId="0" borderId="0" xfId="0" quotePrefix="false" applyFont="true" applyNumberFormat="true">
      <alignment horizontal="center" vertical="center"/>
    </xf>
    <xf numFmtId="4" fontId="353" fillId="0" borderId="0" xfId="0" quotePrefix="false" applyFont="true" applyNumberFormat="true">
      <alignment horizontal="center" vertical="center"/>
    </xf>
    <xf numFmtId="164" fontId="354" fillId="0" borderId="0" xfId="0" quotePrefix="false" applyFont="true" applyNumberFormat="true">
      <alignment horizontal="center" vertical="center"/>
    </xf>
    <xf numFmtId="4" fontId="355" fillId="0" borderId="0" xfId="0" quotePrefix="false" applyFont="true" applyNumberFormat="true">
      <alignment horizontal="center" vertical="center"/>
    </xf>
    <xf numFmtId="164" fontId="356" fillId="0" borderId="0" xfId="0" quotePrefix="false" applyFont="true" applyNumberFormat="true">
      <alignment horizontal="center" vertical="center"/>
    </xf>
    <xf numFmtId="4" fontId="357" fillId="0" borderId="0" xfId="0" quotePrefix="false" applyFont="true" applyNumberFormat="true">
      <alignment horizontal="center" vertical="center"/>
    </xf>
    <xf numFmtId="164" fontId="358" fillId="0" borderId="0" xfId="0" quotePrefix="false" applyFont="true" applyNumberFormat="true">
      <alignment horizontal="center" vertical="center"/>
    </xf>
    <xf numFmtId="4" fontId="359" fillId="0" borderId="0" xfId="0" quotePrefix="false" applyFont="true" applyNumberFormat="true">
      <alignment horizontal="center" vertical="center"/>
    </xf>
    <xf numFmtId="164" fontId="360" fillId="0" borderId="0" xfId="0" quotePrefix="false" applyFont="true" applyNumberFormat="true">
      <alignment horizontal="center" vertical="center"/>
    </xf>
    <xf numFmtId="4" fontId="361" fillId="0" borderId="0" xfId="0" quotePrefix="false" applyFont="true" applyNumberFormat="true">
      <alignment horizontal="center" vertical="center"/>
    </xf>
    <xf numFmtId="164" fontId="362" fillId="0" borderId="0" xfId="0" quotePrefix="false" applyFont="true" applyNumberFormat="true">
      <alignment horizontal="center" vertical="center"/>
    </xf>
    <xf numFmtId="4" fontId="363" fillId="0" borderId="0" xfId="0" quotePrefix="false" applyFont="true" applyNumberFormat="true">
      <alignment horizontal="center" vertical="center"/>
    </xf>
    <xf numFmtId="164" fontId="364" fillId="0" borderId="0" xfId="0" quotePrefix="false" applyFont="true" applyNumberFormat="true">
      <alignment horizontal="center" vertical="center"/>
    </xf>
    <xf numFmtId="4" fontId="365" fillId="0" borderId="0" xfId="0" quotePrefix="false" applyFont="true" applyNumberFormat="true">
      <alignment horizontal="center" vertical="center"/>
    </xf>
    <xf numFmtId="164" fontId="366" fillId="0" borderId="0" xfId="0" quotePrefix="false" applyFont="true" applyNumberFormat="true">
      <alignment horizontal="center" vertical="center"/>
    </xf>
    <xf numFmtId="4" fontId="367" fillId="0" borderId="0" xfId="0" quotePrefix="false" applyFont="true" applyNumberFormat="true">
      <alignment horizontal="center" vertical="center"/>
    </xf>
    <xf numFmtId="164" fontId="368" fillId="0" borderId="0" xfId="0" quotePrefix="false" applyFont="true" applyNumberFormat="true">
      <alignment horizontal="center" vertical="center"/>
    </xf>
    <xf numFmtId="0" fontId="369" fillId="0" borderId="0" xfId="0" quotePrefix="false" applyFont="true">
      <alignment horizontal="center" vertical="center" wrapText="true"/>
    </xf>
    <xf numFmtId="4" fontId="370" fillId="0" borderId="0" xfId="0" quotePrefix="false" applyFont="true" applyNumberFormat="true">
      <alignment horizontal="center" vertical="center"/>
    </xf>
    <xf numFmtId="164" fontId="371" fillId="0" borderId="0" xfId="0" quotePrefix="false" applyFont="true" applyNumberFormat="true">
      <alignment horizontal="center" vertical="center"/>
    </xf>
    <xf numFmtId="164" fontId="372" fillId="0" borderId="0" xfId="0" quotePrefix="false" applyFont="true" applyNumberFormat="true">
      <alignment horizontal="center" vertical="center"/>
    </xf>
    <xf numFmtId="165" fontId="373" fillId="0" borderId="0" xfId="0" quotePrefix="false" applyFont="true" applyNumberFormat="true">
      <alignment horizontal="center" vertical="center"/>
    </xf>
    <xf numFmtId="164" fontId="374" fillId="0" borderId="0" xfId="0" quotePrefix="false" applyFont="true" applyNumberFormat="true">
      <alignment horizontal="center" vertical="center"/>
    </xf>
    <xf numFmtId="164" fontId="375" fillId="0" borderId="0" xfId="0" quotePrefix="false" applyFont="true" applyNumberFormat="true">
      <alignment horizontal="center" vertical="center" wrapText="true"/>
    </xf>
    <xf numFmtId="4" fontId="376" fillId="0" borderId="0" xfId="0" quotePrefix="false" applyFont="true" applyNumberFormat="true">
      <alignment horizontal="center" vertical="center"/>
    </xf>
    <xf numFmtId="164" fontId="377" fillId="0" borderId="0" xfId="0" quotePrefix="false" applyFont="true" applyNumberFormat="true">
      <alignment horizontal="center" vertical="center"/>
    </xf>
    <xf numFmtId="4" fontId="378" fillId="0" borderId="0" xfId="0" quotePrefix="false" applyFont="true" applyNumberFormat="true">
      <alignment horizontal="center" vertical="center"/>
    </xf>
    <xf numFmtId="164" fontId="379" fillId="0" borderId="0" xfId="0" quotePrefix="false" applyFont="true" applyNumberFormat="true">
      <alignment horizontal="center" vertical="center"/>
    </xf>
    <xf numFmtId="4" fontId="380" fillId="0" borderId="0" xfId="0" quotePrefix="false" applyFont="true" applyNumberFormat="true">
      <alignment horizontal="center" vertical="center"/>
    </xf>
    <xf numFmtId="164" fontId="381" fillId="0" borderId="0" xfId="0" quotePrefix="false" applyFont="true" applyNumberFormat="true">
      <alignment horizontal="center" vertical="center"/>
    </xf>
    <xf numFmtId="4" fontId="382" fillId="0" borderId="0" xfId="0" quotePrefix="false" applyFont="true" applyNumberFormat="true">
      <alignment horizontal="center" vertical="center"/>
    </xf>
    <xf numFmtId="164" fontId="383" fillId="0" borderId="0" xfId="0" quotePrefix="false" applyFont="true" applyNumberFormat="true">
      <alignment horizontal="center" vertical="center"/>
    </xf>
    <xf numFmtId="4" fontId="384" fillId="0" borderId="0" xfId="0" quotePrefix="false" applyFont="true" applyNumberFormat="true">
      <alignment horizontal="center" vertical="center"/>
    </xf>
    <xf numFmtId="164" fontId="385" fillId="0" borderId="0" xfId="0" quotePrefix="false" applyFont="true" applyNumberFormat="true">
      <alignment horizontal="center" vertical="center"/>
    </xf>
    <xf numFmtId="4" fontId="386" fillId="0" borderId="0" xfId="0" quotePrefix="false" applyFont="true" applyNumberFormat="true">
      <alignment horizontal="center" vertical="center"/>
    </xf>
    <xf numFmtId="164" fontId="387" fillId="0" borderId="0" xfId="0" quotePrefix="false" applyFont="true" applyNumberFormat="true">
      <alignment horizontal="center" vertical="center"/>
    </xf>
    <xf numFmtId="4" fontId="388" fillId="0" borderId="0" xfId="0" quotePrefix="false" applyFont="true" applyNumberFormat="true">
      <alignment horizontal="center" vertical="center"/>
    </xf>
    <xf numFmtId="164" fontId="389" fillId="0" borderId="0" xfId="0" quotePrefix="false" applyFont="true" applyNumberFormat="true">
      <alignment horizontal="center" vertical="center"/>
    </xf>
    <xf numFmtId="4" fontId="390" fillId="0" borderId="0" xfId="0" quotePrefix="false" applyFont="true" applyNumberFormat="true">
      <alignment horizontal="center" vertical="center"/>
    </xf>
    <xf numFmtId="164" fontId="391" fillId="0" borderId="0" xfId="0" quotePrefix="false" applyFont="true" applyNumberFormat="true">
      <alignment horizontal="center" vertical="center"/>
    </xf>
    <xf numFmtId="4" fontId="392" fillId="0" borderId="0" xfId="0" quotePrefix="false" applyFont="true" applyNumberFormat="true">
      <alignment horizontal="center" vertical="center"/>
    </xf>
    <xf numFmtId="164" fontId="393" fillId="0" borderId="0" xfId="0" quotePrefix="false" applyFont="true" applyNumberFormat="true">
      <alignment horizontal="center" vertical="center"/>
    </xf>
    <xf numFmtId="4" fontId="394" fillId="0" borderId="0" xfId="0" quotePrefix="false" applyFont="true" applyNumberFormat="true">
      <alignment horizontal="center" vertical="center"/>
    </xf>
    <xf numFmtId="164" fontId="395" fillId="0" borderId="0" xfId="0" quotePrefix="false" applyFont="true" applyNumberFormat="true">
      <alignment horizontal="center" vertical="center"/>
    </xf>
    <xf numFmtId="4" fontId="396" fillId="0" borderId="0" xfId="0" quotePrefix="false" applyFont="true" applyNumberFormat="true">
      <alignment horizontal="center" vertical="center"/>
    </xf>
    <xf numFmtId="164" fontId="397" fillId="0" borderId="0" xfId="0" quotePrefix="false" applyFont="true" applyNumberFormat="true">
      <alignment horizontal="center" vertical="center"/>
    </xf>
    <xf numFmtId="4" fontId="398" fillId="0" borderId="0" xfId="0" quotePrefix="false" applyFont="true" applyNumberFormat="true">
      <alignment horizontal="center" vertical="center"/>
    </xf>
    <xf numFmtId="164" fontId="399" fillId="0" borderId="0" xfId="0" quotePrefix="false" applyFont="true" applyNumberFormat="true">
      <alignment horizontal="center" vertical="center"/>
    </xf>
    <xf numFmtId="4" fontId="400" fillId="0" borderId="0" xfId="0" quotePrefix="false" applyFont="true" applyNumberFormat="true">
      <alignment horizontal="center" vertical="center"/>
    </xf>
    <xf numFmtId="164" fontId="401" fillId="0" borderId="0" xfId="0" quotePrefix="false" applyFont="true" applyNumberFormat="true">
      <alignment horizontal="center" vertical="center"/>
    </xf>
    <xf numFmtId="4" fontId="402" fillId="0" borderId="0" xfId="0" quotePrefix="false" applyFont="true" applyNumberFormat="true">
      <alignment horizontal="center" vertical="center"/>
    </xf>
    <xf numFmtId="164" fontId="403" fillId="0" borderId="0" xfId="0" quotePrefix="false" applyFont="true" applyNumberFormat="true">
      <alignment horizontal="center" vertical="center"/>
    </xf>
    <xf numFmtId="4" fontId="404" fillId="0" borderId="0" xfId="0" quotePrefix="false" applyFont="true" applyNumberFormat="true">
      <alignment horizontal="center" vertical="center"/>
    </xf>
    <xf numFmtId="164" fontId="405" fillId="0" borderId="0" xfId="0" quotePrefix="false" applyFont="true" applyNumberFormat="true">
      <alignment horizontal="center" vertical="center"/>
    </xf>
    <xf numFmtId="4" fontId="406" fillId="0" borderId="0" xfId="0" quotePrefix="false" applyFont="true" applyNumberFormat="true">
      <alignment horizontal="center" vertical="center"/>
    </xf>
    <xf numFmtId="164" fontId="407" fillId="0" borderId="0" xfId="0" quotePrefix="false" applyFont="true" applyNumberFormat="true">
      <alignment horizontal="center" vertical="center"/>
    </xf>
    <xf numFmtId="4" fontId="408" fillId="0" borderId="0" xfId="0" quotePrefix="false" applyFont="true" applyNumberFormat="true">
      <alignment horizontal="center" vertical="center"/>
    </xf>
    <xf numFmtId="164" fontId="409" fillId="0" borderId="0" xfId="0" quotePrefix="false" applyFont="true" applyNumberFormat="true">
      <alignment horizontal="center" vertical="center"/>
    </xf>
    <xf numFmtId="4" fontId="410" fillId="0" borderId="0" xfId="0" quotePrefix="false" applyFont="true" applyNumberFormat="true">
      <alignment horizontal="center" vertical="center"/>
    </xf>
    <xf numFmtId="164" fontId="411" fillId="0" borderId="0" xfId="0" quotePrefix="false" applyFont="true" applyNumberFormat="true">
      <alignment horizontal="center" vertical="center"/>
    </xf>
    <xf numFmtId="4" fontId="412" fillId="0" borderId="0" xfId="0" quotePrefix="false" applyFont="true" applyNumberFormat="true">
      <alignment horizontal="center" vertical="center"/>
    </xf>
    <xf numFmtId="164" fontId="413" fillId="0" borderId="0" xfId="0" quotePrefix="false" applyFont="true" applyNumberFormat="true">
      <alignment horizontal="center" vertical="center"/>
    </xf>
    <xf numFmtId="4" fontId="414" fillId="0" borderId="0" xfId="0" quotePrefix="false" applyFont="true" applyNumberFormat="true">
      <alignment horizontal="center" vertical="center"/>
    </xf>
    <xf numFmtId="164" fontId="415" fillId="0" borderId="0" xfId="0" quotePrefix="false" applyFont="true" applyNumberFormat="true">
      <alignment horizontal="center" vertical="center"/>
    </xf>
    <xf numFmtId="0" fontId="416" fillId="0" borderId="0" xfId="0" quotePrefix="false" applyFont="true">
      <alignment horizontal="center" vertical="center" wrapText="true"/>
    </xf>
    <xf numFmtId="4" fontId="417" fillId="0" borderId="0" xfId="0" quotePrefix="false" applyFont="true" applyNumberFormat="true">
      <alignment horizontal="center" vertical="center"/>
    </xf>
    <xf numFmtId="164" fontId="418" fillId="0" borderId="0" xfId="0" quotePrefix="false" applyFont="true" applyNumberFormat="true">
      <alignment horizontal="center" vertical="center"/>
    </xf>
    <xf numFmtId="164" fontId="419" fillId="0" borderId="0" xfId="0" quotePrefix="false" applyFont="true" applyNumberFormat="true">
      <alignment horizontal="center" vertical="center"/>
    </xf>
    <xf numFmtId="165" fontId="420" fillId="0" borderId="0" xfId="0" quotePrefix="false" applyFont="true" applyNumberFormat="true">
      <alignment horizontal="center" vertical="center"/>
    </xf>
    <xf numFmtId="164" fontId="421" fillId="0" borderId="0" xfId="0" quotePrefix="false" applyFont="true" applyNumberFormat="true">
      <alignment horizontal="center" vertical="center"/>
    </xf>
    <xf numFmtId="164" fontId="422" fillId="0" borderId="0" xfId="0" quotePrefix="false" applyFont="true" applyNumberFormat="true">
      <alignment horizontal="center" vertical="center" wrapText="true"/>
    </xf>
    <xf numFmtId="4" fontId="423" fillId="0" borderId="0" xfId="0" quotePrefix="false" applyFont="true" applyNumberFormat="true">
      <alignment horizontal="center" vertical="center"/>
    </xf>
    <xf numFmtId="164" fontId="424" fillId="0" borderId="0" xfId="0" quotePrefix="false" applyFont="true" applyNumberFormat="true">
      <alignment horizontal="center" vertical="center"/>
    </xf>
    <xf numFmtId="4" fontId="425" fillId="0" borderId="0" xfId="0" quotePrefix="false" applyFont="true" applyNumberFormat="true">
      <alignment horizontal="center" vertical="center"/>
    </xf>
    <xf numFmtId="164" fontId="426" fillId="0" borderId="0" xfId="0" quotePrefix="false" applyFont="true" applyNumberFormat="true">
      <alignment horizontal="center" vertical="center"/>
    </xf>
    <xf numFmtId="4" fontId="427" fillId="0" borderId="0" xfId="0" quotePrefix="false" applyFont="true" applyNumberFormat="true">
      <alignment horizontal="center" vertical="center"/>
    </xf>
    <xf numFmtId="164" fontId="428" fillId="0" borderId="0" xfId="0" quotePrefix="false" applyFont="true" applyNumberFormat="true">
      <alignment horizontal="center" vertical="center"/>
    </xf>
    <xf numFmtId="4" fontId="429" fillId="0" borderId="0" xfId="0" quotePrefix="false" applyFont="true" applyNumberFormat="true">
      <alignment horizontal="center" vertical="center"/>
    </xf>
    <xf numFmtId="164" fontId="430" fillId="0" borderId="0" xfId="0" quotePrefix="false" applyFont="true" applyNumberFormat="true">
      <alignment horizontal="center" vertical="center"/>
    </xf>
    <xf numFmtId="4" fontId="431" fillId="0" borderId="0" xfId="0" quotePrefix="false" applyFont="true" applyNumberFormat="true">
      <alignment horizontal="center" vertical="center"/>
    </xf>
    <xf numFmtId="164" fontId="432" fillId="0" borderId="0" xfId="0" quotePrefix="false" applyFont="true" applyNumberFormat="true">
      <alignment horizontal="center" vertical="center"/>
    </xf>
    <xf numFmtId="4" fontId="433" fillId="0" borderId="0" xfId="0" quotePrefix="false" applyFont="true" applyNumberFormat="true">
      <alignment horizontal="center" vertical="center"/>
    </xf>
    <xf numFmtId="164" fontId="434" fillId="0" borderId="0" xfId="0" quotePrefix="false" applyFont="true" applyNumberFormat="true">
      <alignment horizontal="center" vertical="center"/>
    </xf>
    <xf numFmtId="4" fontId="435" fillId="0" borderId="0" xfId="0" quotePrefix="false" applyFont="true" applyNumberFormat="true">
      <alignment horizontal="center" vertical="center"/>
    </xf>
    <xf numFmtId="164" fontId="436" fillId="0" borderId="0" xfId="0" quotePrefix="false" applyFont="true" applyNumberFormat="true">
      <alignment horizontal="center" vertical="center"/>
    </xf>
    <xf numFmtId="4" fontId="437" fillId="0" borderId="0" xfId="0" quotePrefix="false" applyFont="true" applyNumberFormat="true">
      <alignment horizontal="center" vertical="center"/>
    </xf>
    <xf numFmtId="164" fontId="438" fillId="0" borderId="0" xfId="0" quotePrefix="false" applyFont="true" applyNumberFormat="true">
      <alignment horizontal="center" vertical="center"/>
    </xf>
    <xf numFmtId="4" fontId="439" fillId="0" borderId="0" xfId="0" quotePrefix="false" applyFont="true" applyNumberFormat="true">
      <alignment horizontal="center" vertical="center"/>
    </xf>
    <xf numFmtId="164" fontId="440" fillId="0" borderId="0" xfId="0" quotePrefix="false" applyFont="true" applyNumberFormat="true">
      <alignment horizontal="center" vertical="center"/>
    </xf>
    <xf numFmtId="4" fontId="441" fillId="0" borderId="0" xfId="0" quotePrefix="false" applyFont="true" applyNumberFormat="true">
      <alignment horizontal="center" vertical="center"/>
    </xf>
    <xf numFmtId="164" fontId="442" fillId="0" borderId="0" xfId="0" quotePrefix="false" applyFont="true" applyNumberFormat="true">
      <alignment horizontal="center" vertical="center"/>
    </xf>
    <xf numFmtId="4" fontId="443" fillId="0" borderId="0" xfId="0" quotePrefix="false" applyFont="true" applyNumberFormat="true">
      <alignment horizontal="center" vertical="center"/>
    </xf>
    <xf numFmtId="164" fontId="444" fillId="0" borderId="0" xfId="0" quotePrefix="false" applyFont="true" applyNumberFormat="true">
      <alignment horizontal="center" vertical="center"/>
    </xf>
    <xf numFmtId="4" fontId="445" fillId="0" borderId="0" xfId="0" quotePrefix="false" applyFont="true" applyNumberFormat="true">
      <alignment horizontal="center" vertical="center"/>
    </xf>
    <xf numFmtId="164" fontId="446" fillId="0" borderId="0" xfId="0" quotePrefix="false" applyFont="true" applyNumberFormat="true">
      <alignment horizontal="center" vertical="center"/>
    </xf>
    <xf numFmtId="4" fontId="447" fillId="0" borderId="0" xfId="0" quotePrefix="false" applyFont="true" applyNumberFormat="true">
      <alignment horizontal="center" vertical="center"/>
    </xf>
    <xf numFmtId="164" fontId="448" fillId="0" borderId="0" xfId="0" quotePrefix="false" applyFont="true" applyNumberFormat="true">
      <alignment horizontal="center" vertical="center"/>
    </xf>
    <xf numFmtId="4" fontId="449" fillId="0" borderId="0" xfId="0" quotePrefix="false" applyFont="true" applyNumberFormat="true">
      <alignment horizontal="center" vertical="center"/>
    </xf>
    <xf numFmtId="164" fontId="450" fillId="0" borderId="0" xfId="0" quotePrefix="false" applyFont="true" applyNumberFormat="true">
      <alignment horizontal="center" vertical="center"/>
    </xf>
    <xf numFmtId="4" fontId="451" fillId="0" borderId="0" xfId="0" quotePrefix="false" applyFont="true" applyNumberFormat="true">
      <alignment horizontal="center" vertical="center"/>
    </xf>
    <xf numFmtId="164" fontId="452" fillId="0" borderId="0" xfId="0" quotePrefix="false" applyFont="true" applyNumberFormat="true">
      <alignment horizontal="center" vertical="center"/>
    </xf>
    <xf numFmtId="4" fontId="453" fillId="0" borderId="0" xfId="0" quotePrefix="false" applyFont="true" applyNumberFormat="true">
      <alignment horizontal="center" vertical="center"/>
    </xf>
    <xf numFmtId="164" fontId="454" fillId="0" borderId="0" xfId="0" quotePrefix="false" applyFont="true" applyNumberFormat="true">
      <alignment horizontal="center" vertical="center"/>
    </xf>
    <xf numFmtId="4" fontId="455" fillId="0" borderId="0" xfId="0" quotePrefix="false" applyFont="true" applyNumberFormat="true">
      <alignment horizontal="center" vertical="center"/>
    </xf>
    <xf numFmtId="164" fontId="456" fillId="0" borderId="0" xfId="0" quotePrefix="false" applyFont="true" applyNumberFormat="true">
      <alignment horizontal="center" vertical="center"/>
    </xf>
    <xf numFmtId="4" fontId="457" fillId="0" borderId="0" xfId="0" quotePrefix="false" applyFont="true" applyNumberFormat="true">
      <alignment horizontal="center" vertical="center"/>
    </xf>
    <xf numFmtId="164" fontId="458" fillId="0" borderId="0" xfId="0" quotePrefix="false" applyFont="true" applyNumberFormat="true">
      <alignment horizontal="center" vertical="center"/>
    </xf>
    <xf numFmtId="4" fontId="459" fillId="0" borderId="0" xfId="0" quotePrefix="false" applyFont="true" applyNumberFormat="true">
      <alignment horizontal="center" vertical="center"/>
    </xf>
    <xf numFmtId="164" fontId="460" fillId="0" borderId="0" xfId="0" quotePrefix="false" applyFont="true" applyNumberFormat="true">
      <alignment horizontal="center" vertical="center"/>
    </xf>
    <xf numFmtId="4" fontId="461" fillId="0" borderId="0" xfId="0" quotePrefix="false" applyFont="true" applyNumberFormat="true">
      <alignment horizontal="center" vertical="center"/>
    </xf>
    <xf numFmtId="164" fontId="462" fillId="0" borderId="0" xfId="0" quotePrefix="false" applyFont="true" applyNumberFormat="true">
      <alignment horizontal="center" vertical="center"/>
    </xf>
    <xf numFmtId="0" fontId="463" fillId="0" borderId="0" xfId="0" quotePrefix="false" applyFont="true">
      <alignment horizontal="center" vertical="center" wrapText="true"/>
    </xf>
    <xf numFmtId="4" fontId="464" fillId="0" borderId="0" xfId="0" quotePrefix="false" applyFont="true" applyNumberFormat="true">
      <alignment horizontal="center" vertical="center"/>
    </xf>
    <xf numFmtId="164" fontId="465" fillId="0" borderId="0" xfId="0" quotePrefix="false" applyFont="true" applyNumberFormat="true">
      <alignment horizontal="center" vertical="center"/>
    </xf>
    <xf numFmtId="164" fontId="466" fillId="0" borderId="0" xfId="0" quotePrefix="false" applyFont="true" applyNumberFormat="true">
      <alignment horizontal="center" vertical="center"/>
    </xf>
    <xf numFmtId="165" fontId="467" fillId="0" borderId="0" xfId="0" quotePrefix="false" applyFont="true" applyNumberFormat="true">
      <alignment horizontal="center" vertical="center"/>
    </xf>
    <xf numFmtId="164" fontId="468" fillId="0" borderId="0" xfId="0" quotePrefix="false" applyFont="true" applyNumberFormat="true">
      <alignment horizontal="center" vertical="center"/>
    </xf>
    <xf numFmtId="164" fontId="469" fillId="0" borderId="0" xfId="0" quotePrefix="false" applyFont="true" applyNumberFormat="true">
      <alignment horizontal="center" vertical="center" wrapText="true"/>
    </xf>
    <xf numFmtId="4" fontId="470" fillId="0" borderId="0" xfId="0" quotePrefix="false" applyFont="true" applyNumberFormat="true">
      <alignment horizontal="center" vertical="center"/>
    </xf>
    <xf numFmtId="164" fontId="471" fillId="0" borderId="0" xfId="0" quotePrefix="false" applyFont="true" applyNumberFormat="true">
      <alignment horizontal="center" vertical="center"/>
    </xf>
    <xf numFmtId="4" fontId="472" fillId="0" borderId="0" xfId="0" quotePrefix="false" applyFont="true" applyNumberFormat="true">
      <alignment horizontal="center" vertical="center"/>
    </xf>
    <xf numFmtId="164" fontId="473" fillId="0" borderId="0" xfId="0" quotePrefix="false" applyFont="true" applyNumberFormat="true">
      <alignment horizontal="center" vertical="center"/>
    </xf>
    <xf numFmtId="4" fontId="474" fillId="0" borderId="0" xfId="0" quotePrefix="false" applyFont="true" applyNumberFormat="true">
      <alignment horizontal="center" vertical="center"/>
    </xf>
    <xf numFmtId="164" fontId="475" fillId="0" borderId="0" xfId="0" quotePrefix="false" applyFont="true" applyNumberFormat="true">
      <alignment horizontal="center" vertical="center"/>
    </xf>
    <xf numFmtId="4" fontId="476" fillId="0" borderId="0" xfId="0" quotePrefix="false" applyFont="true" applyNumberFormat="true">
      <alignment horizontal="center" vertical="center"/>
    </xf>
    <xf numFmtId="164" fontId="477" fillId="0" borderId="0" xfId="0" quotePrefix="false" applyFont="true" applyNumberFormat="true">
      <alignment horizontal="center" vertical="center"/>
    </xf>
    <xf numFmtId="4" fontId="478" fillId="0" borderId="0" xfId="0" quotePrefix="false" applyFont="true" applyNumberFormat="true">
      <alignment horizontal="center" vertical="center"/>
    </xf>
    <xf numFmtId="164" fontId="479" fillId="0" borderId="0" xfId="0" quotePrefix="false" applyFont="true" applyNumberFormat="true">
      <alignment horizontal="center" vertical="center"/>
    </xf>
    <xf numFmtId="4" fontId="480" fillId="0" borderId="0" xfId="0" quotePrefix="false" applyFont="true" applyNumberFormat="true">
      <alignment horizontal="center" vertical="center"/>
    </xf>
    <xf numFmtId="164" fontId="481" fillId="0" borderId="0" xfId="0" quotePrefix="false" applyFont="true" applyNumberFormat="true">
      <alignment horizontal="center" vertical="center"/>
    </xf>
    <xf numFmtId="4" fontId="482" fillId="0" borderId="0" xfId="0" quotePrefix="false" applyFont="true" applyNumberFormat="true">
      <alignment horizontal="center" vertical="center"/>
    </xf>
    <xf numFmtId="164" fontId="483" fillId="0" borderId="0" xfId="0" quotePrefix="false" applyFont="true" applyNumberFormat="true">
      <alignment horizontal="center" vertical="center"/>
    </xf>
    <xf numFmtId="4" fontId="484" fillId="0" borderId="0" xfId="0" quotePrefix="false" applyFont="true" applyNumberFormat="true">
      <alignment horizontal="center" vertical="center"/>
    </xf>
    <xf numFmtId="164" fontId="485" fillId="0" borderId="0" xfId="0" quotePrefix="false" applyFont="true" applyNumberFormat="true">
      <alignment horizontal="center" vertical="center"/>
    </xf>
    <xf numFmtId="4" fontId="486" fillId="0" borderId="0" xfId="0" quotePrefix="false" applyFont="true" applyNumberFormat="true">
      <alignment horizontal="center" vertical="center"/>
    </xf>
    <xf numFmtId="164" fontId="487" fillId="0" borderId="0" xfId="0" quotePrefix="false" applyFont="true" applyNumberFormat="true">
      <alignment horizontal="center" vertical="center"/>
    </xf>
    <xf numFmtId="4" fontId="488" fillId="0" borderId="0" xfId="0" quotePrefix="false" applyFont="true" applyNumberFormat="true">
      <alignment horizontal="center" vertical="center"/>
    </xf>
    <xf numFmtId="164" fontId="489" fillId="0" borderId="0" xfId="0" quotePrefix="false" applyFont="true" applyNumberFormat="true">
      <alignment horizontal="center" vertical="center"/>
    </xf>
    <xf numFmtId="4" fontId="490" fillId="0" borderId="0" xfId="0" quotePrefix="false" applyFont="true" applyNumberFormat="true">
      <alignment horizontal="center" vertical="center"/>
    </xf>
    <xf numFmtId="164" fontId="491" fillId="0" borderId="0" xfId="0" quotePrefix="false" applyFont="true" applyNumberFormat="true">
      <alignment horizontal="center" vertical="center"/>
    </xf>
    <xf numFmtId="4" fontId="492" fillId="0" borderId="0" xfId="0" quotePrefix="false" applyFont="true" applyNumberFormat="true">
      <alignment horizontal="center" vertical="center"/>
    </xf>
    <xf numFmtId="164" fontId="493" fillId="0" borderId="0" xfId="0" quotePrefix="false" applyFont="true" applyNumberFormat="true">
      <alignment horizontal="center" vertical="center"/>
    </xf>
    <xf numFmtId="4" fontId="494" fillId="0" borderId="0" xfId="0" quotePrefix="false" applyFont="true" applyNumberFormat="true">
      <alignment horizontal="center" vertical="center"/>
    </xf>
    <xf numFmtId="164" fontId="495" fillId="0" borderId="0" xfId="0" quotePrefix="false" applyFont="true" applyNumberFormat="true">
      <alignment horizontal="center" vertical="center"/>
    </xf>
    <xf numFmtId="4" fontId="496" fillId="0" borderId="0" xfId="0" quotePrefix="false" applyFont="true" applyNumberFormat="true">
      <alignment horizontal="center" vertical="center"/>
    </xf>
    <xf numFmtId="164" fontId="497" fillId="0" borderId="0" xfId="0" quotePrefix="false" applyFont="true" applyNumberFormat="true">
      <alignment horizontal="center" vertical="center"/>
    </xf>
    <xf numFmtId="4" fontId="498" fillId="0" borderId="0" xfId="0" quotePrefix="false" applyFont="true" applyNumberFormat="true">
      <alignment horizontal="center" vertical="center"/>
    </xf>
    <xf numFmtId="164" fontId="499" fillId="0" borderId="0" xfId="0" quotePrefix="false" applyFont="true" applyNumberFormat="true">
      <alignment horizontal="center" vertical="center"/>
    </xf>
    <xf numFmtId="4" fontId="500" fillId="0" borderId="0" xfId="0" quotePrefix="false" applyFont="true" applyNumberFormat="true">
      <alignment horizontal="center" vertical="center"/>
    </xf>
    <xf numFmtId="164" fontId="501" fillId="0" borderId="0" xfId="0" quotePrefix="false" applyFont="true" applyNumberFormat="true">
      <alignment horizontal="center" vertical="center"/>
    </xf>
    <xf numFmtId="4" fontId="502" fillId="0" borderId="0" xfId="0" quotePrefix="false" applyFont="true" applyNumberFormat="true">
      <alignment horizontal="center" vertical="center"/>
    </xf>
    <xf numFmtId="164" fontId="503" fillId="0" borderId="0" xfId="0" quotePrefix="false" applyFont="true" applyNumberFormat="true">
      <alignment horizontal="center" vertical="center"/>
    </xf>
    <xf numFmtId="4" fontId="504" fillId="0" borderId="0" xfId="0" quotePrefix="false" applyFont="true" applyNumberFormat="true">
      <alignment horizontal="center" vertical="center"/>
    </xf>
    <xf numFmtId="164" fontId="505" fillId="0" borderId="0" xfId="0" quotePrefix="false" applyFont="true" applyNumberFormat="true">
      <alignment horizontal="center" vertical="center"/>
    </xf>
    <xf numFmtId="4" fontId="506" fillId="0" borderId="0" xfId="0" quotePrefix="false" applyFont="true" applyNumberFormat="true">
      <alignment horizontal="center" vertical="center"/>
    </xf>
    <xf numFmtId="164" fontId="507" fillId="0" borderId="0" xfId="0" quotePrefix="false" applyFont="true" applyNumberFormat="true">
      <alignment horizontal="center" vertical="center"/>
    </xf>
    <xf numFmtId="4" fontId="508" fillId="0" borderId="0" xfId="0" quotePrefix="false" applyFont="true" applyNumberFormat="true">
      <alignment horizontal="center" vertical="center"/>
    </xf>
    <xf numFmtId="164" fontId="509" fillId="0" borderId="0" xfId="0" quotePrefix="false" applyFont="true" applyNumberFormat="true">
      <alignment horizontal="center" vertical="center"/>
    </xf>
    <xf numFmtId="0" fontId="510" fillId="0" borderId="0" xfId="0" quotePrefix="false" applyFont="true">
      <alignment horizontal="center" vertical="center" wrapText="true"/>
    </xf>
    <xf numFmtId="4" fontId="511" fillId="0" borderId="0" xfId="0" quotePrefix="false" applyFont="true" applyNumberFormat="true">
      <alignment horizontal="center" vertical="center"/>
    </xf>
    <xf numFmtId="164" fontId="512" fillId="0" borderId="0" xfId="0" quotePrefix="false" applyFont="true" applyNumberFormat="true">
      <alignment horizontal="center" vertical="center"/>
    </xf>
    <xf numFmtId="164" fontId="513" fillId="0" borderId="0" xfId="0" quotePrefix="false" applyFont="true" applyNumberFormat="true">
      <alignment horizontal="center" vertical="center"/>
    </xf>
    <xf numFmtId="165" fontId="514" fillId="0" borderId="0" xfId="0" quotePrefix="false" applyFont="true" applyNumberFormat="true">
      <alignment horizontal="center" vertical="center"/>
    </xf>
    <xf numFmtId="164" fontId="515" fillId="0" borderId="0" xfId="0" quotePrefix="false" applyFont="true" applyNumberFormat="true">
      <alignment horizontal="center" vertical="center"/>
    </xf>
    <xf numFmtId="164" fontId="516" fillId="0" borderId="0" xfId="0" quotePrefix="false" applyFont="true" applyNumberFormat="true">
      <alignment horizontal="center" vertical="center" wrapText="true"/>
    </xf>
    <xf numFmtId="4" fontId="517" fillId="0" borderId="0" xfId="0" quotePrefix="false" applyFont="true" applyNumberFormat="true">
      <alignment horizontal="center" vertical="center"/>
    </xf>
    <xf numFmtId="164" fontId="518" fillId="0" borderId="0" xfId="0" quotePrefix="false" applyFont="true" applyNumberFormat="true">
      <alignment horizontal="center" vertical="center"/>
    </xf>
    <xf numFmtId="4" fontId="519" fillId="0" borderId="0" xfId="0" quotePrefix="false" applyFont="true" applyNumberFormat="true">
      <alignment horizontal="center" vertical="center"/>
    </xf>
    <xf numFmtId="164" fontId="520" fillId="0" borderId="0" xfId="0" quotePrefix="false" applyFont="true" applyNumberFormat="true">
      <alignment horizontal="center" vertical="center"/>
    </xf>
    <xf numFmtId="4" fontId="521" fillId="0" borderId="0" xfId="0" quotePrefix="false" applyFont="true" applyNumberFormat="true">
      <alignment horizontal="center" vertical="center"/>
    </xf>
    <xf numFmtId="164" fontId="522" fillId="0" borderId="0" xfId="0" quotePrefix="false" applyFont="true" applyNumberFormat="true">
      <alignment horizontal="center" vertical="center"/>
    </xf>
    <xf numFmtId="4" fontId="523" fillId="0" borderId="0" xfId="0" quotePrefix="false" applyFont="true" applyNumberFormat="true">
      <alignment horizontal="center" vertical="center"/>
    </xf>
    <xf numFmtId="164" fontId="524" fillId="0" borderId="0" xfId="0" quotePrefix="false" applyFont="true" applyNumberFormat="true">
      <alignment horizontal="center" vertical="center"/>
    </xf>
    <xf numFmtId="4" fontId="525" fillId="0" borderId="0" xfId="0" quotePrefix="false" applyFont="true" applyNumberFormat="true">
      <alignment horizontal="center" vertical="center"/>
    </xf>
    <xf numFmtId="164" fontId="526" fillId="0" borderId="0" xfId="0" quotePrefix="false" applyFont="true" applyNumberFormat="true">
      <alignment horizontal="center" vertical="center"/>
    </xf>
    <xf numFmtId="4" fontId="527" fillId="0" borderId="0" xfId="0" quotePrefix="false" applyFont="true" applyNumberFormat="true">
      <alignment horizontal="center" vertical="center"/>
    </xf>
    <xf numFmtId="164" fontId="528" fillId="0" borderId="0" xfId="0" quotePrefix="false" applyFont="true" applyNumberFormat="true">
      <alignment horizontal="center" vertical="center"/>
    </xf>
    <xf numFmtId="4" fontId="529" fillId="0" borderId="0" xfId="0" quotePrefix="false" applyFont="true" applyNumberFormat="true">
      <alignment horizontal="center" vertical="center"/>
    </xf>
    <xf numFmtId="164" fontId="530" fillId="0" borderId="0" xfId="0" quotePrefix="false" applyFont="true" applyNumberFormat="true">
      <alignment horizontal="center" vertical="center"/>
    </xf>
    <xf numFmtId="4" fontId="531" fillId="0" borderId="0" xfId="0" quotePrefix="false" applyFont="true" applyNumberFormat="true">
      <alignment horizontal="center" vertical="center"/>
    </xf>
    <xf numFmtId="164" fontId="532" fillId="0" borderId="0" xfId="0" quotePrefix="false" applyFont="true" applyNumberFormat="true">
      <alignment horizontal="center" vertical="center"/>
    </xf>
    <xf numFmtId="4" fontId="533" fillId="0" borderId="0" xfId="0" quotePrefix="false" applyFont="true" applyNumberFormat="true">
      <alignment horizontal="center" vertical="center"/>
    </xf>
    <xf numFmtId="164" fontId="534" fillId="0" borderId="0" xfId="0" quotePrefix="false" applyFont="true" applyNumberFormat="true">
      <alignment horizontal="center" vertical="center"/>
    </xf>
    <xf numFmtId="4" fontId="535" fillId="0" borderId="0" xfId="0" quotePrefix="false" applyFont="true" applyNumberFormat="true">
      <alignment horizontal="center" vertical="center"/>
    </xf>
    <xf numFmtId="164" fontId="536" fillId="0" borderId="0" xfId="0" quotePrefix="false" applyFont="true" applyNumberFormat="true">
      <alignment horizontal="center" vertical="center"/>
    </xf>
    <xf numFmtId="4" fontId="537" fillId="0" borderId="0" xfId="0" quotePrefix="false" applyFont="true" applyNumberFormat="true">
      <alignment horizontal="center" vertical="center"/>
    </xf>
    <xf numFmtId="164" fontId="538" fillId="0" borderId="0" xfId="0" quotePrefix="false" applyFont="true" applyNumberFormat="true">
      <alignment horizontal="center" vertical="center"/>
    </xf>
    <xf numFmtId="4" fontId="539" fillId="0" borderId="0" xfId="0" quotePrefix="false" applyFont="true" applyNumberFormat="true">
      <alignment horizontal="center" vertical="center"/>
    </xf>
    <xf numFmtId="164" fontId="540" fillId="0" borderId="0" xfId="0" quotePrefix="false" applyFont="true" applyNumberFormat="true">
      <alignment horizontal="center" vertical="center"/>
    </xf>
    <xf numFmtId="4" fontId="541" fillId="0" borderId="0" xfId="0" quotePrefix="false" applyFont="true" applyNumberFormat="true">
      <alignment horizontal="center" vertical="center"/>
    </xf>
    <xf numFmtId="164" fontId="542" fillId="0" borderId="0" xfId="0" quotePrefix="false" applyFont="true" applyNumberFormat="true">
      <alignment horizontal="center" vertical="center"/>
    </xf>
    <xf numFmtId="4" fontId="543" fillId="0" borderId="0" xfId="0" quotePrefix="false" applyFont="true" applyNumberFormat="true">
      <alignment horizontal="center" vertical="center"/>
    </xf>
    <xf numFmtId="164" fontId="544" fillId="0" borderId="0" xfId="0" quotePrefix="false" applyFont="true" applyNumberFormat="true">
      <alignment horizontal="center" vertical="center"/>
    </xf>
    <xf numFmtId="4" fontId="545" fillId="0" borderId="0" xfId="0" quotePrefix="false" applyFont="true" applyNumberFormat="true">
      <alignment horizontal="center" vertical="center"/>
    </xf>
    <xf numFmtId="164" fontId="546" fillId="0" borderId="0" xfId="0" quotePrefix="false" applyFont="true" applyNumberFormat="true">
      <alignment horizontal="center" vertical="center"/>
    </xf>
    <xf numFmtId="4" fontId="547" fillId="0" borderId="0" xfId="0" quotePrefix="false" applyFont="true" applyNumberFormat="true">
      <alignment horizontal="center" vertical="center"/>
    </xf>
    <xf numFmtId="164" fontId="548" fillId="0" borderId="0" xfId="0" quotePrefix="false" applyFont="true" applyNumberFormat="true">
      <alignment horizontal="center" vertical="center"/>
    </xf>
    <xf numFmtId="4" fontId="549" fillId="0" borderId="0" xfId="0" quotePrefix="false" applyFont="true" applyNumberFormat="true">
      <alignment horizontal="center" vertical="center"/>
    </xf>
    <xf numFmtId="164" fontId="550" fillId="0" borderId="0" xfId="0" quotePrefix="false" applyFont="true" applyNumberFormat="true">
      <alignment horizontal="center" vertical="center"/>
    </xf>
    <xf numFmtId="4" fontId="551" fillId="0" borderId="0" xfId="0" quotePrefix="false" applyFont="true" applyNumberFormat="true">
      <alignment horizontal="center" vertical="center"/>
    </xf>
    <xf numFmtId="164" fontId="552" fillId="0" borderId="0" xfId="0" quotePrefix="false" applyFont="true" applyNumberFormat="true">
      <alignment horizontal="center" vertical="center"/>
    </xf>
    <xf numFmtId="4" fontId="553" fillId="0" borderId="0" xfId="0" quotePrefix="false" applyFont="true" applyNumberFormat="true">
      <alignment horizontal="center" vertical="center"/>
    </xf>
    <xf numFmtId="164" fontId="554" fillId="0" borderId="0" xfId="0" quotePrefix="false" applyFont="true" applyNumberFormat="true">
      <alignment horizontal="center" vertical="center"/>
    </xf>
    <xf numFmtId="4" fontId="555" fillId="0" borderId="0" xfId="0" quotePrefix="false" applyFont="true" applyNumberFormat="true">
      <alignment horizontal="center" vertical="center"/>
    </xf>
    <xf numFmtId="164" fontId="556" fillId="0" borderId="0" xfId="0" quotePrefix="false" applyFont="true" applyNumberFormat="true">
      <alignment horizontal="center" vertical="center"/>
    </xf>
    <xf numFmtId="0" fontId="557" fillId="0" borderId="0" xfId="0" quotePrefix="false" applyFont="true">
      <alignment horizontal="center" vertical="center" wrapText="true"/>
    </xf>
    <xf numFmtId="4" fontId="558" fillId="0" borderId="0" xfId="0" quotePrefix="false" applyFont="true" applyNumberFormat="true">
      <alignment horizontal="center" vertical="center"/>
    </xf>
    <xf numFmtId="164" fontId="559" fillId="0" borderId="0" xfId="0" quotePrefix="false" applyFont="true" applyNumberFormat="true">
      <alignment horizontal="center" vertical="center"/>
    </xf>
    <xf numFmtId="164" fontId="560" fillId="0" borderId="0" xfId="0" quotePrefix="false" applyFont="true" applyNumberFormat="true">
      <alignment horizontal="center" vertical="center"/>
    </xf>
    <xf numFmtId="165" fontId="561" fillId="0" borderId="0" xfId="0" quotePrefix="false" applyFont="true" applyNumberFormat="true">
      <alignment horizontal="center" vertical="center"/>
    </xf>
    <xf numFmtId="164" fontId="562" fillId="0" borderId="0" xfId="0" quotePrefix="false" applyFont="true" applyNumberFormat="true">
      <alignment horizontal="center" vertical="center"/>
    </xf>
    <xf numFmtId="164" fontId="563" fillId="0" borderId="0" xfId="0" quotePrefix="false" applyFont="true" applyNumberFormat="true">
      <alignment horizontal="center" vertical="center" wrapText="true"/>
    </xf>
    <xf numFmtId="4" fontId="564" fillId="0" borderId="0" xfId="0" quotePrefix="false" applyFont="true" applyNumberFormat="true">
      <alignment horizontal="center" vertical="center"/>
    </xf>
    <xf numFmtId="164" fontId="565" fillId="0" borderId="0" xfId="0" quotePrefix="false" applyFont="true" applyNumberFormat="true">
      <alignment horizontal="center" vertical="center"/>
    </xf>
    <xf numFmtId="4" fontId="566" fillId="0" borderId="0" xfId="0" quotePrefix="false" applyFont="true" applyNumberFormat="true">
      <alignment horizontal="center" vertical="center"/>
    </xf>
    <xf numFmtId="164" fontId="567" fillId="0" borderId="0" xfId="0" quotePrefix="false" applyFont="true" applyNumberFormat="true">
      <alignment horizontal="center" vertical="center"/>
    </xf>
    <xf numFmtId="4" fontId="568" fillId="0" borderId="0" xfId="0" quotePrefix="false" applyFont="true" applyNumberFormat="true">
      <alignment horizontal="center" vertical="center"/>
    </xf>
    <xf numFmtId="164" fontId="569" fillId="0" borderId="0" xfId="0" quotePrefix="false" applyFont="true" applyNumberFormat="true">
      <alignment horizontal="center" vertical="center"/>
    </xf>
    <xf numFmtId="4" fontId="570" fillId="0" borderId="0" xfId="0" quotePrefix="false" applyFont="true" applyNumberFormat="true">
      <alignment horizontal="center" vertical="center"/>
    </xf>
    <xf numFmtId="164" fontId="571" fillId="0" borderId="0" xfId="0" quotePrefix="false" applyFont="true" applyNumberFormat="true">
      <alignment horizontal="center" vertical="center"/>
    </xf>
    <xf numFmtId="4" fontId="572" fillId="0" borderId="0" xfId="0" quotePrefix="false" applyFont="true" applyNumberFormat="true">
      <alignment horizontal="center" vertical="center"/>
    </xf>
    <xf numFmtId="164" fontId="573" fillId="0" borderId="0" xfId="0" quotePrefix="false" applyFont="true" applyNumberFormat="true">
      <alignment horizontal="center" vertical="center"/>
    </xf>
    <xf numFmtId="4" fontId="574" fillId="0" borderId="0" xfId="0" quotePrefix="false" applyFont="true" applyNumberFormat="true">
      <alignment horizontal="center" vertical="center"/>
    </xf>
    <xf numFmtId="164" fontId="575" fillId="0" borderId="0" xfId="0" quotePrefix="false" applyFont="true" applyNumberFormat="true">
      <alignment horizontal="center" vertical="center"/>
    </xf>
    <xf numFmtId="4" fontId="576" fillId="0" borderId="0" xfId="0" quotePrefix="false" applyFont="true" applyNumberFormat="true">
      <alignment horizontal="center" vertical="center"/>
    </xf>
    <xf numFmtId="164" fontId="577" fillId="0" borderId="0" xfId="0" quotePrefix="false" applyFont="true" applyNumberFormat="true">
      <alignment horizontal="center" vertical="center"/>
    </xf>
    <xf numFmtId="4" fontId="578" fillId="0" borderId="0" xfId="0" quotePrefix="false" applyFont="true" applyNumberFormat="true">
      <alignment horizontal="center" vertical="center"/>
    </xf>
    <xf numFmtId="164" fontId="579" fillId="0" borderId="0" xfId="0" quotePrefix="false" applyFont="true" applyNumberFormat="true">
      <alignment horizontal="center" vertical="center"/>
    </xf>
    <xf numFmtId="4" fontId="580" fillId="0" borderId="0" xfId="0" quotePrefix="false" applyFont="true" applyNumberFormat="true">
      <alignment horizontal="center" vertical="center"/>
    </xf>
    <xf numFmtId="164" fontId="581" fillId="0" borderId="0" xfId="0" quotePrefix="false" applyFont="true" applyNumberFormat="true">
      <alignment horizontal="center" vertical="center"/>
    </xf>
    <xf numFmtId="4" fontId="582" fillId="0" borderId="0" xfId="0" quotePrefix="false" applyFont="true" applyNumberFormat="true">
      <alignment horizontal="center" vertical="center"/>
    </xf>
    <xf numFmtId="164" fontId="583" fillId="0" borderId="0" xfId="0" quotePrefix="false" applyFont="true" applyNumberFormat="true">
      <alignment horizontal="center" vertical="center"/>
    </xf>
    <xf numFmtId="4" fontId="584" fillId="0" borderId="0" xfId="0" quotePrefix="false" applyFont="true" applyNumberFormat="true">
      <alignment horizontal="center" vertical="center"/>
    </xf>
    <xf numFmtId="164" fontId="585" fillId="0" borderId="0" xfId="0" quotePrefix="false" applyFont="true" applyNumberFormat="true">
      <alignment horizontal="center" vertical="center"/>
    </xf>
    <xf numFmtId="4" fontId="586" fillId="0" borderId="0" xfId="0" quotePrefix="false" applyFont="true" applyNumberFormat="true">
      <alignment horizontal="center" vertical="center"/>
    </xf>
    <xf numFmtId="164" fontId="587" fillId="0" borderId="0" xfId="0" quotePrefix="false" applyFont="true" applyNumberFormat="true">
      <alignment horizontal="center" vertical="center"/>
    </xf>
    <xf numFmtId="4" fontId="588" fillId="0" borderId="0" xfId="0" quotePrefix="false" applyFont="true" applyNumberFormat="true">
      <alignment horizontal="center" vertical="center"/>
    </xf>
    <xf numFmtId="164" fontId="589" fillId="0" borderId="0" xfId="0" quotePrefix="false" applyFont="true" applyNumberFormat="true">
      <alignment horizontal="center" vertical="center"/>
    </xf>
    <xf numFmtId="4" fontId="590" fillId="0" borderId="0" xfId="0" quotePrefix="false" applyFont="true" applyNumberFormat="true">
      <alignment horizontal="center" vertical="center"/>
    </xf>
    <xf numFmtId="164" fontId="591" fillId="0" borderId="0" xfId="0" quotePrefix="false" applyFont="true" applyNumberFormat="true">
      <alignment horizontal="center" vertical="center"/>
    </xf>
    <xf numFmtId="4" fontId="592" fillId="0" borderId="0" xfId="0" quotePrefix="false" applyFont="true" applyNumberFormat="true">
      <alignment horizontal="center" vertical="center"/>
    </xf>
    <xf numFmtId="164" fontId="593" fillId="0" borderId="0" xfId="0" quotePrefix="false" applyFont="true" applyNumberFormat="true">
      <alignment horizontal="center" vertical="center"/>
    </xf>
    <xf numFmtId="4" fontId="594" fillId="0" borderId="0" xfId="0" quotePrefix="false" applyFont="true" applyNumberFormat="true">
      <alignment horizontal="center" vertical="center"/>
    </xf>
    <xf numFmtId="164" fontId="595" fillId="0" borderId="0" xfId="0" quotePrefix="false" applyFont="true" applyNumberFormat="true">
      <alignment horizontal="center" vertical="center"/>
    </xf>
    <xf numFmtId="4" fontId="596" fillId="0" borderId="0" xfId="0" quotePrefix="false" applyFont="true" applyNumberFormat="true">
      <alignment horizontal="center" vertical="center"/>
    </xf>
    <xf numFmtId="164" fontId="597" fillId="0" borderId="0" xfId="0" quotePrefix="false" applyFont="true" applyNumberFormat="true">
      <alignment horizontal="center" vertical="center"/>
    </xf>
    <xf numFmtId="4" fontId="598" fillId="0" borderId="0" xfId="0" quotePrefix="false" applyFont="true" applyNumberFormat="true">
      <alignment horizontal="center" vertical="center"/>
    </xf>
    <xf numFmtId="164" fontId="599" fillId="0" borderId="0" xfId="0" quotePrefix="false" applyFont="true" applyNumberFormat="true">
      <alignment horizontal="center" vertical="center"/>
    </xf>
    <xf numFmtId="4" fontId="600" fillId="0" borderId="0" xfId="0" quotePrefix="false" applyFont="true" applyNumberFormat="true">
      <alignment horizontal="center" vertical="center"/>
    </xf>
    <xf numFmtId="164" fontId="601" fillId="0" borderId="0" xfId="0" quotePrefix="false" applyFont="true" applyNumberFormat="true">
      <alignment horizontal="center" vertical="center"/>
    </xf>
    <xf numFmtId="4" fontId="602" fillId="0" borderId="0" xfId="0" quotePrefix="false" applyFont="true" applyNumberFormat="true">
      <alignment horizontal="center" vertical="center"/>
    </xf>
    <xf numFmtId="164" fontId="603" fillId="0" borderId="0" xfId="0" quotePrefix="false" applyFont="true" applyNumberFormat="true">
      <alignment horizontal="center" vertical="center"/>
    </xf>
    <xf numFmtId="0" fontId="604" fillId="0" borderId="0" xfId="0" quotePrefix="false" applyFont="true">
      <alignment horizontal="center" vertical="center" wrapText="true"/>
    </xf>
    <xf numFmtId="4" fontId="605" fillId="0" borderId="0" xfId="0" quotePrefix="false" applyFont="true" applyNumberFormat="true">
      <alignment horizontal="center" vertical="center"/>
    </xf>
    <xf numFmtId="164" fontId="606" fillId="0" borderId="0" xfId="0" quotePrefix="false" applyFont="true" applyNumberFormat="true">
      <alignment horizontal="center" vertical="center"/>
    </xf>
    <xf numFmtId="164" fontId="607" fillId="0" borderId="0" xfId="0" quotePrefix="false" applyFont="true" applyNumberFormat="true">
      <alignment horizontal="center" vertical="center"/>
    </xf>
    <xf numFmtId="165" fontId="608" fillId="0" borderId="0" xfId="0" quotePrefix="false" applyFont="true" applyNumberFormat="true">
      <alignment horizontal="center" vertical="center"/>
    </xf>
    <xf numFmtId="164" fontId="609" fillId="0" borderId="0" xfId="0" quotePrefix="false" applyFont="true" applyNumberFormat="true">
      <alignment horizontal="center" vertical="center"/>
    </xf>
    <xf numFmtId="164" fontId="610" fillId="0" borderId="0" xfId="0" quotePrefix="false" applyFont="true" applyNumberFormat="true">
      <alignment horizontal="center" vertical="center" wrapText="true"/>
    </xf>
    <xf numFmtId="4" fontId="611" fillId="0" borderId="0" xfId="0" quotePrefix="false" applyFont="true" applyNumberFormat="true">
      <alignment horizontal="center" vertical="center"/>
    </xf>
    <xf numFmtId="164" fontId="612" fillId="0" borderId="0" xfId="0" quotePrefix="false" applyFont="true" applyNumberFormat="true">
      <alignment horizontal="center" vertical="center"/>
    </xf>
    <xf numFmtId="4" fontId="613" fillId="0" borderId="0" xfId="0" quotePrefix="false" applyFont="true" applyNumberFormat="true">
      <alignment horizontal="center" vertical="center"/>
    </xf>
    <xf numFmtId="164" fontId="614" fillId="0" borderId="0" xfId="0" quotePrefix="false" applyFont="true" applyNumberFormat="true">
      <alignment horizontal="center" vertical="center"/>
    </xf>
    <xf numFmtId="4" fontId="615" fillId="0" borderId="0" xfId="0" quotePrefix="false" applyFont="true" applyNumberFormat="true">
      <alignment horizontal="center" vertical="center"/>
    </xf>
    <xf numFmtId="164" fontId="616" fillId="0" borderId="0" xfId="0" quotePrefix="false" applyFont="true" applyNumberFormat="true">
      <alignment horizontal="center" vertical="center"/>
    </xf>
    <xf numFmtId="4" fontId="617" fillId="0" borderId="0" xfId="0" quotePrefix="false" applyFont="true" applyNumberFormat="true">
      <alignment horizontal="center" vertical="center"/>
    </xf>
    <xf numFmtId="164" fontId="618" fillId="0" borderId="0" xfId="0" quotePrefix="false" applyFont="true" applyNumberFormat="true">
      <alignment horizontal="center" vertical="center"/>
    </xf>
    <xf numFmtId="4" fontId="619" fillId="0" borderId="0" xfId="0" quotePrefix="false" applyFont="true" applyNumberFormat="true">
      <alignment horizontal="center" vertical="center"/>
    </xf>
    <xf numFmtId="164" fontId="620" fillId="0" borderId="0" xfId="0" quotePrefix="false" applyFont="true" applyNumberFormat="true">
      <alignment horizontal="center" vertical="center"/>
    </xf>
    <xf numFmtId="4" fontId="621" fillId="0" borderId="0" xfId="0" quotePrefix="false" applyFont="true" applyNumberFormat="true">
      <alignment horizontal="center" vertical="center"/>
    </xf>
    <xf numFmtId="164" fontId="622" fillId="0" borderId="0" xfId="0" quotePrefix="false" applyFont="true" applyNumberFormat="true">
      <alignment horizontal="center" vertical="center"/>
    </xf>
    <xf numFmtId="4" fontId="623" fillId="0" borderId="0" xfId="0" quotePrefix="false" applyFont="true" applyNumberFormat="true">
      <alignment horizontal="center" vertical="center"/>
    </xf>
    <xf numFmtId="164" fontId="624" fillId="0" borderId="0" xfId="0" quotePrefix="false" applyFont="true" applyNumberFormat="true">
      <alignment horizontal="center" vertical="center"/>
    </xf>
    <xf numFmtId="4" fontId="625" fillId="0" borderId="0" xfId="0" quotePrefix="false" applyFont="true" applyNumberFormat="true">
      <alignment horizontal="center" vertical="center"/>
    </xf>
    <xf numFmtId="164" fontId="626" fillId="0" borderId="0" xfId="0" quotePrefix="false" applyFont="true" applyNumberFormat="true">
      <alignment horizontal="center" vertical="center"/>
    </xf>
    <xf numFmtId="4" fontId="627" fillId="0" borderId="0" xfId="0" quotePrefix="false" applyFont="true" applyNumberFormat="true">
      <alignment horizontal="center" vertical="center"/>
    </xf>
    <xf numFmtId="164" fontId="628" fillId="0" borderId="0" xfId="0" quotePrefix="false" applyFont="true" applyNumberFormat="true">
      <alignment horizontal="center" vertical="center"/>
    </xf>
    <xf numFmtId="4" fontId="629" fillId="0" borderId="0" xfId="0" quotePrefix="false" applyFont="true" applyNumberFormat="true">
      <alignment horizontal="center" vertical="center"/>
    </xf>
    <xf numFmtId="164" fontId="630" fillId="0" borderId="0" xfId="0" quotePrefix="false" applyFont="true" applyNumberFormat="true">
      <alignment horizontal="center" vertical="center"/>
    </xf>
    <xf numFmtId="4" fontId="631" fillId="0" borderId="0" xfId="0" quotePrefix="false" applyFont="true" applyNumberFormat="true">
      <alignment horizontal="center" vertical="center"/>
    </xf>
    <xf numFmtId="164" fontId="632" fillId="0" borderId="0" xfId="0" quotePrefix="false" applyFont="true" applyNumberFormat="true">
      <alignment horizontal="center" vertical="center"/>
    </xf>
    <xf numFmtId="4" fontId="633" fillId="0" borderId="0" xfId="0" quotePrefix="false" applyFont="true" applyNumberFormat="true">
      <alignment horizontal="center" vertical="center"/>
    </xf>
    <xf numFmtId="164" fontId="634" fillId="0" borderId="0" xfId="0" quotePrefix="false" applyFont="true" applyNumberFormat="true">
      <alignment horizontal="center" vertical="center"/>
    </xf>
    <xf numFmtId="4" fontId="635" fillId="0" borderId="0" xfId="0" quotePrefix="false" applyFont="true" applyNumberFormat="true">
      <alignment horizontal="center" vertical="center"/>
    </xf>
    <xf numFmtId="164" fontId="636" fillId="0" borderId="0" xfId="0" quotePrefix="false" applyFont="true" applyNumberFormat="true">
      <alignment horizontal="center" vertical="center"/>
    </xf>
    <xf numFmtId="4" fontId="637" fillId="0" borderId="0" xfId="0" quotePrefix="false" applyFont="true" applyNumberFormat="true">
      <alignment horizontal="center" vertical="center"/>
    </xf>
    <xf numFmtId="164" fontId="638" fillId="0" borderId="0" xfId="0" quotePrefix="false" applyFont="true" applyNumberFormat="true">
      <alignment horizontal="center" vertical="center"/>
    </xf>
    <xf numFmtId="4" fontId="639" fillId="0" borderId="0" xfId="0" quotePrefix="false" applyFont="true" applyNumberFormat="true">
      <alignment horizontal="center" vertical="center"/>
    </xf>
    <xf numFmtId="164" fontId="640" fillId="0" borderId="0" xfId="0" quotePrefix="false" applyFont="true" applyNumberFormat="true">
      <alignment horizontal="center" vertical="center"/>
    </xf>
    <xf numFmtId="4" fontId="641" fillId="0" borderId="0" xfId="0" quotePrefix="false" applyFont="true" applyNumberFormat="true">
      <alignment horizontal="center" vertical="center"/>
    </xf>
    <xf numFmtId="164" fontId="642" fillId="0" borderId="0" xfId="0" quotePrefix="false" applyFont="true" applyNumberFormat="true">
      <alignment horizontal="center" vertical="center"/>
    </xf>
    <xf numFmtId="4" fontId="643" fillId="0" borderId="0" xfId="0" quotePrefix="false" applyFont="true" applyNumberFormat="true">
      <alignment horizontal="center" vertical="center"/>
    </xf>
    <xf numFmtId="164" fontId="644" fillId="0" borderId="0" xfId="0" quotePrefix="false" applyFont="true" applyNumberFormat="true">
      <alignment horizontal="center" vertical="center"/>
    </xf>
    <xf numFmtId="4" fontId="645" fillId="0" borderId="0" xfId="0" quotePrefix="false" applyFont="true" applyNumberFormat="true">
      <alignment horizontal="center" vertical="center"/>
    </xf>
    <xf numFmtId="164" fontId="646" fillId="0" borderId="0" xfId="0" quotePrefix="false" applyFont="true" applyNumberFormat="true">
      <alignment horizontal="center" vertical="center"/>
    </xf>
    <xf numFmtId="4" fontId="647" fillId="0" borderId="0" xfId="0" quotePrefix="false" applyFont="true" applyNumberFormat="true">
      <alignment horizontal="center" vertical="center"/>
    </xf>
    <xf numFmtId="164" fontId="648" fillId="0" borderId="0" xfId="0" quotePrefix="false" applyFont="true" applyNumberFormat="true">
      <alignment horizontal="center" vertical="center"/>
    </xf>
    <xf numFmtId="4" fontId="649" fillId="0" borderId="0" xfId="0" quotePrefix="false" applyFont="true" applyNumberFormat="true">
      <alignment horizontal="center" vertical="center"/>
    </xf>
    <xf numFmtId="164" fontId="650" fillId="0" borderId="0" xfId="0" quotePrefix="false" applyFont="true" applyNumberFormat="true">
      <alignment horizontal="center" vertical="center"/>
    </xf>
    <xf numFmtId="0" fontId="651" fillId="0" borderId="0" xfId="0" quotePrefix="false" applyFont="true">
      <alignment horizontal="center" vertical="center" wrapText="true"/>
    </xf>
    <xf numFmtId="4" fontId="652" fillId="0" borderId="0" xfId="0" quotePrefix="false" applyFont="true" applyNumberFormat="true">
      <alignment horizontal="center" vertical="center"/>
    </xf>
    <xf numFmtId="164" fontId="653" fillId="0" borderId="0" xfId="0" quotePrefix="false" applyFont="true" applyNumberFormat="true">
      <alignment horizontal="center" vertical="center"/>
    </xf>
    <xf numFmtId="164" fontId="654" fillId="0" borderId="0" xfId="0" quotePrefix="false" applyFont="true" applyNumberFormat="true">
      <alignment horizontal="center" vertical="center"/>
    </xf>
    <xf numFmtId="165" fontId="655" fillId="0" borderId="0" xfId="0" quotePrefix="false" applyFont="true" applyNumberFormat="true">
      <alignment horizontal="center" vertical="center"/>
    </xf>
    <xf numFmtId="164" fontId="656" fillId="0" borderId="0" xfId="0" quotePrefix="false" applyFont="true" applyNumberFormat="true">
      <alignment horizontal="center" vertical="center"/>
    </xf>
    <xf numFmtId="164" fontId="657" fillId="0" borderId="0" xfId="0" quotePrefix="false" applyFont="true" applyNumberFormat="true">
      <alignment horizontal="center" vertical="center" wrapText="true"/>
    </xf>
    <xf numFmtId="4" fontId="658" fillId="0" borderId="0" xfId="0" quotePrefix="false" applyFont="true" applyNumberFormat="true">
      <alignment horizontal="center" vertical="center"/>
    </xf>
    <xf numFmtId="164" fontId="659" fillId="0" borderId="0" xfId="0" quotePrefix="false" applyFont="true" applyNumberFormat="true">
      <alignment horizontal="center" vertical="center"/>
    </xf>
    <xf numFmtId="4" fontId="660" fillId="0" borderId="0" xfId="0" quotePrefix="false" applyFont="true" applyNumberFormat="true">
      <alignment horizontal="center" vertical="center"/>
    </xf>
    <xf numFmtId="164" fontId="661" fillId="0" borderId="0" xfId="0" quotePrefix="false" applyFont="true" applyNumberFormat="true">
      <alignment horizontal="center" vertical="center"/>
    </xf>
    <xf numFmtId="4" fontId="662" fillId="0" borderId="0" xfId="0" quotePrefix="false" applyFont="true" applyNumberFormat="true">
      <alignment horizontal="center" vertical="center"/>
    </xf>
    <xf numFmtId="164" fontId="663" fillId="0" borderId="0" xfId="0" quotePrefix="false" applyFont="true" applyNumberFormat="true">
      <alignment horizontal="center" vertical="center"/>
    </xf>
    <xf numFmtId="4" fontId="664" fillId="0" borderId="0" xfId="0" quotePrefix="false" applyFont="true" applyNumberFormat="true">
      <alignment horizontal="center" vertical="center"/>
    </xf>
    <xf numFmtId="164" fontId="665" fillId="0" borderId="0" xfId="0" quotePrefix="false" applyFont="true" applyNumberFormat="true">
      <alignment horizontal="center" vertical="center"/>
    </xf>
    <xf numFmtId="4" fontId="666" fillId="0" borderId="0" xfId="0" quotePrefix="false" applyFont="true" applyNumberFormat="true">
      <alignment horizontal="center" vertical="center"/>
    </xf>
    <xf numFmtId="164" fontId="667" fillId="0" borderId="0" xfId="0" quotePrefix="false" applyFont="true" applyNumberFormat="true">
      <alignment horizontal="center" vertical="center"/>
    </xf>
    <xf numFmtId="4" fontId="668" fillId="0" borderId="0" xfId="0" quotePrefix="false" applyFont="true" applyNumberFormat="true">
      <alignment horizontal="center" vertical="center"/>
    </xf>
    <xf numFmtId="164" fontId="669" fillId="0" borderId="0" xfId="0" quotePrefix="false" applyFont="true" applyNumberFormat="true">
      <alignment horizontal="center" vertical="center"/>
    </xf>
    <xf numFmtId="4" fontId="670" fillId="0" borderId="0" xfId="0" quotePrefix="false" applyFont="true" applyNumberFormat="true">
      <alignment horizontal="center" vertical="center"/>
    </xf>
    <xf numFmtId="164" fontId="671" fillId="0" borderId="0" xfId="0" quotePrefix="false" applyFont="true" applyNumberFormat="true">
      <alignment horizontal="center" vertical="center"/>
    </xf>
    <xf numFmtId="4" fontId="672" fillId="0" borderId="0" xfId="0" quotePrefix="false" applyFont="true" applyNumberFormat="true">
      <alignment horizontal="center" vertical="center"/>
    </xf>
    <xf numFmtId="164" fontId="673" fillId="0" borderId="0" xfId="0" quotePrefix="false" applyFont="true" applyNumberFormat="true">
      <alignment horizontal="center" vertical="center"/>
    </xf>
    <xf numFmtId="4" fontId="674" fillId="0" borderId="0" xfId="0" quotePrefix="false" applyFont="true" applyNumberFormat="true">
      <alignment horizontal="center" vertical="center"/>
    </xf>
    <xf numFmtId="164" fontId="675" fillId="0" borderId="0" xfId="0" quotePrefix="false" applyFont="true" applyNumberFormat="true">
      <alignment horizontal="center" vertical="center"/>
    </xf>
    <xf numFmtId="4" fontId="676" fillId="0" borderId="0" xfId="0" quotePrefix="false" applyFont="true" applyNumberFormat="true">
      <alignment horizontal="center" vertical="center"/>
    </xf>
    <xf numFmtId="164" fontId="677" fillId="0" borderId="0" xfId="0" quotePrefix="false" applyFont="true" applyNumberFormat="true">
      <alignment horizontal="center" vertical="center"/>
    </xf>
    <xf numFmtId="4" fontId="678" fillId="0" borderId="0" xfId="0" quotePrefix="false" applyFont="true" applyNumberFormat="true">
      <alignment horizontal="center" vertical="center"/>
    </xf>
    <xf numFmtId="164" fontId="679" fillId="0" borderId="0" xfId="0" quotePrefix="false" applyFont="true" applyNumberFormat="true">
      <alignment horizontal="center" vertical="center"/>
    </xf>
    <xf numFmtId="4" fontId="680" fillId="0" borderId="0" xfId="0" quotePrefix="false" applyFont="true" applyNumberFormat="true">
      <alignment horizontal="center" vertical="center"/>
    </xf>
    <xf numFmtId="164" fontId="681" fillId="0" borderId="0" xfId="0" quotePrefix="false" applyFont="true" applyNumberFormat="true">
      <alignment horizontal="center" vertical="center"/>
    </xf>
    <xf numFmtId="4" fontId="682" fillId="0" borderId="0" xfId="0" quotePrefix="false" applyFont="true" applyNumberFormat="true">
      <alignment horizontal="center" vertical="center"/>
    </xf>
    <xf numFmtId="164" fontId="683" fillId="0" borderId="0" xfId="0" quotePrefix="false" applyFont="true" applyNumberFormat="true">
      <alignment horizontal="center" vertical="center"/>
    </xf>
    <xf numFmtId="4" fontId="684" fillId="0" borderId="0" xfId="0" quotePrefix="false" applyFont="true" applyNumberFormat="true">
      <alignment horizontal="center" vertical="center"/>
    </xf>
    <xf numFmtId="164" fontId="685" fillId="0" borderId="0" xfId="0" quotePrefix="false" applyFont="true" applyNumberFormat="true">
      <alignment horizontal="center" vertical="center"/>
    </xf>
    <xf numFmtId="4" fontId="686" fillId="0" borderId="0" xfId="0" quotePrefix="false" applyFont="true" applyNumberFormat="true">
      <alignment horizontal="center" vertical="center"/>
    </xf>
    <xf numFmtId="164" fontId="687" fillId="0" borderId="0" xfId="0" quotePrefix="false" applyFont="true" applyNumberFormat="true">
      <alignment horizontal="center" vertical="center"/>
    </xf>
    <xf numFmtId="4" fontId="688" fillId="0" borderId="0" xfId="0" quotePrefix="false" applyFont="true" applyNumberFormat="true">
      <alignment horizontal="center" vertical="center"/>
    </xf>
    <xf numFmtId="164" fontId="689" fillId="0" borderId="0" xfId="0" quotePrefix="false" applyFont="true" applyNumberFormat="true">
      <alignment horizontal="center" vertical="center"/>
    </xf>
    <xf numFmtId="4" fontId="690" fillId="0" borderId="0" xfId="0" quotePrefix="false" applyFont="true" applyNumberFormat="true">
      <alignment horizontal="center" vertical="center"/>
    </xf>
    <xf numFmtId="164" fontId="691" fillId="0" borderId="0" xfId="0" quotePrefix="false" applyFont="true" applyNumberFormat="true">
      <alignment horizontal="center" vertical="center"/>
    </xf>
    <xf numFmtId="4" fontId="692" fillId="0" borderId="0" xfId="0" quotePrefix="false" applyFont="true" applyNumberFormat="true">
      <alignment horizontal="center" vertical="center"/>
    </xf>
    <xf numFmtId="164" fontId="693" fillId="0" borderId="0" xfId="0" quotePrefix="false" applyFont="true" applyNumberFormat="true">
      <alignment horizontal="center" vertical="center"/>
    </xf>
    <xf numFmtId="4" fontId="694" fillId="0" borderId="0" xfId="0" quotePrefix="false" applyFont="true" applyNumberFormat="true">
      <alignment horizontal="center" vertical="center"/>
    </xf>
    <xf numFmtId="164" fontId="695" fillId="0" borderId="0" xfId="0" quotePrefix="false" applyFont="true" applyNumberFormat="true">
      <alignment horizontal="center" vertical="center"/>
    </xf>
    <xf numFmtId="4" fontId="696" fillId="0" borderId="0" xfId="0" quotePrefix="false" applyFont="true" applyNumberFormat="true">
      <alignment horizontal="center" vertical="center"/>
    </xf>
    <xf numFmtId="164" fontId="697" fillId="0" borderId="0" xfId="0" quotePrefix="false" applyFont="true" applyNumberFormat="true">
      <alignment horizontal="center" vertical="center"/>
    </xf>
    <xf numFmtId="0" fontId="698" fillId="0" borderId="0" xfId="0" quotePrefix="false" applyFont="true">
      <alignment horizontal="center" vertical="center" wrapText="true"/>
    </xf>
    <xf numFmtId="4" fontId="699" fillId="0" borderId="0" xfId="0" quotePrefix="false" applyFont="true" applyNumberFormat="true">
      <alignment horizontal="center" vertical="center"/>
    </xf>
    <xf numFmtId="164" fontId="700" fillId="0" borderId="0" xfId="0" quotePrefix="false" applyFont="true" applyNumberFormat="true">
      <alignment horizontal="center" vertical="center"/>
    </xf>
    <xf numFmtId="164" fontId="701" fillId="0" borderId="0" xfId="0" quotePrefix="false" applyFont="true" applyNumberFormat="true">
      <alignment horizontal="center" vertical="center"/>
    </xf>
    <xf numFmtId="165" fontId="702" fillId="0" borderId="0" xfId="0" quotePrefix="false" applyFont="true" applyNumberFormat="true">
      <alignment horizontal="center" vertical="center"/>
    </xf>
    <xf numFmtId="164" fontId="703" fillId="0" borderId="0" xfId="0" quotePrefix="false" applyFont="true" applyNumberFormat="true">
      <alignment horizontal="center" vertical="center"/>
    </xf>
    <xf numFmtId="164" fontId="704" fillId="0" borderId="0" xfId="0" quotePrefix="false" applyFont="true" applyNumberFormat="true">
      <alignment horizontal="center" vertical="center" wrapText="true"/>
    </xf>
    <xf numFmtId="4" fontId="705" fillId="0" borderId="0" xfId="0" quotePrefix="false" applyFont="true" applyNumberFormat="true">
      <alignment horizontal="center" vertical="center"/>
    </xf>
    <xf numFmtId="164" fontId="706" fillId="0" borderId="0" xfId="0" quotePrefix="false" applyFont="true" applyNumberFormat="true">
      <alignment horizontal="center" vertical="center"/>
    </xf>
    <xf numFmtId="4" fontId="707" fillId="0" borderId="0" xfId="0" quotePrefix="false" applyFont="true" applyNumberFormat="true">
      <alignment horizontal="center" vertical="center"/>
    </xf>
    <xf numFmtId="164" fontId="708" fillId="0" borderId="0" xfId="0" quotePrefix="false" applyFont="true" applyNumberFormat="true">
      <alignment horizontal="center" vertical="center"/>
    </xf>
    <xf numFmtId="4" fontId="709" fillId="0" borderId="0" xfId="0" quotePrefix="false" applyFont="true" applyNumberFormat="true">
      <alignment horizontal="center" vertical="center"/>
    </xf>
    <xf numFmtId="164" fontId="710" fillId="0" borderId="0" xfId="0" quotePrefix="false" applyFont="true" applyNumberFormat="true">
      <alignment horizontal="center" vertical="center"/>
    </xf>
    <xf numFmtId="4" fontId="711" fillId="0" borderId="0" xfId="0" quotePrefix="false" applyFont="true" applyNumberFormat="true">
      <alignment horizontal="center" vertical="center"/>
    </xf>
    <xf numFmtId="164" fontId="712" fillId="0" borderId="0" xfId="0" quotePrefix="false" applyFont="true" applyNumberFormat="true">
      <alignment horizontal="center" vertical="center"/>
    </xf>
    <xf numFmtId="4" fontId="713" fillId="0" borderId="0" xfId="0" quotePrefix="false" applyFont="true" applyNumberFormat="true">
      <alignment horizontal="center" vertical="center"/>
    </xf>
    <xf numFmtId="164" fontId="714" fillId="0" borderId="0" xfId="0" quotePrefix="false" applyFont="true" applyNumberFormat="true">
      <alignment horizontal="center" vertical="center"/>
    </xf>
    <xf numFmtId="4" fontId="715" fillId="0" borderId="0" xfId="0" quotePrefix="false" applyFont="true" applyNumberFormat="true">
      <alignment horizontal="center" vertical="center"/>
    </xf>
    <xf numFmtId="164" fontId="716" fillId="0" borderId="0" xfId="0" quotePrefix="false" applyFont="true" applyNumberFormat="true">
      <alignment horizontal="center" vertical="center"/>
    </xf>
    <xf numFmtId="4" fontId="717" fillId="0" borderId="0" xfId="0" quotePrefix="false" applyFont="true" applyNumberFormat="true">
      <alignment horizontal="center" vertical="center"/>
    </xf>
    <xf numFmtId="164" fontId="718" fillId="0" borderId="0" xfId="0" quotePrefix="false" applyFont="true" applyNumberFormat="true">
      <alignment horizontal="center" vertical="center"/>
    </xf>
    <xf numFmtId="4" fontId="719" fillId="0" borderId="0" xfId="0" quotePrefix="false" applyFont="true" applyNumberFormat="true">
      <alignment horizontal="center" vertical="center"/>
    </xf>
    <xf numFmtId="164" fontId="720" fillId="0" borderId="0" xfId="0" quotePrefix="false" applyFont="true" applyNumberFormat="true">
      <alignment horizontal="center" vertical="center"/>
    </xf>
    <xf numFmtId="4" fontId="721" fillId="0" borderId="0" xfId="0" quotePrefix="false" applyFont="true" applyNumberFormat="true">
      <alignment horizontal="center" vertical="center"/>
    </xf>
    <xf numFmtId="164" fontId="722" fillId="0" borderId="0" xfId="0" quotePrefix="false" applyFont="true" applyNumberFormat="true">
      <alignment horizontal="center" vertical="center"/>
    </xf>
    <xf numFmtId="4" fontId="723" fillId="0" borderId="0" xfId="0" quotePrefix="false" applyFont="true" applyNumberFormat="true">
      <alignment horizontal="center" vertical="center"/>
    </xf>
    <xf numFmtId="164" fontId="724" fillId="0" borderId="0" xfId="0" quotePrefix="false" applyFont="true" applyNumberFormat="true">
      <alignment horizontal="center" vertical="center"/>
    </xf>
    <xf numFmtId="4" fontId="725" fillId="0" borderId="0" xfId="0" quotePrefix="false" applyFont="true" applyNumberFormat="true">
      <alignment horizontal="center" vertical="center"/>
    </xf>
    <xf numFmtId="164" fontId="726" fillId="0" borderId="0" xfId="0" quotePrefix="false" applyFont="true" applyNumberFormat="true">
      <alignment horizontal="center" vertical="center"/>
    </xf>
    <xf numFmtId="4" fontId="727" fillId="0" borderId="0" xfId="0" quotePrefix="false" applyFont="true" applyNumberFormat="true">
      <alignment horizontal="center" vertical="center"/>
    </xf>
    <xf numFmtId="164" fontId="728" fillId="0" borderId="0" xfId="0" quotePrefix="false" applyFont="true" applyNumberFormat="true">
      <alignment horizontal="center" vertical="center"/>
    </xf>
    <xf numFmtId="4" fontId="729" fillId="0" borderId="0" xfId="0" quotePrefix="false" applyFont="true" applyNumberFormat="true">
      <alignment horizontal="center" vertical="center"/>
    </xf>
    <xf numFmtId="164" fontId="730" fillId="0" borderId="0" xfId="0" quotePrefix="false" applyFont="true" applyNumberFormat="true">
      <alignment horizontal="center" vertical="center"/>
    </xf>
    <xf numFmtId="4" fontId="731" fillId="0" borderId="0" xfId="0" quotePrefix="false" applyFont="true" applyNumberFormat="true">
      <alignment horizontal="center" vertical="center"/>
    </xf>
    <xf numFmtId="164" fontId="732" fillId="0" borderId="0" xfId="0" quotePrefix="false" applyFont="true" applyNumberFormat="true">
      <alignment horizontal="center" vertical="center"/>
    </xf>
    <xf numFmtId="4" fontId="733" fillId="0" borderId="0" xfId="0" quotePrefix="false" applyFont="true" applyNumberFormat="true">
      <alignment horizontal="center" vertical="center"/>
    </xf>
    <xf numFmtId="164" fontId="734" fillId="0" borderId="0" xfId="0" quotePrefix="false" applyFont="true" applyNumberFormat="true">
      <alignment horizontal="center" vertical="center"/>
    </xf>
    <xf numFmtId="4" fontId="735" fillId="0" borderId="0" xfId="0" quotePrefix="false" applyFont="true" applyNumberFormat="true">
      <alignment horizontal="center" vertical="center"/>
    </xf>
    <xf numFmtId="164" fontId="736" fillId="0" borderId="0" xfId="0" quotePrefix="false" applyFont="true" applyNumberFormat="true">
      <alignment horizontal="center" vertical="center"/>
    </xf>
    <xf numFmtId="4" fontId="737" fillId="0" borderId="0" xfId="0" quotePrefix="false" applyFont="true" applyNumberFormat="true">
      <alignment horizontal="center" vertical="center"/>
    </xf>
    <xf numFmtId="164" fontId="738" fillId="0" borderId="0" xfId="0" quotePrefix="false" applyFont="true" applyNumberFormat="true">
      <alignment horizontal="center" vertical="center"/>
    </xf>
    <xf numFmtId="4" fontId="739" fillId="0" borderId="0" xfId="0" quotePrefix="false" applyFont="true" applyNumberFormat="true">
      <alignment horizontal="center" vertical="center"/>
    </xf>
    <xf numFmtId="164" fontId="740" fillId="0" borderId="0" xfId="0" quotePrefix="false" applyFont="true" applyNumberFormat="true">
      <alignment horizontal="center" vertical="center"/>
    </xf>
    <xf numFmtId="4" fontId="741" fillId="0" borderId="0" xfId="0" quotePrefix="false" applyFont="true" applyNumberFormat="true">
      <alignment horizontal="center" vertical="center"/>
    </xf>
    <xf numFmtId="164" fontId="742" fillId="0" borderId="0" xfId="0" quotePrefix="false" applyFont="true" applyNumberFormat="true">
      <alignment horizontal="center" vertical="center"/>
    </xf>
    <xf numFmtId="4" fontId="743" fillId="0" borderId="0" xfId="0" quotePrefix="false" applyFont="true" applyNumberFormat="true">
      <alignment horizontal="center" vertical="center"/>
    </xf>
    <xf numFmtId="164" fontId="744" fillId="0" borderId="0" xfId="0" quotePrefix="false" applyFont="true" applyNumberFormat="true">
      <alignment horizontal="center" vertical="center"/>
    </xf>
    <xf numFmtId="0" fontId="745" fillId="0" borderId="0" xfId="0" quotePrefix="false" applyFont="true">
      <alignment horizontal="center" vertical="center" wrapText="true"/>
    </xf>
    <xf numFmtId="4" fontId="746" fillId="0" borderId="0" xfId="0" quotePrefix="false" applyFont="true" applyNumberFormat="true">
      <alignment horizontal="center" vertical="center"/>
    </xf>
    <xf numFmtId="164" fontId="747" fillId="0" borderId="0" xfId="0" quotePrefix="false" applyFont="true" applyNumberFormat="true">
      <alignment horizontal="center" vertical="center"/>
    </xf>
    <xf numFmtId="164" fontId="748" fillId="0" borderId="0" xfId="0" quotePrefix="false" applyFont="true" applyNumberFormat="true">
      <alignment horizontal="center" vertical="center"/>
    </xf>
    <xf numFmtId="165" fontId="749" fillId="0" borderId="0" xfId="0" quotePrefix="false" applyFont="true" applyNumberFormat="true">
      <alignment horizontal="center" vertical="center"/>
    </xf>
    <xf numFmtId="164" fontId="750" fillId="0" borderId="0" xfId="0" quotePrefix="false" applyFont="true" applyNumberFormat="true">
      <alignment horizontal="center" vertical="center"/>
    </xf>
    <xf numFmtId="164" fontId="751" fillId="0" borderId="0" xfId="0" quotePrefix="false" applyFont="true" applyNumberFormat="true">
      <alignment horizontal="center" vertical="center" wrapText="true"/>
    </xf>
    <xf numFmtId="4" fontId="752" fillId="0" borderId="0" xfId="0" quotePrefix="false" applyFont="true" applyNumberFormat="true">
      <alignment horizontal="center" vertical="center"/>
    </xf>
    <xf numFmtId="164" fontId="753" fillId="0" borderId="0" xfId="0" quotePrefix="false" applyFont="true" applyNumberFormat="true">
      <alignment horizontal="center" vertical="center"/>
    </xf>
    <xf numFmtId="4" fontId="754" fillId="0" borderId="0" xfId="0" quotePrefix="false" applyFont="true" applyNumberFormat="true">
      <alignment horizontal="center" vertical="center"/>
    </xf>
    <xf numFmtId="164" fontId="755" fillId="0" borderId="0" xfId="0" quotePrefix="false" applyFont="true" applyNumberFormat="true">
      <alignment horizontal="center" vertical="center"/>
    </xf>
    <xf numFmtId="4" fontId="756" fillId="0" borderId="0" xfId="0" quotePrefix="false" applyFont="true" applyNumberFormat="true">
      <alignment horizontal="center" vertical="center"/>
    </xf>
    <xf numFmtId="164" fontId="757" fillId="0" borderId="0" xfId="0" quotePrefix="false" applyFont="true" applyNumberFormat="true">
      <alignment horizontal="center" vertical="center"/>
    </xf>
    <xf numFmtId="4" fontId="758" fillId="0" borderId="0" xfId="0" quotePrefix="false" applyFont="true" applyNumberFormat="true">
      <alignment horizontal="center" vertical="center"/>
    </xf>
    <xf numFmtId="164" fontId="759" fillId="0" borderId="0" xfId="0" quotePrefix="false" applyFont="true" applyNumberFormat="true">
      <alignment horizontal="center" vertical="center"/>
    </xf>
    <xf numFmtId="4" fontId="760" fillId="0" borderId="0" xfId="0" quotePrefix="false" applyFont="true" applyNumberFormat="true">
      <alignment horizontal="center" vertical="center"/>
    </xf>
    <xf numFmtId="164" fontId="761" fillId="0" borderId="0" xfId="0" quotePrefix="false" applyFont="true" applyNumberFormat="true">
      <alignment horizontal="center" vertical="center"/>
    </xf>
    <xf numFmtId="4" fontId="762" fillId="0" borderId="0" xfId="0" quotePrefix="false" applyFont="true" applyNumberFormat="true">
      <alignment horizontal="center" vertical="center"/>
    </xf>
    <xf numFmtId="164" fontId="763" fillId="0" borderId="0" xfId="0" quotePrefix="false" applyFont="true" applyNumberFormat="true">
      <alignment horizontal="center" vertical="center"/>
    </xf>
    <xf numFmtId="4" fontId="764" fillId="0" borderId="0" xfId="0" quotePrefix="false" applyFont="true" applyNumberFormat="true">
      <alignment horizontal="center" vertical="center"/>
    </xf>
    <xf numFmtId="164" fontId="765" fillId="0" borderId="0" xfId="0" quotePrefix="false" applyFont="true" applyNumberFormat="true">
      <alignment horizontal="center" vertical="center"/>
    </xf>
    <xf numFmtId="4" fontId="766" fillId="0" borderId="0" xfId="0" quotePrefix="false" applyFont="true" applyNumberFormat="true">
      <alignment horizontal="center" vertical="center"/>
    </xf>
    <xf numFmtId="164" fontId="767" fillId="0" borderId="0" xfId="0" quotePrefix="false" applyFont="true" applyNumberFormat="true">
      <alignment horizontal="center" vertical="center"/>
    </xf>
    <xf numFmtId="4" fontId="768" fillId="0" borderId="0" xfId="0" quotePrefix="false" applyFont="true" applyNumberFormat="true">
      <alignment horizontal="center" vertical="center"/>
    </xf>
    <xf numFmtId="164" fontId="769" fillId="0" borderId="0" xfId="0" quotePrefix="false" applyFont="true" applyNumberFormat="true">
      <alignment horizontal="center" vertical="center"/>
    </xf>
    <xf numFmtId="4" fontId="770" fillId="0" borderId="0" xfId="0" quotePrefix="false" applyFont="true" applyNumberFormat="true">
      <alignment horizontal="center" vertical="center"/>
    </xf>
    <xf numFmtId="164" fontId="771" fillId="0" borderId="0" xfId="0" quotePrefix="false" applyFont="true" applyNumberFormat="true">
      <alignment horizontal="center" vertical="center"/>
    </xf>
    <xf numFmtId="4" fontId="772" fillId="0" borderId="0" xfId="0" quotePrefix="false" applyFont="true" applyNumberFormat="true">
      <alignment horizontal="center" vertical="center"/>
    </xf>
    <xf numFmtId="164" fontId="773" fillId="0" borderId="0" xfId="0" quotePrefix="false" applyFont="true" applyNumberFormat="true">
      <alignment horizontal="center" vertical="center"/>
    </xf>
    <xf numFmtId="4" fontId="774" fillId="0" borderId="0" xfId="0" quotePrefix="false" applyFont="true" applyNumberFormat="true">
      <alignment horizontal="center" vertical="center"/>
    </xf>
    <xf numFmtId="164" fontId="775" fillId="0" borderId="0" xfId="0" quotePrefix="false" applyFont="true" applyNumberFormat="true">
      <alignment horizontal="center" vertical="center"/>
    </xf>
    <xf numFmtId="4" fontId="776" fillId="0" borderId="0" xfId="0" quotePrefix="false" applyFont="true" applyNumberFormat="true">
      <alignment horizontal="center" vertical="center"/>
    </xf>
    <xf numFmtId="164" fontId="777" fillId="0" borderId="0" xfId="0" quotePrefix="false" applyFont="true" applyNumberFormat="true">
      <alignment horizontal="center" vertical="center"/>
    </xf>
    <xf numFmtId="4" fontId="778" fillId="0" borderId="0" xfId="0" quotePrefix="false" applyFont="true" applyNumberFormat="true">
      <alignment horizontal="center" vertical="center"/>
    </xf>
    <xf numFmtId="164" fontId="779" fillId="0" borderId="0" xfId="0" quotePrefix="false" applyFont="true" applyNumberFormat="true">
      <alignment horizontal="center" vertical="center"/>
    </xf>
    <xf numFmtId="4" fontId="780" fillId="0" borderId="0" xfId="0" quotePrefix="false" applyFont="true" applyNumberFormat="true">
      <alignment horizontal="center" vertical="center"/>
    </xf>
    <xf numFmtId="164" fontId="781" fillId="0" borderId="0" xfId="0" quotePrefix="false" applyFont="true" applyNumberFormat="true">
      <alignment horizontal="center" vertical="center"/>
    </xf>
    <xf numFmtId="4" fontId="782" fillId="0" borderId="0" xfId="0" quotePrefix="false" applyFont="true" applyNumberFormat="true">
      <alignment horizontal="center" vertical="center"/>
    </xf>
    <xf numFmtId="164" fontId="783" fillId="0" borderId="0" xfId="0" quotePrefix="false" applyFont="true" applyNumberFormat="true">
      <alignment horizontal="center" vertical="center"/>
    </xf>
    <xf numFmtId="4" fontId="784" fillId="0" borderId="0" xfId="0" quotePrefix="false" applyFont="true" applyNumberFormat="true">
      <alignment horizontal="center" vertical="center"/>
    </xf>
    <xf numFmtId="164" fontId="785" fillId="0" borderId="0" xfId="0" quotePrefix="false" applyFont="true" applyNumberFormat="true">
      <alignment horizontal="center" vertical="center"/>
    </xf>
    <xf numFmtId="4" fontId="786" fillId="0" borderId="0" xfId="0" quotePrefix="false" applyFont="true" applyNumberFormat="true">
      <alignment horizontal="center" vertical="center"/>
    </xf>
    <xf numFmtId="164" fontId="787" fillId="0" borderId="0" xfId="0" quotePrefix="false" applyFont="true" applyNumberFormat="true">
      <alignment horizontal="center" vertical="center"/>
    </xf>
    <xf numFmtId="4" fontId="788" fillId="0" borderId="0" xfId="0" quotePrefix="false" applyFont="true" applyNumberFormat="true">
      <alignment horizontal="center" vertical="center"/>
    </xf>
    <xf numFmtId="164" fontId="789" fillId="0" borderId="0" xfId="0" quotePrefix="false" applyFont="true" applyNumberFormat="true">
      <alignment horizontal="center" vertical="center"/>
    </xf>
    <xf numFmtId="4" fontId="790" fillId="0" borderId="0" xfId="0" quotePrefix="false" applyFont="true" applyNumberFormat="true">
      <alignment horizontal="center" vertical="center"/>
    </xf>
    <xf numFmtId="164" fontId="791" fillId="0" borderId="0" xfId="0" quotePrefix="false" applyFont="true" applyNumberFormat="true">
      <alignment horizontal="center" vertical="center"/>
    </xf>
    <xf numFmtId="0" fontId="792" fillId="0" borderId="0" xfId="0" quotePrefix="false" applyFont="true">
      <alignment horizontal="center" vertical="center" wrapText="true"/>
    </xf>
    <xf numFmtId="4" fontId="793" fillId="0" borderId="0" xfId="0" quotePrefix="false" applyFont="true" applyNumberFormat="true">
      <alignment horizontal="center" vertical="center"/>
    </xf>
    <xf numFmtId="164" fontId="794" fillId="0" borderId="0" xfId="0" quotePrefix="false" applyFont="true" applyNumberFormat="true">
      <alignment horizontal="center" vertical="center"/>
    </xf>
    <xf numFmtId="164" fontId="795" fillId="0" borderId="0" xfId="0" quotePrefix="false" applyFont="true" applyNumberFormat="true">
      <alignment horizontal="center" vertical="center"/>
    </xf>
    <xf numFmtId="165" fontId="796" fillId="0" borderId="0" xfId="0" quotePrefix="false" applyFont="true" applyNumberFormat="true">
      <alignment horizontal="center" vertical="center"/>
    </xf>
    <xf numFmtId="164" fontId="797" fillId="0" borderId="0" xfId="0" quotePrefix="false" applyFont="true" applyNumberFormat="true">
      <alignment horizontal="center" vertical="center"/>
    </xf>
    <xf numFmtId="164" fontId="798" fillId="0" borderId="0" xfId="0" quotePrefix="false" applyFont="true" applyNumberFormat="true">
      <alignment horizontal="center" vertical="center" wrapText="true"/>
    </xf>
    <xf numFmtId="4" fontId="799" fillId="0" borderId="0" xfId="0" quotePrefix="false" applyFont="true" applyNumberFormat="true">
      <alignment horizontal="center" vertical="center"/>
    </xf>
    <xf numFmtId="164" fontId="800" fillId="0" borderId="0" xfId="0" quotePrefix="false" applyFont="true" applyNumberFormat="true">
      <alignment horizontal="center" vertical="center"/>
    </xf>
    <xf numFmtId="4" fontId="801" fillId="0" borderId="0" xfId="0" quotePrefix="false" applyFont="true" applyNumberFormat="true">
      <alignment horizontal="center" vertical="center"/>
    </xf>
    <xf numFmtId="164" fontId="802" fillId="0" borderId="0" xfId="0" quotePrefix="false" applyFont="true" applyNumberFormat="true">
      <alignment horizontal="center" vertical="center"/>
    </xf>
    <xf numFmtId="4" fontId="803" fillId="0" borderId="0" xfId="0" quotePrefix="false" applyFont="true" applyNumberFormat="true">
      <alignment horizontal="center" vertical="center"/>
    </xf>
    <xf numFmtId="164" fontId="804" fillId="0" borderId="0" xfId="0" quotePrefix="false" applyFont="true" applyNumberFormat="true">
      <alignment horizontal="center" vertical="center"/>
    </xf>
    <xf numFmtId="4" fontId="805" fillId="0" borderId="0" xfId="0" quotePrefix="false" applyFont="true" applyNumberFormat="true">
      <alignment horizontal="center" vertical="center"/>
    </xf>
    <xf numFmtId="164" fontId="806" fillId="0" borderId="0" xfId="0" quotePrefix="false" applyFont="true" applyNumberFormat="true">
      <alignment horizontal="center" vertical="center"/>
    </xf>
    <xf numFmtId="4" fontId="807" fillId="0" borderId="0" xfId="0" quotePrefix="false" applyFont="true" applyNumberFormat="true">
      <alignment horizontal="center" vertical="center"/>
    </xf>
    <xf numFmtId="164" fontId="808" fillId="0" borderId="0" xfId="0" quotePrefix="false" applyFont="true" applyNumberFormat="true">
      <alignment horizontal="center" vertical="center"/>
    </xf>
    <xf numFmtId="4" fontId="809" fillId="0" borderId="0" xfId="0" quotePrefix="false" applyFont="true" applyNumberFormat="true">
      <alignment horizontal="center" vertical="center"/>
    </xf>
    <xf numFmtId="164" fontId="810" fillId="0" borderId="0" xfId="0" quotePrefix="false" applyFont="true" applyNumberFormat="true">
      <alignment horizontal="center" vertical="center"/>
    </xf>
    <xf numFmtId="4" fontId="811" fillId="0" borderId="0" xfId="0" quotePrefix="false" applyFont="true" applyNumberFormat="true">
      <alignment horizontal="center" vertical="center"/>
    </xf>
    <xf numFmtId="164" fontId="812" fillId="0" borderId="0" xfId="0" quotePrefix="false" applyFont="true" applyNumberFormat="true">
      <alignment horizontal="center" vertical="center"/>
    </xf>
    <xf numFmtId="4" fontId="813" fillId="0" borderId="0" xfId="0" quotePrefix="false" applyFont="true" applyNumberFormat="true">
      <alignment horizontal="center" vertical="center"/>
    </xf>
    <xf numFmtId="164" fontId="814" fillId="0" borderId="0" xfId="0" quotePrefix="false" applyFont="true" applyNumberFormat="true">
      <alignment horizontal="center" vertical="center"/>
    </xf>
    <xf numFmtId="4" fontId="815" fillId="0" borderId="0" xfId="0" quotePrefix="false" applyFont="true" applyNumberFormat="true">
      <alignment horizontal="center" vertical="center"/>
    </xf>
    <xf numFmtId="164" fontId="816" fillId="0" borderId="0" xfId="0" quotePrefix="false" applyFont="true" applyNumberFormat="true">
      <alignment horizontal="center" vertical="center"/>
    </xf>
    <xf numFmtId="4" fontId="817" fillId="0" borderId="0" xfId="0" quotePrefix="false" applyFont="true" applyNumberFormat="true">
      <alignment horizontal="center" vertical="center"/>
    </xf>
    <xf numFmtId="164" fontId="818" fillId="0" borderId="0" xfId="0" quotePrefix="false" applyFont="true" applyNumberFormat="true">
      <alignment horizontal="center" vertical="center"/>
    </xf>
    <xf numFmtId="4" fontId="819" fillId="0" borderId="0" xfId="0" quotePrefix="false" applyFont="true" applyNumberFormat="true">
      <alignment horizontal="center" vertical="center"/>
    </xf>
    <xf numFmtId="164" fontId="820" fillId="0" borderId="0" xfId="0" quotePrefix="false" applyFont="true" applyNumberFormat="true">
      <alignment horizontal="center" vertical="center"/>
    </xf>
    <xf numFmtId="4" fontId="821" fillId="0" borderId="0" xfId="0" quotePrefix="false" applyFont="true" applyNumberFormat="true">
      <alignment horizontal="center" vertical="center"/>
    </xf>
    <xf numFmtId="164" fontId="822" fillId="0" borderId="0" xfId="0" quotePrefix="false" applyFont="true" applyNumberFormat="true">
      <alignment horizontal="center" vertical="center"/>
    </xf>
    <xf numFmtId="4" fontId="823" fillId="0" borderId="0" xfId="0" quotePrefix="false" applyFont="true" applyNumberFormat="true">
      <alignment horizontal="center" vertical="center"/>
    </xf>
    <xf numFmtId="164" fontId="824" fillId="0" borderId="0" xfId="0" quotePrefix="false" applyFont="true" applyNumberFormat="true">
      <alignment horizontal="center" vertical="center"/>
    </xf>
    <xf numFmtId="4" fontId="825" fillId="0" borderId="0" xfId="0" quotePrefix="false" applyFont="true" applyNumberFormat="true">
      <alignment horizontal="center" vertical="center"/>
    </xf>
    <xf numFmtId="164" fontId="826" fillId="0" borderId="0" xfId="0" quotePrefix="false" applyFont="true" applyNumberFormat="true">
      <alignment horizontal="center" vertical="center"/>
    </xf>
    <xf numFmtId="4" fontId="827" fillId="0" borderId="0" xfId="0" quotePrefix="false" applyFont="true" applyNumberFormat="true">
      <alignment horizontal="center" vertical="center"/>
    </xf>
    <xf numFmtId="164" fontId="828" fillId="0" borderId="0" xfId="0" quotePrefix="false" applyFont="true" applyNumberFormat="true">
      <alignment horizontal="center" vertical="center"/>
    </xf>
    <xf numFmtId="4" fontId="829" fillId="0" borderId="0" xfId="0" quotePrefix="false" applyFont="true" applyNumberFormat="true">
      <alignment horizontal="center" vertical="center"/>
    </xf>
    <xf numFmtId="164" fontId="830" fillId="0" borderId="0" xfId="0" quotePrefix="false" applyFont="true" applyNumberFormat="true">
      <alignment horizontal="center" vertical="center"/>
    </xf>
    <xf numFmtId="4" fontId="831" fillId="0" borderId="0" xfId="0" quotePrefix="false" applyFont="true" applyNumberFormat="true">
      <alignment horizontal="center" vertical="center"/>
    </xf>
    <xf numFmtId="164" fontId="832" fillId="0" borderId="0" xfId="0" quotePrefix="false" applyFont="true" applyNumberFormat="true">
      <alignment horizontal="center" vertical="center"/>
    </xf>
    <xf numFmtId="4" fontId="833" fillId="0" borderId="0" xfId="0" quotePrefix="false" applyFont="true" applyNumberFormat="true">
      <alignment horizontal="center" vertical="center"/>
    </xf>
    <xf numFmtId="164" fontId="834" fillId="0" borderId="0" xfId="0" quotePrefix="false" applyFont="true" applyNumberFormat="true">
      <alignment horizontal="center" vertical="center"/>
    </xf>
    <xf numFmtId="4" fontId="835" fillId="0" borderId="0" xfId="0" quotePrefix="false" applyFont="true" applyNumberFormat="true">
      <alignment horizontal="center" vertical="center"/>
    </xf>
    <xf numFmtId="164" fontId="836" fillId="0" borderId="0" xfId="0" quotePrefix="false" applyFont="true" applyNumberFormat="true">
      <alignment horizontal="center" vertical="center"/>
    </xf>
    <xf numFmtId="4" fontId="837" fillId="0" borderId="0" xfId="0" quotePrefix="false" applyFont="true" applyNumberFormat="true">
      <alignment horizontal="center" vertical="center"/>
    </xf>
    <xf numFmtId="164" fontId="838" fillId="0" borderId="0" xfId="0" quotePrefix="false" applyFont="true" applyNumberFormat="true">
      <alignment horizontal="center" vertical="center"/>
    </xf>
    <xf numFmtId="0" fontId="839" fillId="0" borderId="0" xfId="0" quotePrefix="false" applyFont="true">
      <alignment horizontal="center" vertical="center" wrapText="true"/>
    </xf>
    <xf numFmtId="4" fontId="840" fillId="0" borderId="0" xfId="0" quotePrefix="false" applyFont="true" applyNumberFormat="true">
      <alignment horizontal="center" vertical="center"/>
    </xf>
    <xf numFmtId="164" fontId="841" fillId="0" borderId="0" xfId="0" quotePrefix="false" applyFont="true" applyNumberFormat="true">
      <alignment horizontal="center" vertical="center"/>
    </xf>
    <xf numFmtId="164" fontId="842" fillId="0" borderId="0" xfId="0" quotePrefix="false" applyFont="true" applyNumberFormat="true">
      <alignment horizontal="center" vertical="center"/>
    </xf>
    <xf numFmtId="165" fontId="843" fillId="0" borderId="0" xfId="0" quotePrefix="false" applyFont="true" applyNumberFormat="true">
      <alignment horizontal="center" vertical="center"/>
    </xf>
    <xf numFmtId="164" fontId="844" fillId="0" borderId="0" xfId="0" quotePrefix="false" applyFont="true" applyNumberFormat="true">
      <alignment horizontal="center" vertical="center"/>
    </xf>
    <xf numFmtId="164" fontId="845" fillId="0" borderId="0" xfId="0" quotePrefix="false" applyFont="true" applyNumberFormat="true">
      <alignment horizontal="center" vertical="center" wrapText="true"/>
    </xf>
    <xf numFmtId="4" fontId="846" fillId="0" borderId="0" xfId="0" quotePrefix="false" applyFont="true" applyNumberFormat="true">
      <alignment horizontal="center" vertical="center"/>
    </xf>
    <xf numFmtId="164" fontId="847" fillId="0" borderId="0" xfId="0" quotePrefix="false" applyFont="true" applyNumberFormat="true">
      <alignment horizontal="center" vertical="center"/>
    </xf>
    <xf numFmtId="4" fontId="848" fillId="0" borderId="0" xfId="0" quotePrefix="false" applyFont="true" applyNumberFormat="true">
      <alignment horizontal="center" vertical="center"/>
    </xf>
    <xf numFmtId="164" fontId="849" fillId="0" borderId="0" xfId="0" quotePrefix="false" applyFont="true" applyNumberFormat="true">
      <alignment horizontal="center" vertical="center"/>
    </xf>
    <xf numFmtId="4" fontId="850" fillId="0" borderId="0" xfId="0" quotePrefix="false" applyFont="true" applyNumberFormat="true">
      <alignment horizontal="center" vertical="center"/>
    </xf>
    <xf numFmtId="164" fontId="851" fillId="0" borderId="0" xfId="0" quotePrefix="false" applyFont="true" applyNumberFormat="true">
      <alignment horizontal="center" vertical="center"/>
    </xf>
    <xf numFmtId="4" fontId="852" fillId="0" borderId="0" xfId="0" quotePrefix="false" applyFont="true" applyNumberFormat="true">
      <alignment horizontal="center" vertical="center"/>
    </xf>
    <xf numFmtId="164" fontId="853" fillId="0" borderId="0" xfId="0" quotePrefix="false" applyFont="true" applyNumberFormat="true">
      <alignment horizontal="center" vertical="center"/>
    </xf>
    <xf numFmtId="4" fontId="854" fillId="0" borderId="0" xfId="0" quotePrefix="false" applyFont="true" applyNumberFormat="true">
      <alignment horizontal="center" vertical="center"/>
    </xf>
    <xf numFmtId="164" fontId="855" fillId="0" borderId="0" xfId="0" quotePrefix="false" applyFont="true" applyNumberFormat="true">
      <alignment horizontal="center" vertical="center"/>
    </xf>
    <xf numFmtId="4" fontId="856" fillId="0" borderId="0" xfId="0" quotePrefix="false" applyFont="true" applyNumberFormat="true">
      <alignment horizontal="center" vertical="center"/>
    </xf>
    <xf numFmtId="164" fontId="857" fillId="0" borderId="0" xfId="0" quotePrefix="false" applyFont="true" applyNumberFormat="true">
      <alignment horizontal="center" vertical="center"/>
    </xf>
    <xf numFmtId="4" fontId="858" fillId="0" borderId="0" xfId="0" quotePrefix="false" applyFont="true" applyNumberFormat="true">
      <alignment horizontal="center" vertical="center"/>
    </xf>
    <xf numFmtId="164" fontId="859" fillId="0" borderId="0" xfId="0" quotePrefix="false" applyFont="true" applyNumberFormat="true">
      <alignment horizontal="center" vertical="center"/>
    </xf>
    <xf numFmtId="4" fontId="860" fillId="0" borderId="0" xfId="0" quotePrefix="false" applyFont="true" applyNumberFormat="true">
      <alignment horizontal="center" vertical="center"/>
    </xf>
    <xf numFmtId="164" fontId="861" fillId="0" borderId="0" xfId="0" quotePrefix="false" applyFont="true" applyNumberFormat="true">
      <alignment horizontal="center" vertical="center"/>
    </xf>
    <xf numFmtId="4" fontId="862" fillId="0" borderId="0" xfId="0" quotePrefix="false" applyFont="true" applyNumberFormat="true">
      <alignment horizontal="center" vertical="center"/>
    </xf>
    <xf numFmtId="164" fontId="863" fillId="0" borderId="0" xfId="0" quotePrefix="false" applyFont="true" applyNumberFormat="true">
      <alignment horizontal="center" vertical="center"/>
    </xf>
    <xf numFmtId="4" fontId="864" fillId="0" borderId="0" xfId="0" quotePrefix="false" applyFont="true" applyNumberFormat="true">
      <alignment horizontal="center" vertical="center"/>
    </xf>
    <xf numFmtId="164" fontId="865" fillId="0" borderId="0" xfId="0" quotePrefix="false" applyFont="true" applyNumberFormat="true">
      <alignment horizontal="center" vertical="center"/>
    </xf>
    <xf numFmtId="4" fontId="866" fillId="0" borderId="0" xfId="0" quotePrefix="false" applyFont="true" applyNumberFormat="true">
      <alignment horizontal="center" vertical="center"/>
    </xf>
    <xf numFmtId="164" fontId="867" fillId="0" borderId="0" xfId="0" quotePrefix="false" applyFont="true" applyNumberFormat="true">
      <alignment horizontal="center" vertical="center"/>
    </xf>
    <xf numFmtId="4" fontId="868" fillId="0" borderId="0" xfId="0" quotePrefix="false" applyFont="true" applyNumberFormat="true">
      <alignment horizontal="center" vertical="center"/>
    </xf>
    <xf numFmtId="164" fontId="869" fillId="0" borderId="0" xfId="0" quotePrefix="false" applyFont="true" applyNumberFormat="true">
      <alignment horizontal="center" vertical="center"/>
    </xf>
    <xf numFmtId="4" fontId="870" fillId="0" borderId="0" xfId="0" quotePrefix="false" applyFont="true" applyNumberFormat="true">
      <alignment horizontal="center" vertical="center"/>
    </xf>
    <xf numFmtId="164" fontId="871" fillId="0" borderId="0" xfId="0" quotePrefix="false" applyFont="true" applyNumberFormat="true">
      <alignment horizontal="center" vertical="center"/>
    </xf>
    <xf numFmtId="4" fontId="872" fillId="0" borderId="0" xfId="0" quotePrefix="false" applyFont="true" applyNumberFormat="true">
      <alignment horizontal="center" vertical="center"/>
    </xf>
    <xf numFmtId="164" fontId="873" fillId="0" borderId="0" xfId="0" quotePrefix="false" applyFont="true" applyNumberFormat="true">
      <alignment horizontal="center" vertical="center"/>
    </xf>
    <xf numFmtId="4" fontId="874" fillId="0" borderId="0" xfId="0" quotePrefix="false" applyFont="true" applyNumberFormat="true">
      <alignment horizontal="center" vertical="center"/>
    </xf>
    <xf numFmtId="164" fontId="875" fillId="0" borderId="0" xfId="0" quotePrefix="false" applyFont="true" applyNumberFormat="true">
      <alignment horizontal="center" vertical="center"/>
    </xf>
    <xf numFmtId="4" fontId="876" fillId="0" borderId="0" xfId="0" quotePrefix="false" applyFont="true" applyNumberFormat="true">
      <alignment horizontal="center" vertical="center"/>
    </xf>
    <xf numFmtId="164" fontId="877" fillId="0" borderId="0" xfId="0" quotePrefix="false" applyFont="true" applyNumberFormat="true">
      <alignment horizontal="center" vertical="center"/>
    </xf>
    <xf numFmtId="4" fontId="878" fillId="0" borderId="0" xfId="0" quotePrefix="false" applyFont="true" applyNumberFormat="true">
      <alignment horizontal="center" vertical="center"/>
    </xf>
    <xf numFmtId="164" fontId="879" fillId="0" borderId="0" xfId="0" quotePrefix="false" applyFont="true" applyNumberFormat="true">
      <alignment horizontal="center" vertical="center"/>
    </xf>
    <xf numFmtId="4" fontId="880" fillId="0" borderId="0" xfId="0" quotePrefix="false" applyFont="true" applyNumberFormat="true">
      <alignment horizontal="center" vertical="center"/>
    </xf>
    <xf numFmtId="164" fontId="881" fillId="0" borderId="0" xfId="0" quotePrefix="false" applyFont="true" applyNumberFormat="true">
      <alignment horizontal="center" vertical="center"/>
    </xf>
    <xf numFmtId="4" fontId="882" fillId="0" borderId="0" xfId="0" quotePrefix="false" applyFont="true" applyNumberFormat="true">
      <alignment horizontal="center" vertical="center"/>
    </xf>
    <xf numFmtId="164" fontId="883" fillId="0" borderId="0" xfId="0" quotePrefix="false" applyFont="true" applyNumberFormat="true">
      <alignment horizontal="center" vertical="center"/>
    </xf>
    <xf numFmtId="4" fontId="884" fillId="0" borderId="0" xfId="0" quotePrefix="false" applyFont="true" applyNumberFormat="true">
      <alignment horizontal="center" vertical="center"/>
    </xf>
    <xf numFmtId="164" fontId="885" fillId="0" borderId="0" xfId="0" quotePrefix="false" applyFont="true" applyNumberFormat="true">
      <alignment horizontal="center" vertical="center"/>
    </xf>
    <xf numFmtId="164" fontId="886" fillId="0" borderId="0" xfId="0" quotePrefix="false" applyFont="true" applyNumberFormat="true">
      <alignment horizontal="center" vertical="center" wrapText="true"/>
    </xf>
    <xf numFmtId="0" fontId="88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8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88" fillId="0" borderId="0" xfId="0" quotePrefix="false" applyFont="true">
      <alignment horizontal="center" vertical="center" wrapText="true"/>
    </xf>
    <xf numFmtId="4" fontId="889" fillId="0" borderId="0" xfId="0" quotePrefix="false" applyFont="true" applyNumberFormat="true">
      <alignment horizontal="center" vertical="center"/>
    </xf>
    <xf numFmtId="164" fontId="890" fillId="0" borderId="0" xfId="0" quotePrefix="false" applyFont="true" applyNumberFormat="true">
      <alignment horizontal="center" vertical="center"/>
    </xf>
    <xf numFmtId="164" fontId="891" fillId="0" borderId="0" xfId="0" quotePrefix="false" applyFont="true" applyNumberFormat="true">
      <alignment horizontal="center" vertical="center"/>
    </xf>
    <xf numFmtId="165" fontId="892" fillId="0" borderId="0" xfId="0" quotePrefix="false" applyFont="true" applyNumberFormat="true">
      <alignment horizontal="center" vertical="center"/>
    </xf>
    <xf numFmtId="164" fontId="893" fillId="0" borderId="0" xfId="0" quotePrefix="false" applyFont="true" applyNumberFormat="true">
      <alignment horizontal="center" vertical="center"/>
    </xf>
    <xf numFmtId="164" fontId="894" fillId="0" borderId="0" xfId="0" quotePrefix="false" applyFont="true" applyNumberFormat="true">
      <alignment horizontal="center" vertical="center" wrapText="true"/>
    </xf>
    <xf numFmtId="4" fontId="895" fillId="0" borderId="0" xfId="0" quotePrefix="false" applyFont="true" applyNumberFormat="true">
      <alignment horizontal="center" vertical="center"/>
    </xf>
    <xf numFmtId="164" fontId="896" fillId="0" borderId="0" xfId="0" quotePrefix="false" applyFont="true" applyNumberFormat="true">
      <alignment horizontal="center" vertical="center"/>
    </xf>
    <xf numFmtId="4" fontId="897" fillId="0" borderId="0" xfId="0" quotePrefix="false" applyFont="true" applyNumberFormat="true">
      <alignment horizontal="center" vertical="center"/>
    </xf>
    <xf numFmtId="164" fontId="898" fillId="0" borderId="0" xfId="0" quotePrefix="false" applyFont="true" applyNumberFormat="true">
      <alignment horizontal="center" vertical="center"/>
    </xf>
    <xf numFmtId="4" fontId="899" fillId="0" borderId="0" xfId="0" quotePrefix="false" applyFont="true" applyNumberFormat="true">
      <alignment horizontal="center" vertical="center"/>
    </xf>
    <xf numFmtId="164" fontId="900" fillId="0" borderId="0" xfId="0" quotePrefix="false" applyFont="true" applyNumberFormat="true">
      <alignment horizontal="center" vertical="center"/>
    </xf>
    <xf numFmtId="4" fontId="901" fillId="0" borderId="0" xfId="0" quotePrefix="false" applyFont="true" applyNumberFormat="true">
      <alignment horizontal="center" vertical="center"/>
    </xf>
    <xf numFmtId="164" fontId="902" fillId="0" borderId="0" xfId="0" quotePrefix="false" applyFont="true" applyNumberFormat="true">
      <alignment horizontal="center" vertical="center"/>
    </xf>
    <xf numFmtId="4" fontId="903" fillId="0" borderId="0" xfId="0" quotePrefix="false" applyFont="true" applyNumberFormat="true">
      <alignment horizontal="center" vertical="center"/>
    </xf>
    <xf numFmtId="164" fontId="904" fillId="0" borderId="0" xfId="0" quotePrefix="false" applyFont="true" applyNumberFormat="true">
      <alignment horizontal="center" vertical="center"/>
    </xf>
    <xf numFmtId="4" fontId="905" fillId="0" borderId="0" xfId="0" quotePrefix="false" applyFont="true" applyNumberFormat="true">
      <alignment horizontal="center" vertical="center"/>
    </xf>
    <xf numFmtId="164" fontId="906" fillId="0" borderId="0" xfId="0" quotePrefix="false" applyFont="true" applyNumberFormat="true">
      <alignment horizontal="center" vertical="center"/>
    </xf>
    <xf numFmtId="4" fontId="907" fillId="0" borderId="0" xfId="0" quotePrefix="false" applyFont="true" applyNumberFormat="true">
      <alignment horizontal="center" vertical="center"/>
    </xf>
    <xf numFmtId="164" fontId="908" fillId="0" borderId="0" xfId="0" quotePrefix="false" applyFont="true" applyNumberFormat="true">
      <alignment horizontal="center" vertical="center"/>
    </xf>
    <xf numFmtId="4" fontId="909" fillId="0" borderId="0" xfId="0" quotePrefix="false" applyFont="true" applyNumberFormat="true">
      <alignment horizontal="center" vertical="center"/>
    </xf>
    <xf numFmtId="164" fontId="910" fillId="0" borderId="0" xfId="0" quotePrefix="false" applyFont="true" applyNumberFormat="true">
      <alignment horizontal="center" vertical="center"/>
    </xf>
    <xf numFmtId="4" fontId="911" fillId="0" borderId="0" xfId="0" quotePrefix="false" applyFont="true" applyNumberFormat="true">
      <alignment horizontal="center" vertical="center"/>
    </xf>
    <xf numFmtId="164" fontId="912" fillId="0" borderId="0" xfId="0" quotePrefix="false" applyFont="true" applyNumberFormat="true">
      <alignment horizontal="center" vertical="center"/>
    </xf>
    <xf numFmtId="4" fontId="913" fillId="0" borderId="0" xfId="0" quotePrefix="false" applyFont="true" applyNumberFormat="true">
      <alignment horizontal="center" vertical="center"/>
    </xf>
    <xf numFmtId="164" fontId="914" fillId="0" borderId="0" xfId="0" quotePrefix="false" applyFont="true" applyNumberFormat="true">
      <alignment horizontal="center" vertical="center"/>
    </xf>
    <xf numFmtId="4" fontId="915" fillId="0" borderId="0" xfId="0" quotePrefix="false" applyFont="true" applyNumberFormat="true">
      <alignment horizontal="center" vertical="center"/>
    </xf>
    <xf numFmtId="164" fontId="916" fillId="0" borderId="0" xfId="0" quotePrefix="false" applyFont="true" applyNumberFormat="true">
      <alignment horizontal="center" vertical="center"/>
    </xf>
    <xf numFmtId="4" fontId="917" fillId="0" borderId="0" xfId="0" quotePrefix="false" applyFont="true" applyNumberFormat="true">
      <alignment horizontal="center" vertical="center"/>
    </xf>
    <xf numFmtId="164" fontId="918" fillId="0" borderId="0" xfId="0" quotePrefix="false" applyFont="true" applyNumberFormat="true">
      <alignment horizontal="center" vertical="center"/>
    </xf>
    <xf numFmtId="4" fontId="919" fillId="0" borderId="0" xfId="0" quotePrefix="false" applyFont="true" applyNumberFormat="true">
      <alignment horizontal="center" vertical="center"/>
    </xf>
    <xf numFmtId="164" fontId="920" fillId="0" borderId="0" xfId="0" quotePrefix="false" applyFont="true" applyNumberFormat="true">
      <alignment horizontal="center" vertical="center"/>
    </xf>
    <xf numFmtId="4" fontId="921" fillId="0" borderId="0" xfId="0" quotePrefix="false" applyFont="true" applyNumberFormat="true">
      <alignment horizontal="center" vertical="center"/>
    </xf>
    <xf numFmtId="164" fontId="922" fillId="0" borderId="0" xfId="0" quotePrefix="false" applyFont="true" applyNumberFormat="true">
      <alignment horizontal="center" vertical="center"/>
    </xf>
    <xf numFmtId="4" fontId="923" fillId="0" borderId="0" xfId="0" quotePrefix="false" applyFont="true" applyNumberFormat="true">
      <alignment horizontal="center" vertical="center"/>
    </xf>
    <xf numFmtId="164" fontId="924" fillId="0" borderId="0" xfId="0" quotePrefix="false" applyFont="true" applyNumberFormat="true">
      <alignment horizontal="center" vertical="center"/>
    </xf>
    <xf numFmtId="4" fontId="925" fillId="0" borderId="0" xfId="0" quotePrefix="false" applyFont="true" applyNumberFormat="true">
      <alignment horizontal="center" vertical="center"/>
    </xf>
    <xf numFmtId="164" fontId="926" fillId="0" borderId="0" xfId="0" quotePrefix="false" applyFont="true" applyNumberFormat="true">
      <alignment horizontal="center" vertical="center"/>
    </xf>
    <xf numFmtId="4" fontId="927" fillId="0" borderId="0" xfId="0" quotePrefix="false" applyFont="true" applyNumberFormat="true">
      <alignment horizontal="center" vertical="center"/>
    </xf>
    <xf numFmtId="164" fontId="928" fillId="0" borderId="0" xfId="0" quotePrefix="false" applyFont="true" applyNumberFormat="true">
      <alignment horizontal="center" vertical="center"/>
    </xf>
    <xf numFmtId="4" fontId="929" fillId="0" borderId="0" xfId="0" quotePrefix="false" applyFont="true" applyNumberFormat="true">
      <alignment horizontal="center" vertical="center"/>
    </xf>
    <xf numFmtId="164" fontId="930" fillId="0" borderId="0" xfId="0" quotePrefix="false" applyFont="true" applyNumberFormat="true">
      <alignment horizontal="center" vertical="center"/>
    </xf>
    <xf numFmtId="4" fontId="931" fillId="0" borderId="0" xfId="0" quotePrefix="false" applyFont="true" applyNumberFormat="true">
      <alignment horizontal="center" vertical="center"/>
    </xf>
    <xf numFmtId="164" fontId="932" fillId="0" borderId="0" xfId="0" quotePrefix="false" applyFont="true" applyNumberFormat="true">
      <alignment horizontal="center" vertical="center"/>
    </xf>
    <xf numFmtId="4" fontId="933" fillId="0" borderId="0" xfId="0" quotePrefix="false" applyFont="true" applyNumberFormat="true">
      <alignment horizontal="center" vertical="center"/>
    </xf>
    <xf numFmtId="164" fontId="934" fillId="0" borderId="0" xfId="0" quotePrefix="false" applyFont="true" applyNumberFormat="true">
      <alignment horizontal="center" vertical="center"/>
    </xf>
    <xf numFmtId="0" fontId="935" fillId="0" borderId="0" xfId="0" quotePrefix="false" applyFont="true">
      <alignment horizontal="center" vertical="center" wrapText="true"/>
    </xf>
    <xf numFmtId="4" fontId="936" fillId="0" borderId="0" xfId="0" quotePrefix="false" applyFont="true" applyNumberFormat="true">
      <alignment horizontal="center" vertical="center"/>
    </xf>
    <xf numFmtId="164" fontId="937" fillId="0" borderId="0" xfId="0" quotePrefix="false" applyFont="true" applyNumberFormat="true">
      <alignment horizontal="center" vertical="center"/>
    </xf>
    <xf numFmtId="164" fontId="938" fillId="0" borderId="0" xfId="0" quotePrefix="false" applyFont="true" applyNumberFormat="true">
      <alignment horizontal="center" vertical="center"/>
    </xf>
    <xf numFmtId="165" fontId="939" fillId="0" borderId="0" xfId="0" quotePrefix="false" applyFont="true" applyNumberFormat="true">
      <alignment horizontal="center" vertical="center"/>
    </xf>
    <xf numFmtId="164" fontId="940" fillId="0" borderId="0" xfId="0" quotePrefix="false" applyFont="true" applyNumberFormat="true">
      <alignment horizontal="center" vertical="center"/>
    </xf>
    <xf numFmtId="164" fontId="941" fillId="0" borderId="0" xfId="0" quotePrefix="false" applyFont="true" applyNumberFormat="true">
      <alignment horizontal="center" vertical="center" wrapText="true"/>
    </xf>
    <xf numFmtId="4" fontId="942" fillId="0" borderId="0" xfId="0" quotePrefix="false" applyFont="true" applyNumberFormat="true">
      <alignment horizontal="center" vertical="center"/>
    </xf>
    <xf numFmtId="164" fontId="943" fillId="0" borderId="0" xfId="0" quotePrefix="false" applyFont="true" applyNumberFormat="true">
      <alignment horizontal="center" vertical="center"/>
    </xf>
    <xf numFmtId="4" fontId="944" fillId="0" borderId="0" xfId="0" quotePrefix="false" applyFont="true" applyNumberFormat="true">
      <alignment horizontal="center" vertical="center"/>
    </xf>
    <xf numFmtId="164" fontId="945" fillId="0" borderId="0" xfId="0" quotePrefix="false" applyFont="true" applyNumberFormat="true">
      <alignment horizontal="center" vertical="center"/>
    </xf>
    <xf numFmtId="4" fontId="946" fillId="0" borderId="0" xfId="0" quotePrefix="false" applyFont="true" applyNumberFormat="true">
      <alignment horizontal="center" vertical="center"/>
    </xf>
    <xf numFmtId="164" fontId="947" fillId="0" borderId="0" xfId="0" quotePrefix="false" applyFont="true" applyNumberFormat="true">
      <alignment horizontal="center" vertical="center"/>
    </xf>
    <xf numFmtId="4" fontId="948" fillId="0" borderId="0" xfId="0" quotePrefix="false" applyFont="true" applyNumberFormat="true">
      <alignment horizontal="center" vertical="center"/>
    </xf>
    <xf numFmtId="164" fontId="949" fillId="0" borderId="0" xfId="0" quotePrefix="false" applyFont="true" applyNumberFormat="true">
      <alignment horizontal="center" vertical="center"/>
    </xf>
    <xf numFmtId="4" fontId="950" fillId="0" borderId="0" xfId="0" quotePrefix="false" applyFont="true" applyNumberFormat="true">
      <alignment horizontal="center" vertical="center"/>
    </xf>
    <xf numFmtId="164" fontId="951" fillId="0" borderId="0" xfId="0" quotePrefix="false" applyFont="true" applyNumberFormat="true">
      <alignment horizontal="center" vertical="center"/>
    </xf>
    <xf numFmtId="4" fontId="952" fillId="0" borderId="0" xfId="0" quotePrefix="false" applyFont="true" applyNumberFormat="true">
      <alignment horizontal="center" vertical="center"/>
    </xf>
    <xf numFmtId="164" fontId="953" fillId="0" borderId="0" xfId="0" quotePrefix="false" applyFont="true" applyNumberFormat="true">
      <alignment horizontal="center" vertical="center"/>
    </xf>
    <xf numFmtId="4" fontId="954" fillId="0" borderId="0" xfId="0" quotePrefix="false" applyFont="true" applyNumberFormat="true">
      <alignment horizontal="center" vertical="center"/>
    </xf>
    <xf numFmtId="164" fontId="955" fillId="0" borderId="0" xfId="0" quotePrefix="false" applyFont="true" applyNumberFormat="true">
      <alignment horizontal="center" vertical="center"/>
    </xf>
    <xf numFmtId="4" fontId="956" fillId="0" borderId="0" xfId="0" quotePrefix="false" applyFont="true" applyNumberFormat="true">
      <alignment horizontal="center" vertical="center"/>
    </xf>
    <xf numFmtId="164" fontId="957" fillId="0" borderId="0" xfId="0" quotePrefix="false" applyFont="true" applyNumberFormat="true">
      <alignment horizontal="center" vertical="center"/>
    </xf>
    <xf numFmtId="4" fontId="958" fillId="0" borderId="0" xfId="0" quotePrefix="false" applyFont="true" applyNumberFormat="true">
      <alignment horizontal="center" vertical="center"/>
    </xf>
    <xf numFmtId="164" fontId="959" fillId="0" borderId="0" xfId="0" quotePrefix="false" applyFont="true" applyNumberFormat="true">
      <alignment horizontal="center" vertical="center"/>
    </xf>
    <xf numFmtId="4" fontId="960" fillId="0" borderId="0" xfId="0" quotePrefix="false" applyFont="true" applyNumberFormat="true">
      <alignment horizontal="center" vertical="center"/>
    </xf>
    <xf numFmtId="164" fontId="961" fillId="0" borderId="0" xfId="0" quotePrefix="false" applyFont="true" applyNumberFormat="true">
      <alignment horizontal="center" vertical="center"/>
    </xf>
    <xf numFmtId="4" fontId="962" fillId="0" borderId="0" xfId="0" quotePrefix="false" applyFont="true" applyNumberFormat="true">
      <alignment horizontal="center" vertical="center"/>
    </xf>
    <xf numFmtId="164" fontId="963" fillId="0" borderId="0" xfId="0" quotePrefix="false" applyFont="true" applyNumberFormat="true">
      <alignment horizontal="center" vertical="center"/>
    </xf>
    <xf numFmtId="4" fontId="964" fillId="0" borderId="0" xfId="0" quotePrefix="false" applyFont="true" applyNumberFormat="true">
      <alignment horizontal="center" vertical="center"/>
    </xf>
    <xf numFmtId="164" fontId="965" fillId="0" borderId="0" xfId="0" quotePrefix="false" applyFont="true" applyNumberFormat="true">
      <alignment horizontal="center" vertical="center"/>
    </xf>
    <xf numFmtId="4" fontId="966" fillId="0" borderId="0" xfId="0" quotePrefix="false" applyFont="true" applyNumberFormat="true">
      <alignment horizontal="center" vertical="center"/>
    </xf>
    <xf numFmtId="164" fontId="967" fillId="0" borderId="0" xfId="0" quotePrefix="false" applyFont="true" applyNumberFormat="true">
      <alignment horizontal="center" vertical="center"/>
    </xf>
    <xf numFmtId="4" fontId="968" fillId="0" borderId="0" xfId="0" quotePrefix="false" applyFont="true" applyNumberFormat="true">
      <alignment horizontal="center" vertical="center"/>
    </xf>
    <xf numFmtId="164" fontId="969" fillId="0" borderId="0" xfId="0" quotePrefix="false" applyFont="true" applyNumberFormat="true">
      <alignment horizontal="center" vertical="center"/>
    </xf>
    <xf numFmtId="4" fontId="970" fillId="0" borderId="0" xfId="0" quotePrefix="false" applyFont="true" applyNumberFormat="true">
      <alignment horizontal="center" vertical="center"/>
    </xf>
    <xf numFmtId="164" fontId="971" fillId="0" borderId="0" xfId="0" quotePrefix="false" applyFont="true" applyNumberFormat="true">
      <alignment horizontal="center" vertical="center"/>
    </xf>
    <xf numFmtId="4" fontId="972" fillId="0" borderId="0" xfId="0" quotePrefix="false" applyFont="true" applyNumberFormat="true">
      <alignment horizontal="center" vertical="center"/>
    </xf>
    <xf numFmtId="164" fontId="973" fillId="0" borderId="0" xfId="0" quotePrefix="false" applyFont="true" applyNumberFormat="true">
      <alignment horizontal="center" vertical="center"/>
    </xf>
    <xf numFmtId="4" fontId="974" fillId="0" borderId="0" xfId="0" quotePrefix="false" applyFont="true" applyNumberFormat="true">
      <alignment horizontal="center" vertical="center"/>
    </xf>
    <xf numFmtId="164" fontId="975" fillId="0" borderId="0" xfId="0" quotePrefix="false" applyFont="true" applyNumberFormat="true">
      <alignment horizontal="center" vertical="center"/>
    </xf>
    <xf numFmtId="4" fontId="976" fillId="0" borderId="0" xfId="0" quotePrefix="false" applyFont="true" applyNumberFormat="true">
      <alignment horizontal="center" vertical="center"/>
    </xf>
    <xf numFmtId="164" fontId="977" fillId="0" borderId="0" xfId="0" quotePrefix="false" applyFont="true" applyNumberFormat="true">
      <alignment horizontal="center" vertical="center"/>
    </xf>
    <xf numFmtId="4" fontId="978" fillId="0" borderId="0" xfId="0" quotePrefix="false" applyFont="true" applyNumberFormat="true">
      <alignment horizontal="center" vertical="center"/>
    </xf>
    <xf numFmtId="164" fontId="979" fillId="0" borderId="0" xfId="0" quotePrefix="false" applyFont="true" applyNumberFormat="true">
      <alignment horizontal="center" vertical="center"/>
    </xf>
    <xf numFmtId="4" fontId="980" fillId="0" borderId="0" xfId="0" quotePrefix="false" applyFont="true" applyNumberFormat="true">
      <alignment horizontal="center" vertical="center"/>
    </xf>
    <xf numFmtId="164" fontId="981" fillId="0" borderId="0" xfId="0" quotePrefix="false" applyFont="true" applyNumberFormat="true">
      <alignment horizontal="center" vertical="center"/>
    </xf>
    <xf numFmtId="0" fontId="982" fillId="0" borderId="0" xfId="0" quotePrefix="false" applyFont="true">
      <alignment horizontal="center" vertical="center" wrapText="true"/>
    </xf>
    <xf numFmtId="4" fontId="983" fillId="0" borderId="0" xfId="0" quotePrefix="false" applyFont="true" applyNumberFormat="true">
      <alignment horizontal="center" vertical="center"/>
    </xf>
    <xf numFmtId="164" fontId="984" fillId="0" borderId="0" xfId="0" quotePrefix="false" applyFont="true" applyNumberFormat="true">
      <alignment horizontal="center" vertical="center"/>
    </xf>
    <xf numFmtId="164" fontId="985" fillId="0" borderId="0" xfId="0" quotePrefix="false" applyFont="true" applyNumberFormat="true">
      <alignment horizontal="center" vertical="center"/>
    </xf>
    <xf numFmtId="165" fontId="986" fillId="0" borderId="0" xfId="0" quotePrefix="false" applyFont="true" applyNumberFormat="true">
      <alignment horizontal="center" vertical="center"/>
    </xf>
    <xf numFmtId="164" fontId="987" fillId="0" borderId="0" xfId="0" quotePrefix="false" applyFont="true" applyNumberFormat="true">
      <alignment horizontal="center" vertical="center"/>
    </xf>
    <xf numFmtId="164" fontId="988" fillId="0" borderId="0" xfId="0" quotePrefix="false" applyFont="true" applyNumberFormat="true">
      <alignment horizontal="center" vertical="center" wrapText="true"/>
    </xf>
    <xf numFmtId="4" fontId="989" fillId="0" borderId="0" xfId="0" quotePrefix="false" applyFont="true" applyNumberFormat="true">
      <alignment horizontal="center" vertical="center"/>
    </xf>
    <xf numFmtId="164" fontId="990" fillId="0" borderId="0" xfId="0" quotePrefix="false" applyFont="true" applyNumberFormat="true">
      <alignment horizontal="center" vertical="center"/>
    </xf>
    <xf numFmtId="4" fontId="991" fillId="0" borderId="0" xfId="0" quotePrefix="false" applyFont="true" applyNumberFormat="true">
      <alignment horizontal="center" vertical="center"/>
    </xf>
    <xf numFmtId="164" fontId="992" fillId="0" borderId="0" xfId="0" quotePrefix="false" applyFont="true" applyNumberFormat="true">
      <alignment horizontal="center" vertical="center"/>
    </xf>
    <xf numFmtId="4" fontId="993" fillId="0" borderId="0" xfId="0" quotePrefix="false" applyFont="true" applyNumberFormat="true">
      <alignment horizontal="center" vertical="center"/>
    </xf>
    <xf numFmtId="164" fontId="994" fillId="0" borderId="0" xfId="0" quotePrefix="false" applyFont="true" applyNumberFormat="true">
      <alignment horizontal="center" vertical="center"/>
    </xf>
    <xf numFmtId="4" fontId="995" fillId="0" borderId="0" xfId="0" quotePrefix="false" applyFont="true" applyNumberFormat="true">
      <alignment horizontal="center" vertical="center"/>
    </xf>
    <xf numFmtId="164" fontId="996" fillId="0" borderId="0" xfId="0" quotePrefix="false" applyFont="true" applyNumberFormat="true">
      <alignment horizontal="center" vertical="center"/>
    </xf>
    <xf numFmtId="4" fontId="997" fillId="0" borderId="0" xfId="0" quotePrefix="false" applyFont="true" applyNumberFormat="true">
      <alignment horizontal="center" vertical="center"/>
    </xf>
    <xf numFmtId="164" fontId="998" fillId="0" borderId="0" xfId="0" quotePrefix="false" applyFont="true" applyNumberFormat="true">
      <alignment horizontal="center" vertical="center"/>
    </xf>
    <xf numFmtId="4" fontId="999" fillId="0" borderId="0" xfId="0" quotePrefix="false" applyFont="true" applyNumberFormat="true">
      <alignment horizontal="center" vertical="center"/>
    </xf>
    <xf numFmtId="164" fontId="1000" fillId="0" borderId="0" xfId="0" quotePrefix="false" applyFont="true" applyNumberFormat="true">
      <alignment horizontal="center" vertical="center"/>
    </xf>
    <xf numFmtId="4" fontId="1001" fillId="0" borderId="0" xfId="0" quotePrefix="false" applyFont="true" applyNumberFormat="true">
      <alignment horizontal="center" vertical="center"/>
    </xf>
    <xf numFmtId="164" fontId="1002" fillId="0" borderId="0" xfId="0" quotePrefix="false" applyFont="true" applyNumberFormat="true">
      <alignment horizontal="center" vertical="center"/>
    </xf>
    <xf numFmtId="4" fontId="1003" fillId="0" borderId="0" xfId="0" quotePrefix="false" applyFont="true" applyNumberFormat="true">
      <alignment horizontal="center" vertical="center"/>
    </xf>
    <xf numFmtId="164" fontId="1004" fillId="0" borderId="0" xfId="0" quotePrefix="false" applyFont="true" applyNumberFormat="true">
      <alignment horizontal="center" vertical="center"/>
    </xf>
    <xf numFmtId="4" fontId="1005" fillId="0" borderId="0" xfId="0" quotePrefix="false" applyFont="true" applyNumberFormat="true">
      <alignment horizontal="center" vertical="center"/>
    </xf>
    <xf numFmtId="164" fontId="1006" fillId="0" borderId="0" xfId="0" quotePrefix="false" applyFont="true" applyNumberFormat="true">
      <alignment horizontal="center" vertical="center"/>
    </xf>
    <xf numFmtId="4" fontId="1007" fillId="0" borderId="0" xfId="0" quotePrefix="false" applyFont="true" applyNumberFormat="true">
      <alignment horizontal="center" vertical="center"/>
    </xf>
    <xf numFmtId="164" fontId="1008" fillId="0" borderId="0" xfId="0" quotePrefix="false" applyFont="true" applyNumberFormat="true">
      <alignment horizontal="center" vertical="center"/>
    </xf>
    <xf numFmtId="4" fontId="1009" fillId="0" borderId="0" xfId="0" quotePrefix="false" applyFont="true" applyNumberFormat="true">
      <alignment horizontal="center" vertical="center"/>
    </xf>
    <xf numFmtId="164" fontId="1010" fillId="0" borderId="0" xfId="0" quotePrefix="false" applyFont="true" applyNumberFormat="true">
      <alignment horizontal="center" vertical="center"/>
    </xf>
    <xf numFmtId="4" fontId="1011" fillId="0" borderId="0" xfId="0" quotePrefix="false" applyFont="true" applyNumberFormat="true">
      <alignment horizontal="center" vertical="center"/>
    </xf>
    <xf numFmtId="164" fontId="1012" fillId="0" borderId="0" xfId="0" quotePrefix="false" applyFont="true" applyNumberFormat="true">
      <alignment horizontal="center" vertical="center"/>
    </xf>
    <xf numFmtId="4" fontId="1013" fillId="0" borderId="0" xfId="0" quotePrefix="false" applyFont="true" applyNumberFormat="true">
      <alignment horizontal="center" vertical="center"/>
    </xf>
    <xf numFmtId="164" fontId="1014" fillId="0" borderId="0" xfId="0" quotePrefix="false" applyFont="true" applyNumberFormat="true">
      <alignment horizontal="center" vertical="center"/>
    </xf>
    <xf numFmtId="4" fontId="1015" fillId="0" borderId="0" xfId="0" quotePrefix="false" applyFont="true" applyNumberFormat="true">
      <alignment horizontal="center" vertical="center"/>
    </xf>
    <xf numFmtId="164" fontId="1016" fillId="0" borderId="0" xfId="0" quotePrefix="false" applyFont="true" applyNumberFormat="true">
      <alignment horizontal="center" vertical="center"/>
    </xf>
    <xf numFmtId="4" fontId="1017" fillId="0" borderId="0" xfId="0" quotePrefix="false" applyFont="true" applyNumberFormat="true">
      <alignment horizontal="center" vertical="center"/>
    </xf>
    <xf numFmtId="164" fontId="1018" fillId="0" borderId="0" xfId="0" quotePrefix="false" applyFont="true" applyNumberFormat="true">
      <alignment horizontal="center" vertical="center"/>
    </xf>
    <xf numFmtId="4" fontId="1019" fillId="0" borderId="0" xfId="0" quotePrefix="false" applyFont="true" applyNumberFormat="true">
      <alignment horizontal="center" vertical="center"/>
    </xf>
    <xf numFmtId="164" fontId="1020" fillId="0" borderId="0" xfId="0" quotePrefix="false" applyFont="true" applyNumberFormat="true">
      <alignment horizontal="center" vertical="center"/>
    </xf>
    <xf numFmtId="4" fontId="1021" fillId="0" borderId="0" xfId="0" quotePrefix="false" applyFont="true" applyNumberFormat="true">
      <alignment horizontal="center" vertical="center"/>
    </xf>
    <xf numFmtId="164" fontId="1022" fillId="0" borderId="0" xfId="0" quotePrefix="false" applyFont="true" applyNumberFormat="true">
      <alignment horizontal="center" vertical="center"/>
    </xf>
    <xf numFmtId="4" fontId="1023" fillId="0" borderId="0" xfId="0" quotePrefix="false" applyFont="true" applyNumberFormat="true">
      <alignment horizontal="center" vertical="center"/>
    </xf>
    <xf numFmtId="164" fontId="1024" fillId="0" borderId="0" xfId="0" quotePrefix="false" applyFont="true" applyNumberFormat="true">
      <alignment horizontal="center" vertical="center"/>
    </xf>
    <xf numFmtId="4" fontId="1025" fillId="0" borderId="0" xfId="0" quotePrefix="false" applyFont="true" applyNumberFormat="true">
      <alignment horizontal="center" vertical="center"/>
    </xf>
    <xf numFmtId="164" fontId="1026" fillId="0" borderId="0" xfId="0" quotePrefix="false" applyFont="true" applyNumberFormat="true">
      <alignment horizontal="center" vertical="center"/>
    </xf>
    <xf numFmtId="4" fontId="1027" fillId="0" borderId="0" xfId="0" quotePrefix="false" applyFont="true" applyNumberFormat="true">
      <alignment horizontal="center" vertical="center"/>
    </xf>
    <xf numFmtId="164" fontId="1028" fillId="0" borderId="0" xfId="0" quotePrefix="false" applyFont="true" applyNumberFormat="true">
      <alignment horizontal="center" vertical="center"/>
    </xf>
    <xf numFmtId="0" fontId="1029" fillId="0" borderId="0" xfId="0" quotePrefix="false" applyFont="true">
      <alignment horizontal="center" vertical="center" wrapText="true"/>
    </xf>
    <xf numFmtId="4" fontId="1030" fillId="0" borderId="0" xfId="0" quotePrefix="false" applyFont="true" applyNumberFormat="true">
      <alignment horizontal="center" vertical="center"/>
    </xf>
    <xf numFmtId="164" fontId="1031" fillId="0" borderId="0" xfId="0" quotePrefix="false" applyFont="true" applyNumberFormat="true">
      <alignment horizontal="center" vertical="center"/>
    </xf>
    <xf numFmtId="164" fontId="1032" fillId="0" borderId="0" xfId="0" quotePrefix="false" applyFont="true" applyNumberFormat="true">
      <alignment horizontal="center" vertical="center"/>
    </xf>
    <xf numFmtId="165" fontId="1033" fillId="0" borderId="0" xfId="0" quotePrefix="false" applyFont="true" applyNumberFormat="true">
      <alignment horizontal="center" vertical="center"/>
    </xf>
    <xf numFmtId="164" fontId="1034" fillId="0" borderId="0" xfId="0" quotePrefix="false" applyFont="true" applyNumberFormat="true">
      <alignment horizontal="center" vertical="center"/>
    </xf>
    <xf numFmtId="164" fontId="1035" fillId="0" borderId="0" xfId="0" quotePrefix="false" applyFont="true" applyNumberFormat="true">
      <alignment horizontal="center" vertical="center" wrapText="true"/>
    </xf>
    <xf numFmtId="4" fontId="1036" fillId="0" borderId="0" xfId="0" quotePrefix="false" applyFont="true" applyNumberFormat="true">
      <alignment horizontal="center" vertical="center"/>
    </xf>
    <xf numFmtId="164" fontId="1037" fillId="0" borderId="0" xfId="0" quotePrefix="false" applyFont="true" applyNumberFormat="true">
      <alignment horizontal="center" vertical="center"/>
    </xf>
    <xf numFmtId="4" fontId="1038" fillId="0" borderId="0" xfId="0" quotePrefix="false" applyFont="true" applyNumberFormat="true">
      <alignment horizontal="center" vertical="center"/>
    </xf>
    <xf numFmtId="164" fontId="1039" fillId="0" borderId="0" xfId="0" quotePrefix="false" applyFont="true" applyNumberFormat="true">
      <alignment horizontal="center" vertical="center"/>
    </xf>
    <xf numFmtId="4" fontId="1040" fillId="0" borderId="0" xfId="0" quotePrefix="false" applyFont="true" applyNumberFormat="true">
      <alignment horizontal="center" vertical="center"/>
    </xf>
    <xf numFmtId="164" fontId="1041" fillId="0" borderId="0" xfId="0" quotePrefix="false" applyFont="true" applyNumberFormat="true">
      <alignment horizontal="center" vertical="center"/>
    </xf>
    <xf numFmtId="4" fontId="1042" fillId="0" borderId="0" xfId="0" quotePrefix="false" applyFont="true" applyNumberFormat="true">
      <alignment horizontal="center" vertical="center"/>
    </xf>
    <xf numFmtId="164" fontId="1043" fillId="0" borderId="0" xfId="0" quotePrefix="false" applyFont="true" applyNumberFormat="true">
      <alignment horizontal="center" vertical="center"/>
    </xf>
    <xf numFmtId="4" fontId="1044" fillId="0" borderId="0" xfId="0" quotePrefix="false" applyFont="true" applyNumberFormat="true">
      <alignment horizontal="center" vertical="center"/>
    </xf>
    <xf numFmtId="164" fontId="1045" fillId="0" borderId="0" xfId="0" quotePrefix="false" applyFont="true" applyNumberFormat="true">
      <alignment horizontal="center" vertical="center"/>
    </xf>
    <xf numFmtId="4" fontId="1046" fillId="0" borderId="0" xfId="0" quotePrefix="false" applyFont="true" applyNumberFormat="true">
      <alignment horizontal="center" vertical="center"/>
    </xf>
    <xf numFmtId="164" fontId="1047" fillId="0" borderId="0" xfId="0" quotePrefix="false" applyFont="true" applyNumberFormat="true">
      <alignment horizontal="center" vertical="center"/>
    </xf>
    <xf numFmtId="4" fontId="1048" fillId="0" borderId="0" xfId="0" quotePrefix="false" applyFont="true" applyNumberFormat="true">
      <alignment horizontal="center" vertical="center"/>
    </xf>
    <xf numFmtId="164" fontId="1049" fillId="0" borderId="0" xfId="0" quotePrefix="false" applyFont="true" applyNumberFormat="true">
      <alignment horizontal="center" vertical="center"/>
    </xf>
    <xf numFmtId="4" fontId="1050" fillId="0" borderId="0" xfId="0" quotePrefix="false" applyFont="true" applyNumberFormat="true">
      <alignment horizontal="center" vertical="center"/>
    </xf>
    <xf numFmtId="164" fontId="1051" fillId="0" borderId="0" xfId="0" quotePrefix="false" applyFont="true" applyNumberFormat="true">
      <alignment horizontal="center" vertical="center"/>
    </xf>
    <xf numFmtId="4" fontId="1052" fillId="0" borderId="0" xfId="0" quotePrefix="false" applyFont="true" applyNumberFormat="true">
      <alignment horizontal="center" vertical="center"/>
    </xf>
    <xf numFmtId="164" fontId="1053" fillId="0" borderId="0" xfId="0" quotePrefix="false" applyFont="true" applyNumberFormat="true">
      <alignment horizontal="center" vertical="center"/>
    </xf>
    <xf numFmtId="4" fontId="1054" fillId="0" borderId="0" xfId="0" quotePrefix="false" applyFont="true" applyNumberFormat="true">
      <alignment horizontal="center" vertical="center"/>
    </xf>
    <xf numFmtId="164" fontId="1055" fillId="0" borderId="0" xfId="0" quotePrefix="false" applyFont="true" applyNumberFormat="true">
      <alignment horizontal="center" vertical="center"/>
    </xf>
    <xf numFmtId="4" fontId="1056" fillId="0" borderId="0" xfId="0" quotePrefix="false" applyFont="true" applyNumberFormat="true">
      <alignment horizontal="center" vertical="center"/>
    </xf>
    <xf numFmtId="164" fontId="1057" fillId="0" borderId="0" xfId="0" quotePrefix="false" applyFont="true" applyNumberFormat="true">
      <alignment horizontal="center" vertical="center"/>
    </xf>
    <xf numFmtId="4" fontId="1058" fillId="0" borderId="0" xfId="0" quotePrefix="false" applyFont="true" applyNumberFormat="true">
      <alignment horizontal="center" vertical="center"/>
    </xf>
    <xf numFmtId="164" fontId="1059" fillId="0" borderId="0" xfId="0" quotePrefix="false" applyFont="true" applyNumberFormat="true">
      <alignment horizontal="center" vertical="center"/>
    </xf>
    <xf numFmtId="4" fontId="1060" fillId="0" borderId="0" xfId="0" quotePrefix="false" applyFont="true" applyNumberFormat="true">
      <alignment horizontal="center" vertical="center"/>
    </xf>
    <xf numFmtId="164" fontId="1061" fillId="0" borderId="0" xfId="0" quotePrefix="false" applyFont="true" applyNumberFormat="true">
      <alignment horizontal="center" vertical="center"/>
    </xf>
    <xf numFmtId="4" fontId="1062" fillId="0" borderId="0" xfId="0" quotePrefix="false" applyFont="true" applyNumberFormat="true">
      <alignment horizontal="center" vertical="center"/>
    </xf>
    <xf numFmtId="164" fontId="1063" fillId="0" borderId="0" xfId="0" quotePrefix="false" applyFont="true" applyNumberFormat="true">
      <alignment horizontal="center" vertical="center"/>
    </xf>
    <xf numFmtId="4" fontId="1064" fillId="0" borderId="0" xfId="0" quotePrefix="false" applyFont="true" applyNumberFormat="true">
      <alignment horizontal="center" vertical="center"/>
    </xf>
    <xf numFmtId="164" fontId="1065" fillId="0" borderId="0" xfId="0" quotePrefix="false" applyFont="true" applyNumberFormat="true">
      <alignment horizontal="center" vertical="center"/>
    </xf>
    <xf numFmtId="4" fontId="1066" fillId="0" borderId="0" xfId="0" quotePrefix="false" applyFont="true" applyNumberFormat="true">
      <alignment horizontal="center" vertical="center"/>
    </xf>
    <xf numFmtId="164" fontId="1067" fillId="0" borderId="0" xfId="0" quotePrefix="false" applyFont="true" applyNumberFormat="true">
      <alignment horizontal="center" vertical="center"/>
    </xf>
    <xf numFmtId="4" fontId="1068" fillId="0" borderId="0" xfId="0" quotePrefix="false" applyFont="true" applyNumberFormat="true">
      <alignment horizontal="center" vertical="center"/>
    </xf>
    <xf numFmtId="164" fontId="1069" fillId="0" borderId="0" xfId="0" quotePrefix="false" applyFont="true" applyNumberFormat="true">
      <alignment horizontal="center" vertical="center"/>
    </xf>
    <xf numFmtId="4" fontId="1070" fillId="0" borderId="0" xfId="0" quotePrefix="false" applyFont="true" applyNumberFormat="true">
      <alignment horizontal="center" vertical="center"/>
    </xf>
    <xf numFmtId="164" fontId="1071" fillId="0" borderId="0" xfId="0" quotePrefix="false" applyFont="true" applyNumberFormat="true">
      <alignment horizontal="center" vertical="center"/>
    </xf>
    <xf numFmtId="4" fontId="1072" fillId="0" borderId="0" xfId="0" quotePrefix="false" applyFont="true" applyNumberFormat="true">
      <alignment horizontal="center" vertical="center"/>
    </xf>
    <xf numFmtId="164" fontId="1073" fillId="0" borderId="0" xfId="0" quotePrefix="false" applyFont="true" applyNumberFormat="true">
      <alignment horizontal="center" vertical="center"/>
    </xf>
    <xf numFmtId="4" fontId="1074" fillId="0" borderId="0" xfId="0" quotePrefix="false" applyFont="true" applyNumberFormat="true">
      <alignment horizontal="center" vertical="center"/>
    </xf>
    <xf numFmtId="164" fontId="1075" fillId="0" borderId="0" xfId="0" quotePrefix="false" applyFont="true" applyNumberFormat="true">
      <alignment horizontal="center" vertical="center"/>
    </xf>
    <xf numFmtId="0" fontId="1076" fillId="0" borderId="0" xfId="0" quotePrefix="false" applyFont="true">
      <alignment horizontal="center" vertical="center" wrapText="true"/>
    </xf>
    <xf numFmtId="4" fontId="1077" fillId="0" borderId="0" xfId="0" quotePrefix="false" applyFont="true" applyNumberFormat="true">
      <alignment horizontal="center" vertical="center"/>
    </xf>
    <xf numFmtId="164" fontId="1078" fillId="0" borderId="0" xfId="0" quotePrefix="false" applyFont="true" applyNumberFormat="true">
      <alignment horizontal="center" vertical="center"/>
    </xf>
    <xf numFmtId="164" fontId="1079" fillId="0" borderId="0" xfId="0" quotePrefix="false" applyFont="true" applyNumberFormat="true">
      <alignment horizontal="center" vertical="center"/>
    </xf>
    <xf numFmtId="165" fontId="1080" fillId="0" borderId="0" xfId="0" quotePrefix="false" applyFont="true" applyNumberFormat="true">
      <alignment horizontal="center" vertical="center"/>
    </xf>
    <xf numFmtId="164" fontId="1081" fillId="0" borderId="0" xfId="0" quotePrefix="false" applyFont="true" applyNumberFormat="true">
      <alignment horizontal="center" vertical="center"/>
    </xf>
    <xf numFmtId="164" fontId="1082" fillId="0" borderId="0" xfId="0" quotePrefix="false" applyFont="true" applyNumberFormat="true">
      <alignment horizontal="center" vertical="center" wrapText="true"/>
    </xf>
    <xf numFmtId="4" fontId="1083" fillId="0" borderId="0" xfId="0" quotePrefix="false" applyFont="true" applyNumberFormat="true">
      <alignment horizontal="center" vertical="center"/>
    </xf>
    <xf numFmtId="164" fontId="1084" fillId="0" borderId="0" xfId="0" quotePrefix="false" applyFont="true" applyNumberFormat="true">
      <alignment horizontal="center" vertical="center"/>
    </xf>
    <xf numFmtId="4" fontId="1085" fillId="0" borderId="0" xfId="0" quotePrefix="false" applyFont="true" applyNumberFormat="true">
      <alignment horizontal="center" vertical="center"/>
    </xf>
    <xf numFmtId="164" fontId="1086" fillId="0" borderId="0" xfId="0" quotePrefix="false" applyFont="true" applyNumberFormat="true">
      <alignment horizontal="center" vertical="center"/>
    </xf>
    <xf numFmtId="4" fontId="1087" fillId="0" borderId="0" xfId="0" quotePrefix="false" applyFont="true" applyNumberFormat="true">
      <alignment horizontal="center" vertical="center"/>
    </xf>
    <xf numFmtId="164" fontId="1088" fillId="0" borderId="0" xfId="0" quotePrefix="false" applyFont="true" applyNumberFormat="true">
      <alignment horizontal="center" vertical="center"/>
    </xf>
    <xf numFmtId="4" fontId="1089" fillId="0" borderId="0" xfId="0" quotePrefix="false" applyFont="true" applyNumberFormat="true">
      <alignment horizontal="center" vertical="center"/>
    </xf>
    <xf numFmtId="164" fontId="1090" fillId="0" borderId="0" xfId="0" quotePrefix="false" applyFont="true" applyNumberFormat="true">
      <alignment horizontal="center" vertical="center"/>
    </xf>
    <xf numFmtId="4" fontId="1091" fillId="0" borderId="0" xfId="0" quotePrefix="false" applyFont="true" applyNumberFormat="true">
      <alignment horizontal="center" vertical="center"/>
    </xf>
    <xf numFmtId="164" fontId="1092" fillId="0" borderId="0" xfId="0" quotePrefix="false" applyFont="true" applyNumberFormat="true">
      <alignment horizontal="center" vertical="center"/>
    </xf>
    <xf numFmtId="4" fontId="1093" fillId="0" borderId="0" xfId="0" quotePrefix="false" applyFont="true" applyNumberFormat="true">
      <alignment horizontal="center" vertical="center"/>
    </xf>
    <xf numFmtId="164" fontId="1094" fillId="0" borderId="0" xfId="0" quotePrefix="false" applyFont="true" applyNumberFormat="true">
      <alignment horizontal="center" vertical="center"/>
    </xf>
    <xf numFmtId="4" fontId="1095" fillId="0" borderId="0" xfId="0" quotePrefix="false" applyFont="true" applyNumberFormat="true">
      <alignment horizontal="center" vertical="center"/>
    </xf>
    <xf numFmtId="164" fontId="1096" fillId="0" borderId="0" xfId="0" quotePrefix="false" applyFont="true" applyNumberFormat="true">
      <alignment horizontal="center" vertical="center"/>
    </xf>
    <xf numFmtId="4" fontId="1097" fillId="0" borderId="0" xfId="0" quotePrefix="false" applyFont="true" applyNumberFormat="true">
      <alignment horizontal="center" vertical="center"/>
    </xf>
    <xf numFmtId="164" fontId="1098" fillId="0" borderId="0" xfId="0" quotePrefix="false" applyFont="true" applyNumberFormat="true">
      <alignment horizontal="center" vertical="center"/>
    </xf>
    <xf numFmtId="4" fontId="1099" fillId="0" borderId="0" xfId="0" quotePrefix="false" applyFont="true" applyNumberFormat="true">
      <alignment horizontal="center" vertical="center"/>
    </xf>
    <xf numFmtId="164" fontId="1100" fillId="0" borderId="0" xfId="0" quotePrefix="false" applyFont="true" applyNumberFormat="true">
      <alignment horizontal="center" vertical="center"/>
    </xf>
    <xf numFmtId="4" fontId="1101" fillId="0" borderId="0" xfId="0" quotePrefix="false" applyFont="true" applyNumberFormat="true">
      <alignment horizontal="center" vertical="center"/>
    </xf>
    <xf numFmtId="164" fontId="1102" fillId="0" borderId="0" xfId="0" quotePrefix="false" applyFont="true" applyNumberFormat="true">
      <alignment horizontal="center" vertical="center"/>
    </xf>
    <xf numFmtId="4" fontId="1103" fillId="0" borderId="0" xfId="0" quotePrefix="false" applyFont="true" applyNumberFormat="true">
      <alignment horizontal="center" vertical="center"/>
    </xf>
    <xf numFmtId="164" fontId="1104" fillId="0" borderId="0" xfId="0" quotePrefix="false" applyFont="true" applyNumberFormat="true">
      <alignment horizontal="center" vertical="center"/>
    </xf>
    <xf numFmtId="4" fontId="1105" fillId="0" borderId="0" xfId="0" quotePrefix="false" applyFont="true" applyNumberFormat="true">
      <alignment horizontal="center" vertical="center"/>
    </xf>
    <xf numFmtId="164" fontId="1106" fillId="0" borderId="0" xfId="0" quotePrefix="false" applyFont="true" applyNumberFormat="true">
      <alignment horizontal="center" vertical="center"/>
    </xf>
    <xf numFmtId="4" fontId="1107" fillId="0" borderId="0" xfId="0" quotePrefix="false" applyFont="true" applyNumberFormat="true">
      <alignment horizontal="center" vertical="center"/>
    </xf>
    <xf numFmtId="164" fontId="1108" fillId="0" borderId="0" xfId="0" quotePrefix="false" applyFont="true" applyNumberFormat="true">
      <alignment horizontal="center" vertical="center"/>
    </xf>
    <xf numFmtId="4" fontId="1109" fillId="0" borderId="0" xfId="0" quotePrefix="false" applyFont="true" applyNumberFormat="true">
      <alignment horizontal="center" vertical="center"/>
    </xf>
    <xf numFmtId="164" fontId="1110" fillId="0" borderId="0" xfId="0" quotePrefix="false" applyFont="true" applyNumberFormat="true">
      <alignment horizontal="center" vertical="center"/>
    </xf>
    <xf numFmtId="4" fontId="1111" fillId="0" borderId="0" xfId="0" quotePrefix="false" applyFont="true" applyNumberFormat="true">
      <alignment horizontal="center" vertical="center"/>
    </xf>
    <xf numFmtId="164" fontId="1112" fillId="0" borderId="0" xfId="0" quotePrefix="false" applyFont="true" applyNumberFormat="true">
      <alignment horizontal="center" vertical="center"/>
    </xf>
    <xf numFmtId="4" fontId="1113" fillId="0" borderId="0" xfId="0" quotePrefix="false" applyFont="true" applyNumberFormat="true">
      <alignment horizontal="center" vertical="center"/>
    </xf>
    <xf numFmtId="164" fontId="1114" fillId="0" borderId="0" xfId="0" quotePrefix="false" applyFont="true" applyNumberFormat="true">
      <alignment horizontal="center" vertical="center"/>
    </xf>
    <xf numFmtId="4" fontId="1115" fillId="0" borderId="0" xfId="0" quotePrefix="false" applyFont="true" applyNumberFormat="true">
      <alignment horizontal="center" vertical="center"/>
    </xf>
    <xf numFmtId="164" fontId="1116" fillId="0" borderId="0" xfId="0" quotePrefix="false" applyFont="true" applyNumberFormat="true">
      <alignment horizontal="center" vertical="center"/>
    </xf>
    <xf numFmtId="4" fontId="1117" fillId="0" borderId="0" xfId="0" quotePrefix="false" applyFont="true" applyNumberFormat="true">
      <alignment horizontal="center" vertical="center"/>
    </xf>
    <xf numFmtId="164" fontId="1118" fillId="0" borderId="0" xfId="0" quotePrefix="false" applyFont="true" applyNumberFormat="true">
      <alignment horizontal="center" vertical="center"/>
    </xf>
    <xf numFmtId="4" fontId="1119" fillId="0" borderId="0" xfId="0" quotePrefix="false" applyFont="true" applyNumberFormat="true">
      <alignment horizontal="center" vertical="center"/>
    </xf>
    <xf numFmtId="164" fontId="1120" fillId="0" borderId="0" xfId="0" quotePrefix="false" applyFont="true" applyNumberFormat="true">
      <alignment horizontal="center" vertical="center"/>
    </xf>
    <xf numFmtId="4" fontId="1121" fillId="0" borderId="0" xfId="0" quotePrefix="false" applyFont="true" applyNumberFormat="true">
      <alignment horizontal="center" vertical="center"/>
    </xf>
    <xf numFmtId="164" fontId="1122" fillId="0" borderId="0" xfId="0" quotePrefix="false" applyFont="true" applyNumberFormat="true">
      <alignment horizontal="center" vertical="center"/>
    </xf>
    <xf numFmtId="0" fontId="1123" fillId="0" borderId="0" xfId="0" quotePrefix="false" applyFont="true">
      <alignment horizontal="center" vertical="center" wrapText="true"/>
    </xf>
    <xf numFmtId="4" fontId="1124" fillId="0" borderId="0" xfId="0" quotePrefix="false" applyFont="true" applyNumberFormat="true">
      <alignment horizontal="center" vertical="center"/>
    </xf>
    <xf numFmtId="164" fontId="1125" fillId="0" borderId="0" xfId="0" quotePrefix="false" applyFont="true" applyNumberFormat="true">
      <alignment horizontal="center" vertical="center"/>
    </xf>
    <xf numFmtId="164" fontId="1126" fillId="0" borderId="0" xfId="0" quotePrefix="false" applyFont="true" applyNumberFormat="true">
      <alignment horizontal="center" vertical="center"/>
    </xf>
    <xf numFmtId="165" fontId="1127" fillId="0" borderId="0" xfId="0" quotePrefix="false" applyFont="true" applyNumberFormat="true">
      <alignment horizontal="center" vertical="center"/>
    </xf>
    <xf numFmtId="164" fontId="1128" fillId="0" borderId="0" xfId="0" quotePrefix="false" applyFont="true" applyNumberFormat="true">
      <alignment horizontal="center" vertical="center"/>
    </xf>
    <xf numFmtId="164" fontId="1129" fillId="0" borderId="0" xfId="0" quotePrefix="false" applyFont="true" applyNumberFormat="true">
      <alignment horizontal="center" vertical="center" wrapText="true"/>
    </xf>
    <xf numFmtId="4" fontId="1130" fillId="0" borderId="0" xfId="0" quotePrefix="false" applyFont="true" applyNumberFormat="true">
      <alignment horizontal="center" vertical="center"/>
    </xf>
    <xf numFmtId="164" fontId="1131" fillId="0" borderId="0" xfId="0" quotePrefix="false" applyFont="true" applyNumberFormat="true">
      <alignment horizontal="center" vertical="center"/>
    </xf>
    <xf numFmtId="4" fontId="1132" fillId="0" borderId="0" xfId="0" quotePrefix="false" applyFont="true" applyNumberFormat="true">
      <alignment horizontal="center" vertical="center"/>
    </xf>
    <xf numFmtId="164" fontId="1133" fillId="0" borderId="0" xfId="0" quotePrefix="false" applyFont="true" applyNumberFormat="true">
      <alignment horizontal="center" vertical="center"/>
    </xf>
    <xf numFmtId="4" fontId="1134" fillId="0" borderId="0" xfId="0" quotePrefix="false" applyFont="true" applyNumberFormat="true">
      <alignment horizontal="center" vertical="center"/>
    </xf>
    <xf numFmtId="164" fontId="1135" fillId="0" borderId="0" xfId="0" quotePrefix="false" applyFont="true" applyNumberFormat="true">
      <alignment horizontal="center" vertical="center"/>
    </xf>
    <xf numFmtId="4" fontId="1136" fillId="0" borderId="0" xfId="0" quotePrefix="false" applyFont="true" applyNumberFormat="true">
      <alignment horizontal="center" vertical="center"/>
    </xf>
    <xf numFmtId="164" fontId="1137" fillId="0" borderId="0" xfId="0" quotePrefix="false" applyFont="true" applyNumberFormat="true">
      <alignment horizontal="center" vertical="center"/>
    </xf>
    <xf numFmtId="4" fontId="1138" fillId="0" borderId="0" xfId="0" quotePrefix="false" applyFont="true" applyNumberFormat="true">
      <alignment horizontal="center" vertical="center"/>
    </xf>
    <xf numFmtId="164" fontId="1139" fillId="0" borderId="0" xfId="0" quotePrefix="false" applyFont="true" applyNumberFormat="true">
      <alignment horizontal="center" vertical="center"/>
    </xf>
    <xf numFmtId="4" fontId="1140" fillId="0" borderId="0" xfId="0" quotePrefix="false" applyFont="true" applyNumberFormat="true">
      <alignment horizontal="center" vertical="center"/>
    </xf>
    <xf numFmtId="164" fontId="1141" fillId="0" borderId="0" xfId="0" quotePrefix="false" applyFont="true" applyNumberFormat="true">
      <alignment horizontal="center" vertical="center"/>
    </xf>
    <xf numFmtId="4" fontId="1142" fillId="0" borderId="0" xfId="0" quotePrefix="false" applyFont="true" applyNumberFormat="true">
      <alignment horizontal="center" vertical="center"/>
    </xf>
    <xf numFmtId="164" fontId="1143" fillId="0" borderId="0" xfId="0" quotePrefix="false" applyFont="true" applyNumberFormat="true">
      <alignment horizontal="center" vertical="center"/>
    </xf>
    <xf numFmtId="4" fontId="1144" fillId="0" borderId="0" xfId="0" quotePrefix="false" applyFont="true" applyNumberFormat="true">
      <alignment horizontal="center" vertical="center"/>
    </xf>
    <xf numFmtId="164" fontId="1145" fillId="0" borderId="0" xfId="0" quotePrefix="false" applyFont="true" applyNumberFormat="true">
      <alignment horizontal="center" vertical="center"/>
    </xf>
    <xf numFmtId="4" fontId="1146" fillId="0" borderId="0" xfId="0" quotePrefix="false" applyFont="true" applyNumberFormat="true">
      <alignment horizontal="center" vertical="center"/>
    </xf>
    <xf numFmtId="164" fontId="1147" fillId="0" borderId="0" xfId="0" quotePrefix="false" applyFont="true" applyNumberFormat="true">
      <alignment horizontal="center" vertical="center"/>
    </xf>
    <xf numFmtId="4" fontId="1148" fillId="0" borderId="0" xfId="0" quotePrefix="false" applyFont="true" applyNumberFormat="true">
      <alignment horizontal="center" vertical="center"/>
    </xf>
    <xf numFmtId="164" fontId="1149" fillId="0" borderId="0" xfId="0" quotePrefix="false" applyFont="true" applyNumberFormat="true">
      <alignment horizontal="center" vertical="center"/>
    </xf>
    <xf numFmtId="4" fontId="1150" fillId="0" borderId="0" xfId="0" quotePrefix="false" applyFont="true" applyNumberFormat="true">
      <alignment horizontal="center" vertical="center"/>
    </xf>
    <xf numFmtId="164" fontId="1151" fillId="0" borderId="0" xfId="0" quotePrefix="false" applyFont="true" applyNumberFormat="true">
      <alignment horizontal="center" vertical="center"/>
    </xf>
    <xf numFmtId="4" fontId="1152" fillId="0" borderId="0" xfId="0" quotePrefix="false" applyFont="true" applyNumberFormat="true">
      <alignment horizontal="center" vertical="center"/>
    </xf>
    <xf numFmtId="164" fontId="1153" fillId="0" borderId="0" xfId="0" quotePrefix="false" applyFont="true" applyNumberFormat="true">
      <alignment horizontal="center" vertical="center"/>
    </xf>
    <xf numFmtId="4" fontId="1154" fillId="0" borderId="0" xfId="0" quotePrefix="false" applyFont="true" applyNumberFormat="true">
      <alignment horizontal="center" vertical="center"/>
    </xf>
    <xf numFmtId="164" fontId="1155" fillId="0" borderId="0" xfId="0" quotePrefix="false" applyFont="true" applyNumberFormat="true">
      <alignment horizontal="center" vertical="center"/>
    </xf>
    <xf numFmtId="4" fontId="1156" fillId="0" borderId="0" xfId="0" quotePrefix="false" applyFont="true" applyNumberFormat="true">
      <alignment horizontal="center" vertical="center"/>
    </xf>
    <xf numFmtId="164" fontId="1157" fillId="0" borderId="0" xfId="0" quotePrefix="false" applyFont="true" applyNumberFormat="true">
      <alignment horizontal="center" vertical="center"/>
    </xf>
    <xf numFmtId="4" fontId="1158" fillId="0" borderId="0" xfId="0" quotePrefix="false" applyFont="true" applyNumberFormat="true">
      <alignment horizontal="center" vertical="center"/>
    </xf>
    <xf numFmtId="164" fontId="1159" fillId="0" borderId="0" xfId="0" quotePrefix="false" applyFont="true" applyNumberFormat="true">
      <alignment horizontal="center" vertical="center"/>
    </xf>
    <xf numFmtId="4" fontId="1160" fillId="0" borderId="0" xfId="0" quotePrefix="false" applyFont="true" applyNumberFormat="true">
      <alignment horizontal="center" vertical="center"/>
    </xf>
    <xf numFmtId="164" fontId="1161" fillId="0" borderId="0" xfId="0" quotePrefix="false" applyFont="true" applyNumberFormat="true">
      <alignment horizontal="center" vertical="center"/>
    </xf>
    <xf numFmtId="4" fontId="1162" fillId="0" borderId="0" xfId="0" quotePrefix="false" applyFont="true" applyNumberFormat="true">
      <alignment horizontal="center" vertical="center"/>
    </xf>
    <xf numFmtId="164" fontId="1163" fillId="0" borderId="0" xfId="0" quotePrefix="false" applyFont="true" applyNumberFormat="true">
      <alignment horizontal="center" vertical="center"/>
    </xf>
    <xf numFmtId="4" fontId="1164" fillId="0" borderId="0" xfId="0" quotePrefix="false" applyFont="true" applyNumberFormat="true">
      <alignment horizontal="center" vertical="center"/>
    </xf>
    <xf numFmtId="164" fontId="1165" fillId="0" borderId="0" xfId="0" quotePrefix="false" applyFont="true" applyNumberFormat="true">
      <alignment horizontal="center" vertical="center"/>
    </xf>
    <xf numFmtId="4" fontId="1166" fillId="0" borderId="0" xfId="0" quotePrefix="false" applyFont="true" applyNumberFormat="true">
      <alignment horizontal="center" vertical="center"/>
    </xf>
    <xf numFmtId="164" fontId="1167" fillId="0" borderId="0" xfId="0" quotePrefix="false" applyFont="true" applyNumberFormat="true">
      <alignment horizontal="center" vertical="center"/>
    </xf>
    <xf numFmtId="4" fontId="1168" fillId="0" borderId="0" xfId="0" quotePrefix="false" applyFont="true" applyNumberFormat="true">
      <alignment horizontal="center" vertical="center"/>
    </xf>
    <xf numFmtId="164" fontId="1169" fillId="0" borderId="0" xfId="0" quotePrefix="false" applyFont="true" applyNumberFormat="true">
      <alignment horizontal="center" vertical="center"/>
    </xf>
    <xf numFmtId="0" fontId="1170" fillId="0" borderId="0" xfId="0" quotePrefix="false" applyFont="true">
      <alignment horizontal="center" vertical="center" wrapText="true"/>
    </xf>
    <xf numFmtId="4" fontId="1171" fillId="0" borderId="0" xfId="0" quotePrefix="false" applyFont="true" applyNumberFormat="true">
      <alignment horizontal="center" vertical="center"/>
    </xf>
    <xf numFmtId="164" fontId="1172" fillId="0" borderId="0" xfId="0" quotePrefix="false" applyFont="true" applyNumberFormat="true">
      <alignment horizontal="center" vertical="center"/>
    </xf>
    <xf numFmtId="164" fontId="1173" fillId="0" borderId="0" xfId="0" quotePrefix="false" applyFont="true" applyNumberFormat="true">
      <alignment horizontal="center" vertical="center"/>
    </xf>
    <xf numFmtId="165" fontId="1174" fillId="0" borderId="0" xfId="0" quotePrefix="false" applyFont="true" applyNumberFormat="true">
      <alignment horizontal="center" vertical="center"/>
    </xf>
    <xf numFmtId="164" fontId="1175" fillId="0" borderId="0" xfId="0" quotePrefix="false" applyFont="true" applyNumberFormat="true">
      <alignment horizontal="center" vertical="center"/>
    </xf>
    <xf numFmtId="164" fontId="1176" fillId="0" borderId="0" xfId="0" quotePrefix="false" applyFont="true" applyNumberFormat="true">
      <alignment horizontal="center" vertical="center" wrapText="true"/>
    </xf>
    <xf numFmtId="4" fontId="1177" fillId="0" borderId="0" xfId="0" quotePrefix="false" applyFont="true" applyNumberFormat="true">
      <alignment horizontal="center" vertical="center"/>
    </xf>
    <xf numFmtId="164" fontId="1178" fillId="0" borderId="0" xfId="0" quotePrefix="false" applyFont="true" applyNumberFormat="true">
      <alignment horizontal="center" vertical="center"/>
    </xf>
    <xf numFmtId="4" fontId="1179" fillId="0" borderId="0" xfId="0" quotePrefix="false" applyFont="true" applyNumberFormat="true">
      <alignment horizontal="center" vertical="center"/>
    </xf>
    <xf numFmtId="164" fontId="1180" fillId="0" borderId="0" xfId="0" quotePrefix="false" applyFont="true" applyNumberFormat="true">
      <alignment horizontal="center" vertical="center"/>
    </xf>
    <xf numFmtId="4" fontId="1181" fillId="0" borderId="0" xfId="0" quotePrefix="false" applyFont="true" applyNumberFormat="true">
      <alignment horizontal="center" vertical="center"/>
    </xf>
    <xf numFmtId="164" fontId="1182" fillId="0" borderId="0" xfId="0" quotePrefix="false" applyFont="true" applyNumberFormat="true">
      <alignment horizontal="center" vertical="center"/>
    </xf>
    <xf numFmtId="4" fontId="1183" fillId="0" borderId="0" xfId="0" quotePrefix="false" applyFont="true" applyNumberFormat="true">
      <alignment horizontal="center" vertical="center"/>
    </xf>
    <xf numFmtId="164" fontId="1184" fillId="0" borderId="0" xfId="0" quotePrefix="false" applyFont="true" applyNumberFormat="true">
      <alignment horizontal="center" vertical="center"/>
    </xf>
    <xf numFmtId="4" fontId="1185" fillId="0" borderId="0" xfId="0" quotePrefix="false" applyFont="true" applyNumberFormat="true">
      <alignment horizontal="center" vertical="center"/>
    </xf>
    <xf numFmtId="164" fontId="1186" fillId="0" borderId="0" xfId="0" quotePrefix="false" applyFont="true" applyNumberFormat="true">
      <alignment horizontal="center" vertical="center"/>
    </xf>
    <xf numFmtId="4" fontId="1187" fillId="0" borderId="0" xfId="0" quotePrefix="false" applyFont="true" applyNumberFormat="true">
      <alignment horizontal="center" vertical="center"/>
    </xf>
    <xf numFmtId="164" fontId="1188" fillId="0" borderId="0" xfId="0" quotePrefix="false" applyFont="true" applyNumberFormat="true">
      <alignment horizontal="center" vertical="center"/>
    </xf>
    <xf numFmtId="4" fontId="1189" fillId="0" borderId="0" xfId="0" quotePrefix="false" applyFont="true" applyNumberFormat="true">
      <alignment horizontal="center" vertical="center"/>
    </xf>
    <xf numFmtId="164" fontId="1190" fillId="0" borderId="0" xfId="0" quotePrefix="false" applyFont="true" applyNumberFormat="true">
      <alignment horizontal="center" vertical="center"/>
    </xf>
    <xf numFmtId="4" fontId="1191" fillId="0" borderId="0" xfId="0" quotePrefix="false" applyFont="true" applyNumberFormat="true">
      <alignment horizontal="center" vertical="center"/>
    </xf>
    <xf numFmtId="164" fontId="1192" fillId="0" borderId="0" xfId="0" quotePrefix="false" applyFont="true" applyNumberFormat="true">
      <alignment horizontal="center" vertical="center"/>
    </xf>
    <xf numFmtId="4" fontId="1193" fillId="0" borderId="0" xfId="0" quotePrefix="false" applyFont="true" applyNumberFormat="true">
      <alignment horizontal="center" vertical="center"/>
    </xf>
    <xf numFmtId="164" fontId="1194" fillId="0" borderId="0" xfId="0" quotePrefix="false" applyFont="true" applyNumberFormat="true">
      <alignment horizontal="center" vertical="center"/>
    </xf>
    <xf numFmtId="4" fontId="1195" fillId="0" borderId="0" xfId="0" quotePrefix="false" applyFont="true" applyNumberFormat="true">
      <alignment horizontal="center" vertical="center"/>
    </xf>
    <xf numFmtId="164" fontId="1196" fillId="0" borderId="0" xfId="0" quotePrefix="false" applyFont="true" applyNumberFormat="true">
      <alignment horizontal="center" vertical="center"/>
    </xf>
    <xf numFmtId="4" fontId="1197" fillId="0" borderId="0" xfId="0" quotePrefix="false" applyFont="true" applyNumberFormat="true">
      <alignment horizontal="center" vertical="center"/>
    </xf>
    <xf numFmtId="164" fontId="1198" fillId="0" borderId="0" xfId="0" quotePrefix="false" applyFont="true" applyNumberFormat="true">
      <alignment horizontal="center" vertical="center"/>
    </xf>
    <xf numFmtId="4" fontId="1199" fillId="0" borderId="0" xfId="0" quotePrefix="false" applyFont="true" applyNumberFormat="true">
      <alignment horizontal="center" vertical="center"/>
    </xf>
    <xf numFmtId="164" fontId="1200" fillId="0" borderId="0" xfId="0" quotePrefix="false" applyFont="true" applyNumberFormat="true">
      <alignment horizontal="center" vertical="center"/>
    </xf>
    <xf numFmtId="4" fontId="1201" fillId="0" borderId="0" xfId="0" quotePrefix="false" applyFont="true" applyNumberFormat="true">
      <alignment horizontal="center" vertical="center"/>
    </xf>
    <xf numFmtId="164" fontId="1202" fillId="0" borderId="0" xfId="0" quotePrefix="false" applyFont="true" applyNumberFormat="true">
      <alignment horizontal="center" vertical="center"/>
    </xf>
    <xf numFmtId="4" fontId="1203" fillId="0" borderId="0" xfId="0" quotePrefix="false" applyFont="true" applyNumberFormat="true">
      <alignment horizontal="center" vertical="center"/>
    </xf>
    <xf numFmtId="164" fontId="1204" fillId="0" borderId="0" xfId="0" quotePrefix="false" applyFont="true" applyNumberFormat="true">
      <alignment horizontal="center" vertical="center"/>
    </xf>
    <xf numFmtId="4" fontId="1205" fillId="0" borderId="0" xfId="0" quotePrefix="false" applyFont="true" applyNumberFormat="true">
      <alignment horizontal="center" vertical="center"/>
    </xf>
    <xf numFmtId="164" fontId="1206" fillId="0" borderId="0" xfId="0" quotePrefix="false" applyFont="true" applyNumberFormat="true">
      <alignment horizontal="center" vertical="center"/>
    </xf>
    <xf numFmtId="4" fontId="1207" fillId="0" borderId="0" xfId="0" quotePrefix="false" applyFont="true" applyNumberFormat="true">
      <alignment horizontal="center" vertical="center"/>
    </xf>
    <xf numFmtId="164" fontId="1208" fillId="0" borderId="0" xfId="0" quotePrefix="false" applyFont="true" applyNumberFormat="true">
      <alignment horizontal="center" vertical="center"/>
    </xf>
    <xf numFmtId="4" fontId="1209" fillId="0" borderId="0" xfId="0" quotePrefix="false" applyFont="true" applyNumberFormat="true">
      <alignment horizontal="center" vertical="center"/>
    </xf>
    <xf numFmtId="164" fontId="1210" fillId="0" borderId="0" xfId="0" quotePrefix="false" applyFont="true" applyNumberFormat="true">
      <alignment horizontal="center" vertical="center"/>
    </xf>
    <xf numFmtId="4" fontId="1211" fillId="0" borderId="0" xfId="0" quotePrefix="false" applyFont="true" applyNumberFormat="true">
      <alignment horizontal="center" vertical="center"/>
    </xf>
    <xf numFmtId="164" fontId="1212" fillId="0" borderId="0" xfId="0" quotePrefix="false" applyFont="true" applyNumberFormat="true">
      <alignment horizontal="center" vertical="center"/>
    </xf>
    <xf numFmtId="4" fontId="1213" fillId="0" borderId="0" xfId="0" quotePrefix="false" applyFont="true" applyNumberFormat="true">
      <alignment horizontal="center" vertical="center"/>
    </xf>
    <xf numFmtId="164" fontId="1214" fillId="0" borderId="0" xfId="0" quotePrefix="false" applyFont="true" applyNumberFormat="true">
      <alignment horizontal="center" vertical="center"/>
    </xf>
    <xf numFmtId="4" fontId="1215" fillId="0" borderId="0" xfId="0" quotePrefix="false" applyFont="true" applyNumberFormat="true">
      <alignment horizontal="center" vertical="center"/>
    </xf>
    <xf numFmtId="164" fontId="1216" fillId="0" borderId="0" xfId="0" quotePrefix="false" applyFont="true" applyNumberFormat="true">
      <alignment horizontal="center" vertical="center"/>
    </xf>
    <xf numFmtId="0" fontId="1217" fillId="0" borderId="0" xfId="0" quotePrefix="false" applyFont="true">
      <alignment horizontal="center" vertical="center" wrapText="true"/>
    </xf>
    <xf numFmtId="4" fontId="1218" fillId="0" borderId="0" xfId="0" quotePrefix="false" applyFont="true" applyNumberFormat="true">
      <alignment horizontal="center" vertical="center"/>
    </xf>
    <xf numFmtId="164" fontId="1219" fillId="0" borderId="0" xfId="0" quotePrefix="false" applyFont="true" applyNumberFormat="true">
      <alignment horizontal="center" vertical="center"/>
    </xf>
    <xf numFmtId="164" fontId="1220" fillId="0" borderId="0" xfId="0" quotePrefix="false" applyFont="true" applyNumberFormat="true">
      <alignment horizontal="center" vertical="center"/>
    </xf>
    <xf numFmtId="165" fontId="1221" fillId="0" borderId="0" xfId="0" quotePrefix="false" applyFont="true" applyNumberFormat="true">
      <alignment horizontal="center" vertical="center"/>
    </xf>
    <xf numFmtId="164" fontId="1222" fillId="0" borderId="0" xfId="0" quotePrefix="false" applyFont="true" applyNumberFormat="true">
      <alignment horizontal="center" vertical="center"/>
    </xf>
    <xf numFmtId="164" fontId="1223" fillId="0" borderId="0" xfId="0" quotePrefix="false" applyFont="true" applyNumberFormat="true">
      <alignment horizontal="center" vertical="center" wrapText="true"/>
    </xf>
    <xf numFmtId="4" fontId="1224" fillId="0" borderId="0" xfId="0" quotePrefix="false" applyFont="true" applyNumberFormat="true">
      <alignment horizontal="center" vertical="center"/>
    </xf>
    <xf numFmtId="164" fontId="1225" fillId="0" borderId="0" xfId="0" quotePrefix="false" applyFont="true" applyNumberFormat="true">
      <alignment horizontal="center" vertical="center"/>
    </xf>
    <xf numFmtId="4" fontId="1226" fillId="0" borderId="0" xfId="0" quotePrefix="false" applyFont="true" applyNumberFormat="true">
      <alignment horizontal="center" vertical="center"/>
    </xf>
    <xf numFmtId="164" fontId="1227" fillId="0" borderId="0" xfId="0" quotePrefix="false" applyFont="true" applyNumberFormat="true">
      <alignment horizontal="center" vertical="center"/>
    </xf>
    <xf numFmtId="4" fontId="1228" fillId="0" borderId="0" xfId="0" quotePrefix="false" applyFont="true" applyNumberFormat="true">
      <alignment horizontal="center" vertical="center"/>
    </xf>
    <xf numFmtId="164" fontId="1229" fillId="0" borderId="0" xfId="0" quotePrefix="false" applyFont="true" applyNumberFormat="true">
      <alignment horizontal="center" vertical="center"/>
    </xf>
    <xf numFmtId="4" fontId="1230" fillId="0" borderId="0" xfId="0" quotePrefix="false" applyFont="true" applyNumberFormat="true">
      <alignment horizontal="center" vertical="center"/>
    </xf>
    <xf numFmtId="164" fontId="1231" fillId="0" borderId="0" xfId="0" quotePrefix="false" applyFont="true" applyNumberFormat="true">
      <alignment horizontal="center" vertical="center"/>
    </xf>
    <xf numFmtId="4" fontId="1232" fillId="0" borderId="0" xfId="0" quotePrefix="false" applyFont="true" applyNumberFormat="true">
      <alignment horizontal="center" vertical="center"/>
    </xf>
    <xf numFmtId="164" fontId="1233" fillId="0" borderId="0" xfId="0" quotePrefix="false" applyFont="true" applyNumberFormat="true">
      <alignment horizontal="center" vertical="center"/>
    </xf>
    <xf numFmtId="4" fontId="1234" fillId="0" borderId="0" xfId="0" quotePrefix="false" applyFont="true" applyNumberFormat="true">
      <alignment horizontal="center" vertical="center"/>
    </xf>
    <xf numFmtId="164" fontId="1235" fillId="0" borderId="0" xfId="0" quotePrefix="false" applyFont="true" applyNumberFormat="true">
      <alignment horizontal="center" vertical="center"/>
    </xf>
    <xf numFmtId="4" fontId="1236" fillId="0" borderId="0" xfId="0" quotePrefix="false" applyFont="true" applyNumberFormat="true">
      <alignment horizontal="center" vertical="center"/>
    </xf>
    <xf numFmtId="164" fontId="1237" fillId="0" borderId="0" xfId="0" quotePrefix="false" applyFont="true" applyNumberFormat="true">
      <alignment horizontal="center" vertical="center"/>
    </xf>
    <xf numFmtId="4" fontId="1238" fillId="0" borderId="0" xfId="0" quotePrefix="false" applyFont="true" applyNumberFormat="true">
      <alignment horizontal="center" vertical="center"/>
    </xf>
    <xf numFmtId="164" fontId="1239" fillId="0" borderId="0" xfId="0" quotePrefix="false" applyFont="true" applyNumberFormat="true">
      <alignment horizontal="center" vertical="center"/>
    </xf>
    <xf numFmtId="4" fontId="1240" fillId="0" borderId="0" xfId="0" quotePrefix="false" applyFont="true" applyNumberFormat="true">
      <alignment horizontal="center" vertical="center"/>
    </xf>
    <xf numFmtId="164" fontId="1241" fillId="0" borderId="0" xfId="0" quotePrefix="false" applyFont="true" applyNumberFormat="true">
      <alignment horizontal="center" vertical="center"/>
    </xf>
    <xf numFmtId="4" fontId="1242" fillId="0" borderId="0" xfId="0" quotePrefix="false" applyFont="true" applyNumberFormat="true">
      <alignment horizontal="center" vertical="center"/>
    </xf>
    <xf numFmtId="164" fontId="1243" fillId="0" borderId="0" xfId="0" quotePrefix="false" applyFont="true" applyNumberFormat="true">
      <alignment horizontal="center" vertical="center"/>
    </xf>
    <xf numFmtId="4" fontId="1244" fillId="0" borderId="0" xfId="0" quotePrefix="false" applyFont="true" applyNumberFormat="true">
      <alignment horizontal="center" vertical="center"/>
    </xf>
    <xf numFmtId="164" fontId="1245" fillId="0" borderId="0" xfId="0" quotePrefix="false" applyFont="true" applyNumberFormat="true">
      <alignment horizontal="center" vertical="center"/>
    </xf>
    <xf numFmtId="4" fontId="1246" fillId="0" borderId="0" xfId="0" quotePrefix="false" applyFont="true" applyNumberFormat="true">
      <alignment horizontal="center" vertical="center"/>
    </xf>
    <xf numFmtId="164" fontId="1247" fillId="0" borderId="0" xfId="0" quotePrefix="false" applyFont="true" applyNumberFormat="true">
      <alignment horizontal="center" vertical="center"/>
    </xf>
    <xf numFmtId="4" fontId="1248" fillId="0" borderId="0" xfId="0" quotePrefix="false" applyFont="true" applyNumberFormat="true">
      <alignment horizontal="center" vertical="center"/>
    </xf>
    <xf numFmtId="164" fontId="1249" fillId="0" borderId="0" xfId="0" quotePrefix="false" applyFont="true" applyNumberFormat="true">
      <alignment horizontal="center" vertical="center"/>
    </xf>
    <xf numFmtId="4" fontId="1250" fillId="0" borderId="0" xfId="0" quotePrefix="false" applyFont="true" applyNumberFormat="true">
      <alignment horizontal="center" vertical="center"/>
    </xf>
    <xf numFmtId="164" fontId="1251" fillId="0" borderId="0" xfId="0" quotePrefix="false" applyFont="true" applyNumberFormat="true">
      <alignment horizontal="center" vertical="center"/>
    </xf>
    <xf numFmtId="4" fontId="1252" fillId="0" borderId="0" xfId="0" quotePrefix="false" applyFont="true" applyNumberFormat="true">
      <alignment horizontal="center" vertical="center"/>
    </xf>
    <xf numFmtId="164" fontId="1253" fillId="0" borderId="0" xfId="0" quotePrefix="false" applyFont="true" applyNumberFormat="true">
      <alignment horizontal="center" vertical="center"/>
    </xf>
    <xf numFmtId="4" fontId="1254" fillId="0" borderId="0" xfId="0" quotePrefix="false" applyFont="true" applyNumberFormat="true">
      <alignment horizontal="center" vertical="center"/>
    </xf>
    <xf numFmtId="164" fontId="1255" fillId="0" borderId="0" xfId="0" quotePrefix="false" applyFont="true" applyNumberFormat="true">
      <alignment horizontal="center" vertical="center"/>
    </xf>
    <xf numFmtId="4" fontId="1256" fillId="0" borderId="0" xfId="0" quotePrefix="false" applyFont="true" applyNumberFormat="true">
      <alignment horizontal="center" vertical="center"/>
    </xf>
    <xf numFmtId="164" fontId="1257" fillId="0" borderId="0" xfId="0" quotePrefix="false" applyFont="true" applyNumberFormat="true">
      <alignment horizontal="center" vertical="center"/>
    </xf>
    <xf numFmtId="4" fontId="1258" fillId="0" borderId="0" xfId="0" quotePrefix="false" applyFont="true" applyNumberFormat="true">
      <alignment horizontal="center" vertical="center"/>
    </xf>
    <xf numFmtId="164" fontId="1259" fillId="0" borderId="0" xfId="0" quotePrefix="false" applyFont="true" applyNumberFormat="true">
      <alignment horizontal="center" vertical="center"/>
    </xf>
    <xf numFmtId="4" fontId="1260" fillId="0" borderId="0" xfId="0" quotePrefix="false" applyFont="true" applyNumberFormat="true">
      <alignment horizontal="center" vertical="center"/>
    </xf>
    <xf numFmtId="164" fontId="1261" fillId="0" borderId="0" xfId="0" quotePrefix="false" applyFont="true" applyNumberFormat="true">
      <alignment horizontal="center" vertical="center"/>
    </xf>
    <xf numFmtId="4" fontId="1262" fillId="0" borderId="0" xfId="0" quotePrefix="false" applyFont="true" applyNumberFormat="true">
      <alignment horizontal="center" vertical="center"/>
    </xf>
    <xf numFmtId="164" fontId="1263" fillId="0" borderId="0" xfId="0" quotePrefix="false" applyFont="true" applyNumberFormat="true">
      <alignment horizontal="center" vertical="center"/>
    </xf>
    <xf numFmtId="0" fontId="1264" fillId="0" borderId="0" xfId="0" quotePrefix="false" applyFont="true">
      <alignment horizontal="center" vertical="center" wrapText="true"/>
    </xf>
    <xf numFmtId="4" fontId="1265" fillId="0" borderId="0" xfId="0" quotePrefix="false" applyFont="true" applyNumberFormat="true">
      <alignment horizontal="center" vertical="center"/>
    </xf>
    <xf numFmtId="164" fontId="1266" fillId="0" borderId="0" xfId="0" quotePrefix="false" applyFont="true" applyNumberFormat="true">
      <alignment horizontal="center" vertical="center"/>
    </xf>
    <xf numFmtId="164" fontId="1267" fillId="0" borderId="0" xfId="0" quotePrefix="false" applyFont="true" applyNumberFormat="true">
      <alignment horizontal="center" vertical="center"/>
    </xf>
    <xf numFmtId="165" fontId="1268" fillId="0" borderId="0" xfId="0" quotePrefix="false" applyFont="true" applyNumberFormat="true">
      <alignment horizontal="center" vertical="center"/>
    </xf>
    <xf numFmtId="164" fontId="1269" fillId="0" borderId="0" xfId="0" quotePrefix="false" applyFont="true" applyNumberFormat="true">
      <alignment horizontal="center" vertical="center"/>
    </xf>
    <xf numFmtId="164" fontId="1270" fillId="0" borderId="0" xfId="0" quotePrefix="false" applyFont="true" applyNumberFormat="true">
      <alignment horizontal="center" vertical="center" wrapText="true"/>
    </xf>
    <xf numFmtId="4" fontId="1271" fillId="0" borderId="0" xfId="0" quotePrefix="false" applyFont="true" applyNumberFormat="true">
      <alignment horizontal="center" vertical="center"/>
    </xf>
    <xf numFmtId="164" fontId="1272" fillId="0" borderId="0" xfId="0" quotePrefix="false" applyFont="true" applyNumberFormat="true">
      <alignment horizontal="center" vertical="center"/>
    </xf>
    <xf numFmtId="4" fontId="1273" fillId="0" borderId="0" xfId="0" quotePrefix="false" applyFont="true" applyNumberFormat="true">
      <alignment horizontal="center" vertical="center"/>
    </xf>
    <xf numFmtId="164" fontId="1274" fillId="0" borderId="0" xfId="0" quotePrefix="false" applyFont="true" applyNumberFormat="true">
      <alignment horizontal="center" vertical="center"/>
    </xf>
    <xf numFmtId="4" fontId="1275" fillId="0" borderId="0" xfId="0" quotePrefix="false" applyFont="true" applyNumberFormat="true">
      <alignment horizontal="center" vertical="center"/>
    </xf>
    <xf numFmtId="164" fontId="1276" fillId="0" borderId="0" xfId="0" quotePrefix="false" applyFont="true" applyNumberFormat="true">
      <alignment horizontal="center" vertical="center"/>
    </xf>
    <xf numFmtId="4" fontId="1277" fillId="0" borderId="0" xfId="0" quotePrefix="false" applyFont="true" applyNumberFormat="true">
      <alignment horizontal="center" vertical="center"/>
    </xf>
    <xf numFmtId="164" fontId="1278" fillId="0" borderId="0" xfId="0" quotePrefix="false" applyFont="true" applyNumberFormat="true">
      <alignment horizontal="center" vertical="center"/>
    </xf>
    <xf numFmtId="4" fontId="1279" fillId="0" borderId="0" xfId="0" quotePrefix="false" applyFont="true" applyNumberFormat="true">
      <alignment horizontal="center" vertical="center"/>
    </xf>
    <xf numFmtId="164" fontId="1280" fillId="0" borderId="0" xfId="0" quotePrefix="false" applyFont="true" applyNumberFormat="true">
      <alignment horizontal="center" vertical="center"/>
    </xf>
    <xf numFmtId="4" fontId="1281" fillId="0" borderId="0" xfId="0" quotePrefix="false" applyFont="true" applyNumberFormat="true">
      <alignment horizontal="center" vertical="center"/>
    </xf>
    <xf numFmtId="164" fontId="1282" fillId="0" borderId="0" xfId="0" quotePrefix="false" applyFont="true" applyNumberFormat="true">
      <alignment horizontal="center" vertical="center"/>
    </xf>
    <xf numFmtId="4" fontId="1283" fillId="0" borderId="0" xfId="0" quotePrefix="false" applyFont="true" applyNumberFormat="true">
      <alignment horizontal="center" vertical="center"/>
    </xf>
    <xf numFmtId="164" fontId="1284" fillId="0" borderId="0" xfId="0" quotePrefix="false" applyFont="true" applyNumberFormat="true">
      <alignment horizontal="center" vertical="center"/>
    </xf>
    <xf numFmtId="4" fontId="1285" fillId="0" borderId="0" xfId="0" quotePrefix="false" applyFont="true" applyNumberFormat="true">
      <alignment horizontal="center" vertical="center"/>
    </xf>
    <xf numFmtId="164" fontId="1286" fillId="0" borderId="0" xfId="0" quotePrefix="false" applyFont="true" applyNumberFormat="true">
      <alignment horizontal="center" vertical="center"/>
    </xf>
    <xf numFmtId="4" fontId="1287" fillId="0" borderId="0" xfId="0" quotePrefix="false" applyFont="true" applyNumberFormat="true">
      <alignment horizontal="center" vertical="center"/>
    </xf>
    <xf numFmtId="164" fontId="1288" fillId="0" borderId="0" xfId="0" quotePrefix="false" applyFont="true" applyNumberFormat="true">
      <alignment horizontal="center" vertical="center"/>
    </xf>
    <xf numFmtId="4" fontId="1289" fillId="0" borderId="0" xfId="0" quotePrefix="false" applyFont="true" applyNumberFormat="true">
      <alignment horizontal="center" vertical="center"/>
    </xf>
    <xf numFmtId="164" fontId="1290" fillId="0" borderId="0" xfId="0" quotePrefix="false" applyFont="true" applyNumberFormat="true">
      <alignment horizontal="center" vertical="center"/>
    </xf>
    <xf numFmtId="4" fontId="1291" fillId="0" borderId="0" xfId="0" quotePrefix="false" applyFont="true" applyNumberFormat="true">
      <alignment horizontal="center" vertical="center"/>
    </xf>
    <xf numFmtId="164" fontId="1292" fillId="0" borderId="0" xfId="0" quotePrefix="false" applyFont="true" applyNumberFormat="true">
      <alignment horizontal="center" vertical="center"/>
    </xf>
    <xf numFmtId="4" fontId="1293" fillId="0" borderId="0" xfId="0" quotePrefix="false" applyFont="true" applyNumberFormat="true">
      <alignment horizontal="center" vertical="center"/>
    </xf>
    <xf numFmtId="164" fontId="1294" fillId="0" borderId="0" xfId="0" quotePrefix="false" applyFont="true" applyNumberFormat="true">
      <alignment horizontal="center" vertical="center"/>
    </xf>
    <xf numFmtId="4" fontId="1295" fillId="0" borderId="0" xfId="0" quotePrefix="false" applyFont="true" applyNumberFormat="true">
      <alignment horizontal="center" vertical="center"/>
    </xf>
    <xf numFmtId="164" fontId="1296" fillId="0" borderId="0" xfId="0" quotePrefix="false" applyFont="true" applyNumberFormat="true">
      <alignment horizontal="center" vertical="center"/>
    </xf>
    <xf numFmtId="4" fontId="1297" fillId="0" borderId="0" xfId="0" quotePrefix="false" applyFont="true" applyNumberFormat="true">
      <alignment horizontal="center" vertical="center"/>
    </xf>
    <xf numFmtId="164" fontId="1298" fillId="0" borderId="0" xfId="0" quotePrefix="false" applyFont="true" applyNumberFormat="true">
      <alignment horizontal="center" vertical="center"/>
    </xf>
    <xf numFmtId="4" fontId="1299" fillId="0" borderId="0" xfId="0" quotePrefix="false" applyFont="true" applyNumberFormat="true">
      <alignment horizontal="center" vertical="center"/>
    </xf>
    <xf numFmtId="164" fontId="1300" fillId="0" borderId="0" xfId="0" quotePrefix="false" applyFont="true" applyNumberFormat="true">
      <alignment horizontal="center" vertical="center"/>
    </xf>
    <xf numFmtId="4" fontId="1301" fillId="0" borderId="0" xfId="0" quotePrefix="false" applyFont="true" applyNumberFormat="true">
      <alignment horizontal="center" vertical="center"/>
    </xf>
    <xf numFmtId="164" fontId="1302" fillId="0" borderId="0" xfId="0" quotePrefix="false" applyFont="true" applyNumberFormat="true">
      <alignment horizontal="center" vertical="center"/>
    </xf>
    <xf numFmtId="4" fontId="1303" fillId="0" borderId="0" xfId="0" quotePrefix="false" applyFont="true" applyNumberFormat="true">
      <alignment horizontal="center" vertical="center"/>
    </xf>
    <xf numFmtId="164" fontId="1304" fillId="0" borderId="0" xfId="0" quotePrefix="false" applyFont="true" applyNumberFormat="true">
      <alignment horizontal="center" vertical="center"/>
    </xf>
    <xf numFmtId="4" fontId="1305" fillId="0" borderId="0" xfId="0" quotePrefix="false" applyFont="true" applyNumberFormat="true">
      <alignment horizontal="center" vertical="center"/>
    </xf>
    <xf numFmtId="164" fontId="1306" fillId="0" borderId="0" xfId="0" quotePrefix="false" applyFont="true" applyNumberFormat="true">
      <alignment horizontal="center" vertical="center"/>
    </xf>
    <xf numFmtId="4" fontId="1307" fillId="0" borderId="0" xfId="0" quotePrefix="false" applyFont="true" applyNumberFormat="true">
      <alignment horizontal="center" vertical="center"/>
    </xf>
    <xf numFmtId="164" fontId="1308" fillId="0" borderId="0" xfId="0" quotePrefix="false" applyFont="true" applyNumberFormat="true">
      <alignment horizontal="center" vertical="center"/>
    </xf>
    <xf numFmtId="4" fontId="1309" fillId="0" borderId="0" xfId="0" quotePrefix="false" applyFont="true" applyNumberFormat="true">
      <alignment horizontal="center" vertical="center"/>
    </xf>
    <xf numFmtId="164" fontId="1310" fillId="0" borderId="0" xfId="0" quotePrefix="false" applyFont="true" applyNumberFormat="true">
      <alignment horizontal="center" vertical="center"/>
    </xf>
    <xf numFmtId="0" fontId="1311" fillId="0" borderId="0" xfId="0" quotePrefix="false" applyFont="true">
      <alignment horizontal="center" vertical="center" wrapText="true"/>
    </xf>
    <xf numFmtId="4" fontId="1312" fillId="0" borderId="0" xfId="0" quotePrefix="false" applyFont="true" applyNumberFormat="true">
      <alignment horizontal="center" vertical="center"/>
    </xf>
    <xf numFmtId="164" fontId="1313" fillId="0" borderId="0" xfId="0" quotePrefix="false" applyFont="true" applyNumberFormat="true">
      <alignment horizontal="center" vertical="center"/>
    </xf>
    <xf numFmtId="164" fontId="1314" fillId="0" borderId="0" xfId="0" quotePrefix="false" applyFont="true" applyNumberFormat="true">
      <alignment horizontal="center" vertical="center"/>
    </xf>
    <xf numFmtId="165" fontId="1315" fillId="0" borderId="0" xfId="0" quotePrefix="false" applyFont="true" applyNumberFormat="true">
      <alignment horizontal="center" vertical="center"/>
    </xf>
    <xf numFmtId="164" fontId="1316" fillId="0" borderId="0" xfId="0" quotePrefix="false" applyFont="true" applyNumberFormat="true">
      <alignment horizontal="center" vertical="center"/>
    </xf>
    <xf numFmtId="164" fontId="1317" fillId="0" borderId="0" xfId="0" quotePrefix="false" applyFont="true" applyNumberFormat="true">
      <alignment horizontal="center" vertical="center" wrapText="true"/>
    </xf>
    <xf numFmtId="4" fontId="1318" fillId="0" borderId="0" xfId="0" quotePrefix="false" applyFont="true" applyNumberFormat="true">
      <alignment horizontal="center" vertical="center"/>
    </xf>
    <xf numFmtId="164" fontId="1319" fillId="0" borderId="0" xfId="0" quotePrefix="false" applyFont="true" applyNumberFormat="true">
      <alignment horizontal="center" vertical="center"/>
    </xf>
    <xf numFmtId="4" fontId="1320" fillId="0" borderId="0" xfId="0" quotePrefix="false" applyFont="true" applyNumberFormat="true">
      <alignment horizontal="center" vertical="center"/>
    </xf>
    <xf numFmtId="164" fontId="1321" fillId="0" borderId="0" xfId="0" quotePrefix="false" applyFont="true" applyNumberFormat="true">
      <alignment horizontal="center" vertical="center"/>
    </xf>
    <xf numFmtId="4" fontId="1322" fillId="0" borderId="0" xfId="0" quotePrefix="false" applyFont="true" applyNumberFormat="true">
      <alignment horizontal="center" vertical="center"/>
    </xf>
    <xf numFmtId="164" fontId="1323" fillId="0" borderId="0" xfId="0" quotePrefix="false" applyFont="true" applyNumberFormat="true">
      <alignment horizontal="center" vertical="center"/>
    </xf>
    <xf numFmtId="4" fontId="1324" fillId="0" borderId="0" xfId="0" quotePrefix="false" applyFont="true" applyNumberFormat="true">
      <alignment horizontal="center" vertical="center"/>
    </xf>
    <xf numFmtId="164" fontId="1325" fillId="0" borderId="0" xfId="0" quotePrefix="false" applyFont="true" applyNumberFormat="true">
      <alignment horizontal="center" vertical="center"/>
    </xf>
    <xf numFmtId="4" fontId="1326" fillId="0" borderId="0" xfId="0" quotePrefix="false" applyFont="true" applyNumberFormat="true">
      <alignment horizontal="center" vertical="center"/>
    </xf>
    <xf numFmtId="164" fontId="1327" fillId="0" borderId="0" xfId="0" quotePrefix="false" applyFont="true" applyNumberFormat="true">
      <alignment horizontal="center" vertical="center"/>
    </xf>
    <xf numFmtId="4" fontId="1328" fillId="0" borderId="0" xfId="0" quotePrefix="false" applyFont="true" applyNumberFormat="true">
      <alignment horizontal="center" vertical="center"/>
    </xf>
    <xf numFmtId="164" fontId="1329" fillId="0" borderId="0" xfId="0" quotePrefix="false" applyFont="true" applyNumberFormat="true">
      <alignment horizontal="center" vertical="center"/>
    </xf>
    <xf numFmtId="4" fontId="1330" fillId="0" borderId="0" xfId="0" quotePrefix="false" applyFont="true" applyNumberFormat="true">
      <alignment horizontal="center" vertical="center"/>
    </xf>
    <xf numFmtId="164" fontId="1331" fillId="0" borderId="0" xfId="0" quotePrefix="false" applyFont="true" applyNumberFormat="true">
      <alignment horizontal="center" vertical="center"/>
    </xf>
    <xf numFmtId="4" fontId="1332" fillId="0" borderId="0" xfId="0" quotePrefix="false" applyFont="true" applyNumberFormat="true">
      <alignment horizontal="center" vertical="center"/>
    </xf>
    <xf numFmtId="164" fontId="1333" fillId="0" borderId="0" xfId="0" quotePrefix="false" applyFont="true" applyNumberFormat="true">
      <alignment horizontal="center" vertical="center"/>
    </xf>
    <xf numFmtId="4" fontId="1334" fillId="0" borderId="0" xfId="0" quotePrefix="false" applyFont="true" applyNumberFormat="true">
      <alignment horizontal="center" vertical="center"/>
    </xf>
    <xf numFmtId="164" fontId="1335" fillId="0" borderId="0" xfId="0" quotePrefix="false" applyFont="true" applyNumberFormat="true">
      <alignment horizontal="center" vertical="center"/>
    </xf>
    <xf numFmtId="4" fontId="1336" fillId="0" borderId="0" xfId="0" quotePrefix="false" applyFont="true" applyNumberFormat="true">
      <alignment horizontal="center" vertical="center"/>
    </xf>
    <xf numFmtId="164" fontId="1337" fillId="0" borderId="0" xfId="0" quotePrefix="false" applyFont="true" applyNumberFormat="true">
      <alignment horizontal="center" vertical="center"/>
    </xf>
    <xf numFmtId="4" fontId="1338" fillId="0" borderId="0" xfId="0" quotePrefix="false" applyFont="true" applyNumberFormat="true">
      <alignment horizontal="center" vertical="center"/>
    </xf>
    <xf numFmtId="164" fontId="1339" fillId="0" borderId="0" xfId="0" quotePrefix="false" applyFont="true" applyNumberFormat="true">
      <alignment horizontal="center" vertical="center"/>
    </xf>
    <xf numFmtId="4" fontId="1340" fillId="0" borderId="0" xfId="0" quotePrefix="false" applyFont="true" applyNumberFormat="true">
      <alignment horizontal="center" vertical="center"/>
    </xf>
    <xf numFmtId="164" fontId="1341" fillId="0" borderId="0" xfId="0" quotePrefix="false" applyFont="true" applyNumberFormat="true">
      <alignment horizontal="center" vertical="center"/>
    </xf>
    <xf numFmtId="4" fontId="1342" fillId="0" borderId="0" xfId="0" quotePrefix="false" applyFont="true" applyNumberFormat="true">
      <alignment horizontal="center" vertical="center"/>
    </xf>
    <xf numFmtId="164" fontId="1343" fillId="0" borderId="0" xfId="0" quotePrefix="false" applyFont="true" applyNumberFormat="true">
      <alignment horizontal="center" vertical="center"/>
    </xf>
    <xf numFmtId="4" fontId="1344" fillId="0" borderId="0" xfId="0" quotePrefix="false" applyFont="true" applyNumberFormat="true">
      <alignment horizontal="center" vertical="center"/>
    </xf>
    <xf numFmtId="164" fontId="1345" fillId="0" borderId="0" xfId="0" quotePrefix="false" applyFont="true" applyNumberFormat="true">
      <alignment horizontal="center" vertical="center"/>
    </xf>
    <xf numFmtId="4" fontId="1346" fillId="0" borderId="0" xfId="0" quotePrefix="false" applyFont="true" applyNumberFormat="true">
      <alignment horizontal="center" vertical="center"/>
    </xf>
    <xf numFmtId="164" fontId="1347" fillId="0" borderId="0" xfId="0" quotePrefix="false" applyFont="true" applyNumberFormat="true">
      <alignment horizontal="center" vertical="center"/>
    </xf>
    <xf numFmtId="4" fontId="1348" fillId="0" borderId="0" xfId="0" quotePrefix="false" applyFont="true" applyNumberFormat="true">
      <alignment horizontal="center" vertical="center"/>
    </xf>
    <xf numFmtId="164" fontId="1349" fillId="0" borderId="0" xfId="0" quotePrefix="false" applyFont="true" applyNumberFormat="true">
      <alignment horizontal="center" vertical="center"/>
    </xf>
    <xf numFmtId="4" fontId="1350" fillId="0" borderId="0" xfId="0" quotePrefix="false" applyFont="true" applyNumberFormat="true">
      <alignment horizontal="center" vertical="center"/>
    </xf>
    <xf numFmtId="164" fontId="1351" fillId="0" borderId="0" xfId="0" quotePrefix="false" applyFont="true" applyNumberFormat="true">
      <alignment horizontal="center" vertical="center"/>
    </xf>
    <xf numFmtId="4" fontId="1352" fillId="0" borderId="0" xfId="0" quotePrefix="false" applyFont="true" applyNumberFormat="true">
      <alignment horizontal="center" vertical="center"/>
    </xf>
    <xf numFmtId="164" fontId="1353" fillId="0" borderId="0" xfId="0" quotePrefix="false" applyFont="true" applyNumberFormat="true">
      <alignment horizontal="center" vertical="center"/>
    </xf>
    <xf numFmtId="4" fontId="1354" fillId="0" borderId="0" xfId="0" quotePrefix="false" applyFont="true" applyNumberFormat="true">
      <alignment horizontal="center" vertical="center"/>
    </xf>
    <xf numFmtId="164" fontId="1355" fillId="0" borderId="0" xfId="0" quotePrefix="false" applyFont="true" applyNumberFormat="true">
      <alignment horizontal="center" vertical="center"/>
    </xf>
    <xf numFmtId="4" fontId="1356" fillId="0" borderId="0" xfId="0" quotePrefix="false" applyFont="true" applyNumberFormat="true">
      <alignment horizontal="center" vertical="center"/>
    </xf>
    <xf numFmtId="164" fontId="1357" fillId="0" borderId="0" xfId="0" quotePrefix="false" applyFont="true" applyNumberFormat="true">
      <alignment horizontal="center" vertical="center"/>
    </xf>
    <xf numFmtId="164" fontId="1358" fillId="0" borderId="0" xfId="0" quotePrefix="false" applyFont="true" applyNumberFormat="true">
      <alignment horizontal="center" vertical="center" wrapText="true"/>
    </xf>
    <xf numFmtId="0" fontId="135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35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360" fillId="0" borderId="0" xfId="0" quotePrefix="false" applyFont="true">
      <alignment horizontal="center" vertical="center" wrapText="true"/>
    </xf>
    <xf numFmtId="4" fontId="1361" fillId="0" borderId="0" xfId="0" quotePrefix="false" applyFont="true" applyNumberFormat="true">
      <alignment horizontal="center" vertical="center"/>
    </xf>
    <xf numFmtId="164" fontId="1362" fillId="0" borderId="0" xfId="0" quotePrefix="false" applyFont="true" applyNumberFormat="true">
      <alignment horizontal="center" vertical="center"/>
    </xf>
    <xf numFmtId="164" fontId="1363" fillId="0" borderId="0" xfId="0" quotePrefix="false" applyFont="true" applyNumberFormat="true">
      <alignment horizontal="center" vertical="center"/>
    </xf>
    <xf numFmtId="165" fontId="1364" fillId="0" borderId="0" xfId="0" quotePrefix="false" applyFont="true" applyNumberFormat="true">
      <alignment horizontal="center" vertical="center"/>
    </xf>
    <xf numFmtId="164" fontId="1365" fillId="0" borderId="0" xfId="0" quotePrefix="false" applyFont="true" applyNumberFormat="true">
      <alignment horizontal="center" vertical="center"/>
    </xf>
    <xf numFmtId="164" fontId="1366" fillId="0" borderId="0" xfId="0" quotePrefix="false" applyFont="true" applyNumberFormat="true">
      <alignment horizontal="center" vertical="center" wrapText="true"/>
    </xf>
    <xf numFmtId="4" fontId="1367" fillId="0" borderId="0" xfId="0" quotePrefix="false" applyFont="true" applyNumberFormat="true">
      <alignment horizontal="center" vertical="center"/>
    </xf>
    <xf numFmtId="164" fontId="1368" fillId="0" borderId="0" xfId="0" quotePrefix="false" applyFont="true" applyNumberFormat="true">
      <alignment horizontal="center" vertical="center"/>
    </xf>
    <xf numFmtId="4" fontId="1369" fillId="0" borderId="0" xfId="0" quotePrefix="false" applyFont="true" applyNumberFormat="true">
      <alignment horizontal="center" vertical="center"/>
    </xf>
    <xf numFmtId="164" fontId="1370" fillId="0" borderId="0" xfId="0" quotePrefix="false" applyFont="true" applyNumberFormat="true">
      <alignment horizontal="center" vertical="center"/>
    </xf>
    <xf numFmtId="4" fontId="1371" fillId="0" borderId="0" xfId="0" quotePrefix="false" applyFont="true" applyNumberFormat="true">
      <alignment horizontal="center" vertical="center"/>
    </xf>
    <xf numFmtId="164" fontId="1372" fillId="0" borderId="0" xfId="0" quotePrefix="false" applyFont="true" applyNumberFormat="true">
      <alignment horizontal="center" vertical="center"/>
    </xf>
    <xf numFmtId="4" fontId="1373" fillId="0" borderId="0" xfId="0" quotePrefix="false" applyFont="true" applyNumberFormat="true">
      <alignment horizontal="center" vertical="center"/>
    </xf>
    <xf numFmtId="164" fontId="1374" fillId="0" borderId="0" xfId="0" quotePrefix="false" applyFont="true" applyNumberFormat="true">
      <alignment horizontal="center" vertical="center"/>
    </xf>
    <xf numFmtId="4" fontId="1375" fillId="0" borderId="0" xfId="0" quotePrefix="false" applyFont="true" applyNumberFormat="true">
      <alignment horizontal="center" vertical="center"/>
    </xf>
    <xf numFmtId="164" fontId="1376" fillId="0" borderId="0" xfId="0" quotePrefix="false" applyFont="true" applyNumberFormat="true">
      <alignment horizontal="center" vertical="center"/>
    </xf>
    <xf numFmtId="4" fontId="1377" fillId="0" borderId="0" xfId="0" quotePrefix="false" applyFont="true" applyNumberFormat="true">
      <alignment horizontal="center" vertical="center"/>
    </xf>
    <xf numFmtId="164" fontId="1378" fillId="0" borderId="0" xfId="0" quotePrefix="false" applyFont="true" applyNumberFormat="true">
      <alignment horizontal="center" vertical="center"/>
    </xf>
    <xf numFmtId="4" fontId="1379" fillId="0" borderId="0" xfId="0" quotePrefix="false" applyFont="true" applyNumberFormat="true">
      <alignment horizontal="center" vertical="center"/>
    </xf>
    <xf numFmtId="164" fontId="1380" fillId="0" borderId="0" xfId="0" quotePrefix="false" applyFont="true" applyNumberFormat="true">
      <alignment horizontal="center" vertical="center"/>
    </xf>
    <xf numFmtId="4" fontId="1381" fillId="0" borderId="0" xfId="0" quotePrefix="false" applyFont="true" applyNumberFormat="true">
      <alignment horizontal="center" vertical="center"/>
    </xf>
    <xf numFmtId="164" fontId="1382" fillId="0" borderId="0" xfId="0" quotePrefix="false" applyFont="true" applyNumberFormat="true">
      <alignment horizontal="center" vertical="center"/>
    </xf>
    <xf numFmtId="4" fontId="1383" fillId="0" borderId="0" xfId="0" quotePrefix="false" applyFont="true" applyNumberFormat="true">
      <alignment horizontal="center" vertical="center"/>
    </xf>
    <xf numFmtId="164" fontId="1384" fillId="0" borderId="0" xfId="0" quotePrefix="false" applyFont="true" applyNumberFormat="true">
      <alignment horizontal="center" vertical="center"/>
    </xf>
    <xf numFmtId="4" fontId="1385" fillId="0" borderId="0" xfId="0" quotePrefix="false" applyFont="true" applyNumberFormat="true">
      <alignment horizontal="center" vertical="center"/>
    </xf>
    <xf numFmtId="164" fontId="1386" fillId="0" borderId="0" xfId="0" quotePrefix="false" applyFont="true" applyNumberFormat="true">
      <alignment horizontal="center" vertical="center"/>
    </xf>
    <xf numFmtId="4" fontId="1387" fillId="0" borderId="0" xfId="0" quotePrefix="false" applyFont="true" applyNumberFormat="true">
      <alignment horizontal="center" vertical="center"/>
    </xf>
    <xf numFmtId="164" fontId="1388" fillId="0" borderId="0" xfId="0" quotePrefix="false" applyFont="true" applyNumberFormat="true">
      <alignment horizontal="center" vertical="center"/>
    </xf>
    <xf numFmtId="4" fontId="1389" fillId="0" borderId="0" xfId="0" quotePrefix="false" applyFont="true" applyNumberFormat="true">
      <alignment horizontal="center" vertical="center"/>
    </xf>
    <xf numFmtId="164" fontId="1390" fillId="0" borderId="0" xfId="0" quotePrefix="false" applyFont="true" applyNumberFormat="true">
      <alignment horizontal="center" vertical="center"/>
    </xf>
    <xf numFmtId="4" fontId="1391" fillId="0" borderId="0" xfId="0" quotePrefix="false" applyFont="true" applyNumberFormat="true">
      <alignment horizontal="center" vertical="center"/>
    </xf>
    <xf numFmtId="164" fontId="1392" fillId="0" borderId="0" xfId="0" quotePrefix="false" applyFont="true" applyNumberFormat="true">
      <alignment horizontal="center" vertical="center"/>
    </xf>
    <xf numFmtId="4" fontId="1393" fillId="0" borderId="0" xfId="0" quotePrefix="false" applyFont="true" applyNumberFormat="true">
      <alignment horizontal="center" vertical="center"/>
    </xf>
    <xf numFmtId="164" fontId="1394" fillId="0" borderId="0" xfId="0" quotePrefix="false" applyFont="true" applyNumberFormat="true">
      <alignment horizontal="center" vertical="center"/>
    </xf>
    <xf numFmtId="4" fontId="1395" fillId="0" borderId="0" xfId="0" quotePrefix="false" applyFont="true" applyNumberFormat="true">
      <alignment horizontal="center" vertical="center"/>
    </xf>
    <xf numFmtId="164" fontId="1396" fillId="0" borderId="0" xfId="0" quotePrefix="false" applyFont="true" applyNumberFormat="true">
      <alignment horizontal="center" vertical="center"/>
    </xf>
    <xf numFmtId="4" fontId="1397" fillId="0" borderId="0" xfId="0" quotePrefix="false" applyFont="true" applyNumberFormat="true">
      <alignment horizontal="center" vertical="center"/>
    </xf>
    <xf numFmtId="164" fontId="1398" fillId="0" borderId="0" xfId="0" quotePrefix="false" applyFont="true" applyNumberFormat="true">
      <alignment horizontal="center" vertical="center"/>
    </xf>
    <xf numFmtId="4" fontId="1399" fillId="0" borderId="0" xfId="0" quotePrefix="false" applyFont="true" applyNumberFormat="true">
      <alignment horizontal="center" vertical="center"/>
    </xf>
    <xf numFmtId="164" fontId="1400" fillId="0" borderId="0" xfId="0" quotePrefix="false" applyFont="true" applyNumberFormat="true">
      <alignment horizontal="center" vertical="center"/>
    </xf>
    <xf numFmtId="4" fontId="1401" fillId="0" borderId="0" xfId="0" quotePrefix="false" applyFont="true" applyNumberFormat="true">
      <alignment horizontal="center" vertical="center"/>
    </xf>
    <xf numFmtId="164" fontId="1402" fillId="0" borderId="0" xfId="0" quotePrefix="false" applyFont="true" applyNumberFormat="true">
      <alignment horizontal="center" vertical="center"/>
    </xf>
    <xf numFmtId="4" fontId="1403" fillId="0" borderId="0" xfId="0" quotePrefix="false" applyFont="true" applyNumberFormat="true">
      <alignment horizontal="center" vertical="center"/>
    </xf>
    <xf numFmtId="164" fontId="1404" fillId="0" borderId="0" xfId="0" quotePrefix="false" applyFont="true" applyNumberFormat="true">
      <alignment horizontal="center" vertical="center"/>
    </xf>
    <xf numFmtId="4" fontId="1405" fillId="0" borderId="0" xfId="0" quotePrefix="false" applyFont="true" applyNumberFormat="true">
      <alignment horizontal="center" vertical="center"/>
    </xf>
    <xf numFmtId="164" fontId="1406" fillId="0" borderId="0" xfId="0" quotePrefix="false" applyFont="true" applyNumberFormat="true">
      <alignment horizontal="center" vertical="center"/>
    </xf>
    <xf numFmtId="0" fontId="1407" fillId="0" borderId="0" xfId="0" quotePrefix="false" applyFont="true">
      <alignment horizontal="center" vertical="center" wrapText="true"/>
    </xf>
    <xf numFmtId="4" fontId="1408" fillId="0" borderId="0" xfId="0" quotePrefix="false" applyFont="true" applyNumberFormat="true">
      <alignment horizontal="center" vertical="center"/>
    </xf>
    <xf numFmtId="164" fontId="1409" fillId="0" borderId="0" xfId="0" quotePrefix="false" applyFont="true" applyNumberFormat="true">
      <alignment horizontal="center" vertical="center"/>
    </xf>
    <xf numFmtId="164" fontId="1410" fillId="0" borderId="0" xfId="0" quotePrefix="false" applyFont="true" applyNumberFormat="true">
      <alignment horizontal="center" vertical="center"/>
    </xf>
    <xf numFmtId="165" fontId="1411" fillId="0" borderId="0" xfId="0" quotePrefix="false" applyFont="true" applyNumberFormat="true">
      <alignment horizontal="center" vertical="center"/>
    </xf>
    <xf numFmtId="164" fontId="1412" fillId="0" borderId="0" xfId="0" quotePrefix="false" applyFont="true" applyNumberFormat="true">
      <alignment horizontal="center" vertical="center"/>
    </xf>
    <xf numFmtId="164" fontId="1413" fillId="0" borderId="0" xfId="0" quotePrefix="false" applyFont="true" applyNumberFormat="true">
      <alignment horizontal="center" vertical="center" wrapText="true"/>
    </xf>
    <xf numFmtId="4" fontId="1414" fillId="0" borderId="0" xfId="0" quotePrefix="false" applyFont="true" applyNumberFormat="true">
      <alignment horizontal="center" vertical="center"/>
    </xf>
    <xf numFmtId="164" fontId="1415" fillId="0" borderId="0" xfId="0" quotePrefix="false" applyFont="true" applyNumberFormat="true">
      <alignment horizontal="center" vertical="center"/>
    </xf>
    <xf numFmtId="4" fontId="1416" fillId="0" borderId="0" xfId="0" quotePrefix="false" applyFont="true" applyNumberFormat="true">
      <alignment horizontal="center" vertical="center"/>
    </xf>
    <xf numFmtId="164" fontId="1417" fillId="0" borderId="0" xfId="0" quotePrefix="false" applyFont="true" applyNumberFormat="true">
      <alignment horizontal="center" vertical="center"/>
    </xf>
    <xf numFmtId="4" fontId="1418" fillId="0" borderId="0" xfId="0" quotePrefix="false" applyFont="true" applyNumberFormat="true">
      <alignment horizontal="center" vertical="center"/>
    </xf>
    <xf numFmtId="164" fontId="1419" fillId="0" borderId="0" xfId="0" quotePrefix="false" applyFont="true" applyNumberFormat="true">
      <alignment horizontal="center" vertical="center"/>
    </xf>
    <xf numFmtId="4" fontId="1420" fillId="0" borderId="0" xfId="0" quotePrefix="false" applyFont="true" applyNumberFormat="true">
      <alignment horizontal="center" vertical="center"/>
    </xf>
    <xf numFmtId="164" fontId="1421" fillId="0" borderId="0" xfId="0" quotePrefix="false" applyFont="true" applyNumberFormat="true">
      <alignment horizontal="center" vertical="center"/>
    </xf>
    <xf numFmtId="4" fontId="1422" fillId="0" borderId="0" xfId="0" quotePrefix="false" applyFont="true" applyNumberFormat="true">
      <alignment horizontal="center" vertical="center"/>
    </xf>
    <xf numFmtId="164" fontId="1423" fillId="0" borderId="0" xfId="0" quotePrefix="false" applyFont="true" applyNumberFormat="true">
      <alignment horizontal="center" vertical="center"/>
    </xf>
    <xf numFmtId="4" fontId="1424" fillId="0" borderId="0" xfId="0" quotePrefix="false" applyFont="true" applyNumberFormat="true">
      <alignment horizontal="center" vertical="center"/>
    </xf>
    <xf numFmtId="164" fontId="1425" fillId="0" borderId="0" xfId="0" quotePrefix="false" applyFont="true" applyNumberFormat="true">
      <alignment horizontal="center" vertical="center"/>
    </xf>
    <xf numFmtId="4" fontId="1426" fillId="0" borderId="0" xfId="0" quotePrefix="false" applyFont="true" applyNumberFormat="true">
      <alignment horizontal="center" vertical="center"/>
    </xf>
    <xf numFmtId="164" fontId="1427" fillId="0" borderId="0" xfId="0" quotePrefix="false" applyFont="true" applyNumberFormat="true">
      <alignment horizontal="center" vertical="center"/>
    </xf>
    <xf numFmtId="4" fontId="1428" fillId="0" borderId="0" xfId="0" quotePrefix="false" applyFont="true" applyNumberFormat="true">
      <alignment horizontal="center" vertical="center"/>
    </xf>
    <xf numFmtId="164" fontId="1429" fillId="0" borderId="0" xfId="0" quotePrefix="false" applyFont="true" applyNumberFormat="true">
      <alignment horizontal="center" vertical="center"/>
    </xf>
    <xf numFmtId="4" fontId="1430" fillId="0" borderId="0" xfId="0" quotePrefix="false" applyFont="true" applyNumberFormat="true">
      <alignment horizontal="center" vertical="center"/>
    </xf>
    <xf numFmtId="164" fontId="1431" fillId="0" borderId="0" xfId="0" quotePrefix="false" applyFont="true" applyNumberFormat="true">
      <alignment horizontal="center" vertical="center"/>
    </xf>
    <xf numFmtId="4" fontId="1432" fillId="0" borderId="0" xfId="0" quotePrefix="false" applyFont="true" applyNumberFormat="true">
      <alignment horizontal="center" vertical="center"/>
    </xf>
    <xf numFmtId="164" fontId="1433" fillId="0" borderId="0" xfId="0" quotePrefix="false" applyFont="true" applyNumberFormat="true">
      <alignment horizontal="center" vertical="center"/>
    </xf>
    <xf numFmtId="4" fontId="1434" fillId="0" borderId="0" xfId="0" quotePrefix="false" applyFont="true" applyNumberFormat="true">
      <alignment horizontal="center" vertical="center"/>
    </xf>
    <xf numFmtId="164" fontId="1435" fillId="0" borderId="0" xfId="0" quotePrefix="false" applyFont="true" applyNumberFormat="true">
      <alignment horizontal="center" vertical="center"/>
    </xf>
    <xf numFmtId="4" fontId="1436" fillId="0" borderId="0" xfId="0" quotePrefix="false" applyFont="true" applyNumberFormat="true">
      <alignment horizontal="center" vertical="center"/>
    </xf>
    <xf numFmtId="164" fontId="1437" fillId="0" borderId="0" xfId="0" quotePrefix="false" applyFont="true" applyNumberFormat="true">
      <alignment horizontal="center" vertical="center"/>
    </xf>
    <xf numFmtId="4" fontId="1438" fillId="0" borderId="0" xfId="0" quotePrefix="false" applyFont="true" applyNumberFormat="true">
      <alignment horizontal="center" vertical="center"/>
    </xf>
    <xf numFmtId="164" fontId="1439" fillId="0" borderId="0" xfId="0" quotePrefix="false" applyFont="true" applyNumberFormat="true">
      <alignment horizontal="center" vertical="center"/>
    </xf>
    <xf numFmtId="4" fontId="1440" fillId="0" borderId="0" xfId="0" quotePrefix="false" applyFont="true" applyNumberFormat="true">
      <alignment horizontal="center" vertical="center"/>
    </xf>
    <xf numFmtId="164" fontId="1441" fillId="0" borderId="0" xfId="0" quotePrefix="false" applyFont="true" applyNumberFormat="true">
      <alignment horizontal="center" vertical="center"/>
    </xf>
    <xf numFmtId="4" fontId="1442" fillId="0" borderId="0" xfId="0" quotePrefix="false" applyFont="true" applyNumberFormat="true">
      <alignment horizontal="center" vertical="center"/>
    </xf>
    <xf numFmtId="164" fontId="1443" fillId="0" borderId="0" xfId="0" quotePrefix="false" applyFont="true" applyNumberFormat="true">
      <alignment horizontal="center" vertical="center"/>
    </xf>
    <xf numFmtId="4" fontId="1444" fillId="0" borderId="0" xfId="0" quotePrefix="false" applyFont="true" applyNumberFormat="true">
      <alignment horizontal="center" vertical="center"/>
    </xf>
    <xf numFmtId="164" fontId="1445" fillId="0" borderId="0" xfId="0" quotePrefix="false" applyFont="true" applyNumberFormat="true">
      <alignment horizontal="center" vertical="center"/>
    </xf>
    <xf numFmtId="4" fontId="1446" fillId="0" borderId="0" xfId="0" quotePrefix="false" applyFont="true" applyNumberFormat="true">
      <alignment horizontal="center" vertical="center"/>
    </xf>
    <xf numFmtId="164" fontId="1447" fillId="0" borderId="0" xfId="0" quotePrefix="false" applyFont="true" applyNumberFormat="true">
      <alignment horizontal="center" vertical="center"/>
    </xf>
    <xf numFmtId="4" fontId="1448" fillId="0" borderId="0" xfId="0" quotePrefix="false" applyFont="true" applyNumberFormat="true">
      <alignment horizontal="center" vertical="center"/>
    </xf>
    <xf numFmtId="164" fontId="1449" fillId="0" borderId="0" xfId="0" quotePrefix="false" applyFont="true" applyNumberFormat="true">
      <alignment horizontal="center" vertical="center"/>
    </xf>
    <xf numFmtId="4" fontId="1450" fillId="0" borderId="0" xfId="0" quotePrefix="false" applyFont="true" applyNumberFormat="true">
      <alignment horizontal="center" vertical="center"/>
    </xf>
    <xf numFmtId="164" fontId="1451" fillId="0" borderId="0" xfId="0" quotePrefix="false" applyFont="true" applyNumberFormat="true">
      <alignment horizontal="center" vertical="center"/>
    </xf>
    <xf numFmtId="4" fontId="1452" fillId="0" borderId="0" xfId="0" quotePrefix="false" applyFont="true" applyNumberFormat="true">
      <alignment horizontal="center" vertical="center"/>
    </xf>
    <xf numFmtId="164" fontId="1453" fillId="0" borderId="0" xfId="0" quotePrefix="false" applyFont="true" applyNumberFormat="true">
      <alignment horizontal="center" vertical="center"/>
    </xf>
    <xf numFmtId="0" fontId="1454" fillId="0" borderId="0" xfId="0" quotePrefix="false" applyFont="true">
      <alignment horizontal="center" vertical="center" wrapText="true"/>
    </xf>
    <xf numFmtId="4" fontId="1455" fillId="0" borderId="0" xfId="0" quotePrefix="false" applyFont="true" applyNumberFormat="true">
      <alignment horizontal="center" vertical="center"/>
    </xf>
    <xf numFmtId="164" fontId="1456" fillId="0" borderId="0" xfId="0" quotePrefix="false" applyFont="true" applyNumberFormat="true">
      <alignment horizontal="center" vertical="center"/>
    </xf>
    <xf numFmtId="164" fontId="1457" fillId="0" borderId="0" xfId="0" quotePrefix="false" applyFont="true" applyNumberFormat="true">
      <alignment horizontal="center" vertical="center"/>
    </xf>
    <xf numFmtId="165" fontId="1458" fillId="0" borderId="0" xfId="0" quotePrefix="false" applyFont="true" applyNumberFormat="true">
      <alignment horizontal="center" vertical="center"/>
    </xf>
    <xf numFmtId="164" fontId="1459" fillId="0" borderId="0" xfId="0" quotePrefix="false" applyFont="true" applyNumberFormat="true">
      <alignment horizontal="center" vertical="center"/>
    </xf>
    <xf numFmtId="164" fontId="1460" fillId="0" borderId="0" xfId="0" quotePrefix="false" applyFont="true" applyNumberFormat="true">
      <alignment horizontal="center" vertical="center" wrapText="true"/>
    </xf>
    <xf numFmtId="4" fontId="1461" fillId="0" borderId="0" xfId="0" quotePrefix="false" applyFont="true" applyNumberFormat="true">
      <alignment horizontal="center" vertical="center"/>
    </xf>
    <xf numFmtId="164" fontId="1462" fillId="0" borderId="0" xfId="0" quotePrefix="false" applyFont="true" applyNumberFormat="true">
      <alignment horizontal="center" vertical="center"/>
    </xf>
    <xf numFmtId="4" fontId="1463" fillId="0" borderId="0" xfId="0" quotePrefix="false" applyFont="true" applyNumberFormat="true">
      <alignment horizontal="center" vertical="center"/>
    </xf>
    <xf numFmtId="164" fontId="1464" fillId="0" borderId="0" xfId="0" quotePrefix="false" applyFont="true" applyNumberFormat="true">
      <alignment horizontal="center" vertical="center"/>
    </xf>
    <xf numFmtId="4" fontId="1465" fillId="0" borderId="0" xfId="0" quotePrefix="false" applyFont="true" applyNumberFormat="true">
      <alignment horizontal="center" vertical="center"/>
    </xf>
    <xf numFmtId="164" fontId="1466" fillId="0" borderId="0" xfId="0" quotePrefix="false" applyFont="true" applyNumberFormat="true">
      <alignment horizontal="center" vertical="center"/>
    </xf>
    <xf numFmtId="4" fontId="1467" fillId="0" borderId="0" xfId="0" quotePrefix="false" applyFont="true" applyNumberFormat="true">
      <alignment horizontal="center" vertical="center"/>
    </xf>
    <xf numFmtId="164" fontId="1468" fillId="0" borderId="0" xfId="0" quotePrefix="false" applyFont="true" applyNumberFormat="true">
      <alignment horizontal="center" vertical="center"/>
    </xf>
    <xf numFmtId="4" fontId="1469" fillId="0" borderId="0" xfId="0" quotePrefix="false" applyFont="true" applyNumberFormat="true">
      <alignment horizontal="center" vertical="center"/>
    </xf>
    <xf numFmtId="164" fontId="1470" fillId="0" borderId="0" xfId="0" quotePrefix="false" applyFont="true" applyNumberFormat="true">
      <alignment horizontal="center" vertical="center"/>
    </xf>
    <xf numFmtId="4" fontId="1471" fillId="0" borderId="0" xfId="0" quotePrefix="false" applyFont="true" applyNumberFormat="true">
      <alignment horizontal="center" vertical="center"/>
    </xf>
    <xf numFmtId="164" fontId="1472" fillId="0" borderId="0" xfId="0" quotePrefix="false" applyFont="true" applyNumberFormat="true">
      <alignment horizontal="center" vertical="center"/>
    </xf>
    <xf numFmtId="4" fontId="1473" fillId="0" borderId="0" xfId="0" quotePrefix="false" applyFont="true" applyNumberFormat="true">
      <alignment horizontal="center" vertical="center"/>
    </xf>
    <xf numFmtId="164" fontId="1474" fillId="0" borderId="0" xfId="0" quotePrefix="false" applyFont="true" applyNumberFormat="true">
      <alignment horizontal="center" vertical="center"/>
    </xf>
    <xf numFmtId="4" fontId="1475" fillId="0" borderId="0" xfId="0" quotePrefix="false" applyFont="true" applyNumberFormat="true">
      <alignment horizontal="center" vertical="center"/>
    </xf>
    <xf numFmtId="164" fontId="1476" fillId="0" borderId="0" xfId="0" quotePrefix="false" applyFont="true" applyNumberFormat="true">
      <alignment horizontal="center" vertical="center"/>
    </xf>
    <xf numFmtId="4" fontId="1477" fillId="0" borderId="0" xfId="0" quotePrefix="false" applyFont="true" applyNumberFormat="true">
      <alignment horizontal="center" vertical="center"/>
    </xf>
    <xf numFmtId="164" fontId="1478" fillId="0" borderId="0" xfId="0" quotePrefix="false" applyFont="true" applyNumberFormat="true">
      <alignment horizontal="center" vertical="center"/>
    </xf>
    <xf numFmtId="4" fontId="1479" fillId="0" borderId="0" xfId="0" quotePrefix="false" applyFont="true" applyNumberFormat="true">
      <alignment horizontal="center" vertical="center"/>
    </xf>
    <xf numFmtId="164" fontId="1480" fillId="0" borderId="0" xfId="0" quotePrefix="false" applyFont="true" applyNumberFormat="true">
      <alignment horizontal="center" vertical="center"/>
    </xf>
    <xf numFmtId="4" fontId="1481" fillId="0" borderId="0" xfId="0" quotePrefix="false" applyFont="true" applyNumberFormat="true">
      <alignment horizontal="center" vertical="center"/>
    </xf>
    <xf numFmtId="164" fontId="1482" fillId="0" borderId="0" xfId="0" quotePrefix="false" applyFont="true" applyNumberFormat="true">
      <alignment horizontal="center" vertical="center"/>
    </xf>
    <xf numFmtId="4" fontId="1483" fillId="0" borderId="0" xfId="0" quotePrefix="false" applyFont="true" applyNumberFormat="true">
      <alignment horizontal="center" vertical="center"/>
    </xf>
    <xf numFmtId="164" fontId="1484" fillId="0" borderId="0" xfId="0" quotePrefix="false" applyFont="true" applyNumberFormat="true">
      <alignment horizontal="center" vertical="center"/>
    </xf>
    <xf numFmtId="4" fontId="1485" fillId="0" borderId="0" xfId="0" quotePrefix="false" applyFont="true" applyNumberFormat="true">
      <alignment horizontal="center" vertical="center"/>
    </xf>
    <xf numFmtId="164" fontId="1486" fillId="0" borderId="0" xfId="0" quotePrefix="false" applyFont="true" applyNumberFormat="true">
      <alignment horizontal="center" vertical="center"/>
    </xf>
    <xf numFmtId="4" fontId="1487" fillId="0" borderId="0" xfId="0" quotePrefix="false" applyFont="true" applyNumberFormat="true">
      <alignment horizontal="center" vertical="center"/>
    </xf>
    <xf numFmtId="164" fontId="1488" fillId="0" borderId="0" xfId="0" quotePrefix="false" applyFont="true" applyNumberFormat="true">
      <alignment horizontal="center" vertical="center"/>
    </xf>
    <xf numFmtId="4" fontId="1489" fillId="0" borderId="0" xfId="0" quotePrefix="false" applyFont="true" applyNumberFormat="true">
      <alignment horizontal="center" vertical="center"/>
    </xf>
    <xf numFmtId="164" fontId="1490" fillId="0" borderId="0" xfId="0" quotePrefix="false" applyFont="true" applyNumberFormat="true">
      <alignment horizontal="center" vertical="center"/>
    </xf>
    <xf numFmtId="4" fontId="1491" fillId="0" borderId="0" xfId="0" quotePrefix="false" applyFont="true" applyNumberFormat="true">
      <alignment horizontal="center" vertical="center"/>
    </xf>
    <xf numFmtId="164" fontId="1492" fillId="0" borderId="0" xfId="0" quotePrefix="false" applyFont="true" applyNumberFormat="true">
      <alignment horizontal="center" vertical="center"/>
    </xf>
    <xf numFmtId="4" fontId="1493" fillId="0" borderId="0" xfId="0" quotePrefix="false" applyFont="true" applyNumberFormat="true">
      <alignment horizontal="center" vertical="center"/>
    </xf>
    <xf numFmtId="164" fontId="1494" fillId="0" borderId="0" xfId="0" quotePrefix="false" applyFont="true" applyNumberFormat="true">
      <alignment horizontal="center" vertical="center"/>
    </xf>
    <xf numFmtId="4" fontId="1495" fillId="0" borderId="0" xfId="0" quotePrefix="false" applyFont="true" applyNumberFormat="true">
      <alignment horizontal="center" vertical="center"/>
    </xf>
    <xf numFmtId="164" fontId="1496" fillId="0" borderId="0" xfId="0" quotePrefix="false" applyFont="true" applyNumberFormat="true">
      <alignment horizontal="center" vertical="center"/>
    </xf>
    <xf numFmtId="4" fontId="1497" fillId="0" borderId="0" xfId="0" quotePrefix="false" applyFont="true" applyNumberFormat="true">
      <alignment horizontal="center" vertical="center"/>
    </xf>
    <xf numFmtId="164" fontId="1498" fillId="0" borderId="0" xfId="0" quotePrefix="false" applyFont="true" applyNumberFormat="true">
      <alignment horizontal="center" vertical="center"/>
    </xf>
    <xf numFmtId="4" fontId="1499" fillId="0" borderId="0" xfId="0" quotePrefix="false" applyFont="true" applyNumberFormat="true">
      <alignment horizontal="center" vertical="center"/>
    </xf>
    <xf numFmtId="164" fontId="1500" fillId="0" borderId="0" xfId="0" quotePrefix="false" applyFont="true" applyNumberFormat="true">
      <alignment horizontal="center" vertical="center"/>
    </xf>
    <xf numFmtId="164" fontId="1501" fillId="0" borderId="0" xfId="0" quotePrefix="false" applyFont="true" applyNumberFormat="true">
      <alignment horizontal="center" vertical="center" wrapText="true"/>
    </xf>
    <xf numFmtId="0" fontId="150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50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503" fillId="0" borderId="0" xfId="0" quotePrefix="false" applyFont="true">
      <alignment horizontal="center" vertical="center" wrapText="true"/>
    </xf>
    <xf numFmtId="4" fontId="1504" fillId="0" borderId="0" xfId="0" quotePrefix="false" applyFont="true" applyNumberFormat="true">
      <alignment horizontal="center" vertical="center"/>
    </xf>
    <xf numFmtId="164" fontId="1505" fillId="0" borderId="0" xfId="0" quotePrefix="false" applyFont="true" applyNumberFormat="true">
      <alignment horizontal="center" vertical="center"/>
    </xf>
    <xf numFmtId="164" fontId="1506" fillId="0" borderId="0" xfId="0" quotePrefix="false" applyFont="true" applyNumberFormat="true">
      <alignment horizontal="center" vertical="center"/>
    </xf>
    <xf numFmtId="165" fontId="1507" fillId="0" borderId="0" xfId="0" quotePrefix="false" applyFont="true" applyNumberFormat="true">
      <alignment horizontal="center" vertical="center"/>
    </xf>
    <xf numFmtId="164" fontId="1508" fillId="0" borderId="0" xfId="0" quotePrefix="false" applyFont="true" applyNumberFormat="true">
      <alignment horizontal="center" vertical="center"/>
    </xf>
    <xf numFmtId="164" fontId="1509" fillId="0" borderId="0" xfId="0" quotePrefix="false" applyFont="true" applyNumberFormat="true">
      <alignment horizontal="center" vertical="center" wrapText="true"/>
    </xf>
    <xf numFmtId="4" fontId="1510" fillId="0" borderId="0" xfId="0" quotePrefix="false" applyFont="true" applyNumberFormat="true">
      <alignment horizontal="center" vertical="center"/>
    </xf>
    <xf numFmtId="164" fontId="1511" fillId="0" borderId="0" xfId="0" quotePrefix="false" applyFont="true" applyNumberFormat="true">
      <alignment horizontal="center" vertical="center"/>
    </xf>
    <xf numFmtId="4" fontId="1512" fillId="0" borderId="0" xfId="0" quotePrefix="false" applyFont="true" applyNumberFormat="true">
      <alignment horizontal="center" vertical="center"/>
    </xf>
    <xf numFmtId="164" fontId="1513" fillId="0" borderId="0" xfId="0" quotePrefix="false" applyFont="true" applyNumberFormat="true">
      <alignment horizontal="center" vertical="center"/>
    </xf>
    <xf numFmtId="4" fontId="1514" fillId="0" borderId="0" xfId="0" quotePrefix="false" applyFont="true" applyNumberFormat="true">
      <alignment horizontal="center" vertical="center"/>
    </xf>
    <xf numFmtId="164" fontId="1515" fillId="0" borderId="0" xfId="0" quotePrefix="false" applyFont="true" applyNumberFormat="true">
      <alignment horizontal="center" vertical="center"/>
    </xf>
    <xf numFmtId="4" fontId="1516" fillId="0" borderId="0" xfId="0" quotePrefix="false" applyFont="true" applyNumberFormat="true">
      <alignment horizontal="center" vertical="center"/>
    </xf>
    <xf numFmtId="164" fontId="1517" fillId="0" borderId="0" xfId="0" quotePrefix="false" applyFont="true" applyNumberFormat="true">
      <alignment horizontal="center" vertical="center"/>
    </xf>
    <xf numFmtId="4" fontId="1518" fillId="0" borderId="0" xfId="0" quotePrefix="false" applyFont="true" applyNumberFormat="true">
      <alignment horizontal="center" vertical="center"/>
    </xf>
    <xf numFmtId="164" fontId="1519" fillId="0" borderId="0" xfId="0" quotePrefix="false" applyFont="true" applyNumberFormat="true">
      <alignment horizontal="center" vertical="center"/>
    </xf>
    <xf numFmtId="4" fontId="1520" fillId="0" borderId="0" xfId="0" quotePrefix="false" applyFont="true" applyNumberFormat="true">
      <alignment horizontal="center" vertical="center"/>
    </xf>
    <xf numFmtId="164" fontId="1521" fillId="0" borderId="0" xfId="0" quotePrefix="false" applyFont="true" applyNumberFormat="true">
      <alignment horizontal="center" vertical="center"/>
    </xf>
    <xf numFmtId="4" fontId="1522" fillId="0" borderId="0" xfId="0" quotePrefix="false" applyFont="true" applyNumberFormat="true">
      <alignment horizontal="center" vertical="center"/>
    </xf>
    <xf numFmtId="164" fontId="1523" fillId="0" borderId="0" xfId="0" quotePrefix="false" applyFont="true" applyNumberFormat="true">
      <alignment horizontal="center" vertical="center"/>
    </xf>
    <xf numFmtId="4" fontId="1524" fillId="0" borderId="0" xfId="0" quotePrefix="false" applyFont="true" applyNumberFormat="true">
      <alignment horizontal="center" vertical="center"/>
    </xf>
    <xf numFmtId="164" fontId="1525" fillId="0" borderId="0" xfId="0" quotePrefix="false" applyFont="true" applyNumberFormat="true">
      <alignment horizontal="center" vertical="center"/>
    </xf>
    <xf numFmtId="4" fontId="1526" fillId="0" borderId="0" xfId="0" quotePrefix="false" applyFont="true" applyNumberFormat="true">
      <alignment horizontal="center" vertical="center"/>
    </xf>
    <xf numFmtId="164" fontId="1527" fillId="0" borderId="0" xfId="0" quotePrefix="false" applyFont="true" applyNumberFormat="true">
      <alignment horizontal="center" vertical="center"/>
    </xf>
    <xf numFmtId="4" fontId="1528" fillId="0" borderId="0" xfId="0" quotePrefix="false" applyFont="true" applyNumberFormat="true">
      <alignment horizontal="center" vertical="center"/>
    </xf>
    <xf numFmtId="164" fontId="1529" fillId="0" borderId="0" xfId="0" quotePrefix="false" applyFont="true" applyNumberFormat="true">
      <alignment horizontal="center" vertical="center"/>
    </xf>
    <xf numFmtId="4" fontId="1530" fillId="0" borderId="0" xfId="0" quotePrefix="false" applyFont="true" applyNumberFormat="true">
      <alignment horizontal="center" vertical="center"/>
    </xf>
    <xf numFmtId="164" fontId="1531" fillId="0" borderId="0" xfId="0" quotePrefix="false" applyFont="true" applyNumberFormat="true">
      <alignment horizontal="center" vertical="center"/>
    </xf>
    <xf numFmtId="4" fontId="1532" fillId="0" borderId="0" xfId="0" quotePrefix="false" applyFont="true" applyNumberFormat="true">
      <alignment horizontal="center" vertical="center"/>
    </xf>
    <xf numFmtId="164" fontId="1533" fillId="0" borderId="0" xfId="0" quotePrefix="false" applyFont="true" applyNumberFormat="true">
      <alignment horizontal="center" vertical="center"/>
    </xf>
    <xf numFmtId="4" fontId="1534" fillId="0" borderId="0" xfId="0" quotePrefix="false" applyFont="true" applyNumberFormat="true">
      <alignment horizontal="center" vertical="center"/>
    </xf>
    <xf numFmtId="164" fontId="1535" fillId="0" borderId="0" xfId="0" quotePrefix="false" applyFont="true" applyNumberFormat="true">
      <alignment horizontal="center" vertical="center"/>
    </xf>
    <xf numFmtId="4" fontId="1536" fillId="0" borderId="0" xfId="0" quotePrefix="false" applyFont="true" applyNumberFormat="true">
      <alignment horizontal="center" vertical="center"/>
    </xf>
    <xf numFmtId="164" fontId="1537" fillId="0" borderId="0" xfId="0" quotePrefix="false" applyFont="true" applyNumberFormat="true">
      <alignment horizontal="center" vertical="center"/>
    </xf>
    <xf numFmtId="4" fontId="1538" fillId="0" borderId="0" xfId="0" quotePrefix="false" applyFont="true" applyNumberFormat="true">
      <alignment horizontal="center" vertical="center"/>
    </xf>
    <xf numFmtId="164" fontId="1539" fillId="0" borderId="0" xfId="0" quotePrefix="false" applyFont="true" applyNumberFormat="true">
      <alignment horizontal="center" vertical="center"/>
    </xf>
    <xf numFmtId="4" fontId="1540" fillId="0" borderId="0" xfId="0" quotePrefix="false" applyFont="true" applyNumberFormat="true">
      <alignment horizontal="center" vertical="center"/>
    </xf>
    <xf numFmtId="164" fontId="1541" fillId="0" borderId="0" xfId="0" quotePrefix="false" applyFont="true" applyNumberFormat="true">
      <alignment horizontal="center" vertical="center"/>
    </xf>
    <xf numFmtId="4" fontId="1542" fillId="0" borderId="0" xfId="0" quotePrefix="false" applyFont="true" applyNumberFormat="true">
      <alignment horizontal="center" vertical="center"/>
    </xf>
    <xf numFmtId="164" fontId="1543" fillId="0" borderId="0" xfId="0" quotePrefix="false" applyFont="true" applyNumberFormat="true">
      <alignment horizontal="center" vertical="center"/>
    </xf>
    <xf numFmtId="4" fontId="1544" fillId="0" borderId="0" xfId="0" quotePrefix="false" applyFont="true" applyNumberFormat="true">
      <alignment horizontal="center" vertical="center"/>
    </xf>
    <xf numFmtId="164" fontId="1545" fillId="0" borderId="0" xfId="0" quotePrefix="false" applyFont="true" applyNumberFormat="true">
      <alignment horizontal="center" vertical="center"/>
    </xf>
    <xf numFmtId="4" fontId="1546" fillId="0" borderId="0" xfId="0" quotePrefix="false" applyFont="true" applyNumberFormat="true">
      <alignment horizontal="center" vertical="center"/>
    </xf>
    <xf numFmtId="164" fontId="1547" fillId="0" borderId="0" xfId="0" quotePrefix="false" applyFont="true" applyNumberFormat="true">
      <alignment horizontal="center" vertical="center"/>
    </xf>
    <xf numFmtId="4" fontId="1548" fillId="0" borderId="0" xfId="0" quotePrefix="false" applyFont="true" applyNumberFormat="true">
      <alignment horizontal="center" vertical="center"/>
    </xf>
    <xf numFmtId="164" fontId="1549" fillId="0" borderId="0" xfId="0" quotePrefix="false" applyFont="true" applyNumberFormat="true">
      <alignment horizontal="center" vertical="center"/>
    </xf>
    <xf numFmtId="0" fontId="1550" fillId="0" borderId="0" xfId="0" quotePrefix="false" applyFont="true">
      <alignment horizontal="center" vertical="center" wrapText="true"/>
    </xf>
    <xf numFmtId="4" fontId="1551" fillId="0" borderId="0" xfId="0" quotePrefix="false" applyFont="true" applyNumberFormat="true">
      <alignment horizontal="center" vertical="center"/>
    </xf>
    <xf numFmtId="164" fontId="1552" fillId="0" borderId="0" xfId="0" quotePrefix="false" applyFont="true" applyNumberFormat="true">
      <alignment horizontal="center" vertical="center"/>
    </xf>
    <xf numFmtId="164" fontId="1553" fillId="0" borderId="0" xfId="0" quotePrefix="false" applyFont="true" applyNumberFormat="true">
      <alignment horizontal="center" vertical="center"/>
    </xf>
    <xf numFmtId="165" fontId="1554" fillId="0" borderId="0" xfId="0" quotePrefix="false" applyFont="true" applyNumberFormat="true">
      <alignment horizontal="center" vertical="center"/>
    </xf>
    <xf numFmtId="164" fontId="1555" fillId="0" borderId="0" xfId="0" quotePrefix="false" applyFont="true" applyNumberFormat="true">
      <alignment horizontal="center" vertical="center"/>
    </xf>
    <xf numFmtId="164" fontId="1556" fillId="0" borderId="0" xfId="0" quotePrefix="false" applyFont="true" applyNumberFormat="true">
      <alignment horizontal="center" vertical="center" wrapText="true"/>
    </xf>
    <xf numFmtId="4" fontId="1557" fillId="0" borderId="0" xfId="0" quotePrefix="false" applyFont="true" applyNumberFormat="true">
      <alignment horizontal="center" vertical="center"/>
    </xf>
    <xf numFmtId="164" fontId="1558" fillId="0" borderId="0" xfId="0" quotePrefix="false" applyFont="true" applyNumberFormat="true">
      <alignment horizontal="center" vertical="center"/>
    </xf>
    <xf numFmtId="4" fontId="1559" fillId="0" borderId="0" xfId="0" quotePrefix="false" applyFont="true" applyNumberFormat="true">
      <alignment horizontal="center" vertical="center"/>
    </xf>
    <xf numFmtId="164" fontId="1560" fillId="0" borderId="0" xfId="0" quotePrefix="false" applyFont="true" applyNumberFormat="true">
      <alignment horizontal="center" vertical="center"/>
    </xf>
    <xf numFmtId="4" fontId="1561" fillId="0" borderId="0" xfId="0" quotePrefix="false" applyFont="true" applyNumberFormat="true">
      <alignment horizontal="center" vertical="center"/>
    </xf>
    <xf numFmtId="164" fontId="1562" fillId="0" borderId="0" xfId="0" quotePrefix="false" applyFont="true" applyNumberFormat="true">
      <alignment horizontal="center" vertical="center"/>
    </xf>
    <xf numFmtId="4" fontId="1563" fillId="0" borderId="0" xfId="0" quotePrefix="false" applyFont="true" applyNumberFormat="true">
      <alignment horizontal="center" vertical="center"/>
    </xf>
    <xf numFmtId="164" fontId="1564" fillId="0" borderId="0" xfId="0" quotePrefix="false" applyFont="true" applyNumberFormat="true">
      <alignment horizontal="center" vertical="center"/>
    </xf>
    <xf numFmtId="4" fontId="1565" fillId="0" borderId="0" xfId="0" quotePrefix="false" applyFont="true" applyNumberFormat="true">
      <alignment horizontal="center" vertical="center"/>
    </xf>
    <xf numFmtId="164" fontId="1566" fillId="0" borderId="0" xfId="0" quotePrefix="false" applyFont="true" applyNumberFormat="true">
      <alignment horizontal="center" vertical="center"/>
    </xf>
    <xf numFmtId="4" fontId="1567" fillId="0" borderId="0" xfId="0" quotePrefix="false" applyFont="true" applyNumberFormat="true">
      <alignment horizontal="center" vertical="center"/>
    </xf>
    <xf numFmtId="164" fontId="1568" fillId="0" borderId="0" xfId="0" quotePrefix="false" applyFont="true" applyNumberFormat="true">
      <alignment horizontal="center" vertical="center"/>
    </xf>
    <xf numFmtId="4" fontId="1569" fillId="0" borderId="0" xfId="0" quotePrefix="false" applyFont="true" applyNumberFormat="true">
      <alignment horizontal="center" vertical="center"/>
    </xf>
    <xf numFmtId="164" fontId="1570" fillId="0" borderId="0" xfId="0" quotePrefix="false" applyFont="true" applyNumberFormat="true">
      <alignment horizontal="center" vertical="center"/>
    </xf>
    <xf numFmtId="4" fontId="1571" fillId="0" borderId="0" xfId="0" quotePrefix="false" applyFont="true" applyNumberFormat="true">
      <alignment horizontal="center" vertical="center"/>
    </xf>
    <xf numFmtId="164" fontId="1572" fillId="0" borderId="0" xfId="0" quotePrefix="false" applyFont="true" applyNumberFormat="true">
      <alignment horizontal="center" vertical="center"/>
    </xf>
    <xf numFmtId="4" fontId="1573" fillId="0" borderId="0" xfId="0" quotePrefix="false" applyFont="true" applyNumberFormat="true">
      <alignment horizontal="center" vertical="center"/>
    </xf>
    <xf numFmtId="164" fontId="1574" fillId="0" borderId="0" xfId="0" quotePrefix="false" applyFont="true" applyNumberFormat="true">
      <alignment horizontal="center" vertical="center"/>
    </xf>
    <xf numFmtId="4" fontId="1575" fillId="0" borderId="0" xfId="0" quotePrefix="false" applyFont="true" applyNumberFormat="true">
      <alignment horizontal="center" vertical="center"/>
    </xf>
    <xf numFmtId="164" fontId="1576" fillId="0" borderId="0" xfId="0" quotePrefix="false" applyFont="true" applyNumberFormat="true">
      <alignment horizontal="center" vertical="center"/>
    </xf>
    <xf numFmtId="4" fontId="1577" fillId="0" borderId="0" xfId="0" quotePrefix="false" applyFont="true" applyNumberFormat="true">
      <alignment horizontal="center" vertical="center"/>
    </xf>
    <xf numFmtId="164" fontId="1578" fillId="0" borderId="0" xfId="0" quotePrefix="false" applyFont="true" applyNumberFormat="true">
      <alignment horizontal="center" vertical="center"/>
    </xf>
    <xf numFmtId="4" fontId="1579" fillId="0" borderId="0" xfId="0" quotePrefix="false" applyFont="true" applyNumberFormat="true">
      <alignment horizontal="center" vertical="center"/>
    </xf>
    <xf numFmtId="164" fontId="1580" fillId="0" borderId="0" xfId="0" quotePrefix="false" applyFont="true" applyNumberFormat="true">
      <alignment horizontal="center" vertical="center"/>
    </xf>
    <xf numFmtId="4" fontId="1581" fillId="0" borderId="0" xfId="0" quotePrefix="false" applyFont="true" applyNumberFormat="true">
      <alignment horizontal="center" vertical="center"/>
    </xf>
    <xf numFmtId="164" fontId="1582" fillId="0" borderId="0" xfId="0" quotePrefix="false" applyFont="true" applyNumberFormat="true">
      <alignment horizontal="center" vertical="center"/>
    </xf>
    <xf numFmtId="4" fontId="1583" fillId="0" borderId="0" xfId="0" quotePrefix="false" applyFont="true" applyNumberFormat="true">
      <alignment horizontal="center" vertical="center"/>
    </xf>
    <xf numFmtId="164" fontId="1584" fillId="0" borderId="0" xfId="0" quotePrefix="false" applyFont="true" applyNumberFormat="true">
      <alignment horizontal="center" vertical="center"/>
    </xf>
    <xf numFmtId="4" fontId="1585" fillId="0" borderId="0" xfId="0" quotePrefix="false" applyFont="true" applyNumberFormat="true">
      <alignment horizontal="center" vertical="center"/>
    </xf>
    <xf numFmtId="164" fontId="1586" fillId="0" borderId="0" xfId="0" quotePrefix="false" applyFont="true" applyNumberFormat="true">
      <alignment horizontal="center" vertical="center"/>
    </xf>
    <xf numFmtId="4" fontId="1587" fillId="0" borderId="0" xfId="0" quotePrefix="false" applyFont="true" applyNumberFormat="true">
      <alignment horizontal="center" vertical="center"/>
    </xf>
    <xf numFmtId="164" fontId="1588" fillId="0" borderId="0" xfId="0" quotePrefix="false" applyFont="true" applyNumberFormat="true">
      <alignment horizontal="center" vertical="center"/>
    </xf>
    <xf numFmtId="4" fontId="1589" fillId="0" borderId="0" xfId="0" quotePrefix="false" applyFont="true" applyNumberFormat="true">
      <alignment horizontal="center" vertical="center"/>
    </xf>
    <xf numFmtId="164" fontId="1590" fillId="0" borderId="0" xfId="0" quotePrefix="false" applyFont="true" applyNumberFormat="true">
      <alignment horizontal="center" vertical="center"/>
    </xf>
    <xf numFmtId="4" fontId="1591" fillId="0" borderId="0" xfId="0" quotePrefix="false" applyFont="true" applyNumberFormat="true">
      <alignment horizontal="center" vertical="center"/>
    </xf>
    <xf numFmtId="164" fontId="1592" fillId="0" borderId="0" xfId="0" quotePrefix="false" applyFont="true" applyNumberFormat="true">
      <alignment horizontal="center" vertical="center"/>
    </xf>
    <xf numFmtId="4" fontId="1593" fillId="0" borderId="0" xfId="0" quotePrefix="false" applyFont="true" applyNumberFormat="true">
      <alignment horizontal="center" vertical="center"/>
    </xf>
    <xf numFmtId="164" fontId="1594" fillId="0" borderId="0" xfId="0" quotePrefix="false" applyFont="true" applyNumberFormat="true">
      <alignment horizontal="center" vertical="center"/>
    </xf>
    <xf numFmtId="4" fontId="1595" fillId="0" borderId="0" xfId="0" quotePrefix="false" applyFont="true" applyNumberFormat="true">
      <alignment horizontal="center" vertical="center"/>
    </xf>
    <xf numFmtId="164" fontId="1596" fillId="0" borderId="0" xfId="0" quotePrefix="false" applyFont="true" applyNumberFormat="true">
      <alignment horizontal="center" vertical="center"/>
    </xf>
    <xf numFmtId="0" fontId="1597" fillId="0" borderId="0" xfId="0" quotePrefix="false" applyFont="true">
      <alignment horizontal="center" vertical="center" wrapText="true"/>
    </xf>
    <xf numFmtId="4" fontId="1598" fillId="0" borderId="0" xfId="0" quotePrefix="false" applyFont="true" applyNumberFormat="true">
      <alignment horizontal="center" vertical="center"/>
    </xf>
    <xf numFmtId="164" fontId="1599" fillId="0" borderId="0" xfId="0" quotePrefix="false" applyFont="true" applyNumberFormat="true">
      <alignment horizontal="center" vertical="center"/>
    </xf>
    <xf numFmtId="164" fontId="1600" fillId="0" borderId="0" xfId="0" quotePrefix="false" applyFont="true" applyNumberFormat="true">
      <alignment horizontal="center" vertical="center"/>
    </xf>
    <xf numFmtId="165" fontId="1601" fillId="0" borderId="0" xfId="0" quotePrefix="false" applyFont="true" applyNumberFormat="true">
      <alignment horizontal="center" vertical="center"/>
    </xf>
    <xf numFmtId="164" fontId="1602" fillId="0" borderId="0" xfId="0" quotePrefix="false" applyFont="true" applyNumberFormat="true">
      <alignment horizontal="center" vertical="center"/>
    </xf>
    <xf numFmtId="164" fontId="1603" fillId="0" borderId="0" xfId="0" quotePrefix="false" applyFont="true" applyNumberFormat="true">
      <alignment horizontal="center" vertical="center" wrapText="true"/>
    </xf>
    <xf numFmtId="4" fontId="1604" fillId="0" borderId="0" xfId="0" quotePrefix="false" applyFont="true" applyNumberFormat="true">
      <alignment horizontal="center" vertical="center"/>
    </xf>
    <xf numFmtId="164" fontId="1605" fillId="0" borderId="0" xfId="0" quotePrefix="false" applyFont="true" applyNumberFormat="true">
      <alignment horizontal="center" vertical="center"/>
    </xf>
    <xf numFmtId="4" fontId="1606" fillId="0" borderId="0" xfId="0" quotePrefix="false" applyFont="true" applyNumberFormat="true">
      <alignment horizontal="center" vertical="center"/>
    </xf>
    <xf numFmtId="164" fontId="1607" fillId="0" borderId="0" xfId="0" quotePrefix="false" applyFont="true" applyNumberFormat="true">
      <alignment horizontal="center" vertical="center"/>
    </xf>
    <xf numFmtId="4" fontId="1608" fillId="0" borderId="0" xfId="0" quotePrefix="false" applyFont="true" applyNumberFormat="true">
      <alignment horizontal="center" vertical="center"/>
    </xf>
    <xf numFmtId="164" fontId="1609" fillId="0" borderId="0" xfId="0" quotePrefix="false" applyFont="true" applyNumberFormat="true">
      <alignment horizontal="center" vertical="center"/>
    </xf>
    <xf numFmtId="4" fontId="1610" fillId="0" borderId="0" xfId="0" quotePrefix="false" applyFont="true" applyNumberFormat="true">
      <alignment horizontal="center" vertical="center"/>
    </xf>
    <xf numFmtId="164" fontId="1611" fillId="0" borderId="0" xfId="0" quotePrefix="false" applyFont="true" applyNumberFormat="true">
      <alignment horizontal="center" vertical="center"/>
    </xf>
    <xf numFmtId="4" fontId="1612" fillId="0" borderId="0" xfId="0" quotePrefix="false" applyFont="true" applyNumberFormat="true">
      <alignment horizontal="center" vertical="center"/>
    </xf>
    <xf numFmtId="164" fontId="1613" fillId="0" borderId="0" xfId="0" quotePrefix="false" applyFont="true" applyNumberFormat="true">
      <alignment horizontal="center" vertical="center"/>
    </xf>
    <xf numFmtId="4" fontId="1614" fillId="0" borderId="0" xfId="0" quotePrefix="false" applyFont="true" applyNumberFormat="true">
      <alignment horizontal="center" vertical="center"/>
    </xf>
    <xf numFmtId="164" fontId="1615" fillId="0" borderId="0" xfId="0" quotePrefix="false" applyFont="true" applyNumberFormat="true">
      <alignment horizontal="center" vertical="center"/>
    </xf>
    <xf numFmtId="4" fontId="1616" fillId="0" borderId="0" xfId="0" quotePrefix="false" applyFont="true" applyNumberFormat="true">
      <alignment horizontal="center" vertical="center"/>
    </xf>
    <xf numFmtId="164" fontId="1617" fillId="0" borderId="0" xfId="0" quotePrefix="false" applyFont="true" applyNumberFormat="true">
      <alignment horizontal="center" vertical="center"/>
    </xf>
    <xf numFmtId="4" fontId="1618" fillId="0" borderId="0" xfId="0" quotePrefix="false" applyFont="true" applyNumberFormat="true">
      <alignment horizontal="center" vertical="center"/>
    </xf>
    <xf numFmtId="164" fontId="1619" fillId="0" borderId="0" xfId="0" quotePrefix="false" applyFont="true" applyNumberFormat="true">
      <alignment horizontal="center" vertical="center"/>
    </xf>
    <xf numFmtId="4" fontId="1620" fillId="0" borderId="0" xfId="0" quotePrefix="false" applyFont="true" applyNumberFormat="true">
      <alignment horizontal="center" vertical="center"/>
    </xf>
    <xf numFmtId="164" fontId="1621" fillId="0" borderId="0" xfId="0" quotePrefix="false" applyFont="true" applyNumberFormat="true">
      <alignment horizontal="center" vertical="center"/>
    </xf>
    <xf numFmtId="4" fontId="1622" fillId="0" borderId="0" xfId="0" quotePrefix="false" applyFont="true" applyNumberFormat="true">
      <alignment horizontal="center" vertical="center"/>
    </xf>
    <xf numFmtId="164" fontId="1623" fillId="0" borderId="0" xfId="0" quotePrefix="false" applyFont="true" applyNumberFormat="true">
      <alignment horizontal="center" vertical="center"/>
    </xf>
    <xf numFmtId="4" fontId="1624" fillId="0" borderId="0" xfId="0" quotePrefix="false" applyFont="true" applyNumberFormat="true">
      <alignment horizontal="center" vertical="center"/>
    </xf>
    <xf numFmtId="164" fontId="1625" fillId="0" borderId="0" xfId="0" quotePrefix="false" applyFont="true" applyNumberFormat="true">
      <alignment horizontal="center" vertical="center"/>
    </xf>
    <xf numFmtId="4" fontId="1626" fillId="0" borderId="0" xfId="0" quotePrefix="false" applyFont="true" applyNumberFormat="true">
      <alignment horizontal="center" vertical="center"/>
    </xf>
    <xf numFmtId="164" fontId="1627" fillId="0" borderId="0" xfId="0" quotePrefix="false" applyFont="true" applyNumberFormat="true">
      <alignment horizontal="center" vertical="center"/>
    </xf>
    <xf numFmtId="4" fontId="1628" fillId="0" borderId="0" xfId="0" quotePrefix="false" applyFont="true" applyNumberFormat="true">
      <alignment horizontal="center" vertical="center"/>
    </xf>
    <xf numFmtId="164" fontId="1629" fillId="0" borderId="0" xfId="0" quotePrefix="false" applyFont="true" applyNumberFormat="true">
      <alignment horizontal="center" vertical="center"/>
    </xf>
    <xf numFmtId="4" fontId="1630" fillId="0" borderId="0" xfId="0" quotePrefix="false" applyFont="true" applyNumberFormat="true">
      <alignment horizontal="center" vertical="center"/>
    </xf>
    <xf numFmtId="164" fontId="1631" fillId="0" borderId="0" xfId="0" quotePrefix="false" applyFont="true" applyNumberFormat="true">
      <alignment horizontal="center" vertical="center"/>
    </xf>
    <xf numFmtId="4" fontId="1632" fillId="0" borderId="0" xfId="0" quotePrefix="false" applyFont="true" applyNumberFormat="true">
      <alignment horizontal="center" vertical="center"/>
    </xf>
    <xf numFmtId="164" fontId="1633" fillId="0" borderId="0" xfId="0" quotePrefix="false" applyFont="true" applyNumberFormat="true">
      <alignment horizontal="center" vertical="center"/>
    </xf>
    <xf numFmtId="4" fontId="1634" fillId="0" borderId="0" xfId="0" quotePrefix="false" applyFont="true" applyNumberFormat="true">
      <alignment horizontal="center" vertical="center"/>
    </xf>
    <xf numFmtId="164" fontId="1635" fillId="0" borderId="0" xfId="0" quotePrefix="false" applyFont="true" applyNumberFormat="true">
      <alignment horizontal="center" vertical="center"/>
    </xf>
    <xf numFmtId="4" fontId="1636" fillId="0" borderId="0" xfId="0" quotePrefix="false" applyFont="true" applyNumberFormat="true">
      <alignment horizontal="center" vertical="center"/>
    </xf>
    <xf numFmtId="164" fontId="1637" fillId="0" borderId="0" xfId="0" quotePrefix="false" applyFont="true" applyNumberFormat="true">
      <alignment horizontal="center" vertical="center"/>
    </xf>
    <xf numFmtId="4" fontId="1638" fillId="0" borderId="0" xfId="0" quotePrefix="false" applyFont="true" applyNumberFormat="true">
      <alignment horizontal="center" vertical="center"/>
    </xf>
    <xf numFmtId="164" fontId="1639" fillId="0" borderId="0" xfId="0" quotePrefix="false" applyFont="true" applyNumberFormat="true">
      <alignment horizontal="center" vertical="center"/>
    </xf>
    <xf numFmtId="4" fontId="1640" fillId="0" borderId="0" xfId="0" quotePrefix="false" applyFont="true" applyNumberFormat="true">
      <alignment horizontal="center" vertical="center"/>
    </xf>
    <xf numFmtId="164" fontId="1641" fillId="0" borderId="0" xfId="0" quotePrefix="false" applyFont="true" applyNumberFormat="true">
      <alignment horizontal="center" vertical="center"/>
    </xf>
    <xf numFmtId="4" fontId="1642" fillId="0" borderId="0" xfId="0" quotePrefix="false" applyFont="true" applyNumberFormat="true">
      <alignment horizontal="center" vertical="center"/>
    </xf>
    <xf numFmtId="164" fontId="1643" fillId="0" borderId="0" xfId="0" quotePrefix="false" applyFont="true" applyNumberFormat="true">
      <alignment horizontal="center" vertical="center"/>
    </xf>
    <xf numFmtId="164" fontId="1644" fillId="0" borderId="0" xfId="0" quotePrefix="false" applyFont="true" applyNumberFormat="true">
      <alignment horizontal="center" vertical="center" wrapText="true"/>
    </xf>
    <xf numFmtId="0" fontId="164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64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646" fillId="0" borderId="0" xfId="0" quotePrefix="false" applyFont="true">
      <alignment horizontal="center" vertical="center" wrapText="true"/>
    </xf>
    <xf numFmtId="4" fontId="1647" fillId="0" borderId="0" xfId="0" quotePrefix="false" applyFont="true" applyNumberFormat="true">
      <alignment horizontal="center" vertical="center"/>
    </xf>
    <xf numFmtId="164" fontId="1648" fillId="0" borderId="0" xfId="0" quotePrefix="false" applyFont="true" applyNumberFormat="true">
      <alignment horizontal="center" vertical="center"/>
    </xf>
    <xf numFmtId="164" fontId="1649" fillId="0" borderId="0" xfId="0" quotePrefix="false" applyFont="true" applyNumberFormat="true">
      <alignment horizontal="center" vertical="center"/>
    </xf>
    <xf numFmtId="165" fontId="1650" fillId="0" borderId="0" xfId="0" quotePrefix="false" applyFont="true" applyNumberFormat="true">
      <alignment horizontal="center" vertical="center"/>
    </xf>
    <xf numFmtId="164" fontId="1651" fillId="0" borderId="0" xfId="0" quotePrefix="false" applyFont="true" applyNumberFormat="true">
      <alignment horizontal="center" vertical="center"/>
    </xf>
    <xf numFmtId="164" fontId="1652" fillId="0" borderId="0" xfId="0" quotePrefix="false" applyFont="true" applyNumberFormat="true">
      <alignment horizontal="center" vertical="center" wrapText="true"/>
    </xf>
    <xf numFmtId="4" fontId="1653" fillId="0" borderId="0" xfId="0" quotePrefix="false" applyFont="true" applyNumberFormat="true">
      <alignment horizontal="center" vertical="center"/>
    </xf>
    <xf numFmtId="164" fontId="1654" fillId="0" borderId="0" xfId="0" quotePrefix="false" applyFont="true" applyNumberFormat="true">
      <alignment horizontal="center" vertical="center"/>
    </xf>
    <xf numFmtId="4" fontId="1655" fillId="0" borderId="0" xfId="0" quotePrefix="false" applyFont="true" applyNumberFormat="true">
      <alignment horizontal="center" vertical="center"/>
    </xf>
    <xf numFmtId="164" fontId="1656" fillId="0" borderId="0" xfId="0" quotePrefix="false" applyFont="true" applyNumberFormat="true">
      <alignment horizontal="center" vertical="center"/>
    </xf>
    <xf numFmtId="4" fontId="1657" fillId="0" borderId="0" xfId="0" quotePrefix="false" applyFont="true" applyNumberFormat="true">
      <alignment horizontal="center" vertical="center"/>
    </xf>
    <xf numFmtId="164" fontId="1658" fillId="0" borderId="0" xfId="0" quotePrefix="false" applyFont="true" applyNumberFormat="true">
      <alignment horizontal="center" vertical="center"/>
    </xf>
    <xf numFmtId="4" fontId="1659" fillId="0" borderId="0" xfId="0" quotePrefix="false" applyFont="true" applyNumberFormat="true">
      <alignment horizontal="center" vertical="center"/>
    </xf>
    <xf numFmtId="164" fontId="1660" fillId="0" borderId="0" xfId="0" quotePrefix="false" applyFont="true" applyNumberFormat="true">
      <alignment horizontal="center" vertical="center"/>
    </xf>
    <xf numFmtId="4" fontId="1661" fillId="0" borderId="0" xfId="0" quotePrefix="false" applyFont="true" applyNumberFormat="true">
      <alignment horizontal="center" vertical="center"/>
    </xf>
    <xf numFmtId="164" fontId="1662" fillId="0" borderId="0" xfId="0" quotePrefix="false" applyFont="true" applyNumberFormat="true">
      <alignment horizontal="center" vertical="center"/>
    </xf>
    <xf numFmtId="4" fontId="1663" fillId="0" borderId="0" xfId="0" quotePrefix="false" applyFont="true" applyNumberFormat="true">
      <alignment horizontal="center" vertical="center"/>
    </xf>
    <xf numFmtId="164" fontId="1664" fillId="0" borderId="0" xfId="0" quotePrefix="false" applyFont="true" applyNumberFormat="true">
      <alignment horizontal="center" vertical="center"/>
    </xf>
    <xf numFmtId="4" fontId="1665" fillId="0" borderId="0" xfId="0" quotePrefix="false" applyFont="true" applyNumberFormat="true">
      <alignment horizontal="center" vertical="center"/>
    </xf>
    <xf numFmtId="164" fontId="1666" fillId="0" borderId="0" xfId="0" quotePrefix="false" applyFont="true" applyNumberFormat="true">
      <alignment horizontal="center" vertical="center"/>
    </xf>
    <xf numFmtId="4" fontId="1667" fillId="0" borderId="0" xfId="0" quotePrefix="false" applyFont="true" applyNumberFormat="true">
      <alignment horizontal="center" vertical="center"/>
    </xf>
    <xf numFmtId="164" fontId="1668" fillId="0" borderId="0" xfId="0" quotePrefix="false" applyFont="true" applyNumberFormat="true">
      <alignment horizontal="center" vertical="center"/>
    </xf>
    <xf numFmtId="4" fontId="1669" fillId="0" borderId="0" xfId="0" quotePrefix="false" applyFont="true" applyNumberFormat="true">
      <alignment horizontal="center" vertical="center"/>
    </xf>
    <xf numFmtId="164" fontId="1670" fillId="0" borderId="0" xfId="0" quotePrefix="false" applyFont="true" applyNumberFormat="true">
      <alignment horizontal="center" vertical="center"/>
    </xf>
    <xf numFmtId="4" fontId="1671" fillId="0" borderId="0" xfId="0" quotePrefix="false" applyFont="true" applyNumberFormat="true">
      <alignment horizontal="center" vertical="center"/>
    </xf>
    <xf numFmtId="164" fontId="1672" fillId="0" borderId="0" xfId="0" quotePrefix="false" applyFont="true" applyNumberFormat="true">
      <alignment horizontal="center" vertical="center"/>
    </xf>
    <xf numFmtId="4" fontId="1673" fillId="0" borderId="0" xfId="0" quotePrefix="false" applyFont="true" applyNumberFormat="true">
      <alignment horizontal="center" vertical="center"/>
    </xf>
    <xf numFmtId="164" fontId="1674" fillId="0" borderId="0" xfId="0" quotePrefix="false" applyFont="true" applyNumberFormat="true">
      <alignment horizontal="center" vertical="center"/>
    </xf>
    <xf numFmtId="4" fontId="1675" fillId="0" borderId="0" xfId="0" quotePrefix="false" applyFont="true" applyNumberFormat="true">
      <alignment horizontal="center" vertical="center"/>
    </xf>
    <xf numFmtId="164" fontId="1676" fillId="0" borderId="0" xfId="0" quotePrefix="false" applyFont="true" applyNumberFormat="true">
      <alignment horizontal="center" vertical="center"/>
    </xf>
    <xf numFmtId="4" fontId="1677" fillId="0" borderId="0" xfId="0" quotePrefix="false" applyFont="true" applyNumberFormat="true">
      <alignment horizontal="center" vertical="center"/>
    </xf>
    <xf numFmtId="164" fontId="1678" fillId="0" borderId="0" xfId="0" quotePrefix="false" applyFont="true" applyNumberFormat="true">
      <alignment horizontal="center" vertical="center"/>
    </xf>
    <xf numFmtId="4" fontId="1679" fillId="0" borderId="0" xfId="0" quotePrefix="false" applyFont="true" applyNumberFormat="true">
      <alignment horizontal="center" vertical="center"/>
    </xf>
    <xf numFmtId="164" fontId="1680" fillId="0" borderId="0" xfId="0" quotePrefix="false" applyFont="true" applyNumberFormat="true">
      <alignment horizontal="center" vertical="center"/>
    </xf>
    <xf numFmtId="4" fontId="1681" fillId="0" borderId="0" xfId="0" quotePrefix="false" applyFont="true" applyNumberFormat="true">
      <alignment horizontal="center" vertical="center"/>
    </xf>
    <xf numFmtId="164" fontId="1682" fillId="0" borderId="0" xfId="0" quotePrefix="false" applyFont="true" applyNumberFormat="true">
      <alignment horizontal="center" vertical="center"/>
    </xf>
    <xf numFmtId="4" fontId="1683" fillId="0" borderId="0" xfId="0" quotePrefix="false" applyFont="true" applyNumberFormat="true">
      <alignment horizontal="center" vertical="center"/>
    </xf>
    <xf numFmtId="164" fontId="1684" fillId="0" borderId="0" xfId="0" quotePrefix="false" applyFont="true" applyNumberFormat="true">
      <alignment horizontal="center" vertical="center"/>
    </xf>
    <xf numFmtId="4" fontId="1685" fillId="0" borderId="0" xfId="0" quotePrefix="false" applyFont="true" applyNumberFormat="true">
      <alignment horizontal="center" vertical="center"/>
    </xf>
    <xf numFmtId="164" fontId="1686" fillId="0" borderId="0" xfId="0" quotePrefix="false" applyFont="true" applyNumberFormat="true">
      <alignment horizontal="center" vertical="center"/>
    </xf>
    <xf numFmtId="4" fontId="1687" fillId="0" borderId="0" xfId="0" quotePrefix="false" applyFont="true" applyNumberFormat="true">
      <alignment horizontal="center" vertical="center"/>
    </xf>
    <xf numFmtId="164" fontId="1688" fillId="0" borderId="0" xfId="0" quotePrefix="false" applyFont="true" applyNumberFormat="true">
      <alignment horizontal="center" vertical="center"/>
    </xf>
    <xf numFmtId="4" fontId="1689" fillId="0" borderId="0" xfId="0" quotePrefix="false" applyFont="true" applyNumberFormat="true">
      <alignment horizontal="center" vertical="center"/>
    </xf>
    <xf numFmtId="164" fontId="1690" fillId="0" borderId="0" xfId="0" quotePrefix="false" applyFont="true" applyNumberFormat="true">
      <alignment horizontal="center" vertical="center"/>
    </xf>
    <xf numFmtId="4" fontId="1691" fillId="0" borderId="0" xfId="0" quotePrefix="false" applyFont="true" applyNumberFormat="true">
      <alignment horizontal="center" vertical="center"/>
    </xf>
    <xf numFmtId="164" fontId="1692" fillId="0" borderId="0" xfId="0" quotePrefix="false" applyFont="true" applyNumberFormat="true">
      <alignment horizontal="center" vertical="center"/>
    </xf>
    <xf numFmtId="0" fontId="1693" fillId="0" borderId="0" xfId="0" quotePrefix="false" applyFont="true">
      <alignment horizontal="center" vertical="center" wrapText="true"/>
    </xf>
    <xf numFmtId="4" fontId="1694" fillId="0" borderId="0" xfId="0" quotePrefix="false" applyFont="true" applyNumberFormat="true">
      <alignment horizontal="center" vertical="center"/>
    </xf>
    <xf numFmtId="164" fontId="1695" fillId="0" borderId="0" xfId="0" quotePrefix="false" applyFont="true" applyNumberFormat="true">
      <alignment horizontal="center" vertical="center"/>
    </xf>
    <xf numFmtId="164" fontId="1696" fillId="0" borderId="0" xfId="0" quotePrefix="false" applyFont="true" applyNumberFormat="true">
      <alignment horizontal="center" vertical="center"/>
    </xf>
    <xf numFmtId="165" fontId="1697" fillId="0" borderId="0" xfId="0" quotePrefix="false" applyFont="true" applyNumberFormat="true">
      <alignment horizontal="center" vertical="center"/>
    </xf>
    <xf numFmtId="164" fontId="1698" fillId="0" borderId="0" xfId="0" quotePrefix="false" applyFont="true" applyNumberFormat="true">
      <alignment horizontal="center" vertical="center"/>
    </xf>
    <xf numFmtId="164" fontId="1699" fillId="0" borderId="0" xfId="0" quotePrefix="false" applyFont="true" applyNumberFormat="true">
      <alignment horizontal="center" vertical="center" wrapText="true"/>
    </xf>
    <xf numFmtId="4" fontId="1700" fillId="0" borderId="0" xfId="0" quotePrefix="false" applyFont="true" applyNumberFormat="true">
      <alignment horizontal="center" vertical="center"/>
    </xf>
    <xf numFmtId="164" fontId="1701" fillId="0" borderId="0" xfId="0" quotePrefix="false" applyFont="true" applyNumberFormat="true">
      <alignment horizontal="center" vertical="center"/>
    </xf>
    <xf numFmtId="4" fontId="1702" fillId="0" borderId="0" xfId="0" quotePrefix="false" applyFont="true" applyNumberFormat="true">
      <alignment horizontal="center" vertical="center"/>
    </xf>
    <xf numFmtId="164" fontId="1703" fillId="0" borderId="0" xfId="0" quotePrefix="false" applyFont="true" applyNumberFormat="true">
      <alignment horizontal="center" vertical="center"/>
    </xf>
    <xf numFmtId="0" fontId="1704" fillId="0" borderId="0" xfId="0" quotePrefix="false" applyFont="true">
      <alignment horizontal="center" vertical="center" wrapText="true"/>
    </xf>
    <xf numFmtId="4" fontId="1705" fillId="0" borderId="0" xfId="0" quotePrefix="false" applyFont="true" applyNumberFormat="true">
      <alignment horizontal="center" vertical="center"/>
    </xf>
    <xf numFmtId="164" fontId="1706" fillId="0" borderId="0" xfId="0" quotePrefix="false" applyFont="true" applyNumberFormat="true">
      <alignment horizontal="center" vertical="center"/>
    </xf>
    <xf numFmtId="164" fontId="1707" fillId="0" borderId="0" xfId="0" quotePrefix="false" applyFont="true" applyNumberFormat="true">
      <alignment horizontal="center" vertical="center"/>
    </xf>
    <xf numFmtId="165" fontId="1708" fillId="0" borderId="0" xfId="0" quotePrefix="false" applyFont="true" applyNumberFormat="true">
      <alignment horizontal="center" vertical="center"/>
    </xf>
    <xf numFmtId="164" fontId="1709" fillId="0" borderId="0" xfId="0" quotePrefix="false" applyFont="true" applyNumberFormat="true">
      <alignment horizontal="center" vertical="center"/>
    </xf>
    <xf numFmtId="164" fontId="1710" fillId="0" borderId="0" xfId="0" quotePrefix="false" applyFont="true" applyNumberFormat="true">
      <alignment horizontal="center" vertical="center" wrapText="true"/>
    </xf>
    <xf numFmtId="4" fontId="1711" fillId="0" borderId="0" xfId="0" quotePrefix="false" applyFont="true" applyNumberFormat="true">
      <alignment horizontal="center" vertical="center"/>
    </xf>
    <xf numFmtId="164" fontId="1712" fillId="0" borderId="0" xfId="0" quotePrefix="false" applyFont="true" applyNumberFormat="true">
      <alignment horizontal="center" vertical="center"/>
    </xf>
    <xf numFmtId="4" fontId="1713" fillId="0" borderId="0" xfId="0" quotePrefix="false" applyFont="true" applyNumberFormat="true">
      <alignment horizontal="center" vertical="center"/>
    </xf>
    <xf numFmtId="164" fontId="1714" fillId="0" borderId="0" xfId="0" quotePrefix="false" applyFont="true" applyNumberFormat="true">
      <alignment horizontal="center" vertical="center"/>
    </xf>
    <xf numFmtId="4" fontId="1715" fillId="0" borderId="0" xfId="0" quotePrefix="false" applyFont="true" applyNumberFormat="true">
      <alignment horizontal="center" vertical="center"/>
    </xf>
    <xf numFmtId="164" fontId="1716" fillId="0" borderId="0" xfId="0" quotePrefix="false" applyFont="true" applyNumberFormat="true">
      <alignment horizontal="center" vertical="center"/>
    </xf>
    <xf numFmtId="4" fontId="1717" fillId="0" borderId="0" xfId="0" quotePrefix="false" applyFont="true" applyNumberFormat="true">
      <alignment horizontal="center" vertical="center"/>
    </xf>
    <xf numFmtId="164" fontId="1718" fillId="0" borderId="0" xfId="0" quotePrefix="false" applyFont="true" applyNumberFormat="true">
      <alignment horizontal="center" vertical="center"/>
    </xf>
    <xf numFmtId="4" fontId="1719" fillId="0" borderId="0" xfId="0" quotePrefix="false" applyFont="true" applyNumberFormat="true">
      <alignment horizontal="center" vertical="center"/>
    </xf>
    <xf numFmtId="164" fontId="1720" fillId="0" borderId="0" xfId="0" quotePrefix="false" applyFont="true" applyNumberFormat="true">
      <alignment horizontal="center" vertical="center"/>
    </xf>
    <xf numFmtId="4" fontId="1721" fillId="0" borderId="0" xfId="0" quotePrefix="false" applyFont="true" applyNumberFormat="true">
      <alignment horizontal="center" vertical="center"/>
    </xf>
    <xf numFmtId="164" fontId="1722" fillId="0" borderId="0" xfId="0" quotePrefix="false" applyFont="true" applyNumberFormat="true">
      <alignment horizontal="center" vertical="center"/>
    </xf>
    <xf numFmtId="4" fontId="1723" fillId="0" borderId="0" xfId="0" quotePrefix="false" applyFont="true" applyNumberFormat="true">
      <alignment horizontal="center" vertical="center"/>
    </xf>
    <xf numFmtId="164" fontId="1724" fillId="0" borderId="0" xfId="0" quotePrefix="false" applyFont="true" applyNumberFormat="true">
      <alignment horizontal="center" vertical="center"/>
    </xf>
    <xf numFmtId="4" fontId="1725" fillId="0" borderId="0" xfId="0" quotePrefix="false" applyFont="true" applyNumberFormat="true">
      <alignment horizontal="center" vertical="center"/>
    </xf>
    <xf numFmtId="164" fontId="1726" fillId="0" borderId="0" xfId="0" quotePrefix="false" applyFont="true" applyNumberFormat="true">
      <alignment horizontal="center" vertical="center"/>
    </xf>
    <xf numFmtId="4" fontId="1727" fillId="0" borderId="0" xfId="0" quotePrefix="false" applyFont="true" applyNumberFormat="true">
      <alignment horizontal="center" vertical="center"/>
    </xf>
    <xf numFmtId="164" fontId="1728" fillId="0" borderId="0" xfId="0" quotePrefix="false" applyFont="true" applyNumberFormat="true">
      <alignment horizontal="center" vertical="center"/>
    </xf>
    <xf numFmtId="4" fontId="1729" fillId="0" borderId="0" xfId="0" quotePrefix="false" applyFont="true" applyNumberFormat="true">
      <alignment horizontal="center" vertical="center"/>
    </xf>
    <xf numFmtId="164" fontId="1730" fillId="0" borderId="0" xfId="0" quotePrefix="false" applyFont="true" applyNumberFormat="true">
      <alignment horizontal="center" vertical="center"/>
    </xf>
    <xf numFmtId="4" fontId="1731" fillId="0" borderId="0" xfId="0" quotePrefix="false" applyFont="true" applyNumberFormat="true">
      <alignment horizontal="center" vertical="center"/>
    </xf>
    <xf numFmtId="164" fontId="1732" fillId="0" borderId="0" xfId="0" quotePrefix="false" applyFont="true" applyNumberFormat="true">
      <alignment horizontal="center" vertical="center"/>
    </xf>
    <xf numFmtId="4" fontId="1733" fillId="0" borderId="0" xfId="0" quotePrefix="false" applyFont="true" applyNumberFormat="true">
      <alignment horizontal="center" vertical="center"/>
    </xf>
    <xf numFmtId="164" fontId="1734" fillId="0" borderId="0" xfId="0" quotePrefix="false" applyFont="true" applyNumberFormat="true">
      <alignment horizontal="center" vertical="center"/>
    </xf>
    <xf numFmtId="4" fontId="1735" fillId="0" borderId="0" xfId="0" quotePrefix="false" applyFont="true" applyNumberFormat="true">
      <alignment horizontal="center" vertical="center"/>
    </xf>
    <xf numFmtId="164" fontId="1736" fillId="0" borderId="0" xfId="0" quotePrefix="false" applyFont="true" applyNumberFormat="true">
      <alignment horizontal="center" vertical="center"/>
    </xf>
    <xf numFmtId="4" fontId="1737" fillId="0" borderId="0" xfId="0" quotePrefix="false" applyFont="true" applyNumberFormat="true">
      <alignment horizontal="center" vertical="center"/>
    </xf>
    <xf numFmtId="164" fontId="1738" fillId="0" borderId="0" xfId="0" quotePrefix="false" applyFont="true" applyNumberFormat="true">
      <alignment horizontal="center" vertical="center"/>
    </xf>
    <xf numFmtId="4" fontId="1739" fillId="0" borderId="0" xfId="0" quotePrefix="false" applyFont="true" applyNumberFormat="true">
      <alignment horizontal="center" vertical="center"/>
    </xf>
    <xf numFmtId="164" fontId="1740" fillId="0" borderId="0" xfId="0" quotePrefix="false" applyFont="true" applyNumberFormat="true">
      <alignment horizontal="center" vertical="center"/>
    </xf>
    <xf numFmtId="4" fontId="1741" fillId="0" borderId="0" xfId="0" quotePrefix="false" applyFont="true" applyNumberFormat="true">
      <alignment horizontal="center" vertical="center"/>
    </xf>
    <xf numFmtId="164" fontId="1742" fillId="0" borderId="0" xfId="0" quotePrefix="false" applyFont="true" applyNumberFormat="true">
      <alignment horizontal="center" vertical="center"/>
    </xf>
    <xf numFmtId="4" fontId="1743" fillId="0" borderId="0" xfId="0" quotePrefix="false" applyFont="true" applyNumberFormat="true">
      <alignment horizontal="center" vertical="center"/>
    </xf>
    <xf numFmtId="164" fontId="1744" fillId="0" borderId="0" xfId="0" quotePrefix="false" applyFont="true" applyNumberFormat="true">
      <alignment horizontal="center" vertical="center"/>
    </xf>
    <xf numFmtId="4" fontId="1745" fillId="0" borderId="0" xfId="0" quotePrefix="false" applyFont="true" applyNumberFormat="true">
      <alignment horizontal="center" vertical="center"/>
    </xf>
    <xf numFmtId="164" fontId="1746" fillId="0" borderId="0" xfId="0" quotePrefix="false" applyFont="true" applyNumberFormat="true">
      <alignment horizontal="center" vertical="center"/>
    </xf>
    <xf numFmtId="4" fontId="1747" fillId="0" borderId="0" xfId="0" quotePrefix="false" applyFont="true" applyNumberFormat="true">
      <alignment horizontal="center" vertical="center"/>
    </xf>
    <xf numFmtId="164" fontId="1748" fillId="0" borderId="0" xfId="0" quotePrefix="false" applyFont="true" applyNumberFormat="true">
      <alignment horizontal="center" vertical="center"/>
    </xf>
    <xf numFmtId="4" fontId="1749" fillId="0" borderId="0" xfId="0" quotePrefix="false" applyFont="true" applyNumberFormat="true">
      <alignment horizontal="center" vertical="center"/>
    </xf>
    <xf numFmtId="164" fontId="1750" fillId="0" borderId="0" xfId="0" quotePrefix="false" applyFont="true" applyNumberFormat="true">
      <alignment horizontal="center" vertical="center"/>
    </xf>
    <xf numFmtId="164" fontId="1751" fillId="0" borderId="0" xfId="0" quotePrefix="false" applyFont="true" applyNumberFormat="true">
      <alignment horizontal="center" vertical="center" wrapText="true"/>
    </xf>
    <xf numFmtId="0" fontId="175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75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753" fillId="0" borderId="0" xfId="0" quotePrefix="false" applyFont="true">
      <alignment horizontal="center" vertical="center" wrapText="true"/>
    </xf>
    <xf numFmtId="4" fontId="1754" fillId="0" borderId="0" xfId="0" quotePrefix="false" applyFont="true" applyNumberFormat="true">
      <alignment horizontal="center" vertical="center"/>
    </xf>
    <xf numFmtId="164" fontId="1755" fillId="0" borderId="0" xfId="0" quotePrefix="false" applyFont="true" applyNumberFormat="true">
      <alignment horizontal="center" vertical="center"/>
    </xf>
    <xf numFmtId="164" fontId="1756" fillId="0" borderId="0" xfId="0" quotePrefix="false" applyFont="true" applyNumberFormat="true">
      <alignment horizontal="center" vertical="center"/>
    </xf>
    <xf numFmtId="165" fontId="1757" fillId="0" borderId="0" xfId="0" quotePrefix="false" applyFont="true" applyNumberFormat="true">
      <alignment horizontal="center" vertical="center"/>
    </xf>
    <xf numFmtId="164" fontId="1758" fillId="0" borderId="0" xfId="0" quotePrefix="false" applyFont="true" applyNumberFormat="true">
      <alignment horizontal="center" vertical="center"/>
    </xf>
    <xf numFmtId="164" fontId="1759" fillId="0" borderId="0" xfId="0" quotePrefix="false" applyFont="true" applyNumberFormat="true">
      <alignment horizontal="center" vertical="center" wrapText="true"/>
    </xf>
    <xf numFmtId="4" fontId="1760" fillId="0" borderId="0" xfId="0" quotePrefix="false" applyFont="true" applyNumberFormat="true">
      <alignment horizontal="center" vertical="center"/>
    </xf>
    <xf numFmtId="164" fontId="1761" fillId="0" borderId="0" xfId="0" quotePrefix="false" applyFont="true" applyNumberFormat="true">
      <alignment horizontal="center" vertical="center"/>
    </xf>
    <xf numFmtId="4" fontId="1762" fillId="0" borderId="0" xfId="0" quotePrefix="false" applyFont="true" applyNumberFormat="true">
      <alignment horizontal="center" vertical="center"/>
    </xf>
    <xf numFmtId="164" fontId="1763" fillId="0" borderId="0" xfId="0" quotePrefix="false" applyFont="true" applyNumberFormat="true">
      <alignment horizontal="center" vertical="center"/>
    </xf>
    <xf numFmtId="4" fontId="1764" fillId="0" borderId="0" xfId="0" quotePrefix="false" applyFont="true" applyNumberFormat="true">
      <alignment horizontal="center" vertical="center"/>
    </xf>
    <xf numFmtId="164" fontId="1765" fillId="0" borderId="0" xfId="0" quotePrefix="false" applyFont="true" applyNumberFormat="true">
      <alignment horizontal="center" vertical="center"/>
    </xf>
    <xf numFmtId="4" fontId="1766" fillId="0" borderId="0" xfId="0" quotePrefix="false" applyFont="true" applyNumberFormat="true">
      <alignment horizontal="center" vertical="center"/>
    </xf>
    <xf numFmtId="164" fontId="1767" fillId="0" borderId="0" xfId="0" quotePrefix="false" applyFont="true" applyNumberFormat="true">
      <alignment horizontal="center" vertical="center"/>
    </xf>
    <xf numFmtId="4" fontId="1768" fillId="0" borderId="0" xfId="0" quotePrefix="false" applyFont="true" applyNumberFormat="true">
      <alignment horizontal="center" vertical="center"/>
    </xf>
    <xf numFmtId="164" fontId="1769" fillId="0" borderId="0" xfId="0" quotePrefix="false" applyFont="true" applyNumberFormat="true">
      <alignment horizontal="center" vertical="center"/>
    </xf>
    <xf numFmtId="4" fontId="1770" fillId="0" borderId="0" xfId="0" quotePrefix="false" applyFont="true" applyNumberFormat="true">
      <alignment horizontal="center" vertical="center"/>
    </xf>
    <xf numFmtId="164" fontId="1771" fillId="0" borderId="0" xfId="0" quotePrefix="false" applyFont="true" applyNumberFormat="true">
      <alignment horizontal="center" vertical="center"/>
    </xf>
    <xf numFmtId="4" fontId="1772" fillId="0" borderId="0" xfId="0" quotePrefix="false" applyFont="true" applyNumberFormat="true">
      <alignment horizontal="center" vertical="center"/>
    </xf>
    <xf numFmtId="164" fontId="1773" fillId="0" borderId="0" xfId="0" quotePrefix="false" applyFont="true" applyNumberFormat="true">
      <alignment horizontal="center" vertical="center"/>
    </xf>
    <xf numFmtId="4" fontId="1774" fillId="0" borderId="0" xfId="0" quotePrefix="false" applyFont="true" applyNumberFormat="true">
      <alignment horizontal="center" vertical="center"/>
    </xf>
    <xf numFmtId="164" fontId="1775" fillId="0" borderId="0" xfId="0" quotePrefix="false" applyFont="true" applyNumberFormat="true">
      <alignment horizontal="center" vertical="center"/>
    </xf>
    <xf numFmtId="4" fontId="1776" fillId="0" borderId="0" xfId="0" quotePrefix="false" applyFont="true" applyNumberFormat="true">
      <alignment horizontal="center" vertical="center"/>
    </xf>
    <xf numFmtId="164" fontId="1777" fillId="0" borderId="0" xfId="0" quotePrefix="false" applyFont="true" applyNumberFormat="true">
      <alignment horizontal="center" vertical="center"/>
    </xf>
    <xf numFmtId="4" fontId="1778" fillId="0" borderId="0" xfId="0" quotePrefix="false" applyFont="true" applyNumberFormat="true">
      <alignment horizontal="center" vertical="center"/>
    </xf>
    <xf numFmtId="164" fontId="1779" fillId="0" borderId="0" xfId="0" quotePrefix="false" applyFont="true" applyNumberFormat="true">
      <alignment horizontal="center" vertical="center"/>
    </xf>
    <xf numFmtId="4" fontId="1780" fillId="0" borderId="0" xfId="0" quotePrefix="false" applyFont="true" applyNumberFormat="true">
      <alignment horizontal="center" vertical="center"/>
    </xf>
    <xf numFmtId="164" fontId="1781" fillId="0" borderId="0" xfId="0" quotePrefix="false" applyFont="true" applyNumberFormat="true">
      <alignment horizontal="center" vertical="center"/>
    </xf>
    <xf numFmtId="4" fontId="1782" fillId="0" borderId="0" xfId="0" quotePrefix="false" applyFont="true" applyNumberFormat="true">
      <alignment horizontal="center" vertical="center"/>
    </xf>
    <xf numFmtId="164" fontId="1783" fillId="0" borderId="0" xfId="0" quotePrefix="false" applyFont="true" applyNumberFormat="true">
      <alignment horizontal="center" vertical="center"/>
    </xf>
    <xf numFmtId="4" fontId="1784" fillId="0" borderId="0" xfId="0" quotePrefix="false" applyFont="true" applyNumberFormat="true">
      <alignment horizontal="center" vertical="center"/>
    </xf>
    <xf numFmtId="164" fontId="1785" fillId="0" borderId="0" xfId="0" quotePrefix="false" applyFont="true" applyNumberFormat="true">
      <alignment horizontal="center" vertical="center"/>
    </xf>
    <xf numFmtId="4" fontId="1786" fillId="0" borderId="0" xfId="0" quotePrefix="false" applyFont="true" applyNumberFormat="true">
      <alignment horizontal="center" vertical="center"/>
    </xf>
    <xf numFmtId="164" fontId="1787" fillId="0" borderId="0" xfId="0" quotePrefix="false" applyFont="true" applyNumberFormat="true">
      <alignment horizontal="center" vertical="center"/>
    </xf>
    <xf numFmtId="4" fontId="1788" fillId="0" borderId="0" xfId="0" quotePrefix="false" applyFont="true" applyNumberFormat="true">
      <alignment horizontal="center" vertical="center"/>
    </xf>
    <xf numFmtId="164" fontId="1789" fillId="0" borderId="0" xfId="0" quotePrefix="false" applyFont="true" applyNumberFormat="true">
      <alignment horizontal="center" vertical="center"/>
    </xf>
    <xf numFmtId="4" fontId="1790" fillId="0" borderId="0" xfId="0" quotePrefix="false" applyFont="true" applyNumberFormat="true">
      <alignment horizontal="center" vertical="center"/>
    </xf>
    <xf numFmtId="164" fontId="1791" fillId="0" borderId="0" xfId="0" quotePrefix="false" applyFont="true" applyNumberFormat="true">
      <alignment horizontal="center" vertical="center"/>
    </xf>
    <xf numFmtId="4" fontId="1792" fillId="0" borderId="0" xfId="0" quotePrefix="false" applyFont="true" applyNumberFormat="true">
      <alignment horizontal="center" vertical="center"/>
    </xf>
    <xf numFmtId="164" fontId="1793" fillId="0" borderId="0" xfId="0" quotePrefix="false" applyFont="true" applyNumberFormat="true">
      <alignment horizontal="center" vertical="center"/>
    </xf>
    <xf numFmtId="4" fontId="1794" fillId="0" borderId="0" xfId="0" quotePrefix="false" applyFont="true" applyNumberFormat="true">
      <alignment horizontal="center" vertical="center"/>
    </xf>
    <xf numFmtId="164" fontId="1795" fillId="0" borderId="0" xfId="0" quotePrefix="false" applyFont="true" applyNumberFormat="true">
      <alignment horizontal="center" vertical="center"/>
    </xf>
    <xf numFmtId="4" fontId="1796" fillId="0" borderId="0" xfId="0" quotePrefix="false" applyFont="true" applyNumberFormat="true">
      <alignment horizontal="center" vertical="center"/>
    </xf>
    <xf numFmtId="164" fontId="1797" fillId="0" borderId="0" xfId="0" quotePrefix="false" applyFont="true" applyNumberFormat="true">
      <alignment horizontal="center" vertical="center"/>
    </xf>
    <xf numFmtId="4" fontId="1798" fillId="0" borderId="0" xfId="0" quotePrefix="false" applyFont="true" applyNumberFormat="true">
      <alignment horizontal="center" vertical="center"/>
    </xf>
    <xf numFmtId="164" fontId="1799" fillId="0" borderId="0" xfId="0" quotePrefix="false" applyFont="true" applyNumberFormat="true">
      <alignment horizontal="center" vertical="center"/>
    </xf>
    <xf numFmtId="0" fontId="1800" fillId="0" borderId="0" xfId="0" quotePrefix="false" applyFont="true">
      <alignment horizontal="center" vertical="center" wrapText="true"/>
    </xf>
    <xf numFmtId="4" fontId="1801" fillId="0" borderId="0" xfId="0" quotePrefix="false" applyFont="true" applyNumberFormat="true">
      <alignment horizontal="center" vertical="center"/>
    </xf>
    <xf numFmtId="164" fontId="1802" fillId="0" borderId="0" xfId="0" quotePrefix="false" applyFont="true" applyNumberFormat="true">
      <alignment horizontal="center" vertical="center"/>
    </xf>
    <xf numFmtId="164" fontId="1803" fillId="0" borderId="0" xfId="0" quotePrefix="false" applyFont="true" applyNumberFormat="true">
      <alignment horizontal="center" vertical="center"/>
    </xf>
    <xf numFmtId="165" fontId="1804" fillId="0" borderId="0" xfId="0" quotePrefix="false" applyFont="true" applyNumberFormat="true">
      <alignment horizontal="center" vertical="center"/>
    </xf>
    <xf numFmtId="164" fontId="1805" fillId="0" borderId="0" xfId="0" quotePrefix="false" applyFont="true" applyNumberFormat="true">
      <alignment horizontal="center" vertical="center"/>
    </xf>
    <xf numFmtId="164" fontId="1806" fillId="0" borderId="0" xfId="0" quotePrefix="false" applyFont="true" applyNumberFormat="true">
      <alignment horizontal="center" vertical="center" wrapText="true"/>
    </xf>
    <xf numFmtId="4" fontId="1807" fillId="0" borderId="0" xfId="0" quotePrefix="false" applyFont="true" applyNumberFormat="true">
      <alignment horizontal="center" vertical="center"/>
    </xf>
    <xf numFmtId="164" fontId="1808" fillId="0" borderId="0" xfId="0" quotePrefix="false" applyFont="true" applyNumberFormat="true">
      <alignment horizontal="center" vertical="center"/>
    </xf>
    <xf numFmtId="4" fontId="1809" fillId="0" borderId="0" xfId="0" quotePrefix="false" applyFont="true" applyNumberFormat="true">
      <alignment horizontal="center" vertical="center"/>
    </xf>
    <xf numFmtId="164" fontId="1810" fillId="0" borderId="0" xfId="0" quotePrefix="false" applyFont="true" applyNumberFormat="true">
      <alignment horizontal="center" vertical="center"/>
    </xf>
    <xf numFmtId="4" fontId="1811" fillId="0" borderId="0" xfId="0" quotePrefix="false" applyFont="true" applyNumberFormat="true">
      <alignment horizontal="center" vertical="center"/>
    </xf>
    <xf numFmtId="164" fontId="1812" fillId="0" borderId="0" xfId="0" quotePrefix="false" applyFont="true" applyNumberFormat="true">
      <alignment horizontal="center" vertical="center"/>
    </xf>
    <xf numFmtId="4" fontId="1813" fillId="0" borderId="0" xfId="0" quotePrefix="false" applyFont="true" applyNumberFormat="true">
      <alignment horizontal="center" vertical="center"/>
    </xf>
    <xf numFmtId="164" fontId="1814" fillId="0" borderId="0" xfId="0" quotePrefix="false" applyFont="true" applyNumberFormat="true">
      <alignment horizontal="center" vertical="center"/>
    </xf>
    <xf numFmtId="4" fontId="1815" fillId="0" borderId="0" xfId="0" quotePrefix="false" applyFont="true" applyNumberFormat="true">
      <alignment horizontal="center" vertical="center"/>
    </xf>
    <xf numFmtId="164" fontId="1816" fillId="0" borderId="0" xfId="0" quotePrefix="false" applyFont="true" applyNumberFormat="true">
      <alignment horizontal="center" vertical="center"/>
    </xf>
    <xf numFmtId="4" fontId="1817" fillId="0" borderId="0" xfId="0" quotePrefix="false" applyFont="true" applyNumberFormat="true">
      <alignment horizontal="center" vertical="center"/>
    </xf>
    <xf numFmtId="164" fontId="1818" fillId="0" borderId="0" xfId="0" quotePrefix="false" applyFont="true" applyNumberFormat="true">
      <alignment horizontal="center" vertical="center"/>
    </xf>
    <xf numFmtId="4" fontId="1819" fillId="0" borderId="0" xfId="0" quotePrefix="false" applyFont="true" applyNumberFormat="true">
      <alignment horizontal="center" vertical="center"/>
    </xf>
    <xf numFmtId="164" fontId="1820" fillId="0" borderId="0" xfId="0" quotePrefix="false" applyFont="true" applyNumberFormat="true">
      <alignment horizontal="center" vertical="center"/>
    </xf>
    <xf numFmtId="4" fontId="1821" fillId="0" borderId="0" xfId="0" quotePrefix="false" applyFont="true" applyNumberFormat="true">
      <alignment horizontal="center" vertical="center"/>
    </xf>
    <xf numFmtId="164" fontId="1822" fillId="0" borderId="0" xfId="0" quotePrefix="false" applyFont="true" applyNumberFormat="true">
      <alignment horizontal="center" vertical="center"/>
    </xf>
    <xf numFmtId="4" fontId="1823" fillId="0" borderId="0" xfId="0" quotePrefix="false" applyFont="true" applyNumberFormat="true">
      <alignment horizontal="center" vertical="center"/>
    </xf>
    <xf numFmtId="164" fontId="1824" fillId="0" borderId="0" xfId="0" quotePrefix="false" applyFont="true" applyNumberFormat="true">
      <alignment horizontal="center" vertical="center"/>
    </xf>
    <xf numFmtId="4" fontId="1825" fillId="0" borderId="0" xfId="0" quotePrefix="false" applyFont="true" applyNumberFormat="true">
      <alignment horizontal="center" vertical="center"/>
    </xf>
    <xf numFmtId="164" fontId="1826" fillId="0" borderId="0" xfId="0" quotePrefix="false" applyFont="true" applyNumberFormat="true">
      <alignment horizontal="center" vertical="center"/>
    </xf>
    <xf numFmtId="4" fontId="1827" fillId="0" borderId="0" xfId="0" quotePrefix="false" applyFont="true" applyNumberFormat="true">
      <alignment horizontal="center" vertical="center"/>
    </xf>
    <xf numFmtId="164" fontId="1828" fillId="0" borderId="0" xfId="0" quotePrefix="false" applyFont="true" applyNumberFormat="true">
      <alignment horizontal="center" vertical="center"/>
    </xf>
    <xf numFmtId="4" fontId="1829" fillId="0" borderId="0" xfId="0" quotePrefix="false" applyFont="true" applyNumberFormat="true">
      <alignment horizontal="center" vertical="center"/>
    </xf>
    <xf numFmtId="164" fontId="1830" fillId="0" borderId="0" xfId="0" quotePrefix="false" applyFont="true" applyNumberFormat="true">
      <alignment horizontal="center" vertical="center"/>
    </xf>
    <xf numFmtId="4" fontId="1831" fillId="0" borderId="0" xfId="0" quotePrefix="false" applyFont="true" applyNumberFormat="true">
      <alignment horizontal="center" vertical="center"/>
    </xf>
    <xf numFmtId="164" fontId="1832" fillId="0" borderId="0" xfId="0" quotePrefix="false" applyFont="true" applyNumberFormat="true">
      <alignment horizontal="center" vertical="center"/>
    </xf>
    <xf numFmtId="4" fontId="1833" fillId="0" borderId="0" xfId="0" quotePrefix="false" applyFont="true" applyNumberFormat="true">
      <alignment horizontal="center" vertical="center"/>
    </xf>
    <xf numFmtId="164" fontId="1834" fillId="0" borderId="0" xfId="0" quotePrefix="false" applyFont="true" applyNumberFormat="true">
      <alignment horizontal="center" vertical="center"/>
    </xf>
    <xf numFmtId="4" fontId="1835" fillId="0" borderId="0" xfId="0" quotePrefix="false" applyFont="true" applyNumberFormat="true">
      <alignment horizontal="center" vertical="center"/>
    </xf>
    <xf numFmtId="164" fontId="1836" fillId="0" borderId="0" xfId="0" quotePrefix="false" applyFont="true" applyNumberFormat="true">
      <alignment horizontal="center" vertical="center"/>
    </xf>
    <xf numFmtId="4" fontId="1837" fillId="0" borderId="0" xfId="0" quotePrefix="false" applyFont="true" applyNumberFormat="true">
      <alignment horizontal="center" vertical="center"/>
    </xf>
    <xf numFmtId="164" fontId="1838" fillId="0" borderId="0" xfId="0" quotePrefix="false" applyFont="true" applyNumberFormat="true">
      <alignment horizontal="center" vertical="center"/>
    </xf>
    <xf numFmtId="4" fontId="1839" fillId="0" borderId="0" xfId="0" quotePrefix="false" applyFont="true" applyNumberFormat="true">
      <alignment horizontal="center" vertical="center"/>
    </xf>
    <xf numFmtId="164" fontId="1840" fillId="0" borderId="0" xfId="0" quotePrefix="false" applyFont="true" applyNumberFormat="true">
      <alignment horizontal="center" vertical="center"/>
    </xf>
    <xf numFmtId="4" fontId="1841" fillId="0" borderId="0" xfId="0" quotePrefix="false" applyFont="true" applyNumberFormat="true">
      <alignment horizontal="center" vertical="center"/>
    </xf>
    <xf numFmtId="164" fontId="1842" fillId="0" borderId="0" xfId="0" quotePrefix="false" applyFont="true" applyNumberFormat="true">
      <alignment horizontal="center" vertical="center"/>
    </xf>
    <xf numFmtId="4" fontId="1843" fillId="0" borderId="0" xfId="0" quotePrefix="false" applyFont="true" applyNumberFormat="true">
      <alignment horizontal="center" vertical="center"/>
    </xf>
    <xf numFmtId="164" fontId="1844" fillId="0" borderId="0" xfId="0" quotePrefix="false" applyFont="true" applyNumberFormat="true">
      <alignment horizontal="center" vertical="center"/>
    </xf>
    <xf numFmtId="4" fontId="1845" fillId="0" borderId="0" xfId="0" quotePrefix="false" applyFont="true" applyNumberFormat="true">
      <alignment horizontal="center" vertical="center"/>
    </xf>
    <xf numFmtId="164" fontId="1846" fillId="0" borderId="0" xfId="0" quotePrefix="false" applyFont="true" applyNumberFormat="true">
      <alignment horizontal="center" vertical="center"/>
    </xf>
    <xf numFmtId="0" fontId="1847" fillId="0" borderId="0" xfId="0" quotePrefix="false" applyFont="true">
      <alignment horizontal="center" vertical="center" wrapText="true"/>
    </xf>
    <xf numFmtId="4" fontId="1848" fillId="0" borderId="0" xfId="0" quotePrefix="false" applyFont="true" applyNumberFormat="true">
      <alignment horizontal="center" vertical="center"/>
    </xf>
    <xf numFmtId="164" fontId="1849" fillId="0" borderId="0" xfId="0" quotePrefix="false" applyFont="true" applyNumberFormat="true">
      <alignment horizontal="center" vertical="center"/>
    </xf>
    <xf numFmtId="164" fontId="1850" fillId="0" borderId="0" xfId="0" quotePrefix="false" applyFont="true" applyNumberFormat="true">
      <alignment horizontal="center" vertical="center"/>
    </xf>
    <xf numFmtId="165" fontId="1851" fillId="0" borderId="0" xfId="0" quotePrefix="false" applyFont="true" applyNumberFormat="true">
      <alignment horizontal="center" vertical="center"/>
    </xf>
    <xf numFmtId="164" fontId="1852" fillId="0" borderId="0" xfId="0" quotePrefix="false" applyFont="true" applyNumberFormat="true">
      <alignment horizontal="center" vertical="center"/>
    </xf>
    <xf numFmtId="164" fontId="1853" fillId="0" borderId="0" xfId="0" quotePrefix="false" applyFont="true" applyNumberFormat="true">
      <alignment horizontal="center" vertical="center" wrapText="true"/>
    </xf>
    <xf numFmtId="4" fontId="1854" fillId="0" borderId="0" xfId="0" quotePrefix="false" applyFont="true" applyNumberFormat="true">
      <alignment horizontal="center" vertical="center"/>
    </xf>
    <xf numFmtId="164" fontId="1855" fillId="0" borderId="0" xfId="0" quotePrefix="false" applyFont="true" applyNumberFormat="true">
      <alignment horizontal="center" vertical="center"/>
    </xf>
    <xf numFmtId="4" fontId="1856" fillId="0" borderId="0" xfId="0" quotePrefix="false" applyFont="true" applyNumberFormat="true">
      <alignment horizontal="center" vertical="center"/>
    </xf>
    <xf numFmtId="164" fontId="1857" fillId="0" borderId="0" xfId="0" quotePrefix="false" applyFont="true" applyNumberFormat="true">
      <alignment horizontal="center" vertical="center"/>
    </xf>
    <xf numFmtId="4" fontId="1858" fillId="0" borderId="0" xfId="0" quotePrefix="false" applyFont="true" applyNumberFormat="true">
      <alignment horizontal="center" vertical="center"/>
    </xf>
    <xf numFmtId="164" fontId="1859" fillId="0" borderId="0" xfId="0" quotePrefix="false" applyFont="true" applyNumberFormat="true">
      <alignment horizontal="center" vertical="center"/>
    </xf>
    <xf numFmtId="4" fontId="1860" fillId="0" borderId="0" xfId="0" quotePrefix="false" applyFont="true" applyNumberFormat="true">
      <alignment horizontal="center" vertical="center"/>
    </xf>
    <xf numFmtId="164" fontId="1861" fillId="0" borderId="0" xfId="0" quotePrefix="false" applyFont="true" applyNumberFormat="true">
      <alignment horizontal="center" vertical="center"/>
    </xf>
    <xf numFmtId="4" fontId="1862" fillId="0" borderId="0" xfId="0" quotePrefix="false" applyFont="true" applyNumberFormat="true">
      <alignment horizontal="center" vertical="center"/>
    </xf>
    <xf numFmtId="164" fontId="1863" fillId="0" borderId="0" xfId="0" quotePrefix="false" applyFont="true" applyNumberFormat="true">
      <alignment horizontal="center" vertical="center"/>
    </xf>
    <xf numFmtId="4" fontId="1864" fillId="0" borderId="0" xfId="0" quotePrefix="false" applyFont="true" applyNumberFormat="true">
      <alignment horizontal="center" vertical="center"/>
    </xf>
    <xf numFmtId="164" fontId="1865" fillId="0" borderId="0" xfId="0" quotePrefix="false" applyFont="true" applyNumberFormat="true">
      <alignment horizontal="center" vertical="center"/>
    </xf>
    <xf numFmtId="4" fontId="1866" fillId="0" borderId="0" xfId="0" quotePrefix="false" applyFont="true" applyNumberFormat="true">
      <alignment horizontal="center" vertical="center"/>
    </xf>
    <xf numFmtId="164" fontId="1867" fillId="0" borderId="0" xfId="0" quotePrefix="false" applyFont="true" applyNumberFormat="true">
      <alignment horizontal="center" vertical="center"/>
    </xf>
    <xf numFmtId="4" fontId="1868" fillId="0" borderId="0" xfId="0" quotePrefix="false" applyFont="true" applyNumberFormat="true">
      <alignment horizontal="center" vertical="center"/>
    </xf>
    <xf numFmtId="164" fontId="1869" fillId="0" borderId="0" xfId="0" quotePrefix="false" applyFont="true" applyNumberFormat="true">
      <alignment horizontal="center" vertical="center"/>
    </xf>
    <xf numFmtId="4" fontId="1870" fillId="0" borderId="0" xfId="0" quotePrefix="false" applyFont="true" applyNumberFormat="true">
      <alignment horizontal="center" vertical="center"/>
    </xf>
    <xf numFmtId="164" fontId="1871" fillId="0" borderId="0" xfId="0" quotePrefix="false" applyFont="true" applyNumberFormat="true">
      <alignment horizontal="center" vertical="center"/>
    </xf>
    <xf numFmtId="4" fontId="1872" fillId="0" borderId="0" xfId="0" quotePrefix="false" applyFont="true" applyNumberFormat="true">
      <alignment horizontal="center" vertical="center"/>
    </xf>
    <xf numFmtId="164" fontId="1873" fillId="0" borderId="0" xfId="0" quotePrefix="false" applyFont="true" applyNumberFormat="true">
      <alignment horizontal="center" vertical="center"/>
    </xf>
    <xf numFmtId="4" fontId="1874" fillId="0" borderId="0" xfId="0" quotePrefix="false" applyFont="true" applyNumberFormat="true">
      <alignment horizontal="center" vertical="center"/>
    </xf>
    <xf numFmtId="164" fontId="1875" fillId="0" borderId="0" xfId="0" quotePrefix="false" applyFont="true" applyNumberFormat="true">
      <alignment horizontal="center" vertical="center"/>
    </xf>
    <xf numFmtId="4" fontId="1876" fillId="0" borderId="0" xfId="0" quotePrefix="false" applyFont="true" applyNumberFormat="true">
      <alignment horizontal="center" vertical="center"/>
    </xf>
    <xf numFmtId="164" fontId="1877" fillId="0" borderId="0" xfId="0" quotePrefix="false" applyFont="true" applyNumberFormat="true">
      <alignment horizontal="center" vertical="center"/>
    </xf>
    <xf numFmtId="4" fontId="1878" fillId="0" borderId="0" xfId="0" quotePrefix="false" applyFont="true" applyNumberFormat="true">
      <alignment horizontal="center" vertical="center"/>
    </xf>
    <xf numFmtId="164" fontId="1879" fillId="0" borderId="0" xfId="0" quotePrefix="false" applyFont="true" applyNumberFormat="true">
      <alignment horizontal="center" vertical="center"/>
    </xf>
    <xf numFmtId="4" fontId="1880" fillId="0" borderId="0" xfId="0" quotePrefix="false" applyFont="true" applyNumberFormat="true">
      <alignment horizontal="center" vertical="center"/>
    </xf>
    <xf numFmtId="164" fontId="1881" fillId="0" borderId="0" xfId="0" quotePrefix="false" applyFont="true" applyNumberFormat="true">
      <alignment horizontal="center" vertical="center"/>
    </xf>
    <xf numFmtId="4" fontId="1882" fillId="0" borderId="0" xfId="0" quotePrefix="false" applyFont="true" applyNumberFormat="true">
      <alignment horizontal="center" vertical="center"/>
    </xf>
    <xf numFmtId="164" fontId="1883" fillId="0" borderId="0" xfId="0" quotePrefix="false" applyFont="true" applyNumberFormat="true">
      <alignment horizontal="center" vertical="center"/>
    </xf>
    <xf numFmtId="4" fontId="1884" fillId="0" borderId="0" xfId="0" quotePrefix="false" applyFont="true" applyNumberFormat="true">
      <alignment horizontal="center" vertical="center"/>
    </xf>
    <xf numFmtId="164" fontId="1885" fillId="0" borderId="0" xfId="0" quotePrefix="false" applyFont="true" applyNumberFormat="true">
      <alignment horizontal="center" vertical="center"/>
    </xf>
    <xf numFmtId="4" fontId="1886" fillId="0" borderId="0" xfId="0" quotePrefix="false" applyFont="true" applyNumberFormat="true">
      <alignment horizontal="center" vertical="center"/>
    </xf>
    <xf numFmtId="164" fontId="1887" fillId="0" borderId="0" xfId="0" quotePrefix="false" applyFont="true" applyNumberFormat="true">
      <alignment horizontal="center" vertical="center"/>
    </xf>
    <xf numFmtId="4" fontId="1888" fillId="0" borderId="0" xfId="0" quotePrefix="false" applyFont="true" applyNumberFormat="true">
      <alignment horizontal="center" vertical="center"/>
    </xf>
    <xf numFmtId="164" fontId="1889" fillId="0" borderId="0" xfId="0" quotePrefix="false" applyFont="true" applyNumberFormat="true">
      <alignment horizontal="center" vertical="center"/>
    </xf>
    <xf numFmtId="4" fontId="1890" fillId="0" borderId="0" xfId="0" quotePrefix="false" applyFont="true" applyNumberFormat="true">
      <alignment horizontal="center" vertical="center"/>
    </xf>
    <xf numFmtId="164" fontId="1891" fillId="0" borderId="0" xfId="0" quotePrefix="false" applyFont="true" applyNumberFormat="true">
      <alignment horizontal="center" vertical="center"/>
    </xf>
    <xf numFmtId="4" fontId="1892" fillId="0" borderId="0" xfId="0" quotePrefix="false" applyFont="true" applyNumberFormat="true">
      <alignment horizontal="center" vertical="center"/>
    </xf>
    <xf numFmtId="164" fontId="1893" fillId="0" borderId="0" xfId="0" quotePrefix="false" applyFont="true" applyNumberFormat="true">
      <alignment horizontal="center" vertical="center"/>
    </xf>
    <xf numFmtId="0" fontId="1894" fillId="0" borderId="0" xfId="0" quotePrefix="false" applyFont="true">
      <alignment horizontal="center" vertical="center" wrapText="true"/>
    </xf>
    <xf numFmtId="4" fontId="1895" fillId="0" borderId="0" xfId="0" quotePrefix="false" applyFont="true" applyNumberFormat="true">
      <alignment horizontal="center" vertical="center"/>
    </xf>
    <xf numFmtId="164" fontId="1896" fillId="0" borderId="0" xfId="0" quotePrefix="false" applyFont="true" applyNumberFormat="true">
      <alignment horizontal="center" vertical="center"/>
    </xf>
    <xf numFmtId="164" fontId="1897" fillId="0" borderId="0" xfId="0" quotePrefix="false" applyFont="true" applyNumberFormat="true">
      <alignment horizontal="center" vertical="center"/>
    </xf>
    <xf numFmtId="165" fontId="1898" fillId="0" borderId="0" xfId="0" quotePrefix="false" applyFont="true" applyNumberFormat="true">
      <alignment horizontal="center" vertical="center"/>
    </xf>
    <xf numFmtId="164" fontId="1899" fillId="0" borderId="0" xfId="0" quotePrefix="false" applyFont="true" applyNumberFormat="true">
      <alignment horizontal="center" vertical="center"/>
    </xf>
    <xf numFmtId="164" fontId="1900" fillId="0" borderId="0" xfId="0" quotePrefix="false" applyFont="true" applyNumberFormat="true">
      <alignment horizontal="center" vertical="center" wrapText="true"/>
    </xf>
    <xf numFmtId="4" fontId="1901" fillId="0" borderId="0" xfId="0" quotePrefix="false" applyFont="true" applyNumberFormat="true">
      <alignment horizontal="center" vertical="center"/>
    </xf>
    <xf numFmtId="164" fontId="1902" fillId="0" borderId="0" xfId="0" quotePrefix="false" applyFont="true" applyNumberFormat="true">
      <alignment horizontal="center" vertical="center"/>
    </xf>
    <xf numFmtId="4" fontId="1903" fillId="0" borderId="0" xfId="0" quotePrefix="false" applyFont="true" applyNumberFormat="true">
      <alignment horizontal="center" vertical="center"/>
    </xf>
    <xf numFmtId="164" fontId="1904" fillId="0" borderId="0" xfId="0" quotePrefix="false" applyFont="true" applyNumberFormat="true">
      <alignment horizontal="center" vertical="center"/>
    </xf>
    <xf numFmtId="4" fontId="1905" fillId="0" borderId="0" xfId="0" quotePrefix="false" applyFont="true" applyNumberFormat="true">
      <alignment horizontal="center" vertical="center"/>
    </xf>
    <xf numFmtId="164" fontId="1906" fillId="0" borderId="0" xfId="0" quotePrefix="false" applyFont="true" applyNumberFormat="true">
      <alignment horizontal="center" vertical="center"/>
    </xf>
    <xf numFmtId="4" fontId="1907" fillId="0" borderId="0" xfId="0" quotePrefix="false" applyFont="true" applyNumberFormat="true">
      <alignment horizontal="center" vertical="center"/>
    </xf>
    <xf numFmtId="164" fontId="1908" fillId="0" borderId="0" xfId="0" quotePrefix="false" applyFont="true" applyNumberFormat="true">
      <alignment horizontal="center" vertical="center"/>
    </xf>
    <xf numFmtId="4" fontId="1909" fillId="0" borderId="0" xfId="0" quotePrefix="false" applyFont="true" applyNumberFormat="true">
      <alignment horizontal="center" vertical="center"/>
    </xf>
    <xf numFmtId="164" fontId="1910" fillId="0" borderId="0" xfId="0" quotePrefix="false" applyFont="true" applyNumberFormat="true">
      <alignment horizontal="center" vertical="center"/>
    </xf>
    <xf numFmtId="4" fontId="1911" fillId="0" borderId="0" xfId="0" quotePrefix="false" applyFont="true" applyNumberFormat="true">
      <alignment horizontal="center" vertical="center"/>
    </xf>
    <xf numFmtId="164" fontId="1912" fillId="0" borderId="0" xfId="0" quotePrefix="false" applyFont="true" applyNumberFormat="true">
      <alignment horizontal="center" vertical="center"/>
    </xf>
    <xf numFmtId="4" fontId="1913" fillId="0" borderId="0" xfId="0" quotePrefix="false" applyFont="true" applyNumberFormat="true">
      <alignment horizontal="center" vertical="center"/>
    </xf>
    <xf numFmtId="164" fontId="1914" fillId="0" borderId="0" xfId="0" quotePrefix="false" applyFont="true" applyNumberFormat="true">
      <alignment horizontal="center" vertical="center"/>
    </xf>
    <xf numFmtId="4" fontId="1915" fillId="0" borderId="0" xfId="0" quotePrefix="false" applyFont="true" applyNumberFormat="true">
      <alignment horizontal="center" vertical="center"/>
    </xf>
    <xf numFmtId="164" fontId="1916" fillId="0" borderId="0" xfId="0" quotePrefix="false" applyFont="true" applyNumberFormat="true">
      <alignment horizontal="center" vertical="center"/>
    </xf>
    <xf numFmtId="4" fontId="1917" fillId="0" borderId="0" xfId="0" quotePrefix="false" applyFont="true" applyNumberFormat="true">
      <alignment horizontal="center" vertical="center"/>
    </xf>
    <xf numFmtId="164" fontId="1918" fillId="0" borderId="0" xfId="0" quotePrefix="false" applyFont="true" applyNumberFormat="true">
      <alignment horizontal="center" vertical="center"/>
    </xf>
    <xf numFmtId="4" fontId="1919" fillId="0" borderId="0" xfId="0" quotePrefix="false" applyFont="true" applyNumberFormat="true">
      <alignment horizontal="center" vertical="center"/>
    </xf>
    <xf numFmtId="164" fontId="1920" fillId="0" borderId="0" xfId="0" quotePrefix="false" applyFont="true" applyNumberFormat="true">
      <alignment horizontal="center" vertical="center"/>
    </xf>
    <xf numFmtId="4" fontId="1921" fillId="0" borderId="0" xfId="0" quotePrefix="false" applyFont="true" applyNumberFormat="true">
      <alignment horizontal="center" vertical="center"/>
    </xf>
    <xf numFmtId="164" fontId="1922" fillId="0" borderId="0" xfId="0" quotePrefix="false" applyFont="true" applyNumberFormat="true">
      <alignment horizontal="center" vertical="center"/>
    </xf>
    <xf numFmtId="4" fontId="1923" fillId="0" borderId="0" xfId="0" quotePrefix="false" applyFont="true" applyNumberFormat="true">
      <alignment horizontal="center" vertical="center"/>
    </xf>
    <xf numFmtId="164" fontId="1924" fillId="0" borderId="0" xfId="0" quotePrefix="false" applyFont="true" applyNumberFormat="true">
      <alignment horizontal="center" vertical="center"/>
    </xf>
    <xf numFmtId="4" fontId="1925" fillId="0" borderId="0" xfId="0" quotePrefix="false" applyFont="true" applyNumberFormat="true">
      <alignment horizontal="center" vertical="center"/>
    </xf>
    <xf numFmtId="164" fontId="1926" fillId="0" borderId="0" xfId="0" quotePrefix="false" applyFont="true" applyNumberFormat="true">
      <alignment horizontal="center" vertical="center"/>
    </xf>
    <xf numFmtId="4" fontId="1927" fillId="0" borderId="0" xfId="0" quotePrefix="false" applyFont="true" applyNumberFormat="true">
      <alignment horizontal="center" vertical="center"/>
    </xf>
    <xf numFmtId="164" fontId="1928" fillId="0" borderId="0" xfId="0" quotePrefix="false" applyFont="true" applyNumberFormat="true">
      <alignment horizontal="center" vertical="center"/>
    </xf>
    <xf numFmtId="4" fontId="1929" fillId="0" borderId="0" xfId="0" quotePrefix="false" applyFont="true" applyNumberFormat="true">
      <alignment horizontal="center" vertical="center"/>
    </xf>
    <xf numFmtId="164" fontId="1930" fillId="0" borderId="0" xfId="0" quotePrefix="false" applyFont="true" applyNumberFormat="true">
      <alignment horizontal="center" vertical="center"/>
    </xf>
    <xf numFmtId="4" fontId="1931" fillId="0" borderId="0" xfId="0" quotePrefix="false" applyFont="true" applyNumberFormat="true">
      <alignment horizontal="center" vertical="center"/>
    </xf>
    <xf numFmtId="164" fontId="1932" fillId="0" borderId="0" xfId="0" quotePrefix="false" applyFont="true" applyNumberFormat="true">
      <alignment horizontal="center" vertical="center"/>
    </xf>
    <xf numFmtId="4" fontId="1933" fillId="0" borderId="0" xfId="0" quotePrefix="false" applyFont="true" applyNumberFormat="true">
      <alignment horizontal="center" vertical="center"/>
    </xf>
    <xf numFmtId="164" fontId="1934" fillId="0" borderId="0" xfId="0" quotePrefix="false" applyFont="true" applyNumberFormat="true">
      <alignment horizontal="center" vertical="center"/>
    </xf>
    <xf numFmtId="4" fontId="1935" fillId="0" borderId="0" xfId="0" quotePrefix="false" applyFont="true" applyNumberFormat="true">
      <alignment horizontal="center" vertical="center"/>
    </xf>
    <xf numFmtId="164" fontId="1936" fillId="0" borderId="0" xfId="0" quotePrefix="false" applyFont="true" applyNumberFormat="true">
      <alignment horizontal="center" vertical="center"/>
    </xf>
    <xf numFmtId="4" fontId="1937" fillId="0" borderId="0" xfId="0" quotePrefix="false" applyFont="true" applyNumberFormat="true">
      <alignment horizontal="center" vertical="center"/>
    </xf>
    <xf numFmtId="164" fontId="1938" fillId="0" borderId="0" xfId="0" quotePrefix="false" applyFont="true" applyNumberFormat="true">
      <alignment horizontal="center" vertical="center"/>
    </xf>
    <xf numFmtId="4" fontId="1939" fillId="0" borderId="0" xfId="0" quotePrefix="false" applyFont="true" applyNumberFormat="true">
      <alignment horizontal="center" vertical="center"/>
    </xf>
    <xf numFmtId="164" fontId="1940" fillId="0" borderId="0" xfId="0" quotePrefix="false" applyFont="true" applyNumberFormat="true">
      <alignment horizontal="center" vertical="center"/>
    </xf>
    <xf numFmtId="0" fontId="1941" fillId="0" borderId="0" xfId="0" quotePrefix="false" applyFont="true">
      <alignment horizontal="center" vertical="center" wrapText="true"/>
    </xf>
    <xf numFmtId="4" fontId="1942" fillId="0" borderId="0" xfId="0" quotePrefix="false" applyFont="true" applyNumberFormat="true">
      <alignment horizontal="center" vertical="center"/>
    </xf>
    <xf numFmtId="164" fontId="1943" fillId="0" borderId="0" xfId="0" quotePrefix="false" applyFont="true" applyNumberFormat="true">
      <alignment horizontal="center" vertical="center"/>
    </xf>
    <xf numFmtId="164" fontId="1944" fillId="0" borderId="0" xfId="0" quotePrefix="false" applyFont="true" applyNumberFormat="true">
      <alignment horizontal="center" vertical="center"/>
    </xf>
    <xf numFmtId="165" fontId="1945" fillId="0" borderId="0" xfId="0" quotePrefix="false" applyFont="true" applyNumberFormat="true">
      <alignment horizontal="center" vertical="center"/>
    </xf>
    <xf numFmtId="164" fontId="1946" fillId="0" borderId="0" xfId="0" quotePrefix="false" applyFont="true" applyNumberFormat="true">
      <alignment horizontal="center" vertical="center"/>
    </xf>
    <xf numFmtId="164" fontId="1947" fillId="0" borderId="0" xfId="0" quotePrefix="false" applyFont="true" applyNumberFormat="true">
      <alignment horizontal="center" vertical="center" wrapText="true"/>
    </xf>
    <xf numFmtId="4" fontId="1948" fillId="0" borderId="0" xfId="0" quotePrefix="false" applyFont="true" applyNumberFormat="true">
      <alignment horizontal="center" vertical="center"/>
    </xf>
    <xf numFmtId="164" fontId="1949" fillId="0" borderId="0" xfId="0" quotePrefix="false" applyFont="true" applyNumberFormat="true">
      <alignment horizontal="center" vertical="center"/>
    </xf>
    <xf numFmtId="4" fontId="1950" fillId="0" borderId="0" xfId="0" quotePrefix="false" applyFont="true" applyNumberFormat="true">
      <alignment horizontal="center" vertical="center"/>
    </xf>
    <xf numFmtId="164" fontId="1951" fillId="0" borderId="0" xfId="0" quotePrefix="false" applyFont="true" applyNumberFormat="true">
      <alignment horizontal="center" vertical="center"/>
    </xf>
    <xf numFmtId="4" fontId="1952" fillId="0" borderId="0" xfId="0" quotePrefix="false" applyFont="true" applyNumberFormat="true">
      <alignment horizontal="center" vertical="center"/>
    </xf>
    <xf numFmtId="164" fontId="1953" fillId="0" borderId="0" xfId="0" quotePrefix="false" applyFont="true" applyNumberFormat="true">
      <alignment horizontal="center" vertical="center"/>
    </xf>
    <xf numFmtId="4" fontId="1954" fillId="0" borderId="0" xfId="0" quotePrefix="false" applyFont="true" applyNumberFormat="true">
      <alignment horizontal="center" vertical="center"/>
    </xf>
    <xf numFmtId="164" fontId="1955" fillId="0" borderId="0" xfId="0" quotePrefix="false" applyFont="true" applyNumberFormat="true">
      <alignment horizontal="center" vertical="center"/>
    </xf>
    <xf numFmtId="4" fontId="1956" fillId="0" borderId="0" xfId="0" quotePrefix="false" applyFont="true" applyNumberFormat="true">
      <alignment horizontal="center" vertical="center"/>
    </xf>
    <xf numFmtId="164" fontId="1957" fillId="0" borderId="0" xfId="0" quotePrefix="false" applyFont="true" applyNumberFormat="true">
      <alignment horizontal="center" vertical="center"/>
    </xf>
    <xf numFmtId="4" fontId="1958" fillId="0" borderId="0" xfId="0" quotePrefix="false" applyFont="true" applyNumberFormat="true">
      <alignment horizontal="center" vertical="center"/>
    </xf>
    <xf numFmtId="164" fontId="1959" fillId="0" borderId="0" xfId="0" quotePrefix="false" applyFont="true" applyNumberFormat="true">
      <alignment horizontal="center" vertical="center"/>
    </xf>
    <xf numFmtId="4" fontId="1960" fillId="0" borderId="0" xfId="0" quotePrefix="false" applyFont="true" applyNumberFormat="true">
      <alignment horizontal="center" vertical="center"/>
    </xf>
    <xf numFmtId="164" fontId="1961" fillId="0" borderId="0" xfId="0" quotePrefix="false" applyFont="true" applyNumberFormat="true">
      <alignment horizontal="center" vertical="center"/>
    </xf>
    <xf numFmtId="4" fontId="1962" fillId="0" borderId="0" xfId="0" quotePrefix="false" applyFont="true" applyNumberFormat="true">
      <alignment horizontal="center" vertical="center"/>
    </xf>
    <xf numFmtId="164" fontId="1963" fillId="0" borderId="0" xfId="0" quotePrefix="false" applyFont="true" applyNumberFormat="true">
      <alignment horizontal="center" vertical="center"/>
    </xf>
    <xf numFmtId="4" fontId="1964" fillId="0" borderId="0" xfId="0" quotePrefix="false" applyFont="true" applyNumberFormat="true">
      <alignment horizontal="center" vertical="center"/>
    </xf>
    <xf numFmtId="164" fontId="1965" fillId="0" borderId="0" xfId="0" quotePrefix="false" applyFont="true" applyNumberFormat="true">
      <alignment horizontal="center" vertical="center"/>
    </xf>
    <xf numFmtId="4" fontId="1966" fillId="0" borderId="0" xfId="0" quotePrefix="false" applyFont="true" applyNumberFormat="true">
      <alignment horizontal="center" vertical="center"/>
    </xf>
    <xf numFmtId="164" fontId="1967" fillId="0" borderId="0" xfId="0" quotePrefix="false" applyFont="true" applyNumberFormat="true">
      <alignment horizontal="center" vertical="center"/>
    </xf>
    <xf numFmtId="4" fontId="1968" fillId="0" borderId="0" xfId="0" quotePrefix="false" applyFont="true" applyNumberFormat="true">
      <alignment horizontal="center" vertical="center"/>
    </xf>
    <xf numFmtId="164" fontId="1969" fillId="0" borderId="0" xfId="0" quotePrefix="false" applyFont="true" applyNumberFormat="true">
      <alignment horizontal="center" vertical="center"/>
    </xf>
    <xf numFmtId="4" fontId="1970" fillId="0" borderId="0" xfId="0" quotePrefix="false" applyFont="true" applyNumberFormat="true">
      <alignment horizontal="center" vertical="center"/>
    </xf>
    <xf numFmtId="164" fontId="1971" fillId="0" borderId="0" xfId="0" quotePrefix="false" applyFont="true" applyNumberFormat="true">
      <alignment horizontal="center" vertical="center"/>
    </xf>
    <xf numFmtId="4" fontId="1972" fillId="0" borderId="0" xfId="0" quotePrefix="false" applyFont="true" applyNumberFormat="true">
      <alignment horizontal="center" vertical="center"/>
    </xf>
    <xf numFmtId="164" fontId="1973" fillId="0" borderId="0" xfId="0" quotePrefix="false" applyFont="true" applyNumberFormat="true">
      <alignment horizontal="center" vertical="center"/>
    </xf>
    <xf numFmtId="4" fontId="1974" fillId="0" borderId="0" xfId="0" quotePrefix="false" applyFont="true" applyNumberFormat="true">
      <alignment horizontal="center" vertical="center"/>
    </xf>
    <xf numFmtId="164" fontId="1975" fillId="0" borderId="0" xfId="0" quotePrefix="false" applyFont="true" applyNumberFormat="true">
      <alignment horizontal="center" vertical="center"/>
    </xf>
    <xf numFmtId="4" fontId="1976" fillId="0" borderId="0" xfId="0" quotePrefix="false" applyFont="true" applyNumberFormat="true">
      <alignment horizontal="center" vertical="center"/>
    </xf>
    <xf numFmtId="164" fontId="1977" fillId="0" borderId="0" xfId="0" quotePrefix="false" applyFont="true" applyNumberFormat="true">
      <alignment horizontal="center" vertical="center"/>
    </xf>
    <xf numFmtId="4" fontId="1978" fillId="0" borderId="0" xfId="0" quotePrefix="false" applyFont="true" applyNumberFormat="true">
      <alignment horizontal="center" vertical="center"/>
    </xf>
    <xf numFmtId="164" fontId="1979" fillId="0" borderId="0" xfId="0" quotePrefix="false" applyFont="true" applyNumberFormat="true">
      <alignment horizontal="center" vertical="center"/>
    </xf>
    <xf numFmtId="4" fontId="1980" fillId="0" borderId="0" xfId="0" quotePrefix="false" applyFont="true" applyNumberFormat="true">
      <alignment horizontal="center" vertical="center"/>
    </xf>
    <xf numFmtId="164" fontId="1981" fillId="0" borderId="0" xfId="0" quotePrefix="false" applyFont="true" applyNumberFormat="true">
      <alignment horizontal="center" vertical="center"/>
    </xf>
    <xf numFmtId="4" fontId="1982" fillId="0" borderId="0" xfId="0" quotePrefix="false" applyFont="true" applyNumberFormat="true">
      <alignment horizontal="center" vertical="center"/>
    </xf>
    <xf numFmtId="164" fontId="1983" fillId="0" borderId="0" xfId="0" quotePrefix="false" applyFont="true" applyNumberFormat="true">
      <alignment horizontal="center" vertical="center"/>
    </xf>
    <xf numFmtId="4" fontId="1984" fillId="0" borderId="0" xfId="0" quotePrefix="false" applyFont="true" applyNumberFormat="true">
      <alignment horizontal="center" vertical="center"/>
    </xf>
    <xf numFmtId="164" fontId="1985" fillId="0" borderId="0" xfId="0" quotePrefix="false" applyFont="true" applyNumberFormat="true">
      <alignment horizontal="center" vertical="center"/>
    </xf>
    <xf numFmtId="4" fontId="1986" fillId="0" borderId="0" xfId="0" quotePrefix="false" applyFont="true" applyNumberFormat="true">
      <alignment horizontal="center" vertical="center"/>
    </xf>
    <xf numFmtId="164" fontId="1987" fillId="0" borderId="0" xfId="0" quotePrefix="false" applyFont="true" applyNumberFormat="true">
      <alignment horizontal="center" vertical="center"/>
    </xf>
    <xf numFmtId="164" fontId="1988" fillId="0" borderId="0" xfId="0" quotePrefix="false" applyFont="true" applyNumberFormat="true">
      <alignment horizontal="center" vertical="center" wrapText="true"/>
    </xf>
    <xf numFmtId="0" fontId="198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98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990" fillId="0" borderId="0" xfId="0" quotePrefix="false" applyFont="true">
      <alignment horizontal="center" vertical="center" wrapText="true"/>
    </xf>
    <xf numFmtId="4" fontId="1991" fillId="0" borderId="0" xfId="0" quotePrefix="false" applyFont="true" applyNumberFormat="true">
      <alignment horizontal="center" vertical="center"/>
    </xf>
    <xf numFmtId="164" fontId="1992" fillId="0" borderId="0" xfId="0" quotePrefix="false" applyFont="true" applyNumberFormat="true">
      <alignment horizontal="center" vertical="center"/>
    </xf>
    <xf numFmtId="164" fontId="1993" fillId="0" borderId="0" xfId="0" quotePrefix="false" applyFont="true" applyNumberFormat="true">
      <alignment horizontal="center" vertical="center"/>
    </xf>
    <xf numFmtId="165" fontId="1994" fillId="0" borderId="0" xfId="0" quotePrefix="false" applyFont="true" applyNumberFormat="true">
      <alignment horizontal="center" vertical="center"/>
    </xf>
    <xf numFmtId="164" fontId="1995" fillId="0" borderId="0" xfId="0" quotePrefix="false" applyFont="true" applyNumberFormat="true">
      <alignment horizontal="center" vertical="center"/>
    </xf>
    <xf numFmtId="164" fontId="1996" fillId="0" borderId="0" xfId="0" quotePrefix="false" applyFont="true" applyNumberFormat="true">
      <alignment horizontal="center" vertical="center" wrapText="true"/>
    </xf>
    <xf numFmtId="4" fontId="1997" fillId="0" borderId="0" xfId="0" quotePrefix="false" applyFont="true" applyNumberFormat="true">
      <alignment horizontal="center" vertical="center"/>
    </xf>
    <xf numFmtId="164" fontId="1998" fillId="0" borderId="0" xfId="0" quotePrefix="false" applyFont="true" applyNumberFormat="true">
      <alignment horizontal="center" vertical="center"/>
    </xf>
    <xf numFmtId="4" fontId="1999" fillId="0" borderId="0" xfId="0" quotePrefix="false" applyFont="true" applyNumberFormat="true">
      <alignment horizontal="center" vertical="center"/>
    </xf>
    <xf numFmtId="164" fontId="2000" fillId="0" borderId="0" xfId="0" quotePrefix="false" applyFont="true" applyNumberFormat="true">
      <alignment horizontal="center" vertical="center"/>
    </xf>
    <xf numFmtId="4" fontId="2001" fillId="0" borderId="0" xfId="0" quotePrefix="false" applyFont="true" applyNumberFormat="true">
      <alignment horizontal="center" vertical="center"/>
    </xf>
    <xf numFmtId="164" fontId="2002" fillId="0" borderId="0" xfId="0" quotePrefix="false" applyFont="true" applyNumberFormat="true">
      <alignment horizontal="center" vertical="center"/>
    </xf>
    <xf numFmtId="4" fontId="2003" fillId="0" borderId="0" xfId="0" quotePrefix="false" applyFont="true" applyNumberFormat="true">
      <alignment horizontal="center" vertical="center"/>
    </xf>
    <xf numFmtId="164" fontId="2004" fillId="0" borderId="0" xfId="0" quotePrefix="false" applyFont="true" applyNumberFormat="true">
      <alignment horizontal="center" vertical="center"/>
    </xf>
    <xf numFmtId="4" fontId="2005" fillId="0" borderId="0" xfId="0" quotePrefix="false" applyFont="true" applyNumberFormat="true">
      <alignment horizontal="center" vertical="center"/>
    </xf>
    <xf numFmtId="164" fontId="2006" fillId="0" borderId="0" xfId="0" quotePrefix="false" applyFont="true" applyNumberFormat="true">
      <alignment horizontal="center" vertical="center"/>
    </xf>
    <xf numFmtId="4" fontId="2007" fillId="0" borderId="0" xfId="0" quotePrefix="false" applyFont="true" applyNumberFormat="true">
      <alignment horizontal="center" vertical="center"/>
    </xf>
    <xf numFmtId="164" fontId="2008" fillId="0" borderId="0" xfId="0" quotePrefix="false" applyFont="true" applyNumberFormat="true">
      <alignment horizontal="center" vertical="center"/>
    </xf>
    <xf numFmtId="4" fontId="2009" fillId="0" borderId="0" xfId="0" quotePrefix="false" applyFont="true" applyNumberFormat="true">
      <alignment horizontal="center" vertical="center"/>
    </xf>
    <xf numFmtId="164" fontId="2010" fillId="0" borderId="0" xfId="0" quotePrefix="false" applyFont="true" applyNumberFormat="true">
      <alignment horizontal="center" vertical="center"/>
    </xf>
    <xf numFmtId="4" fontId="2011" fillId="0" borderId="0" xfId="0" quotePrefix="false" applyFont="true" applyNumberFormat="true">
      <alignment horizontal="center" vertical="center"/>
    </xf>
    <xf numFmtId="164" fontId="2012" fillId="0" borderId="0" xfId="0" quotePrefix="false" applyFont="true" applyNumberFormat="true">
      <alignment horizontal="center" vertical="center"/>
    </xf>
    <xf numFmtId="4" fontId="2013" fillId="0" borderId="0" xfId="0" quotePrefix="false" applyFont="true" applyNumberFormat="true">
      <alignment horizontal="center" vertical="center"/>
    </xf>
    <xf numFmtId="164" fontId="2014" fillId="0" borderId="0" xfId="0" quotePrefix="false" applyFont="true" applyNumberFormat="true">
      <alignment horizontal="center" vertical="center"/>
    </xf>
    <xf numFmtId="4" fontId="2015" fillId="0" borderId="0" xfId="0" quotePrefix="false" applyFont="true" applyNumberFormat="true">
      <alignment horizontal="center" vertical="center"/>
    </xf>
    <xf numFmtId="164" fontId="2016" fillId="0" borderId="0" xfId="0" quotePrefix="false" applyFont="true" applyNumberFormat="true">
      <alignment horizontal="center" vertical="center"/>
    </xf>
    <xf numFmtId="4" fontId="2017" fillId="0" borderId="0" xfId="0" quotePrefix="false" applyFont="true" applyNumberFormat="true">
      <alignment horizontal="center" vertical="center"/>
    </xf>
    <xf numFmtId="164" fontId="2018" fillId="0" borderId="0" xfId="0" quotePrefix="false" applyFont="true" applyNumberFormat="true">
      <alignment horizontal="center" vertical="center"/>
    </xf>
    <xf numFmtId="4" fontId="2019" fillId="0" borderId="0" xfId="0" quotePrefix="false" applyFont="true" applyNumberFormat="true">
      <alignment horizontal="center" vertical="center"/>
    </xf>
    <xf numFmtId="164" fontId="2020" fillId="0" borderId="0" xfId="0" quotePrefix="false" applyFont="true" applyNumberFormat="true">
      <alignment horizontal="center" vertical="center"/>
    </xf>
    <xf numFmtId="4" fontId="2021" fillId="0" borderId="0" xfId="0" quotePrefix="false" applyFont="true" applyNumberFormat="true">
      <alignment horizontal="center" vertical="center"/>
    </xf>
    <xf numFmtId="164" fontId="2022" fillId="0" borderId="0" xfId="0" quotePrefix="false" applyFont="true" applyNumberFormat="true">
      <alignment horizontal="center" vertical="center"/>
    </xf>
    <xf numFmtId="4" fontId="2023" fillId="0" borderId="0" xfId="0" quotePrefix="false" applyFont="true" applyNumberFormat="true">
      <alignment horizontal="center" vertical="center"/>
    </xf>
    <xf numFmtId="164" fontId="2024" fillId="0" borderId="0" xfId="0" quotePrefix="false" applyFont="true" applyNumberFormat="true">
      <alignment horizontal="center" vertical="center"/>
    </xf>
    <xf numFmtId="4" fontId="2025" fillId="0" borderId="0" xfId="0" quotePrefix="false" applyFont="true" applyNumberFormat="true">
      <alignment horizontal="center" vertical="center"/>
    </xf>
    <xf numFmtId="164" fontId="2026" fillId="0" borderId="0" xfId="0" quotePrefix="false" applyFont="true" applyNumberFormat="true">
      <alignment horizontal="center" vertical="center"/>
    </xf>
    <xf numFmtId="4" fontId="2027" fillId="0" borderId="0" xfId="0" quotePrefix="false" applyFont="true" applyNumberFormat="true">
      <alignment horizontal="center" vertical="center"/>
    </xf>
    <xf numFmtId="164" fontId="2028" fillId="0" borderId="0" xfId="0" quotePrefix="false" applyFont="true" applyNumberFormat="true">
      <alignment horizontal="center" vertical="center"/>
    </xf>
    <xf numFmtId="4" fontId="2029" fillId="0" borderId="0" xfId="0" quotePrefix="false" applyFont="true" applyNumberFormat="true">
      <alignment horizontal="center" vertical="center"/>
    </xf>
    <xf numFmtId="164" fontId="2030" fillId="0" borderId="0" xfId="0" quotePrefix="false" applyFont="true" applyNumberFormat="true">
      <alignment horizontal="center" vertical="center"/>
    </xf>
    <xf numFmtId="4" fontId="2031" fillId="0" borderId="0" xfId="0" quotePrefix="false" applyFont="true" applyNumberFormat="true">
      <alignment horizontal="center" vertical="center"/>
    </xf>
    <xf numFmtId="164" fontId="2032" fillId="0" borderId="0" xfId="0" quotePrefix="false" applyFont="true" applyNumberFormat="true">
      <alignment horizontal="center" vertical="center"/>
    </xf>
    <xf numFmtId="4" fontId="2033" fillId="0" borderId="0" xfId="0" quotePrefix="false" applyFont="true" applyNumberFormat="true">
      <alignment horizontal="center" vertical="center"/>
    </xf>
    <xf numFmtId="164" fontId="2034" fillId="0" borderId="0" xfId="0" quotePrefix="false" applyFont="true" applyNumberFormat="true">
      <alignment horizontal="center" vertical="center"/>
    </xf>
    <xf numFmtId="4" fontId="2035" fillId="0" borderId="0" xfId="0" quotePrefix="false" applyFont="true" applyNumberFormat="true">
      <alignment horizontal="center" vertical="center"/>
    </xf>
    <xf numFmtId="164" fontId="2036" fillId="0" borderId="0" xfId="0" quotePrefix="false" applyFont="true" applyNumberFormat="true">
      <alignment horizontal="center" vertical="center"/>
    </xf>
    <xf numFmtId="0" fontId="2037" fillId="0" borderId="0" xfId="0" quotePrefix="false" applyFont="true">
      <alignment horizontal="center" vertical="center" wrapText="true"/>
    </xf>
    <xf numFmtId="4" fontId="2038" fillId="0" borderId="0" xfId="0" quotePrefix="false" applyFont="true" applyNumberFormat="true">
      <alignment horizontal="center" vertical="center"/>
    </xf>
    <xf numFmtId="164" fontId="2039" fillId="0" borderId="0" xfId="0" quotePrefix="false" applyFont="true" applyNumberFormat="true">
      <alignment horizontal="center" vertical="center"/>
    </xf>
    <xf numFmtId="164" fontId="2040" fillId="0" borderId="0" xfId="0" quotePrefix="false" applyFont="true" applyNumberFormat="true">
      <alignment horizontal="center" vertical="center"/>
    </xf>
    <xf numFmtId="165" fontId="2041" fillId="0" borderId="0" xfId="0" quotePrefix="false" applyFont="true" applyNumberFormat="true">
      <alignment horizontal="center" vertical="center"/>
    </xf>
    <xf numFmtId="164" fontId="2042" fillId="0" borderId="0" xfId="0" quotePrefix="false" applyFont="true" applyNumberFormat="true">
      <alignment horizontal="center" vertical="center"/>
    </xf>
    <xf numFmtId="164" fontId="2043" fillId="0" borderId="0" xfId="0" quotePrefix="false" applyFont="true" applyNumberFormat="true">
      <alignment horizontal="center" vertical="center" wrapText="true"/>
    </xf>
    <xf numFmtId="4" fontId="2044" fillId="0" borderId="0" xfId="0" quotePrefix="false" applyFont="true" applyNumberFormat="true">
      <alignment horizontal="center" vertical="center"/>
    </xf>
    <xf numFmtId="164" fontId="2045" fillId="0" borderId="0" xfId="0" quotePrefix="false" applyFont="true" applyNumberFormat="true">
      <alignment horizontal="center" vertical="center"/>
    </xf>
    <xf numFmtId="4" fontId="2046" fillId="0" borderId="0" xfId="0" quotePrefix="false" applyFont="true" applyNumberFormat="true">
      <alignment horizontal="center" vertical="center"/>
    </xf>
    <xf numFmtId="164" fontId="2047" fillId="0" borderId="0" xfId="0" quotePrefix="false" applyFont="true" applyNumberFormat="true">
      <alignment horizontal="center" vertical="center"/>
    </xf>
    <xf numFmtId="4" fontId="2048" fillId="0" borderId="0" xfId="0" quotePrefix="false" applyFont="true" applyNumberFormat="true">
      <alignment horizontal="center" vertical="center"/>
    </xf>
    <xf numFmtId="164" fontId="2049" fillId="0" borderId="0" xfId="0" quotePrefix="false" applyFont="true" applyNumberFormat="true">
      <alignment horizontal="center" vertical="center"/>
    </xf>
    <xf numFmtId="4" fontId="2050" fillId="0" borderId="0" xfId="0" quotePrefix="false" applyFont="true" applyNumberFormat="true">
      <alignment horizontal="center" vertical="center"/>
    </xf>
    <xf numFmtId="164" fontId="2051" fillId="0" borderId="0" xfId="0" quotePrefix="false" applyFont="true" applyNumberFormat="true">
      <alignment horizontal="center" vertical="center"/>
    </xf>
    <xf numFmtId="4" fontId="2052" fillId="0" borderId="0" xfId="0" quotePrefix="false" applyFont="true" applyNumberFormat="true">
      <alignment horizontal="center" vertical="center"/>
    </xf>
    <xf numFmtId="164" fontId="2053" fillId="0" borderId="0" xfId="0" quotePrefix="false" applyFont="true" applyNumberFormat="true">
      <alignment horizontal="center" vertical="center"/>
    </xf>
    <xf numFmtId="4" fontId="2054" fillId="0" borderId="0" xfId="0" quotePrefix="false" applyFont="true" applyNumberFormat="true">
      <alignment horizontal="center" vertical="center"/>
    </xf>
    <xf numFmtId="164" fontId="2055" fillId="0" borderId="0" xfId="0" quotePrefix="false" applyFont="true" applyNumberFormat="true">
      <alignment horizontal="center" vertical="center"/>
    </xf>
    <xf numFmtId="4" fontId="2056" fillId="0" borderId="0" xfId="0" quotePrefix="false" applyFont="true" applyNumberFormat="true">
      <alignment horizontal="center" vertical="center"/>
    </xf>
    <xf numFmtId="164" fontId="2057" fillId="0" borderId="0" xfId="0" quotePrefix="false" applyFont="true" applyNumberFormat="true">
      <alignment horizontal="center" vertical="center"/>
    </xf>
    <xf numFmtId="4" fontId="2058" fillId="0" borderId="0" xfId="0" quotePrefix="false" applyFont="true" applyNumberFormat="true">
      <alignment horizontal="center" vertical="center"/>
    </xf>
    <xf numFmtId="164" fontId="2059" fillId="0" borderId="0" xfId="0" quotePrefix="false" applyFont="true" applyNumberFormat="true">
      <alignment horizontal="center" vertical="center"/>
    </xf>
    <xf numFmtId="4" fontId="2060" fillId="0" borderId="0" xfId="0" quotePrefix="false" applyFont="true" applyNumberFormat="true">
      <alignment horizontal="center" vertical="center"/>
    </xf>
    <xf numFmtId="164" fontId="2061" fillId="0" borderId="0" xfId="0" quotePrefix="false" applyFont="true" applyNumberFormat="true">
      <alignment horizontal="center" vertical="center"/>
    </xf>
    <xf numFmtId="4" fontId="2062" fillId="0" borderId="0" xfId="0" quotePrefix="false" applyFont="true" applyNumberFormat="true">
      <alignment horizontal="center" vertical="center"/>
    </xf>
    <xf numFmtId="164" fontId="2063" fillId="0" borderId="0" xfId="0" quotePrefix="false" applyFont="true" applyNumberFormat="true">
      <alignment horizontal="center" vertical="center"/>
    </xf>
    <xf numFmtId="4" fontId="2064" fillId="0" borderId="0" xfId="0" quotePrefix="false" applyFont="true" applyNumberFormat="true">
      <alignment horizontal="center" vertical="center"/>
    </xf>
    <xf numFmtId="164" fontId="2065" fillId="0" borderId="0" xfId="0" quotePrefix="false" applyFont="true" applyNumberFormat="true">
      <alignment horizontal="center" vertical="center"/>
    </xf>
    <xf numFmtId="4" fontId="2066" fillId="0" borderId="0" xfId="0" quotePrefix="false" applyFont="true" applyNumberFormat="true">
      <alignment horizontal="center" vertical="center"/>
    </xf>
    <xf numFmtId="164" fontId="2067" fillId="0" borderId="0" xfId="0" quotePrefix="false" applyFont="true" applyNumberFormat="true">
      <alignment horizontal="center" vertical="center"/>
    </xf>
    <xf numFmtId="4" fontId="2068" fillId="0" borderId="0" xfId="0" quotePrefix="false" applyFont="true" applyNumberFormat="true">
      <alignment horizontal="center" vertical="center"/>
    </xf>
    <xf numFmtId="164" fontId="2069" fillId="0" borderId="0" xfId="0" quotePrefix="false" applyFont="true" applyNumberFormat="true">
      <alignment horizontal="center" vertical="center"/>
    </xf>
    <xf numFmtId="4" fontId="2070" fillId="0" borderId="0" xfId="0" quotePrefix="false" applyFont="true" applyNumberFormat="true">
      <alignment horizontal="center" vertical="center"/>
    </xf>
    <xf numFmtId="164" fontId="2071" fillId="0" borderId="0" xfId="0" quotePrefix="false" applyFont="true" applyNumberFormat="true">
      <alignment horizontal="center" vertical="center"/>
    </xf>
    <xf numFmtId="4" fontId="2072" fillId="0" borderId="0" xfId="0" quotePrefix="false" applyFont="true" applyNumberFormat="true">
      <alignment horizontal="center" vertical="center"/>
    </xf>
    <xf numFmtId="164" fontId="2073" fillId="0" borderId="0" xfId="0" quotePrefix="false" applyFont="true" applyNumberFormat="true">
      <alignment horizontal="center" vertical="center"/>
    </xf>
    <xf numFmtId="4" fontId="2074" fillId="0" borderId="0" xfId="0" quotePrefix="false" applyFont="true" applyNumberFormat="true">
      <alignment horizontal="center" vertical="center"/>
    </xf>
    <xf numFmtId="164" fontId="2075" fillId="0" borderId="0" xfId="0" quotePrefix="false" applyFont="true" applyNumberFormat="true">
      <alignment horizontal="center" vertical="center"/>
    </xf>
    <xf numFmtId="4" fontId="2076" fillId="0" borderId="0" xfId="0" quotePrefix="false" applyFont="true" applyNumberFormat="true">
      <alignment horizontal="center" vertical="center"/>
    </xf>
    <xf numFmtId="164" fontId="2077" fillId="0" borderId="0" xfId="0" quotePrefix="false" applyFont="true" applyNumberFormat="true">
      <alignment horizontal="center" vertical="center"/>
    </xf>
    <xf numFmtId="4" fontId="2078" fillId="0" borderId="0" xfId="0" quotePrefix="false" applyFont="true" applyNumberFormat="true">
      <alignment horizontal="center" vertical="center"/>
    </xf>
    <xf numFmtId="164" fontId="2079" fillId="0" borderId="0" xfId="0" quotePrefix="false" applyFont="true" applyNumberFormat="true">
      <alignment horizontal="center" vertical="center"/>
    </xf>
    <xf numFmtId="4" fontId="2080" fillId="0" borderId="0" xfId="0" quotePrefix="false" applyFont="true" applyNumberFormat="true">
      <alignment horizontal="center" vertical="center"/>
    </xf>
    <xf numFmtId="164" fontId="2081" fillId="0" borderId="0" xfId="0" quotePrefix="false" applyFont="true" applyNumberFormat="true">
      <alignment horizontal="center" vertical="center"/>
    </xf>
    <xf numFmtId="4" fontId="2082" fillId="0" borderId="0" xfId="0" quotePrefix="false" applyFont="true" applyNumberFormat="true">
      <alignment horizontal="center" vertical="center"/>
    </xf>
    <xf numFmtId="164" fontId="2083" fillId="0" borderId="0" xfId="0" quotePrefix="false" applyFont="true" applyNumberFormat="true">
      <alignment horizontal="center" vertical="center"/>
    </xf>
    <xf numFmtId="0" fontId="2084" fillId="0" borderId="0" xfId="0" quotePrefix="false" applyFont="true">
      <alignment horizontal="center" vertical="center" wrapText="true"/>
    </xf>
    <xf numFmtId="4" fontId="2085" fillId="0" borderId="0" xfId="0" quotePrefix="false" applyFont="true" applyNumberFormat="true">
      <alignment horizontal="center" vertical="center"/>
    </xf>
    <xf numFmtId="164" fontId="2086" fillId="0" borderId="0" xfId="0" quotePrefix="false" applyFont="true" applyNumberFormat="true">
      <alignment horizontal="center" vertical="center"/>
    </xf>
    <xf numFmtId="164" fontId="2087" fillId="0" borderId="0" xfId="0" quotePrefix="false" applyFont="true" applyNumberFormat="true">
      <alignment horizontal="center" vertical="center"/>
    </xf>
    <xf numFmtId="165" fontId="2088" fillId="0" borderId="0" xfId="0" quotePrefix="false" applyFont="true" applyNumberFormat="true">
      <alignment horizontal="center" vertical="center"/>
    </xf>
    <xf numFmtId="164" fontId="2089" fillId="0" borderId="0" xfId="0" quotePrefix="false" applyFont="true" applyNumberFormat="true">
      <alignment horizontal="center" vertical="center"/>
    </xf>
    <xf numFmtId="164" fontId="2090" fillId="0" borderId="0" xfId="0" quotePrefix="false" applyFont="true" applyNumberFormat="true">
      <alignment horizontal="center" vertical="center" wrapText="true"/>
    </xf>
    <xf numFmtId="4" fontId="2091" fillId="0" borderId="0" xfId="0" quotePrefix="false" applyFont="true" applyNumberFormat="true">
      <alignment horizontal="center" vertical="center"/>
    </xf>
    <xf numFmtId="164" fontId="2092" fillId="0" borderId="0" xfId="0" quotePrefix="false" applyFont="true" applyNumberFormat="true">
      <alignment horizontal="center" vertical="center"/>
    </xf>
    <xf numFmtId="4" fontId="2093" fillId="0" borderId="0" xfId="0" quotePrefix="false" applyFont="true" applyNumberFormat="true">
      <alignment horizontal="center" vertical="center"/>
    </xf>
    <xf numFmtId="164" fontId="2094" fillId="0" borderId="0" xfId="0" quotePrefix="false" applyFont="true" applyNumberFormat="true">
      <alignment horizontal="center" vertical="center"/>
    </xf>
    <xf numFmtId="4" fontId="2095" fillId="0" borderId="0" xfId="0" quotePrefix="false" applyFont="true" applyNumberFormat="true">
      <alignment horizontal="center" vertical="center"/>
    </xf>
    <xf numFmtId="164" fontId="2096" fillId="0" borderId="0" xfId="0" quotePrefix="false" applyFont="true" applyNumberFormat="true">
      <alignment horizontal="center" vertical="center"/>
    </xf>
    <xf numFmtId="4" fontId="2097" fillId="0" borderId="0" xfId="0" quotePrefix="false" applyFont="true" applyNumberFormat="true">
      <alignment horizontal="center" vertical="center"/>
    </xf>
    <xf numFmtId="164" fontId="2098" fillId="0" borderId="0" xfId="0" quotePrefix="false" applyFont="true" applyNumberFormat="true">
      <alignment horizontal="center" vertical="center"/>
    </xf>
    <xf numFmtId="4" fontId="2099" fillId="0" borderId="0" xfId="0" quotePrefix="false" applyFont="true" applyNumberFormat="true">
      <alignment horizontal="center" vertical="center"/>
    </xf>
    <xf numFmtId="164" fontId="2100" fillId="0" borderId="0" xfId="0" quotePrefix="false" applyFont="true" applyNumberFormat="true">
      <alignment horizontal="center" vertical="center"/>
    </xf>
    <xf numFmtId="4" fontId="2101" fillId="0" borderId="0" xfId="0" quotePrefix="false" applyFont="true" applyNumberFormat="true">
      <alignment horizontal="center" vertical="center"/>
    </xf>
    <xf numFmtId="164" fontId="2102" fillId="0" borderId="0" xfId="0" quotePrefix="false" applyFont="true" applyNumberFormat="true">
      <alignment horizontal="center" vertical="center"/>
    </xf>
    <xf numFmtId="4" fontId="2103" fillId="0" borderId="0" xfId="0" quotePrefix="false" applyFont="true" applyNumberFormat="true">
      <alignment horizontal="center" vertical="center"/>
    </xf>
    <xf numFmtId="164" fontId="2104" fillId="0" borderId="0" xfId="0" quotePrefix="false" applyFont="true" applyNumberFormat="true">
      <alignment horizontal="center" vertical="center"/>
    </xf>
    <xf numFmtId="4" fontId="2105" fillId="0" borderId="0" xfId="0" quotePrefix="false" applyFont="true" applyNumberFormat="true">
      <alignment horizontal="center" vertical="center"/>
    </xf>
    <xf numFmtId="164" fontId="2106" fillId="0" borderId="0" xfId="0" quotePrefix="false" applyFont="true" applyNumberFormat="true">
      <alignment horizontal="center" vertical="center"/>
    </xf>
    <xf numFmtId="4" fontId="2107" fillId="0" borderId="0" xfId="0" quotePrefix="false" applyFont="true" applyNumberFormat="true">
      <alignment horizontal="center" vertical="center"/>
    </xf>
    <xf numFmtId="164" fontId="2108" fillId="0" borderId="0" xfId="0" quotePrefix="false" applyFont="true" applyNumberFormat="true">
      <alignment horizontal="center" vertical="center"/>
    </xf>
    <xf numFmtId="4" fontId="2109" fillId="0" borderId="0" xfId="0" quotePrefix="false" applyFont="true" applyNumberFormat="true">
      <alignment horizontal="center" vertical="center"/>
    </xf>
    <xf numFmtId="164" fontId="2110" fillId="0" borderId="0" xfId="0" quotePrefix="false" applyFont="true" applyNumberFormat="true">
      <alignment horizontal="center" vertical="center"/>
    </xf>
    <xf numFmtId="4" fontId="2111" fillId="0" borderId="0" xfId="0" quotePrefix="false" applyFont="true" applyNumberFormat="true">
      <alignment horizontal="center" vertical="center"/>
    </xf>
    <xf numFmtId="164" fontId="2112" fillId="0" borderId="0" xfId="0" quotePrefix="false" applyFont="true" applyNumberFormat="true">
      <alignment horizontal="center" vertical="center"/>
    </xf>
    <xf numFmtId="4" fontId="2113" fillId="0" borderId="0" xfId="0" quotePrefix="false" applyFont="true" applyNumberFormat="true">
      <alignment horizontal="center" vertical="center"/>
    </xf>
    <xf numFmtId="164" fontId="2114" fillId="0" borderId="0" xfId="0" quotePrefix="false" applyFont="true" applyNumberFormat="true">
      <alignment horizontal="center" vertical="center"/>
    </xf>
    <xf numFmtId="4" fontId="2115" fillId="0" borderId="0" xfId="0" quotePrefix="false" applyFont="true" applyNumberFormat="true">
      <alignment horizontal="center" vertical="center"/>
    </xf>
    <xf numFmtId="164" fontId="2116" fillId="0" borderId="0" xfId="0" quotePrefix="false" applyFont="true" applyNumberFormat="true">
      <alignment horizontal="center" vertical="center"/>
    </xf>
    <xf numFmtId="4" fontId="2117" fillId="0" borderId="0" xfId="0" quotePrefix="false" applyFont="true" applyNumberFormat="true">
      <alignment horizontal="center" vertical="center"/>
    </xf>
    <xf numFmtId="164" fontId="2118" fillId="0" borderId="0" xfId="0" quotePrefix="false" applyFont="true" applyNumberFormat="true">
      <alignment horizontal="center" vertical="center"/>
    </xf>
    <xf numFmtId="4" fontId="2119" fillId="0" borderId="0" xfId="0" quotePrefix="false" applyFont="true" applyNumberFormat="true">
      <alignment horizontal="center" vertical="center"/>
    </xf>
    <xf numFmtId="164" fontId="2120" fillId="0" borderId="0" xfId="0" quotePrefix="false" applyFont="true" applyNumberFormat="true">
      <alignment horizontal="center" vertical="center"/>
    </xf>
    <xf numFmtId="4" fontId="2121" fillId="0" borderId="0" xfId="0" quotePrefix="false" applyFont="true" applyNumberFormat="true">
      <alignment horizontal="center" vertical="center"/>
    </xf>
    <xf numFmtId="164" fontId="2122" fillId="0" borderId="0" xfId="0" quotePrefix="false" applyFont="true" applyNumberFormat="true">
      <alignment horizontal="center" vertical="center"/>
    </xf>
    <xf numFmtId="4" fontId="2123" fillId="0" borderId="0" xfId="0" quotePrefix="false" applyFont="true" applyNumberFormat="true">
      <alignment horizontal="center" vertical="center"/>
    </xf>
    <xf numFmtId="164" fontId="2124" fillId="0" borderId="0" xfId="0" quotePrefix="false" applyFont="true" applyNumberFormat="true">
      <alignment horizontal="center" vertical="center"/>
    </xf>
    <xf numFmtId="4" fontId="2125" fillId="0" borderId="0" xfId="0" quotePrefix="false" applyFont="true" applyNumberFormat="true">
      <alignment horizontal="center" vertical="center"/>
    </xf>
    <xf numFmtId="164" fontId="2126" fillId="0" borderId="0" xfId="0" quotePrefix="false" applyFont="true" applyNumberFormat="true">
      <alignment horizontal="center" vertical="center"/>
    </xf>
    <xf numFmtId="4" fontId="2127" fillId="0" borderId="0" xfId="0" quotePrefix="false" applyFont="true" applyNumberFormat="true">
      <alignment horizontal="center" vertical="center"/>
    </xf>
    <xf numFmtId="164" fontId="2128" fillId="0" borderId="0" xfId="0" quotePrefix="false" applyFont="true" applyNumberFormat="true">
      <alignment horizontal="center" vertical="center"/>
    </xf>
    <xf numFmtId="4" fontId="2129" fillId="0" borderId="0" xfId="0" quotePrefix="false" applyFont="true" applyNumberFormat="true">
      <alignment horizontal="center" vertical="center"/>
    </xf>
    <xf numFmtId="164" fontId="2130" fillId="0" borderId="0" xfId="0" quotePrefix="false" applyFont="true" applyNumberFormat="true">
      <alignment horizontal="center" vertical="center"/>
    </xf>
    <xf numFmtId="0" fontId="2131" fillId="0" borderId="0" xfId="0" quotePrefix="false" applyFont="true">
      <alignment horizontal="center" vertical="center" wrapText="true"/>
    </xf>
    <xf numFmtId="4" fontId="2132" fillId="0" borderId="0" xfId="0" quotePrefix="false" applyFont="true" applyNumberFormat="true">
      <alignment horizontal="center" vertical="center"/>
    </xf>
    <xf numFmtId="164" fontId="2133" fillId="0" borderId="0" xfId="0" quotePrefix="false" applyFont="true" applyNumberFormat="true">
      <alignment horizontal="center" vertical="center"/>
    </xf>
    <xf numFmtId="164" fontId="2134" fillId="0" borderId="0" xfId="0" quotePrefix="false" applyFont="true" applyNumberFormat="true">
      <alignment horizontal="center" vertical="center"/>
    </xf>
    <xf numFmtId="165" fontId="2135" fillId="0" borderId="0" xfId="0" quotePrefix="false" applyFont="true" applyNumberFormat="true">
      <alignment horizontal="center" vertical="center"/>
    </xf>
    <xf numFmtId="164" fontId="2136" fillId="0" borderId="0" xfId="0" quotePrefix="false" applyFont="true" applyNumberFormat="true">
      <alignment horizontal="center" vertical="center"/>
    </xf>
    <xf numFmtId="164" fontId="2137" fillId="0" borderId="0" xfId="0" quotePrefix="false" applyFont="true" applyNumberFormat="true">
      <alignment horizontal="center" vertical="center" wrapText="true"/>
    </xf>
    <xf numFmtId="4" fontId="2138" fillId="0" borderId="0" xfId="0" quotePrefix="false" applyFont="true" applyNumberFormat="true">
      <alignment horizontal="center" vertical="center"/>
    </xf>
    <xf numFmtId="164" fontId="2139" fillId="0" borderId="0" xfId="0" quotePrefix="false" applyFont="true" applyNumberFormat="true">
      <alignment horizontal="center" vertical="center"/>
    </xf>
    <xf numFmtId="4" fontId="2140" fillId="0" borderId="0" xfId="0" quotePrefix="false" applyFont="true" applyNumberFormat="true">
      <alignment horizontal="center" vertical="center"/>
    </xf>
    <xf numFmtId="164" fontId="2141" fillId="0" borderId="0" xfId="0" quotePrefix="false" applyFont="true" applyNumberFormat="true">
      <alignment horizontal="center" vertical="center"/>
    </xf>
    <xf numFmtId="4" fontId="2142" fillId="0" borderId="0" xfId="0" quotePrefix="false" applyFont="true" applyNumberFormat="true">
      <alignment horizontal="center" vertical="center"/>
    </xf>
    <xf numFmtId="164" fontId="2143" fillId="0" borderId="0" xfId="0" quotePrefix="false" applyFont="true" applyNumberFormat="true">
      <alignment horizontal="center" vertical="center"/>
    </xf>
    <xf numFmtId="4" fontId="2144" fillId="0" borderId="0" xfId="0" quotePrefix="false" applyFont="true" applyNumberFormat="true">
      <alignment horizontal="center" vertical="center"/>
    </xf>
    <xf numFmtId="164" fontId="2145" fillId="0" borderId="0" xfId="0" quotePrefix="false" applyFont="true" applyNumberFormat="true">
      <alignment horizontal="center" vertical="center"/>
    </xf>
    <xf numFmtId="4" fontId="2146" fillId="0" borderId="0" xfId="0" quotePrefix="false" applyFont="true" applyNumberFormat="true">
      <alignment horizontal="center" vertical="center"/>
    </xf>
    <xf numFmtId="164" fontId="2147" fillId="0" borderId="0" xfId="0" quotePrefix="false" applyFont="true" applyNumberFormat="true">
      <alignment horizontal="center" vertical="center"/>
    </xf>
    <xf numFmtId="4" fontId="2148" fillId="0" borderId="0" xfId="0" quotePrefix="false" applyFont="true" applyNumberFormat="true">
      <alignment horizontal="center" vertical="center"/>
    </xf>
    <xf numFmtId="164" fontId="2149" fillId="0" borderId="0" xfId="0" quotePrefix="false" applyFont="true" applyNumberFormat="true">
      <alignment horizontal="center" vertical="center"/>
    </xf>
    <xf numFmtId="4" fontId="2150" fillId="0" borderId="0" xfId="0" quotePrefix="false" applyFont="true" applyNumberFormat="true">
      <alignment horizontal="center" vertical="center"/>
    </xf>
    <xf numFmtId="164" fontId="2151" fillId="0" borderId="0" xfId="0" quotePrefix="false" applyFont="true" applyNumberFormat="true">
      <alignment horizontal="center" vertical="center"/>
    </xf>
    <xf numFmtId="4" fontId="2152" fillId="0" borderId="0" xfId="0" quotePrefix="false" applyFont="true" applyNumberFormat="true">
      <alignment horizontal="center" vertical="center"/>
    </xf>
    <xf numFmtId="164" fontId="2153" fillId="0" borderId="0" xfId="0" quotePrefix="false" applyFont="true" applyNumberFormat="true">
      <alignment horizontal="center" vertical="center"/>
    </xf>
    <xf numFmtId="4" fontId="2154" fillId="0" borderId="0" xfId="0" quotePrefix="false" applyFont="true" applyNumberFormat="true">
      <alignment horizontal="center" vertical="center"/>
    </xf>
    <xf numFmtId="164" fontId="2155" fillId="0" borderId="0" xfId="0" quotePrefix="false" applyFont="true" applyNumberFormat="true">
      <alignment horizontal="center" vertical="center"/>
    </xf>
    <xf numFmtId="4" fontId="2156" fillId="0" borderId="0" xfId="0" quotePrefix="false" applyFont="true" applyNumberFormat="true">
      <alignment horizontal="center" vertical="center"/>
    </xf>
    <xf numFmtId="164" fontId="2157" fillId="0" borderId="0" xfId="0" quotePrefix="false" applyFont="true" applyNumberFormat="true">
      <alignment horizontal="center" vertical="center"/>
    </xf>
    <xf numFmtId="4" fontId="2158" fillId="0" borderId="0" xfId="0" quotePrefix="false" applyFont="true" applyNumberFormat="true">
      <alignment horizontal="center" vertical="center"/>
    </xf>
    <xf numFmtId="164" fontId="2159" fillId="0" borderId="0" xfId="0" quotePrefix="false" applyFont="true" applyNumberFormat="true">
      <alignment horizontal="center" vertical="center"/>
    </xf>
    <xf numFmtId="4" fontId="2160" fillId="0" borderId="0" xfId="0" quotePrefix="false" applyFont="true" applyNumberFormat="true">
      <alignment horizontal="center" vertical="center"/>
    </xf>
    <xf numFmtId="164" fontId="2161" fillId="0" borderId="0" xfId="0" quotePrefix="false" applyFont="true" applyNumberFormat="true">
      <alignment horizontal="center" vertical="center"/>
    </xf>
    <xf numFmtId="4" fontId="2162" fillId="0" borderId="0" xfId="0" quotePrefix="false" applyFont="true" applyNumberFormat="true">
      <alignment horizontal="center" vertical="center"/>
    </xf>
    <xf numFmtId="164" fontId="2163" fillId="0" borderId="0" xfId="0" quotePrefix="false" applyFont="true" applyNumberFormat="true">
      <alignment horizontal="center" vertical="center"/>
    </xf>
    <xf numFmtId="4" fontId="2164" fillId="0" borderId="0" xfId="0" quotePrefix="false" applyFont="true" applyNumberFormat="true">
      <alignment horizontal="center" vertical="center"/>
    </xf>
    <xf numFmtId="164" fontId="2165" fillId="0" borderId="0" xfId="0" quotePrefix="false" applyFont="true" applyNumberFormat="true">
      <alignment horizontal="center" vertical="center"/>
    </xf>
    <xf numFmtId="4" fontId="2166" fillId="0" borderId="0" xfId="0" quotePrefix="false" applyFont="true" applyNumberFormat="true">
      <alignment horizontal="center" vertical="center"/>
    </xf>
    <xf numFmtId="164" fontId="2167" fillId="0" borderId="0" xfId="0" quotePrefix="false" applyFont="true" applyNumberFormat="true">
      <alignment horizontal="center" vertical="center"/>
    </xf>
    <xf numFmtId="4" fontId="2168" fillId="0" borderId="0" xfId="0" quotePrefix="false" applyFont="true" applyNumberFormat="true">
      <alignment horizontal="center" vertical="center"/>
    </xf>
    <xf numFmtId="164" fontId="2169" fillId="0" borderId="0" xfId="0" quotePrefix="false" applyFont="true" applyNumberFormat="true">
      <alignment horizontal="center" vertical="center"/>
    </xf>
    <xf numFmtId="4" fontId="2170" fillId="0" borderId="0" xfId="0" quotePrefix="false" applyFont="true" applyNumberFormat="true">
      <alignment horizontal="center" vertical="center"/>
    </xf>
    <xf numFmtId="164" fontId="2171" fillId="0" borderId="0" xfId="0" quotePrefix="false" applyFont="true" applyNumberFormat="true">
      <alignment horizontal="center" vertical="center"/>
    </xf>
    <xf numFmtId="4" fontId="2172" fillId="0" borderId="0" xfId="0" quotePrefix="false" applyFont="true" applyNumberFormat="true">
      <alignment horizontal="center" vertical="center"/>
    </xf>
    <xf numFmtId="164" fontId="2173" fillId="0" borderId="0" xfId="0" quotePrefix="false" applyFont="true" applyNumberFormat="true">
      <alignment horizontal="center" vertical="center"/>
    </xf>
    <xf numFmtId="4" fontId="2174" fillId="0" borderId="0" xfId="0" quotePrefix="false" applyFont="true" applyNumberFormat="true">
      <alignment horizontal="center" vertical="center"/>
    </xf>
    <xf numFmtId="164" fontId="2175" fillId="0" borderId="0" xfId="0" quotePrefix="false" applyFont="true" applyNumberFormat="true">
      <alignment horizontal="center" vertical="center"/>
    </xf>
    <xf numFmtId="4" fontId="2176" fillId="0" borderId="0" xfId="0" quotePrefix="false" applyFont="true" applyNumberFormat="true">
      <alignment horizontal="center" vertical="center"/>
    </xf>
    <xf numFmtId="164" fontId="2177" fillId="0" borderId="0" xfId="0" quotePrefix="false" applyFont="true" applyNumberFormat="true">
      <alignment horizontal="center" vertical="center"/>
    </xf>
    <xf numFmtId="0" fontId="2178" fillId="0" borderId="0" xfId="0" quotePrefix="false" applyFont="true">
      <alignment horizontal="center" vertical="center" wrapText="true"/>
    </xf>
    <xf numFmtId="4" fontId="2179" fillId="0" borderId="0" xfId="0" quotePrefix="false" applyFont="true" applyNumberFormat="true">
      <alignment horizontal="center" vertical="center"/>
    </xf>
    <xf numFmtId="164" fontId="2180" fillId="0" borderId="0" xfId="0" quotePrefix="false" applyFont="true" applyNumberFormat="true">
      <alignment horizontal="center" vertical="center"/>
    </xf>
    <xf numFmtId="164" fontId="2181" fillId="0" borderId="0" xfId="0" quotePrefix="false" applyFont="true" applyNumberFormat="true">
      <alignment horizontal="center" vertical="center"/>
    </xf>
    <xf numFmtId="165" fontId="2182" fillId="0" borderId="0" xfId="0" quotePrefix="false" applyFont="true" applyNumberFormat="true">
      <alignment horizontal="center" vertical="center"/>
    </xf>
    <xf numFmtId="164" fontId="2183" fillId="0" borderId="0" xfId="0" quotePrefix="false" applyFont="true" applyNumberFormat="true">
      <alignment horizontal="center" vertical="center"/>
    </xf>
    <xf numFmtId="164" fontId="2184" fillId="0" borderId="0" xfId="0" quotePrefix="false" applyFont="true" applyNumberFormat="true">
      <alignment horizontal="center" vertical="center" wrapText="true"/>
    </xf>
    <xf numFmtId="4" fontId="2185" fillId="0" borderId="0" xfId="0" quotePrefix="false" applyFont="true" applyNumberFormat="true">
      <alignment horizontal="center" vertical="center"/>
    </xf>
    <xf numFmtId="164" fontId="2186" fillId="0" borderId="0" xfId="0" quotePrefix="false" applyFont="true" applyNumberFormat="true">
      <alignment horizontal="center" vertical="center"/>
    </xf>
    <xf numFmtId="4" fontId="2187" fillId="0" borderId="0" xfId="0" quotePrefix="false" applyFont="true" applyNumberFormat="true">
      <alignment horizontal="center" vertical="center"/>
    </xf>
    <xf numFmtId="164" fontId="2188" fillId="0" borderId="0" xfId="0" quotePrefix="false" applyFont="true" applyNumberFormat="true">
      <alignment horizontal="center" vertical="center"/>
    </xf>
    <xf numFmtId="4" fontId="2189" fillId="0" borderId="0" xfId="0" quotePrefix="false" applyFont="true" applyNumberFormat="true">
      <alignment horizontal="center" vertical="center"/>
    </xf>
    <xf numFmtId="164" fontId="2190" fillId="0" borderId="0" xfId="0" quotePrefix="false" applyFont="true" applyNumberFormat="true">
      <alignment horizontal="center" vertical="center"/>
    </xf>
    <xf numFmtId="4" fontId="2191" fillId="0" borderId="0" xfId="0" quotePrefix="false" applyFont="true" applyNumberFormat="true">
      <alignment horizontal="center" vertical="center"/>
    </xf>
    <xf numFmtId="164" fontId="2192" fillId="0" borderId="0" xfId="0" quotePrefix="false" applyFont="true" applyNumberFormat="true">
      <alignment horizontal="center" vertical="center"/>
    </xf>
    <xf numFmtId="4" fontId="2193" fillId="0" borderId="0" xfId="0" quotePrefix="false" applyFont="true" applyNumberFormat="true">
      <alignment horizontal="center" vertical="center"/>
    </xf>
    <xf numFmtId="164" fontId="2194" fillId="0" borderId="0" xfId="0" quotePrefix="false" applyFont="true" applyNumberFormat="true">
      <alignment horizontal="center" vertical="center"/>
    </xf>
    <xf numFmtId="4" fontId="2195" fillId="0" borderId="0" xfId="0" quotePrefix="false" applyFont="true" applyNumberFormat="true">
      <alignment horizontal="center" vertical="center"/>
    </xf>
    <xf numFmtId="164" fontId="2196" fillId="0" borderId="0" xfId="0" quotePrefix="false" applyFont="true" applyNumberFormat="true">
      <alignment horizontal="center" vertical="center"/>
    </xf>
    <xf numFmtId="4" fontId="2197" fillId="0" borderId="0" xfId="0" quotePrefix="false" applyFont="true" applyNumberFormat="true">
      <alignment horizontal="center" vertical="center"/>
    </xf>
    <xf numFmtId="164" fontId="2198" fillId="0" borderId="0" xfId="0" quotePrefix="false" applyFont="true" applyNumberFormat="true">
      <alignment horizontal="center" vertical="center"/>
    </xf>
    <xf numFmtId="4" fontId="2199" fillId="0" borderId="0" xfId="0" quotePrefix="false" applyFont="true" applyNumberFormat="true">
      <alignment horizontal="center" vertical="center"/>
    </xf>
    <xf numFmtId="164" fontId="2200" fillId="0" borderId="0" xfId="0" quotePrefix="false" applyFont="true" applyNumberFormat="true">
      <alignment horizontal="center" vertical="center"/>
    </xf>
    <xf numFmtId="4" fontId="2201" fillId="0" borderId="0" xfId="0" quotePrefix="false" applyFont="true" applyNumberFormat="true">
      <alignment horizontal="center" vertical="center"/>
    </xf>
    <xf numFmtId="164" fontId="2202" fillId="0" borderId="0" xfId="0" quotePrefix="false" applyFont="true" applyNumberFormat="true">
      <alignment horizontal="center" vertical="center"/>
    </xf>
    <xf numFmtId="4" fontId="2203" fillId="0" borderId="0" xfId="0" quotePrefix="false" applyFont="true" applyNumberFormat="true">
      <alignment horizontal="center" vertical="center"/>
    </xf>
    <xf numFmtId="164" fontId="2204" fillId="0" borderId="0" xfId="0" quotePrefix="false" applyFont="true" applyNumberFormat="true">
      <alignment horizontal="center" vertical="center"/>
    </xf>
    <xf numFmtId="4" fontId="2205" fillId="0" borderId="0" xfId="0" quotePrefix="false" applyFont="true" applyNumberFormat="true">
      <alignment horizontal="center" vertical="center"/>
    </xf>
    <xf numFmtId="164" fontId="2206" fillId="0" borderId="0" xfId="0" quotePrefix="false" applyFont="true" applyNumberFormat="true">
      <alignment horizontal="center" vertical="center"/>
    </xf>
    <xf numFmtId="4" fontId="2207" fillId="0" borderId="0" xfId="0" quotePrefix="false" applyFont="true" applyNumberFormat="true">
      <alignment horizontal="center" vertical="center"/>
    </xf>
    <xf numFmtId="164" fontId="2208" fillId="0" borderId="0" xfId="0" quotePrefix="false" applyFont="true" applyNumberFormat="true">
      <alignment horizontal="center" vertical="center"/>
    </xf>
    <xf numFmtId="4" fontId="2209" fillId="0" borderId="0" xfId="0" quotePrefix="false" applyFont="true" applyNumberFormat="true">
      <alignment horizontal="center" vertical="center"/>
    </xf>
    <xf numFmtId="164" fontId="2210" fillId="0" borderId="0" xfId="0" quotePrefix="false" applyFont="true" applyNumberFormat="true">
      <alignment horizontal="center" vertical="center"/>
    </xf>
    <xf numFmtId="4" fontId="2211" fillId="0" borderId="0" xfId="0" quotePrefix="false" applyFont="true" applyNumberFormat="true">
      <alignment horizontal="center" vertical="center"/>
    </xf>
    <xf numFmtId="164" fontId="2212" fillId="0" borderId="0" xfId="0" quotePrefix="false" applyFont="true" applyNumberFormat="true">
      <alignment horizontal="center" vertical="center"/>
    </xf>
    <xf numFmtId="4" fontId="2213" fillId="0" borderId="0" xfId="0" quotePrefix="false" applyFont="true" applyNumberFormat="true">
      <alignment horizontal="center" vertical="center"/>
    </xf>
    <xf numFmtId="164" fontId="2214" fillId="0" borderId="0" xfId="0" quotePrefix="false" applyFont="true" applyNumberFormat="true">
      <alignment horizontal="center" vertical="center"/>
    </xf>
    <xf numFmtId="4" fontId="2215" fillId="0" borderId="0" xfId="0" quotePrefix="false" applyFont="true" applyNumberFormat="true">
      <alignment horizontal="center" vertical="center"/>
    </xf>
    <xf numFmtId="164" fontId="2216" fillId="0" borderId="0" xfId="0" quotePrefix="false" applyFont="true" applyNumberFormat="true">
      <alignment horizontal="center" vertical="center"/>
    </xf>
    <xf numFmtId="4" fontId="2217" fillId="0" borderId="0" xfId="0" quotePrefix="false" applyFont="true" applyNumberFormat="true">
      <alignment horizontal="center" vertical="center"/>
    </xf>
    <xf numFmtId="164" fontId="2218" fillId="0" borderId="0" xfId="0" quotePrefix="false" applyFont="true" applyNumberFormat="true">
      <alignment horizontal="center" vertical="center"/>
    </xf>
    <xf numFmtId="4" fontId="2219" fillId="0" borderId="0" xfId="0" quotePrefix="false" applyFont="true" applyNumberFormat="true">
      <alignment horizontal="center" vertical="center"/>
    </xf>
    <xf numFmtId="164" fontId="2220" fillId="0" borderId="0" xfId="0" quotePrefix="false" applyFont="true" applyNumberFormat="true">
      <alignment horizontal="center" vertical="center"/>
    </xf>
    <xf numFmtId="4" fontId="2221" fillId="0" borderId="0" xfId="0" quotePrefix="false" applyFont="true" applyNumberFormat="true">
      <alignment horizontal="center" vertical="center"/>
    </xf>
    <xf numFmtId="164" fontId="2222" fillId="0" borderId="0" xfId="0" quotePrefix="false" applyFont="true" applyNumberFormat="true">
      <alignment horizontal="center" vertical="center"/>
    </xf>
    <xf numFmtId="4" fontId="2223" fillId="0" borderId="0" xfId="0" quotePrefix="false" applyFont="true" applyNumberFormat="true">
      <alignment horizontal="center" vertical="center"/>
    </xf>
    <xf numFmtId="164" fontId="2224" fillId="0" borderId="0" xfId="0" quotePrefix="false" applyFont="true" applyNumberFormat="true">
      <alignment horizontal="center" vertical="center"/>
    </xf>
    <xf numFmtId="0" fontId="2225" fillId="0" borderId="0" xfId="0" quotePrefix="false" applyFont="true">
      <alignment horizontal="center" vertical="center" wrapText="true"/>
    </xf>
    <xf numFmtId="4" fontId="2226" fillId="0" borderId="0" xfId="0" quotePrefix="false" applyFont="true" applyNumberFormat="true">
      <alignment horizontal="center" vertical="center"/>
    </xf>
    <xf numFmtId="164" fontId="2227" fillId="0" borderId="0" xfId="0" quotePrefix="false" applyFont="true" applyNumberFormat="true">
      <alignment horizontal="center" vertical="center"/>
    </xf>
    <xf numFmtId="164" fontId="2228" fillId="0" borderId="0" xfId="0" quotePrefix="false" applyFont="true" applyNumberFormat="true">
      <alignment horizontal="center" vertical="center"/>
    </xf>
    <xf numFmtId="165" fontId="2229" fillId="0" borderId="0" xfId="0" quotePrefix="false" applyFont="true" applyNumberFormat="true">
      <alignment horizontal="center" vertical="center"/>
    </xf>
    <xf numFmtId="164" fontId="2230" fillId="0" borderId="0" xfId="0" quotePrefix="false" applyFont="true" applyNumberFormat="true">
      <alignment horizontal="center" vertical="center"/>
    </xf>
    <xf numFmtId="164" fontId="2231" fillId="0" borderId="0" xfId="0" quotePrefix="false" applyFont="true" applyNumberFormat="true">
      <alignment horizontal="center" vertical="center" wrapText="true"/>
    </xf>
    <xf numFmtId="4" fontId="2232" fillId="0" borderId="0" xfId="0" quotePrefix="false" applyFont="true" applyNumberFormat="true">
      <alignment horizontal="center" vertical="center"/>
    </xf>
    <xf numFmtId="164" fontId="2233" fillId="0" borderId="0" xfId="0" quotePrefix="false" applyFont="true" applyNumberFormat="true">
      <alignment horizontal="center" vertical="center"/>
    </xf>
    <xf numFmtId="4" fontId="2234" fillId="0" borderId="0" xfId="0" quotePrefix="false" applyFont="true" applyNumberFormat="true">
      <alignment horizontal="center" vertical="center"/>
    </xf>
    <xf numFmtId="164" fontId="2235" fillId="0" borderId="0" xfId="0" quotePrefix="false" applyFont="true" applyNumberFormat="true">
      <alignment horizontal="center" vertical="center"/>
    </xf>
    <xf numFmtId="4" fontId="2236" fillId="0" borderId="0" xfId="0" quotePrefix="false" applyFont="true" applyNumberFormat="true">
      <alignment horizontal="center" vertical="center"/>
    </xf>
    <xf numFmtId="164" fontId="2237" fillId="0" borderId="0" xfId="0" quotePrefix="false" applyFont="true" applyNumberFormat="true">
      <alignment horizontal="center" vertical="center"/>
    </xf>
    <xf numFmtId="4" fontId="2238" fillId="0" borderId="0" xfId="0" quotePrefix="false" applyFont="true" applyNumberFormat="true">
      <alignment horizontal="center" vertical="center"/>
    </xf>
    <xf numFmtId="164" fontId="2239" fillId="0" borderId="0" xfId="0" quotePrefix="false" applyFont="true" applyNumberFormat="true">
      <alignment horizontal="center" vertical="center"/>
    </xf>
    <xf numFmtId="4" fontId="2240" fillId="0" borderId="0" xfId="0" quotePrefix="false" applyFont="true" applyNumberFormat="true">
      <alignment horizontal="center" vertical="center"/>
    </xf>
    <xf numFmtId="164" fontId="2241" fillId="0" borderId="0" xfId="0" quotePrefix="false" applyFont="true" applyNumberFormat="true">
      <alignment horizontal="center" vertical="center"/>
    </xf>
    <xf numFmtId="4" fontId="2242" fillId="0" borderId="0" xfId="0" quotePrefix="false" applyFont="true" applyNumberFormat="true">
      <alignment horizontal="center" vertical="center"/>
    </xf>
    <xf numFmtId="164" fontId="2243" fillId="0" borderId="0" xfId="0" quotePrefix="false" applyFont="true" applyNumberFormat="true">
      <alignment horizontal="center" vertical="center"/>
    </xf>
    <xf numFmtId="4" fontId="2244" fillId="0" borderId="0" xfId="0" quotePrefix="false" applyFont="true" applyNumberFormat="true">
      <alignment horizontal="center" vertical="center"/>
    </xf>
    <xf numFmtId="164" fontId="2245" fillId="0" borderId="0" xfId="0" quotePrefix="false" applyFont="true" applyNumberFormat="true">
      <alignment horizontal="center" vertical="center"/>
    </xf>
    <xf numFmtId="4" fontId="2246" fillId="0" borderId="0" xfId="0" quotePrefix="false" applyFont="true" applyNumberFormat="true">
      <alignment horizontal="center" vertical="center"/>
    </xf>
    <xf numFmtId="164" fontId="2247" fillId="0" borderId="0" xfId="0" quotePrefix="false" applyFont="true" applyNumberFormat="true">
      <alignment horizontal="center" vertical="center"/>
    </xf>
    <xf numFmtId="4" fontId="2248" fillId="0" borderId="0" xfId="0" quotePrefix="false" applyFont="true" applyNumberFormat="true">
      <alignment horizontal="center" vertical="center"/>
    </xf>
    <xf numFmtId="164" fontId="2249" fillId="0" borderId="0" xfId="0" quotePrefix="false" applyFont="true" applyNumberFormat="true">
      <alignment horizontal="center" vertical="center"/>
    </xf>
    <xf numFmtId="4" fontId="2250" fillId="0" borderId="0" xfId="0" quotePrefix="false" applyFont="true" applyNumberFormat="true">
      <alignment horizontal="center" vertical="center"/>
    </xf>
    <xf numFmtId="164" fontId="2251" fillId="0" borderId="0" xfId="0" quotePrefix="false" applyFont="true" applyNumberFormat="true">
      <alignment horizontal="center" vertical="center"/>
    </xf>
    <xf numFmtId="4" fontId="2252" fillId="0" borderId="0" xfId="0" quotePrefix="false" applyFont="true" applyNumberFormat="true">
      <alignment horizontal="center" vertical="center"/>
    </xf>
    <xf numFmtId="164" fontId="2253" fillId="0" borderId="0" xfId="0" quotePrefix="false" applyFont="true" applyNumberFormat="true">
      <alignment horizontal="center" vertical="center"/>
    </xf>
    <xf numFmtId="4" fontId="2254" fillId="0" borderId="0" xfId="0" quotePrefix="false" applyFont="true" applyNumberFormat="true">
      <alignment horizontal="center" vertical="center"/>
    </xf>
    <xf numFmtId="164" fontId="2255" fillId="0" borderId="0" xfId="0" quotePrefix="false" applyFont="true" applyNumberFormat="true">
      <alignment horizontal="center" vertical="center"/>
    </xf>
    <xf numFmtId="4" fontId="2256" fillId="0" borderId="0" xfId="0" quotePrefix="false" applyFont="true" applyNumberFormat="true">
      <alignment horizontal="center" vertical="center"/>
    </xf>
    <xf numFmtId="164" fontId="2257" fillId="0" borderId="0" xfId="0" quotePrefix="false" applyFont="true" applyNumberFormat="true">
      <alignment horizontal="center" vertical="center"/>
    </xf>
    <xf numFmtId="4" fontId="2258" fillId="0" borderId="0" xfId="0" quotePrefix="false" applyFont="true" applyNumberFormat="true">
      <alignment horizontal="center" vertical="center"/>
    </xf>
    <xf numFmtId="164" fontId="2259" fillId="0" borderId="0" xfId="0" quotePrefix="false" applyFont="true" applyNumberFormat="true">
      <alignment horizontal="center" vertical="center"/>
    </xf>
    <xf numFmtId="4" fontId="2260" fillId="0" borderId="0" xfId="0" quotePrefix="false" applyFont="true" applyNumberFormat="true">
      <alignment horizontal="center" vertical="center"/>
    </xf>
    <xf numFmtId="164" fontId="2261" fillId="0" borderId="0" xfId="0" quotePrefix="false" applyFont="true" applyNumberFormat="true">
      <alignment horizontal="center" vertical="center"/>
    </xf>
    <xf numFmtId="4" fontId="2262" fillId="0" borderId="0" xfId="0" quotePrefix="false" applyFont="true" applyNumberFormat="true">
      <alignment horizontal="center" vertical="center"/>
    </xf>
    <xf numFmtId="164" fontId="2263" fillId="0" borderId="0" xfId="0" quotePrefix="false" applyFont="true" applyNumberFormat="true">
      <alignment horizontal="center" vertical="center"/>
    </xf>
    <xf numFmtId="4" fontId="2264" fillId="0" borderId="0" xfId="0" quotePrefix="false" applyFont="true" applyNumberFormat="true">
      <alignment horizontal="center" vertical="center"/>
    </xf>
    <xf numFmtId="164" fontId="2265" fillId="0" borderId="0" xfId="0" quotePrefix="false" applyFont="true" applyNumberFormat="true">
      <alignment horizontal="center" vertical="center"/>
    </xf>
    <xf numFmtId="4" fontId="2266" fillId="0" borderId="0" xfId="0" quotePrefix="false" applyFont="true" applyNumberFormat="true">
      <alignment horizontal="center" vertical="center"/>
    </xf>
    <xf numFmtId="164" fontId="2267" fillId="0" borderId="0" xfId="0" quotePrefix="false" applyFont="true" applyNumberFormat="true">
      <alignment horizontal="center" vertical="center"/>
    </xf>
    <xf numFmtId="4" fontId="2268" fillId="0" borderId="0" xfId="0" quotePrefix="false" applyFont="true" applyNumberFormat="true">
      <alignment horizontal="center" vertical="center"/>
    </xf>
    <xf numFmtId="164" fontId="2269" fillId="0" borderId="0" xfId="0" quotePrefix="false" applyFont="true" applyNumberFormat="true">
      <alignment horizontal="center" vertical="center"/>
    </xf>
    <xf numFmtId="4" fontId="2270" fillId="0" borderId="0" xfId="0" quotePrefix="false" applyFont="true" applyNumberFormat="true">
      <alignment horizontal="center" vertical="center"/>
    </xf>
    <xf numFmtId="164" fontId="2271" fillId="0" borderId="0" xfId="0" quotePrefix="false" applyFont="true" applyNumberFormat="true">
      <alignment horizontal="center" vertical="center"/>
    </xf>
    <xf numFmtId="164" fontId="2272" fillId="0" borderId="0" xfId="0" quotePrefix="false" applyFont="true" applyNumberFormat="true">
      <alignment horizontal="center" vertical="center" wrapText="true"/>
    </xf>
    <xf numFmtId="0" fontId="227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27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274" fillId="0" borderId="0" xfId="0" quotePrefix="false" applyFont="true">
      <alignment horizontal="center" vertical="center" wrapText="true"/>
    </xf>
    <xf numFmtId="4" fontId="2275" fillId="0" borderId="0" xfId="0" quotePrefix="false" applyFont="true" applyNumberFormat="true">
      <alignment horizontal="center" vertical="center"/>
    </xf>
    <xf numFmtId="164" fontId="2276" fillId="0" borderId="0" xfId="0" quotePrefix="false" applyFont="true" applyNumberFormat="true">
      <alignment horizontal="center" vertical="center"/>
    </xf>
    <xf numFmtId="164" fontId="2277" fillId="0" borderId="0" xfId="0" quotePrefix="false" applyFont="true" applyNumberFormat="true">
      <alignment horizontal="center" vertical="center"/>
    </xf>
    <xf numFmtId="165" fontId="2278" fillId="0" borderId="0" xfId="0" quotePrefix="false" applyFont="true" applyNumberFormat="true">
      <alignment horizontal="center" vertical="center"/>
    </xf>
    <xf numFmtId="164" fontId="2279" fillId="0" borderId="0" xfId="0" quotePrefix="false" applyFont="true" applyNumberFormat="true">
      <alignment horizontal="center" vertical="center"/>
    </xf>
    <xf numFmtId="164" fontId="2280" fillId="0" borderId="0" xfId="0" quotePrefix="false" applyFont="true" applyNumberFormat="true">
      <alignment horizontal="center" vertical="center" wrapText="true"/>
    </xf>
    <xf numFmtId="4" fontId="2281" fillId="0" borderId="0" xfId="0" quotePrefix="false" applyFont="true" applyNumberFormat="true">
      <alignment horizontal="center" vertical="center"/>
    </xf>
    <xf numFmtId="164" fontId="2282" fillId="0" borderId="0" xfId="0" quotePrefix="false" applyFont="true" applyNumberFormat="true">
      <alignment horizontal="center" vertical="center"/>
    </xf>
    <xf numFmtId="4" fontId="2283" fillId="0" borderId="0" xfId="0" quotePrefix="false" applyFont="true" applyNumberFormat="true">
      <alignment horizontal="center" vertical="center"/>
    </xf>
    <xf numFmtId="164" fontId="2284" fillId="0" borderId="0" xfId="0" quotePrefix="false" applyFont="true" applyNumberFormat="true">
      <alignment horizontal="center" vertical="center"/>
    </xf>
    <xf numFmtId="4" fontId="2285" fillId="0" borderId="0" xfId="0" quotePrefix="false" applyFont="true" applyNumberFormat="true">
      <alignment horizontal="center" vertical="center"/>
    </xf>
    <xf numFmtId="164" fontId="2286" fillId="0" borderId="0" xfId="0" quotePrefix="false" applyFont="true" applyNumberFormat="true">
      <alignment horizontal="center" vertical="center"/>
    </xf>
    <xf numFmtId="4" fontId="2287" fillId="0" borderId="0" xfId="0" quotePrefix="false" applyFont="true" applyNumberFormat="true">
      <alignment horizontal="center" vertical="center"/>
    </xf>
    <xf numFmtId="164" fontId="2288" fillId="0" borderId="0" xfId="0" quotePrefix="false" applyFont="true" applyNumberFormat="true">
      <alignment horizontal="center" vertical="center"/>
    </xf>
    <xf numFmtId="4" fontId="2289" fillId="0" borderId="0" xfId="0" quotePrefix="false" applyFont="true" applyNumberFormat="true">
      <alignment horizontal="center" vertical="center"/>
    </xf>
    <xf numFmtId="164" fontId="2290" fillId="0" borderId="0" xfId="0" quotePrefix="false" applyFont="true" applyNumberFormat="true">
      <alignment horizontal="center" vertical="center"/>
    </xf>
    <xf numFmtId="4" fontId="2291" fillId="0" borderId="0" xfId="0" quotePrefix="false" applyFont="true" applyNumberFormat="true">
      <alignment horizontal="center" vertical="center"/>
    </xf>
    <xf numFmtId="164" fontId="2292" fillId="0" borderId="0" xfId="0" quotePrefix="false" applyFont="true" applyNumberFormat="true">
      <alignment horizontal="center" vertical="center"/>
    </xf>
    <xf numFmtId="4" fontId="2293" fillId="0" borderId="0" xfId="0" quotePrefix="false" applyFont="true" applyNumberFormat="true">
      <alignment horizontal="center" vertical="center"/>
    </xf>
    <xf numFmtId="164" fontId="2294" fillId="0" borderId="0" xfId="0" quotePrefix="false" applyFont="true" applyNumberFormat="true">
      <alignment horizontal="center" vertical="center"/>
    </xf>
    <xf numFmtId="4" fontId="2295" fillId="0" borderId="0" xfId="0" quotePrefix="false" applyFont="true" applyNumberFormat="true">
      <alignment horizontal="center" vertical="center"/>
    </xf>
    <xf numFmtId="164" fontId="2296" fillId="0" borderId="0" xfId="0" quotePrefix="false" applyFont="true" applyNumberFormat="true">
      <alignment horizontal="center" vertical="center"/>
    </xf>
    <xf numFmtId="4" fontId="2297" fillId="0" borderId="0" xfId="0" quotePrefix="false" applyFont="true" applyNumberFormat="true">
      <alignment horizontal="center" vertical="center"/>
    </xf>
    <xf numFmtId="164" fontId="2298" fillId="0" borderId="0" xfId="0" quotePrefix="false" applyFont="true" applyNumberFormat="true">
      <alignment horizontal="center" vertical="center"/>
    </xf>
    <xf numFmtId="4" fontId="2299" fillId="0" borderId="0" xfId="0" quotePrefix="false" applyFont="true" applyNumberFormat="true">
      <alignment horizontal="center" vertical="center"/>
    </xf>
    <xf numFmtId="164" fontId="2300" fillId="0" borderId="0" xfId="0" quotePrefix="false" applyFont="true" applyNumberFormat="true">
      <alignment horizontal="center" vertical="center"/>
    </xf>
    <xf numFmtId="4" fontId="2301" fillId="0" borderId="0" xfId="0" quotePrefix="false" applyFont="true" applyNumberFormat="true">
      <alignment horizontal="center" vertical="center"/>
    </xf>
    <xf numFmtId="164" fontId="2302" fillId="0" borderId="0" xfId="0" quotePrefix="false" applyFont="true" applyNumberFormat="true">
      <alignment horizontal="center" vertical="center"/>
    </xf>
    <xf numFmtId="4" fontId="2303" fillId="0" borderId="0" xfId="0" quotePrefix="false" applyFont="true" applyNumberFormat="true">
      <alignment horizontal="center" vertical="center"/>
    </xf>
    <xf numFmtId="164" fontId="2304" fillId="0" borderId="0" xfId="0" quotePrefix="false" applyFont="true" applyNumberFormat="true">
      <alignment horizontal="center" vertical="center"/>
    </xf>
    <xf numFmtId="4" fontId="2305" fillId="0" borderId="0" xfId="0" quotePrefix="false" applyFont="true" applyNumberFormat="true">
      <alignment horizontal="center" vertical="center"/>
    </xf>
    <xf numFmtId="164" fontId="2306" fillId="0" borderId="0" xfId="0" quotePrefix="false" applyFont="true" applyNumberFormat="true">
      <alignment horizontal="center" vertical="center"/>
    </xf>
    <xf numFmtId="4" fontId="2307" fillId="0" borderId="0" xfId="0" quotePrefix="false" applyFont="true" applyNumberFormat="true">
      <alignment horizontal="center" vertical="center"/>
    </xf>
    <xf numFmtId="164" fontId="2308" fillId="0" borderId="0" xfId="0" quotePrefix="false" applyFont="true" applyNumberFormat="true">
      <alignment horizontal="center" vertical="center"/>
    </xf>
    <xf numFmtId="4" fontId="2309" fillId="0" borderId="0" xfId="0" quotePrefix="false" applyFont="true" applyNumberFormat="true">
      <alignment horizontal="center" vertical="center"/>
    </xf>
    <xf numFmtId="164" fontId="2310" fillId="0" borderId="0" xfId="0" quotePrefix="false" applyFont="true" applyNumberFormat="true">
      <alignment horizontal="center" vertical="center"/>
    </xf>
    <xf numFmtId="4" fontId="2311" fillId="0" borderId="0" xfId="0" quotePrefix="false" applyFont="true" applyNumberFormat="true">
      <alignment horizontal="center" vertical="center"/>
    </xf>
    <xf numFmtId="164" fontId="2312" fillId="0" borderId="0" xfId="0" quotePrefix="false" applyFont="true" applyNumberFormat="true">
      <alignment horizontal="center" vertical="center"/>
    </xf>
    <xf numFmtId="4" fontId="2313" fillId="0" borderId="0" xfId="0" quotePrefix="false" applyFont="true" applyNumberFormat="true">
      <alignment horizontal="center" vertical="center"/>
    </xf>
    <xf numFmtId="164" fontId="2314" fillId="0" borderId="0" xfId="0" quotePrefix="false" applyFont="true" applyNumberFormat="true">
      <alignment horizontal="center" vertical="center"/>
    </xf>
    <xf numFmtId="4" fontId="2315" fillId="0" borderId="0" xfId="0" quotePrefix="false" applyFont="true" applyNumberFormat="true">
      <alignment horizontal="center" vertical="center"/>
    </xf>
    <xf numFmtId="164" fontId="2316" fillId="0" borderId="0" xfId="0" quotePrefix="false" applyFont="true" applyNumberFormat="true">
      <alignment horizontal="center" vertical="center"/>
    </xf>
    <xf numFmtId="4" fontId="2317" fillId="0" borderId="0" xfId="0" quotePrefix="false" applyFont="true" applyNumberFormat="true">
      <alignment horizontal="center" vertical="center"/>
    </xf>
    <xf numFmtId="164" fontId="2318" fillId="0" borderId="0" xfId="0" quotePrefix="false" applyFont="true" applyNumberFormat="true">
      <alignment horizontal="center" vertical="center"/>
    </xf>
    <xf numFmtId="4" fontId="2319" fillId="0" borderId="0" xfId="0" quotePrefix="false" applyFont="true" applyNumberFormat="true">
      <alignment horizontal="center" vertical="center"/>
    </xf>
    <xf numFmtId="164" fontId="2320" fillId="0" borderId="0" xfId="0" quotePrefix="false" applyFont="true" applyNumberFormat="true">
      <alignment horizontal="center" vertical="center"/>
    </xf>
    <xf numFmtId="0" fontId="2321" fillId="0" borderId="0" xfId="0" quotePrefix="false" applyFont="true">
      <alignment horizontal="center" vertical="center" wrapText="true"/>
    </xf>
    <xf numFmtId="4" fontId="2322" fillId="0" borderId="0" xfId="0" quotePrefix="false" applyFont="true" applyNumberFormat="true">
      <alignment horizontal="center" vertical="center"/>
    </xf>
    <xf numFmtId="164" fontId="2323" fillId="0" borderId="0" xfId="0" quotePrefix="false" applyFont="true" applyNumberFormat="true">
      <alignment horizontal="center" vertical="center"/>
    </xf>
    <xf numFmtId="164" fontId="2324" fillId="0" borderId="0" xfId="0" quotePrefix="false" applyFont="true" applyNumberFormat="true">
      <alignment horizontal="center" vertical="center"/>
    </xf>
    <xf numFmtId="165" fontId="2325" fillId="0" borderId="0" xfId="0" quotePrefix="false" applyFont="true" applyNumberFormat="true">
      <alignment horizontal="center" vertical="center"/>
    </xf>
    <xf numFmtId="164" fontId="2326" fillId="0" borderId="0" xfId="0" quotePrefix="false" applyFont="true" applyNumberFormat="true">
      <alignment horizontal="center" vertical="center"/>
    </xf>
    <xf numFmtId="164" fontId="2327" fillId="0" borderId="0" xfId="0" quotePrefix="false" applyFont="true" applyNumberFormat="true">
      <alignment horizontal="center" vertical="center" wrapText="true"/>
    </xf>
    <xf numFmtId="4" fontId="2328" fillId="0" borderId="0" xfId="0" quotePrefix="false" applyFont="true" applyNumberFormat="true">
      <alignment horizontal="center" vertical="center"/>
    </xf>
    <xf numFmtId="164" fontId="2329" fillId="0" borderId="0" xfId="0" quotePrefix="false" applyFont="true" applyNumberFormat="true">
      <alignment horizontal="center" vertical="center"/>
    </xf>
    <xf numFmtId="4" fontId="2330" fillId="0" borderId="0" xfId="0" quotePrefix="false" applyFont="true" applyNumberFormat="true">
      <alignment horizontal="center" vertical="center"/>
    </xf>
    <xf numFmtId="164" fontId="2331" fillId="0" borderId="0" xfId="0" quotePrefix="false" applyFont="true" applyNumberFormat="true">
      <alignment horizontal="center" vertical="center"/>
    </xf>
    <xf numFmtId="4" fontId="2332" fillId="0" borderId="0" xfId="0" quotePrefix="false" applyFont="true" applyNumberFormat="true">
      <alignment horizontal="center" vertical="center"/>
    </xf>
    <xf numFmtId="164" fontId="2333" fillId="0" borderId="0" xfId="0" quotePrefix="false" applyFont="true" applyNumberFormat="true">
      <alignment horizontal="center" vertical="center"/>
    </xf>
    <xf numFmtId="4" fontId="2334" fillId="0" borderId="0" xfId="0" quotePrefix="false" applyFont="true" applyNumberFormat="true">
      <alignment horizontal="center" vertical="center"/>
    </xf>
    <xf numFmtId="164" fontId="2335" fillId="0" borderId="0" xfId="0" quotePrefix="false" applyFont="true" applyNumberFormat="true">
      <alignment horizontal="center" vertical="center"/>
    </xf>
    <xf numFmtId="4" fontId="2336" fillId="0" borderId="0" xfId="0" quotePrefix="false" applyFont="true" applyNumberFormat="true">
      <alignment horizontal="center" vertical="center"/>
    </xf>
    <xf numFmtId="164" fontId="2337" fillId="0" borderId="0" xfId="0" quotePrefix="false" applyFont="true" applyNumberFormat="true">
      <alignment horizontal="center" vertical="center"/>
    </xf>
    <xf numFmtId="4" fontId="2338" fillId="0" borderId="0" xfId="0" quotePrefix="false" applyFont="true" applyNumberFormat="true">
      <alignment horizontal="center" vertical="center"/>
    </xf>
    <xf numFmtId="164" fontId="2339" fillId="0" borderId="0" xfId="0" quotePrefix="false" applyFont="true" applyNumberFormat="true">
      <alignment horizontal="center" vertical="center"/>
    </xf>
    <xf numFmtId="4" fontId="2340" fillId="0" borderId="0" xfId="0" quotePrefix="false" applyFont="true" applyNumberFormat="true">
      <alignment horizontal="center" vertical="center"/>
    </xf>
    <xf numFmtId="164" fontId="2341" fillId="0" borderId="0" xfId="0" quotePrefix="false" applyFont="true" applyNumberFormat="true">
      <alignment horizontal="center" vertical="center"/>
    </xf>
    <xf numFmtId="4" fontId="2342" fillId="0" borderId="0" xfId="0" quotePrefix="false" applyFont="true" applyNumberFormat="true">
      <alignment horizontal="center" vertical="center"/>
    </xf>
    <xf numFmtId="164" fontId="2343" fillId="0" borderId="0" xfId="0" quotePrefix="false" applyFont="true" applyNumberFormat="true">
      <alignment horizontal="center" vertical="center"/>
    </xf>
    <xf numFmtId="4" fontId="2344" fillId="0" borderId="0" xfId="0" quotePrefix="false" applyFont="true" applyNumberFormat="true">
      <alignment horizontal="center" vertical="center"/>
    </xf>
    <xf numFmtId="164" fontId="2345" fillId="0" borderId="0" xfId="0" quotePrefix="false" applyFont="true" applyNumberFormat="true">
      <alignment horizontal="center" vertical="center"/>
    </xf>
    <xf numFmtId="4" fontId="2346" fillId="0" borderId="0" xfId="0" quotePrefix="false" applyFont="true" applyNumberFormat="true">
      <alignment horizontal="center" vertical="center"/>
    </xf>
    <xf numFmtId="164" fontId="2347" fillId="0" borderId="0" xfId="0" quotePrefix="false" applyFont="true" applyNumberFormat="true">
      <alignment horizontal="center" vertical="center"/>
    </xf>
    <xf numFmtId="4" fontId="2348" fillId="0" borderId="0" xfId="0" quotePrefix="false" applyFont="true" applyNumberFormat="true">
      <alignment horizontal="center" vertical="center"/>
    </xf>
    <xf numFmtId="164" fontId="2349" fillId="0" borderId="0" xfId="0" quotePrefix="false" applyFont="true" applyNumberFormat="true">
      <alignment horizontal="center" vertical="center"/>
    </xf>
    <xf numFmtId="4" fontId="2350" fillId="0" borderId="0" xfId="0" quotePrefix="false" applyFont="true" applyNumberFormat="true">
      <alignment horizontal="center" vertical="center"/>
    </xf>
    <xf numFmtId="164" fontId="2351" fillId="0" borderId="0" xfId="0" quotePrefix="false" applyFont="true" applyNumberFormat="true">
      <alignment horizontal="center" vertical="center"/>
    </xf>
    <xf numFmtId="4" fontId="2352" fillId="0" borderId="0" xfId="0" quotePrefix="false" applyFont="true" applyNumberFormat="true">
      <alignment horizontal="center" vertical="center"/>
    </xf>
    <xf numFmtId="164" fontId="2353" fillId="0" borderId="0" xfId="0" quotePrefix="false" applyFont="true" applyNumberFormat="true">
      <alignment horizontal="center" vertical="center"/>
    </xf>
    <xf numFmtId="4" fontId="2354" fillId="0" borderId="0" xfId="0" quotePrefix="false" applyFont="true" applyNumberFormat="true">
      <alignment horizontal="center" vertical="center"/>
    </xf>
    <xf numFmtId="164" fontId="2355" fillId="0" borderId="0" xfId="0" quotePrefix="false" applyFont="true" applyNumberFormat="true">
      <alignment horizontal="center" vertical="center"/>
    </xf>
    <xf numFmtId="4" fontId="2356" fillId="0" borderId="0" xfId="0" quotePrefix="false" applyFont="true" applyNumberFormat="true">
      <alignment horizontal="center" vertical="center"/>
    </xf>
    <xf numFmtId="164" fontId="2357" fillId="0" borderId="0" xfId="0" quotePrefix="false" applyFont="true" applyNumberFormat="true">
      <alignment horizontal="center" vertical="center"/>
    </xf>
    <xf numFmtId="4" fontId="2358" fillId="0" borderId="0" xfId="0" quotePrefix="false" applyFont="true" applyNumberFormat="true">
      <alignment horizontal="center" vertical="center"/>
    </xf>
    <xf numFmtId="164" fontId="2359" fillId="0" borderId="0" xfId="0" quotePrefix="false" applyFont="true" applyNumberFormat="true">
      <alignment horizontal="center" vertical="center"/>
    </xf>
    <xf numFmtId="4" fontId="2360" fillId="0" borderId="0" xfId="0" quotePrefix="false" applyFont="true" applyNumberFormat="true">
      <alignment horizontal="center" vertical="center"/>
    </xf>
    <xf numFmtId="164" fontId="2361" fillId="0" borderId="0" xfId="0" quotePrefix="false" applyFont="true" applyNumberFormat="true">
      <alignment horizontal="center" vertical="center"/>
    </xf>
    <xf numFmtId="4" fontId="2362" fillId="0" borderId="0" xfId="0" quotePrefix="false" applyFont="true" applyNumberFormat="true">
      <alignment horizontal="center" vertical="center"/>
    </xf>
    <xf numFmtId="164" fontId="2363" fillId="0" borderId="0" xfId="0" quotePrefix="false" applyFont="true" applyNumberFormat="true">
      <alignment horizontal="center" vertical="center"/>
    </xf>
    <xf numFmtId="4" fontId="2364" fillId="0" borderId="0" xfId="0" quotePrefix="false" applyFont="true" applyNumberFormat="true">
      <alignment horizontal="center" vertical="center"/>
    </xf>
    <xf numFmtId="164" fontId="2365" fillId="0" borderId="0" xfId="0" quotePrefix="false" applyFont="true" applyNumberFormat="true">
      <alignment horizontal="center" vertical="center"/>
    </xf>
    <xf numFmtId="4" fontId="2366" fillId="0" borderId="0" xfId="0" quotePrefix="false" applyFont="true" applyNumberFormat="true">
      <alignment horizontal="center" vertical="center"/>
    </xf>
    <xf numFmtId="164" fontId="2367" fillId="0" borderId="0" xfId="0" quotePrefix="false" applyFont="true" applyNumberFormat="true">
      <alignment horizontal="center" vertical="center"/>
    </xf>
    <xf numFmtId="164" fontId="2368" fillId="0" borderId="0" xfId="0" quotePrefix="false" applyFont="true" applyNumberFormat="true">
      <alignment horizontal="center" vertical="center" wrapText="true"/>
    </xf>
    <xf numFmtId="0" fontId="236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36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370" fillId="0" borderId="0" xfId="0" quotePrefix="false" applyFont="true">
      <alignment horizontal="center" vertical="center" wrapText="true"/>
    </xf>
    <xf numFmtId="4" fontId="2371" fillId="0" borderId="0" xfId="0" quotePrefix="false" applyFont="true" applyNumberFormat="true">
      <alignment horizontal="center" vertical="center"/>
    </xf>
    <xf numFmtId="164" fontId="2372" fillId="0" borderId="0" xfId="0" quotePrefix="false" applyFont="true" applyNumberFormat="true">
      <alignment horizontal="center" vertical="center"/>
    </xf>
    <xf numFmtId="164" fontId="2373" fillId="0" borderId="0" xfId="0" quotePrefix="false" applyFont="true" applyNumberFormat="true">
      <alignment horizontal="center" vertical="center"/>
    </xf>
    <xf numFmtId="165" fontId="2374" fillId="0" borderId="0" xfId="0" quotePrefix="false" applyFont="true" applyNumberFormat="true">
      <alignment horizontal="center" vertical="center"/>
    </xf>
    <xf numFmtId="164" fontId="2375" fillId="0" borderId="0" xfId="0" quotePrefix="false" applyFont="true" applyNumberFormat="true">
      <alignment horizontal="center" vertical="center"/>
    </xf>
    <xf numFmtId="164" fontId="2376" fillId="0" borderId="0" xfId="0" quotePrefix="false" applyFont="true" applyNumberFormat="true">
      <alignment horizontal="center" vertical="center" wrapText="true"/>
    </xf>
    <xf numFmtId="4" fontId="2377" fillId="0" borderId="0" xfId="0" quotePrefix="false" applyFont="true" applyNumberFormat="true">
      <alignment horizontal="center" vertical="center"/>
    </xf>
    <xf numFmtId="164" fontId="2378" fillId="0" borderId="0" xfId="0" quotePrefix="false" applyFont="true" applyNumberFormat="true">
      <alignment horizontal="center" vertical="center"/>
    </xf>
    <xf numFmtId="4" fontId="2379" fillId="0" borderId="0" xfId="0" quotePrefix="false" applyFont="true" applyNumberFormat="true">
      <alignment horizontal="center" vertical="center"/>
    </xf>
    <xf numFmtId="164" fontId="2380" fillId="0" borderId="0" xfId="0" quotePrefix="false" applyFont="true" applyNumberFormat="true">
      <alignment horizontal="center" vertical="center"/>
    </xf>
    <xf numFmtId="4" fontId="2381" fillId="0" borderId="0" xfId="0" quotePrefix="false" applyFont="true" applyNumberFormat="true">
      <alignment horizontal="center" vertical="center"/>
    </xf>
    <xf numFmtId="164" fontId="2382" fillId="0" borderId="0" xfId="0" quotePrefix="false" applyFont="true" applyNumberFormat="true">
      <alignment horizontal="center" vertical="center"/>
    </xf>
    <xf numFmtId="4" fontId="2383" fillId="0" borderId="0" xfId="0" quotePrefix="false" applyFont="true" applyNumberFormat="true">
      <alignment horizontal="center" vertical="center"/>
    </xf>
    <xf numFmtId="164" fontId="2384" fillId="0" borderId="0" xfId="0" quotePrefix="false" applyFont="true" applyNumberFormat="true">
      <alignment horizontal="center" vertical="center"/>
    </xf>
    <xf numFmtId="4" fontId="2385" fillId="0" borderId="0" xfId="0" quotePrefix="false" applyFont="true" applyNumberFormat="true">
      <alignment horizontal="center" vertical="center"/>
    </xf>
    <xf numFmtId="164" fontId="2386" fillId="0" borderId="0" xfId="0" quotePrefix="false" applyFont="true" applyNumberFormat="true">
      <alignment horizontal="center" vertical="center"/>
    </xf>
    <xf numFmtId="4" fontId="2387" fillId="0" borderId="0" xfId="0" quotePrefix="false" applyFont="true" applyNumberFormat="true">
      <alignment horizontal="center" vertical="center"/>
    </xf>
    <xf numFmtId="164" fontId="2388" fillId="0" borderId="0" xfId="0" quotePrefix="false" applyFont="true" applyNumberFormat="true">
      <alignment horizontal="center" vertical="center"/>
    </xf>
    <xf numFmtId="4" fontId="2389" fillId="0" borderId="0" xfId="0" quotePrefix="false" applyFont="true" applyNumberFormat="true">
      <alignment horizontal="center" vertical="center"/>
    </xf>
    <xf numFmtId="164" fontId="2390" fillId="0" borderId="0" xfId="0" quotePrefix="false" applyFont="true" applyNumberFormat="true">
      <alignment horizontal="center" vertical="center"/>
    </xf>
    <xf numFmtId="4" fontId="2391" fillId="0" borderId="0" xfId="0" quotePrefix="false" applyFont="true" applyNumberFormat="true">
      <alignment horizontal="center" vertical="center"/>
    </xf>
    <xf numFmtId="164" fontId="2392" fillId="0" borderId="0" xfId="0" quotePrefix="false" applyFont="true" applyNumberFormat="true">
      <alignment horizontal="center" vertical="center"/>
    </xf>
    <xf numFmtId="4" fontId="2393" fillId="0" borderId="0" xfId="0" quotePrefix="false" applyFont="true" applyNumberFormat="true">
      <alignment horizontal="center" vertical="center"/>
    </xf>
    <xf numFmtId="164" fontId="2394" fillId="0" borderId="0" xfId="0" quotePrefix="false" applyFont="true" applyNumberFormat="true">
      <alignment horizontal="center" vertical="center"/>
    </xf>
    <xf numFmtId="4" fontId="2395" fillId="0" borderId="0" xfId="0" quotePrefix="false" applyFont="true" applyNumberFormat="true">
      <alignment horizontal="center" vertical="center"/>
    </xf>
    <xf numFmtId="164" fontId="2396" fillId="0" borderId="0" xfId="0" quotePrefix="false" applyFont="true" applyNumberFormat="true">
      <alignment horizontal="center" vertical="center"/>
    </xf>
    <xf numFmtId="4" fontId="2397" fillId="0" borderId="0" xfId="0" quotePrefix="false" applyFont="true" applyNumberFormat="true">
      <alignment horizontal="center" vertical="center"/>
    </xf>
    <xf numFmtId="164" fontId="2398" fillId="0" borderId="0" xfId="0" quotePrefix="false" applyFont="true" applyNumberFormat="true">
      <alignment horizontal="center" vertical="center"/>
    </xf>
    <xf numFmtId="4" fontId="2399" fillId="0" borderId="0" xfId="0" quotePrefix="false" applyFont="true" applyNumberFormat="true">
      <alignment horizontal="center" vertical="center"/>
    </xf>
    <xf numFmtId="164" fontId="2400" fillId="0" borderId="0" xfId="0" quotePrefix="false" applyFont="true" applyNumberFormat="true">
      <alignment horizontal="center" vertical="center"/>
    </xf>
    <xf numFmtId="4" fontId="2401" fillId="0" borderId="0" xfId="0" quotePrefix="false" applyFont="true" applyNumberFormat="true">
      <alignment horizontal="center" vertical="center"/>
    </xf>
    <xf numFmtId="164" fontId="2402" fillId="0" borderId="0" xfId="0" quotePrefix="false" applyFont="true" applyNumberFormat="true">
      <alignment horizontal="center" vertical="center"/>
    </xf>
    <xf numFmtId="4" fontId="2403" fillId="0" borderId="0" xfId="0" quotePrefix="false" applyFont="true" applyNumberFormat="true">
      <alignment horizontal="center" vertical="center"/>
    </xf>
    <xf numFmtId="164" fontId="2404" fillId="0" borderId="0" xfId="0" quotePrefix="false" applyFont="true" applyNumberFormat="true">
      <alignment horizontal="center" vertical="center"/>
    </xf>
    <xf numFmtId="4" fontId="2405" fillId="0" borderId="0" xfId="0" quotePrefix="false" applyFont="true" applyNumberFormat="true">
      <alignment horizontal="center" vertical="center"/>
    </xf>
    <xf numFmtId="164" fontId="2406" fillId="0" borderId="0" xfId="0" quotePrefix="false" applyFont="true" applyNumberFormat="true">
      <alignment horizontal="center" vertical="center"/>
    </xf>
    <xf numFmtId="4" fontId="2407" fillId="0" borderId="0" xfId="0" quotePrefix="false" applyFont="true" applyNumberFormat="true">
      <alignment horizontal="center" vertical="center"/>
    </xf>
    <xf numFmtId="164" fontId="2408" fillId="0" borderId="0" xfId="0" quotePrefix="false" applyFont="true" applyNumberFormat="true">
      <alignment horizontal="center" vertical="center"/>
    </xf>
    <xf numFmtId="4" fontId="2409" fillId="0" borderId="0" xfId="0" quotePrefix="false" applyFont="true" applyNumberFormat="true">
      <alignment horizontal="center" vertical="center"/>
    </xf>
    <xf numFmtId="164" fontId="2410" fillId="0" borderId="0" xfId="0" quotePrefix="false" applyFont="true" applyNumberFormat="true">
      <alignment horizontal="center" vertical="center"/>
    </xf>
    <xf numFmtId="4" fontId="2411" fillId="0" borderId="0" xfId="0" quotePrefix="false" applyFont="true" applyNumberFormat="true">
      <alignment horizontal="center" vertical="center"/>
    </xf>
    <xf numFmtId="164" fontId="2412" fillId="0" borderId="0" xfId="0" quotePrefix="false" applyFont="true" applyNumberFormat="true">
      <alignment horizontal="center" vertical="center"/>
    </xf>
    <xf numFmtId="4" fontId="2413" fillId="0" borderId="0" xfId="0" quotePrefix="false" applyFont="true" applyNumberFormat="true">
      <alignment horizontal="center" vertical="center"/>
    </xf>
    <xf numFmtId="164" fontId="2414" fillId="0" borderId="0" xfId="0" quotePrefix="false" applyFont="true" applyNumberFormat="true">
      <alignment horizontal="center" vertical="center"/>
    </xf>
    <xf numFmtId="4" fontId="2415" fillId="0" borderId="0" xfId="0" quotePrefix="false" applyFont="true" applyNumberFormat="true">
      <alignment horizontal="center" vertical="center"/>
    </xf>
    <xf numFmtId="164" fontId="2416" fillId="0" borderId="0" xfId="0" quotePrefix="false" applyFont="true" applyNumberFormat="true">
      <alignment horizontal="center" vertical="center"/>
    </xf>
    <xf numFmtId="0" fontId="2417" fillId="0" borderId="0" xfId="0" quotePrefix="false" applyFont="true">
      <alignment horizontal="center" vertical="center" wrapText="true"/>
    </xf>
    <xf numFmtId="4" fontId="2418" fillId="0" borderId="0" xfId="0" quotePrefix="false" applyFont="true" applyNumberFormat="true">
      <alignment horizontal="center" vertical="center"/>
    </xf>
    <xf numFmtId="164" fontId="2419" fillId="0" borderId="0" xfId="0" quotePrefix="false" applyFont="true" applyNumberFormat="true">
      <alignment horizontal="center" vertical="center"/>
    </xf>
    <xf numFmtId="164" fontId="2420" fillId="0" borderId="0" xfId="0" quotePrefix="false" applyFont="true" applyNumberFormat="true">
      <alignment horizontal="center" vertical="center"/>
    </xf>
    <xf numFmtId="165" fontId="2421" fillId="0" borderId="0" xfId="0" quotePrefix="false" applyFont="true" applyNumberFormat="true">
      <alignment horizontal="center" vertical="center"/>
    </xf>
    <xf numFmtId="164" fontId="2422" fillId="0" borderId="0" xfId="0" quotePrefix="false" applyFont="true" applyNumberFormat="true">
      <alignment horizontal="center" vertical="center"/>
    </xf>
    <xf numFmtId="164" fontId="2423" fillId="0" borderId="0" xfId="0" quotePrefix="false" applyFont="true" applyNumberFormat="true">
      <alignment horizontal="center" vertical="center" wrapText="true"/>
    </xf>
    <xf numFmtId="4" fontId="2424" fillId="0" borderId="0" xfId="0" quotePrefix="false" applyFont="true" applyNumberFormat="true">
      <alignment horizontal="center" vertical="center"/>
    </xf>
    <xf numFmtId="164" fontId="2425" fillId="0" borderId="0" xfId="0" quotePrefix="false" applyFont="true" applyNumberFormat="true">
      <alignment horizontal="center" vertical="center"/>
    </xf>
    <xf numFmtId="4" fontId="2426" fillId="0" borderId="0" xfId="0" quotePrefix="false" applyFont="true" applyNumberFormat="true">
      <alignment horizontal="center" vertical="center"/>
    </xf>
    <xf numFmtId="164" fontId="2427" fillId="0" borderId="0" xfId="0" quotePrefix="false" applyFont="true" applyNumberFormat="true">
      <alignment horizontal="center" vertical="center"/>
    </xf>
    <xf numFmtId="4" fontId="2428" fillId="0" borderId="0" xfId="0" quotePrefix="false" applyFont="true" applyNumberFormat="true">
      <alignment horizontal="center" vertical="center"/>
    </xf>
    <xf numFmtId="164" fontId="2429" fillId="0" borderId="0" xfId="0" quotePrefix="false" applyFont="true" applyNumberFormat="true">
      <alignment horizontal="center" vertical="center"/>
    </xf>
    <xf numFmtId="4" fontId="2430" fillId="0" borderId="0" xfId="0" quotePrefix="false" applyFont="true" applyNumberFormat="true">
      <alignment horizontal="center" vertical="center"/>
    </xf>
    <xf numFmtId="164" fontId="2431" fillId="0" borderId="0" xfId="0" quotePrefix="false" applyFont="true" applyNumberFormat="true">
      <alignment horizontal="center" vertical="center"/>
    </xf>
    <xf numFmtId="4" fontId="2432" fillId="0" borderId="0" xfId="0" quotePrefix="false" applyFont="true" applyNumberFormat="true">
      <alignment horizontal="center" vertical="center"/>
    </xf>
    <xf numFmtId="164" fontId="2433" fillId="0" borderId="0" xfId="0" quotePrefix="false" applyFont="true" applyNumberFormat="true">
      <alignment horizontal="center" vertical="center"/>
    </xf>
    <xf numFmtId="4" fontId="2434" fillId="0" borderId="0" xfId="0" quotePrefix="false" applyFont="true" applyNumberFormat="true">
      <alignment horizontal="center" vertical="center"/>
    </xf>
    <xf numFmtId="164" fontId="2435" fillId="0" borderId="0" xfId="0" quotePrefix="false" applyFont="true" applyNumberFormat="true">
      <alignment horizontal="center" vertical="center"/>
    </xf>
    <xf numFmtId="4" fontId="2436" fillId="0" borderId="0" xfId="0" quotePrefix="false" applyFont="true" applyNumberFormat="true">
      <alignment horizontal="center" vertical="center"/>
    </xf>
    <xf numFmtId="164" fontId="2437" fillId="0" borderId="0" xfId="0" quotePrefix="false" applyFont="true" applyNumberFormat="true">
      <alignment horizontal="center" vertical="center"/>
    </xf>
    <xf numFmtId="4" fontId="2438" fillId="0" borderId="0" xfId="0" quotePrefix="false" applyFont="true" applyNumberFormat="true">
      <alignment horizontal="center" vertical="center"/>
    </xf>
    <xf numFmtId="164" fontId="2439" fillId="0" borderId="0" xfId="0" quotePrefix="false" applyFont="true" applyNumberFormat="true">
      <alignment horizontal="center" vertical="center"/>
    </xf>
    <xf numFmtId="4" fontId="2440" fillId="0" borderId="0" xfId="0" quotePrefix="false" applyFont="true" applyNumberFormat="true">
      <alignment horizontal="center" vertical="center"/>
    </xf>
    <xf numFmtId="164" fontId="2441" fillId="0" borderId="0" xfId="0" quotePrefix="false" applyFont="true" applyNumberFormat="true">
      <alignment horizontal="center" vertical="center"/>
    </xf>
    <xf numFmtId="4" fontId="2442" fillId="0" borderId="0" xfId="0" quotePrefix="false" applyFont="true" applyNumberFormat="true">
      <alignment horizontal="center" vertical="center"/>
    </xf>
    <xf numFmtId="164" fontId="2443" fillId="0" borderId="0" xfId="0" quotePrefix="false" applyFont="true" applyNumberFormat="true">
      <alignment horizontal="center" vertical="center"/>
    </xf>
    <xf numFmtId="4" fontId="2444" fillId="0" borderId="0" xfId="0" quotePrefix="false" applyFont="true" applyNumberFormat="true">
      <alignment horizontal="center" vertical="center"/>
    </xf>
    <xf numFmtId="164" fontId="2445" fillId="0" borderId="0" xfId="0" quotePrefix="false" applyFont="true" applyNumberFormat="true">
      <alignment horizontal="center" vertical="center"/>
    </xf>
    <xf numFmtId="4" fontId="2446" fillId="0" borderId="0" xfId="0" quotePrefix="false" applyFont="true" applyNumberFormat="true">
      <alignment horizontal="center" vertical="center"/>
    </xf>
    <xf numFmtId="164" fontId="2447" fillId="0" borderId="0" xfId="0" quotePrefix="false" applyFont="true" applyNumberFormat="true">
      <alignment horizontal="center" vertical="center"/>
    </xf>
    <xf numFmtId="4" fontId="2448" fillId="0" borderId="0" xfId="0" quotePrefix="false" applyFont="true" applyNumberFormat="true">
      <alignment horizontal="center" vertical="center"/>
    </xf>
    <xf numFmtId="164" fontId="2449" fillId="0" borderId="0" xfId="0" quotePrefix="false" applyFont="true" applyNumberFormat="true">
      <alignment horizontal="center" vertical="center"/>
    </xf>
    <xf numFmtId="4" fontId="2450" fillId="0" borderId="0" xfId="0" quotePrefix="false" applyFont="true" applyNumberFormat="true">
      <alignment horizontal="center" vertical="center"/>
    </xf>
    <xf numFmtId="164" fontId="2451" fillId="0" borderId="0" xfId="0" quotePrefix="false" applyFont="true" applyNumberFormat="true">
      <alignment horizontal="center" vertical="center"/>
    </xf>
    <xf numFmtId="4" fontId="2452" fillId="0" borderId="0" xfId="0" quotePrefix="false" applyFont="true" applyNumberFormat="true">
      <alignment horizontal="center" vertical="center"/>
    </xf>
    <xf numFmtId="164" fontId="2453" fillId="0" borderId="0" xfId="0" quotePrefix="false" applyFont="true" applyNumberFormat="true">
      <alignment horizontal="center" vertical="center"/>
    </xf>
    <xf numFmtId="4" fontId="2454" fillId="0" borderId="0" xfId="0" quotePrefix="false" applyFont="true" applyNumberFormat="true">
      <alignment horizontal="center" vertical="center"/>
    </xf>
    <xf numFmtId="164" fontId="2455" fillId="0" borderId="0" xfId="0" quotePrefix="false" applyFont="true" applyNumberFormat="true">
      <alignment horizontal="center" vertical="center"/>
    </xf>
    <xf numFmtId="4" fontId="2456" fillId="0" borderId="0" xfId="0" quotePrefix="false" applyFont="true" applyNumberFormat="true">
      <alignment horizontal="center" vertical="center"/>
    </xf>
    <xf numFmtId="164" fontId="2457" fillId="0" borderId="0" xfId="0" quotePrefix="false" applyFont="true" applyNumberFormat="true">
      <alignment horizontal="center" vertical="center"/>
    </xf>
    <xf numFmtId="4" fontId="2458" fillId="0" borderId="0" xfId="0" quotePrefix="false" applyFont="true" applyNumberFormat="true">
      <alignment horizontal="center" vertical="center"/>
    </xf>
    <xf numFmtId="164" fontId="2459" fillId="0" borderId="0" xfId="0" quotePrefix="false" applyFont="true" applyNumberFormat="true">
      <alignment horizontal="center" vertical="center"/>
    </xf>
    <xf numFmtId="4" fontId="2460" fillId="0" borderId="0" xfId="0" quotePrefix="false" applyFont="true" applyNumberFormat="true">
      <alignment horizontal="center" vertical="center"/>
    </xf>
    <xf numFmtId="164" fontId="2461" fillId="0" borderId="0" xfId="0" quotePrefix="false" applyFont="true" applyNumberFormat="true">
      <alignment horizontal="center" vertical="center"/>
    </xf>
    <xf numFmtId="4" fontId="2462" fillId="0" borderId="0" xfId="0" quotePrefix="false" applyFont="true" applyNumberFormat="true">
      <alignment horizontal="center" vertical="center"/>
    </xf>
    <xf numFmtId="164" fontId="2463" fillId="0" borderId="0" xfId="0" quotePrefix="false" applyFont="true" applyNumberFormat="true">
      <alignment horizontal="center" vertical="center"/>
    </xf>
    <xf numFmtId="0" fontId="2464" fillId="0" borderId="0" xfId="0" quotePrefix="false" applyFont="true">
      <alignment horizontal="center" vertical="center" wrapText="true"/>
    </xf>
    <xf numFmtId="4" fontId="2465" fillId="0" borderId="0" xfId="0" quotePrefix="false" applyFont="true" applyNumberFormat="true">
      <alignment horizontal="center" vertical="center"/>
    </xf>
    <xf numFmtId="164" fontId="2466" fillId="0" borderId="0" xfId="0" quotePrefix="false" applyFont="true" applyNumberFormat="true">
      <alignment horizontal="center" vertical="center"/>
    </xf>
    <xf numFmtId="164" fontId="2467" fillId="0" borderId="0" xfId="0" quotePrefix="false" applyFont="true" applyNumberFormat="true">
      <alignment horizontal="center" vertical="center"/>
    </xf>
    <xf numFmtId="165" fontId="2468" fillId="0" borderId="0" xfId="0" quotePrefix="false" applyFont="true" applyNumberFormat="true">
      <alignment horizontal="center" vertical="center"/>
    </xf>
    <xf numFmtId="164" fontId="2469" fillId="0" borderId="0" xfId="0" quotePrefix="false" applyFont="true" applyNumberFormat="true">
      <alignment horizontal="center" vertical="center"/>
    </xf>
    <xf numFmtId="164" fontId="2470" fillId="0" borderId="0" xfId="0" quotePrefix="false" applyFont="true" applyNumberFormat="true">
      <alignment horizontal="center" vertical="center" wrapText="true"/>
    </xf>
    <xf numFmtId="4" fontId="2471" fillId="0" borderId="0" xfId="0" quotePrefix="false" applyFont="true" applyNumberFormat="true">
      <alignment horizontal="center" vertical="center"/>
    </xf>
    <xf numFmtId="164" fontId="2472" fillId="0" borderId="0" xfId="0" quotePrefix="false" applyFont="true" applyNumberFormat="true">
      <alignment horizontal="center" vertical="center"/>
    </xf>
    <xf numFmtId="4" fontId="2473" fillId="0" borderId="0" xfId="0" quotePrefix="false" applyFont="true" applyNumberFormat="true">
      <alignment horizontal="center" vertical="center"/>
    </xf>
    <xf numFmtId="164" fontId="2474" fillId="0" borderId="0" xfId="0" quotePrefix="false" applyFont="true" applyNumberFormat="true">
      <alignment horizontal="center" vertical="center"/>
    </xf>
    <xf numFmtId="4" fontId="2475" fillId="0" borderId="0" xfId="0" quotePrefix="false" applyFont="true" applyNumberFormat="true">
      <alignment horizontal="center" vertical="center"/>
    </xf>
    <xf numFmtId="164" fontId="2476" fillId="0" borderId="0" xfId="0" quotePrefix="false" applyFont="true" applyNumberFormat="true">
      <alignment horizontal="center" vertical="center"/>
    </xf>
    <xf numFmtId="4" fontId="2477" fillId="0" borderId="0" xfId="0" quotePrefix="false" applyFont="true" applyNumberFormat="true">
      <alignment horizontal="center" vertical="center"/>
    </xf>
    <xf numFmtId="164" fontId="2478" fillId="0" borderId="0" xfId="0" quotePrefix="false" applyFont="true" applyNumberFormat="true">
      <alignment horizontal="center" vertical="center"/>
    </xf>
    <xf numFmtId="4" fontId="2479" fillId="0" borderId="0" xfId="0" quotePrefix="false" applyFont="true" applyNumberFormat="true">
      <alignment horizontal="center" vertical="center"/>
    </xf>
    <xf numFmtId="164" fontId="2480" fillId="0" borderId="0" xfId="0" quotePrefix="false" applyFont="true" applyNumberFormat="true">
      <alignment horizontal="center" vertical="center"/>
    </xf>
    <xf numFmtId="4" fontId="2481" fillId="0" borderId="0" xfId="0" quotePrefix="false" applyFont="true" applyNumberFormat="true">
      <alignment horizontal="center" vertical="center"/>
    </xf>
    <xf numFmtId="164" fontId="2482" fillId="0" borderId="0" xfId="0" quotePrefix="false" applyFont="true" applyNumberFormat="true">
      <alignment horizontal="center" vertical="center"/>
    </xf>
    <xf numFmtId="4" fontId="2483" fillId="0" borderId="0" xfId="0" quotePrefix="false" applyFont="true" applyNumberFormat="true">
      <alignment horizontal="center" vertical="center"/>
    </xf>
    <xf numFmtId="164" fontId="2484" fillId="0" borderId="0" xfId="0" quotePrefix="false" applyFont="true" applyNumberFormat="true">
      <alignment horizontal="center" vertical="center"/>
    </xf>
    <xf numFmtId="4" fontId="2485" fillId="0" borderId="0" xfId="0" quotePrefix="false" applyFont="true" applyNumberFormat="true">
      <alignment horizontal="center" vertical="center"/>
    </xf>
    <xf numFmtId="164" fontId="2486" fillId="0" borderId="0" xfId="0" quotePrefix="false" applyFont="true" applyNumberFormat="true">
      <alignment horizontal="center" vertical="center"/>
    </xf>
    <xf numFmtId="4" fontId="2487" fillId="0" borderId="0" xfId="0" quotePrefix="false" applyFont="true" applyNumberFormat="true">
      <alignment horizontal="center" vertical="center"/>
    </xf>
    <xf numFmtId="164" fontId="2488" fillId="0" borderId="0" xfId="0" quotePrefix="false" applyFont="true" applyNumberFormat="true">
      <alignment horizontal="center" vertical="center"/>
    </xf>
    <xf numFmtId="4" fontId="2489" fillId="0" borderId="0" xfId="0" quotePrefix="false" applyFont="true" applyNumberFormat="true">
      <alignment horizontal="center" vertical="center"/>
    </xf>
    <xf numFmtId="164" fontId="2490" fillId="0" borderId="0" xfId="0" quotePrefix="false" applyFont="true" applyNumberFormat="true">
      <alignment horizontal="center" vertical="center"/>
    </xf>
    <xf numFmtId="4" fontId="2491" fillId="0" borderId="0" xfId="0" quotePrefix="false" applyFont="true" applyNumberFormat="true">
      <alignment horizontal="center" vertical="center"/>
    </xf>
    <xf numFmtId="164" fontId="2492" fillId="0" borderId="0" xfId="0" quotePrefix="false" applyFont="true" applyNumberFormat="true">
      <alignment horizontal="center" vertical="center"/>
    </xf>
    <xf numFmtId="4" fontId="2493" fillId="0" borderId="0" xfId="0" quotePrefix="false" applyFont="true" applyNumberFormat="true">
      <alignment horizontal="center" vertical="center"/>
    </xf>
    <xf numFmtId="164" fontId="2494" fillId="0" borderId="0" xfId="0" quotePrefix="false" applyFont="true" applyNumberFormat="true">
      <alignment horizontal="center" vertical="center"/>
    </xf>
    <xf numFmtId="4" fontId="2495" fillId="0" borderId="0" xfId="0" quotePrefix="false" applyFont="true" applyNumberFormat="true">
      <alignment horizontal="center" vertical="center"/>
    </xf>
    <xf numFmtId="164" fontId="2496" fillId="0" borderId="0" xfId="0" quotePrefix="false" applyFont="true" applyNumberFormat="true">
      <alignment horizontal="center" vertical="center"/>
    </xf>
    <xf numFmtId="4" fontId="2497" fillId="0" borderId="0" xfId="0" quotePrefix="false" applyFont="true" applyNumberFormat="true">
      <alignment horizontal="center" vertical="center"/>
    </xf>
    <xf numFmtId="164" fontId="2498" fillId="0" borderId="0" xfId="0" quotePrefix="false" applyFont="true" applyNumberFormat="true">
      <alignment horizontal="center" vertical="center"/>
    </xf>
    <xf numFmtId="4" fontId="2499" fillId="0" borderId="0" xfId="0" quotePrefix="false" applyFont="true" applyNumberFormat="true">
      <alignment horizontal="center" vertical="center"/>
    </xf>
    <xf numFmtId="164" fontId="2500" fillId="0" borderId="0" xfId="0" quotePrefix="false" applyFont="true" applyNumberFormat="true">
      <alignment horizontal="center" vertical="center"/>
    </xf>
    <xf numFmtId="4" fontId="2501" fillId="0" borderId="0" xfId="0" quotePrefix="false" applyFont="true" applyNumberFormat="true">
      <alignment horizontal="center" vertical="center"/>
    </xf>
    <xf numFmtId="164" fontId="2502" fillId="0" borderId="0" xfId="0" quotePrefix="false" applyFont="true" applyNumberFormat="true">
      <alignment horizontal="center" vertical="center"/>
    </xf>
    <xf numFmtId="4" fontId="2503" fillId="0" borderId="0" xfId="0" quotePrefix="false" applyFont="true" applyNumberFormat="true">
      <alignment horizontal="center" vertical="center"/>
    </xf>
    <xf numFmtId="164" fontId="2504" fillId="0" borderId="0" xfId="0" quotePrefix="false" applyFont="true" applyNumberFormat="true">
      <alignment horizontal="center" vertical="center"/>
    </xf>
    <xf numFmtId="4" fontId="2505" fillId="0" borderId="0" xfId="0" quotePrefix="false" applyFont="true" applyNumberFormat="true">
      <alignment horizontal="center" vertical="center"/>
    </xf>
    <xf numFmtId="164" fontId="2506" fillId="0" borderId="0" xfId="0" quotePrefix="false" applyFont="true" applyNumberFormat="true">
      <alignment horizontal="center" vertical="center"/>
    </xf>
    <xf numFmtId="4" fontId="2507" fillId="0" borderId="0" xfId="0" quotePrefix="false" applyFont="true" applyNumberFormat="true">
      <alignment horizontal="center" vertical="center"/>
    </xf>
    <xf numFmtId="164" fontId="2508" fillId="0" borderId="0" xfId="0" quotePrefix="false" applyFont="true" applyNumberFormat="true">
      <alignment horizontal="center" vertical="center"/>
    </xf>
    <xf numFmtId="4" fontId="2509" fillId="0" borderId="0" xfId="0" quotePrefix="false" applyFont="true" applyNumberFormat="true">
      <alignment horizontal="center" vertical="center"/>
    </xf>
    <xf numFmtId="164" fontId="2510" fillId="0" borderId="0" xfId="0" quotePrefix="false" applyFont="true" applyNumberFormat="true">
      <alignment horizontal="center" vertical="center"/>
    </xf>
    <xf numFmtId="0" fontId="2511" fillId="0" borderId="0" xfId="0" quotePrefix="false" applyFont="true">
      <alignment horizontal="center" vertical="center" wrapText="true"/>
    </xf>
    <xf numFmtId="4" fontId="2512" fillId="0" borderId="0" xfId="0" quotePrefix="false" applyFont="true" applyNumberFormat="true">
      <alignment horizontal="center" vertical="center"/>
    </xf>
    <xf numFmtId="164" fontId="2513" fillId="0" borderId="0" xfId="0" quotePrefix="false" applyFont="true" applyNumberFormat="true">
      <alignment horizontal="center" vertical="center"/>
    </xf>
    <xf numFmtId="164" fontId="2514" fillId="0" borderId="0" xfId="0" quotePrefix="false" applyFont="true" applyNumberFormat="true">
      <alignment horizontal="center" vertical="center"/>
    </xf>
    <xf numFmtId="165" fontId="2515" fillId="0" borderId="0" xfId="0" quotePrefix="false" applyFont="true" applyNumberFormat="true">
      <alignment horizontal="center" vertical="center"/>
    </xf>
    <xf numFmtId="164" fontId="2516" fillId="0" borderId="0" xfId="0" quotePrefix="false" applyFont="true" applyNumberFormat="true">
      <alignment horizontal="center" vertical="center"/>
    </xf>
    <xf numFmtId="164" fontId="2517" fillId="0" borderId="0" xfId="0" quotePrefix="false" applyFont="true" applyNumberFormat="true">
      <alignment horizontal="center" vertical="center" wrapText="true"/>
    </xf>
    <xf numFmtId="4" fontId="2518" fillId="0" borderId="0" xfId="0" quotePrefix="false" applyFont="true" applyNumberFormat="true">
      <alignment horizontal="center" vertical="center"/>
    </xf>
    <xf numFmtId="164" fontId="2519" fillId="0" borderId="0" xfId="0" quotePrefix="false" applyFont="true" applyNumberFormat="true">
      <alignment horizontal="center" vertical="center"/>
    </xf>
    <xf numFmtId="4" fontId="2520" fillId="0" borderId="0" xfId="0" quotePrefix="false" applyFont="true" applyNumberFormat="true">
      <alignment horizontal="center" vertical="center"/>
    </xf>
    <xf numFmtId="164" fontId="2521" fillId="0" borderId="0" xfId="0" quotePrefix="false" applyFont="true" applyNumberFormat="true">
      <alignment horizontal="center" vertical="center"/>
    </xf>
    <xf numFmtId="4" fontId="2522" fillId="0" borderId="0" xfId="0" quotePrefix="false" applyFont="true" applyNumberFormat="true">
      <alignment horizontal="center" vertical="center"/>
    </xf>
    <xf numFmtId="164" fontId="2523" fillId="0" borderId="0" xfId="0" quotePrefix="false" applyFont="true" applyNumberFormat="true">
      <alignment horizontal="center" vertical="center"/>
    </xf>
    <xf numFmtId="4" fontId="2524" fillId="0" borderId="0" xfId="0" quotePrefix="false" applyFont="true" applyNumberFormat="true">
      <alignment horizontal="center" vertical="center"/>
    </xf>
    <xf numFmtId="164" fontId="2525" fillId="0" borderId="0" xfId="0" quotePrefix="false" applyFont="true" applyNumberFormat="true">
      <alignment horizontal="center" vertical="center"/>
    </xf>
    <xf numFmtId="4" fontId="2526" fillId="0" borderId="0" xfId="0" quotePrefix="false" applyFont="true" applyNumberFormat="true">
      <alignment horizontal="center" vertical="center"/>
    </xf>
    <xf numFmtId="164" fontId="2527" fillId="0" borderId="0" xfId="0" quotePrefix="false" applyFont="true" applyNumberFormat="true">
      <alignment horizontal="center" vertical="center"/>
    </xf>
    <xf numFmtId="4" fontId="2528" fillId="0" borderId="0" xfId="0" quotePrefix="false" applyFont="true" applyNumberFormat="true">
      <alignment horizontal="center" vertical="center"/>
    </xf>
    <xf numFmtId="164" fontId="2529" fillId="0" borderId="0" xfId="0" quotePrefix="false" applyFont="true" applyNumberFormat="true">
      <alignment horizontal="center" vertical="center"/>
    </xf>
    <xf numFmtId="4" fontId="2530" fillId="0" borderId="0" xfId="0" quotePrefix="false" applyFont="true" applyNumberFormat="true">
      <alignment horizontal="center" vertical="center"/>
    </xf>
    <xf numFmtId="164" fontId="2531" fillId="0" borderId="0" xfId="0" quotePrefix="false" applyFont="true" applyNumberFormat="true">
      <alignment horizontal="center" vertical="center"/>
    </xf>
    <xf numFmtId="4" fontId="2532" fillId="0" borderId="0" xfId="0" quotePrefix="false" applyFont="true" applyNumberFormat="true">
      <alignment horizontal="center" vertical="center"/>
    </xf>
    <xf numFmtId="164" fontId="2533" fillId="0" borderId="0" xfId="0" quotePrefix="false" applyFont="true" applyNumberFormat="true">
      <alignment horizontal="center" vertical="center"/>
    </xf>
    <xf numFmtId="4" fontId="2534" fillId="0" borderId="0" xfId="0" quotePrefix="false" applyFont="true" applyNumberFormat="true">
      <alignment horizontal="center" vertical="center"/>
    </xf>
    <xf numFmtId="164" fontId="2535" fillId="0" borderId="0" xfId="0" quotePrefix="false" applyFont="true" applyNumberFormat="true">
      <alignment horizontal="center" vertical="center"/>
    </xf>
    <xf numFmtId="4" fontId="2536" fillId="0" borderId="0" xfId="0" quotePrefix="false" applyFont="true" applyNumberFormat="true">
      <alignment horizontal="center" vertical="center"/>
    </xf>
    <xf numFmtId="164" fontId="2537" fillId="0" borderId="0" xfId="0" quotePrefix="false" applyFont="true" applyNumberFormat="true">
      <alignment horizontal="center" vertical="center"/>
    </xf>
    <xf numFmtId="4" fontId="2538" fillId="0" borderId="0" xfId="0" quotePrefix="false" applyFont="true" applyNumberFormat="true">
      <alignment horizontal="center" vertical="center"/>
    </xf>
    <xf numFmtId="164" fontId="2539" fillId="0" borderId="0" xfId="0" quotePrefix="false" applyFont="true" applyNumberFormat="true">
      <alignment horizontal="center" vertical="center"/>
    </xf>
    <xf numFmtId="4" fontId="2540" fillId="0" borderId="0" xfId="0" quotePrefix="false" applyFont="true" applyNumberFormat="true">
      <alignment horizontal="center" vertical="center"/>
    </xf>
    <xf numFmtId="164" fontId="2541" fillId="0" borderId="0" xfId="0" quotePrefix="false" applyFont="true" applyNumberFormat="true">
      <alignment horizontal="center" vertical="center"/>
    </xf>
    <xf numFmtId="4" fontId="2542" fillId="0" borderId="0" xfId="0" quotePrefix="false" applyFont="true" applyNumberFormat="true">
      <alignment horizontal="center" vertical="center"/>
    </xf>
    <xf numFmtId="164" fontId="2543" fillId="0" borderId="0" xfId="0" quotePrefix="false" applyFont="true" applyNumberFormat="true">
      <alignment horizontal="center" vertical="center"/>
    </xf>
    <xf numFmtId="4" fontId="2544" fillId="0" borderId="0" xfId="0" quotePrefix="false" applyFont="true" applyNumberFormat="true">
      <alignment horizontal="center" vertical="center"/>
    </xf>
    <xf numFmtId="164" fontId="2545" fillId="0" borderId="0" xfId="0" quotePrefix="false" applyFont="true" applyNumberFormat="true">
      <alignment horizontal="center" vertical="center"/>
    </xf>
    <xf numFmtId="4" fontId="2546" fillId="0" borderId="0" xfId="0" quotePrefix="false" applyFont="true" applyNumberFormat="true">
      <alignment horizontal="center" vertical="center"/>
    </xf>
    <xf numFmtId="164" fontId="2547" fillId="0" borderId="0" xfId="0" quotePrefix="false" applyFont="true" applyNumberFormat="true">
      <alignment horizontal="center" vertical="center"/>
    </xf>
    <xf numFmtId="4" fontId="2548" fillId="0" borderId="0" xfId="0" quotePrefix="false" applyFont="true" applyNumberFormat="true">
      <alignment horizontal="center" vertical="center"/>
    </xf>
    <xf numFmtId="164" fontId="2549" fillId="0" borderId="0" xfId="0" quotePrefix="false" applyFont="true" applyNumberFormat="true">
      <alignment horizontal="center" vertical="center"/>
    </xf>
    <xf numFmtId="4" fontId="2550" fillId="0" borderId="0" xfId="0" quotePrefix="false" applyFont="true" applyNumberFormat="true">
      <alignment horizontal="center" vertical="center"/>
    </xf>
    <xf numFmtId="164" fontId="2551" fillId="0" borderId="0" xfId="0" quotePrefix="false" applyFont="true" applyNumberFormat="true">
      <alignment horizontal="center" vertical="center"/>
    </xf>
    <xf numFmtId="4" fontId="2552" fillId="0" borderId="0" xfId="0" quotePrefix="false" applyFont="true" applyNumberFormat="true">
      <alignment horizontal="center" vertical="center"/>
    </xf>
    <xf numFmtId="164" fontId="2553" fillId="0" borderId="0" xfId="0" quotePrefix="false" applyFont="true" applyNumberFormat="true">
      <alignment horizontal="center" vertical="center"/>
    </xf>
    <xf numFmtId="4" fontId="2554" fillId="0" borderId="0" xfId="0" quotePrefix="false" applyFont="true" applyNumberFormat="true">
      <alignment horizontal="center" vertical="center"/>
    </xf>
    <xf numFmtId="164" fontId="2555" fillId="0" borderId="0" xfId="0" quotePrefix="false" applyFont="true" applyNumberFormat="true">
      <alignment horizontal="center" vertical="center"/>
    </xf>
    <xf numFmtId="4" fontId="2556" fillId="0" borderId="0" xfId="0" quotePrefix="false" applyFont="true" applyNumberFormat="true">
      <alignment horizontal="center" vertical="center"/>
    </xf>
    <xf numFmtId="164" fontId="2557" fillId="0" borderId="0" xfId="0" quotePrefix="false" applyFont="true" applyNumberFormat="true">
      <alignment horizontal="center" vertical="center"/>
    </xf>
    <xf numFmtId="164" fontId="2558" fillId="0" borderId="0" xfId="0" quotePrefix="false" applyFont="true" applyNumberFormat="true">
      <alignment horizontal="center" vertical="center" wrapText="true"/>
    </xf>
    <xf numFmtId="0" fontId="255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55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560" fillId="0" borderId="0" xfId="0" quotePrefix="false" applyFont="true">
      <alignment horizontal="center" vertical="center" wrapText="true"/>
    </xf>
    <xf numFmtId="4" fontId="2561" fillId="0" borderId="0" xfId="0" quotePrefix="false" applyFont="true" applyNumberFormat="true">
      <alignment horizontal="center" vertical="center"/>
    </xf>
    <xf numFmtId="164" fontId="2562" fillId="0" borderId="0" xfId="0" quotePrefix="false" applyFont="true" applyNumberFormat="true">
      <alignment horizontal="center" vertical="center"/>
    </xf>
    <xf numFmtId="164" fontId="2563" fillId="0" borderId="0" xfId="0" quotePrefix="false" applyFont="true" applyNumberFormat="true">
      <alignment horizontal="center" vertical="center"/>
    </xf>
    <xf numFmtId="165" fontId="2564" fillId="0" borderId="0" xfId="0" quotePrefix="false" applyFont="true" applyNumberFormat="true">
      <alignment horizontal="center" vertical="center"/>
    </xf>
    <xf numFmtId="164" fontId="2565" fillId="0" borderId="0" xfId="0" quotePrefix="false" applyFont="true" applyNumberFormat="true">
      <alignment horizontal="center" vertical="center"/>
    </xf>
    <xf numFmtId="164" fontId="2566" fillId="0" borderId="0" xfId="0" quotePrefix="false" applyFont="true" applyNumberFormat="true">
      <alignment horizontal="center" vertical="center" wrapText="true"/>
    </xf>
    <xf numFmtId="4" fontId="2567" fillId="0" borderId="0" xfId="0" quotePrefix="false" applyFont="true" applyNumberFormat="true">
      <alignment horizontal="center" vertical="center"/>
    </xf>
    <xf numFmtId="164" fontId="2568" fillId="0" borderId="0" xfId="0" quotePrefix="false" applyFont="true" applyNumberFormat="true">
      <alignment horizontal="center" vertical="center"/>
    </xf>
    <xf numFmtId="4" fontId="2569" fillId="0" borderId="0" xfId="0" quotePrefix="false" applyFont="true" applyNumberFormat="true">
      <alignment horizontal="center" vertical="center"/>
    </xf>
    <xf numFmtId="164" fontId="2570" fillId="0" borderId="0" xfId="0" quotePrefix="false" applyFont="true" applyNumberFormat="true">
      <alignment horizontal="center" vertical="center"/>
    </xf>
    <xf numFmtId="4" fontId="2571" fillId="0" borderId="0" xfId="0" quotePrefix="false" applyFont="true" applyNumberFormat="true">
      <alignment horizontal="center" vertical="center"/>
    </xf>
    <xf numFmtId="164" fontId="2572" fillId="0" borderId="0" xfId="0" quotePrefix="false" applyFont="true" applyNumberFormat="true">
      <alignment horizontal="center" vertical="center"/>
    </xf>
    <xf numFmtId="4" fontId="2573" fillId="0" borderId="0" xfId="0" quotePrefix="false" applyFont="true" applyNumberFormat="true">
      <alignment horizontal="center" vertical="center"/>
    </xf>
    <xf numFmtId="164" fontId="2574" fillId="0" borderId="0" xfId="0" quotePrefix="false" applyFont="true" applyNumberFormat="true">
      <alignment horizontal="center" vertical="center"/>
    </xf>
    <xf numFmtId="4" fontId="2575" fillId="0" borderId="0" xfId="0" quotePrefix="false" applyFont="true" applyNumberFormat="true">
      <alignment horizontal="center" vertical="center"/>
    </xf>
    <xf numFmtId="164" fontId="2576" fillId="0" borderId="0" xfId="0" quotePrefix="false" applyFont="true" applyNumberFormat="true">
      <alignment horizontal="center" vertical="center"/>
    </xf>
    <xf numFmtId="4" fontId="2577" fillId="0" borderId="0" xfId="0" quotePrefix="false" applyFont="true" applyNumberFormat="true">
      <alignment horizontal="center" vertical="center"/>
    </xf>
    <xf numFmtId="164" fontId="2578" fillId="0" borderId="0" xfId="0" quotePrefix="false" applyFont="true" applyNumberFormat="true">
      <alignment horizontal="center" vertical="center"/>
    </xf>
    <xf numFmtId="4" fontId="2579" fillId="0" borderId="0" xfId="0" quotePrefix="false" applyFont="true" applyNumberFormat="true">
      <alignment horizontal="center" vertical="center"/>
    </xf>
    <xf numFmtId="164" fontId="2580" fillId="0" borderId="0" xfId="0" quotePrefix="false" applyFont="true" applyNumberFormat="true">
      <alignment horizontal="center" vertical="center"/>
    </xf>
    <xf numFmtId="4" fontId="2581" fillId="0" borderId="0" xfId="0" quotePrefix="false" applyFont="true" applyNumberFormat="true">
      <alignment horizontal="center" vertical="center"/>
    </xf>
    <xf numFmtId="164" fontId="2582" fillId="0" borderId="0" xfId="0" quotePrefix="false" applyFont="true" applyNumberFormat="true">
      <alignment horizontal="center" vertical="center"/>
    </xf>
    <xf numFmtId="4" fontId="2583" fillId="0" borderId="0" xfId="0" quotePrefix="false" applyFont="true" applyNumberFormat="true">
      <alignment horizontal="center" vertical="center"/>
    </xf>
    <xf numFmtId="164" fontId="2584" fillId="0" borderId="0" xfId="0" quotePrefix="false" applyFont="true" applyNumberFormat="true">
      <alignment horizontal="center" vertical="center"/>
    </xf>
    <xf numFmtId="4" fontId="2585" fillId="0" borderId="0" xfId="0" quotePrefix="false" applyFont="true" applyNumberFormat="true">
      <alignment horizontal="center" vertical="center"/>
    </xf>
    <xf numFmtId="164" fontId="2586" fillId="0" borderId="0" xfId="0" quotePrefix="false" applyFont="true" applyNumberFormat="true">
      <alignment horizontal="center" vertical="center"/>
    </xf>
    <xf numFmtId="4" fontId="2587" fillId="0" borderId="0" xfId="0" quotePrefix="false" applyFont="true" applyNumberFormat="true">
      <alignment horizontal="center" vertical="center"/>
    </xf>
    <xf numFmtId="164" fontId="2588" fillId="0" borderId="0" xfId="0" quotePrefix="false" applyFont="true" applyNumberFormat="true">
      <alignment horizontal="center" vertical="center"/>
    </xf>
    <xf numFmtId="4" fontId="2589" fillId="0" borderId="0" xfId="0" quotePrefix="false" applyFont="true" applyNumberFormat="true">
      <alignment horizontal="center" vertical="center"/>
    </xf>
    <xf numFmtId="164" fontId="2590" fillId="0" borderId="0" xfId="0" quotePrefix="false" applyFont="true" applyNumberFormat="true">
      <alignment horizontal="center" vertical="center"/>
    </xf>
    <xf numFmtId="4" fontId="2591" fillId="0" borderId="0" xfId="0" quotePrefix="false" applyFont="true" applyNumberFormat="true">
      <alignment horizontal="center" vertical="center"/>
    </xf>
    <xf numFmtId="164" fontId="2592" fillId="0" borderId="0" xfId="0" quotePrefix="false" applyFont="true" applyNumberFormat="true">
      <alignment horizontal="center" vertical="center"/>
    </xf>
    <xf numFmtId="4" fontId="2593" fillId="0" borderId="0" xfId="0" quotePrefix="false" applyFont="true" applyNumberFormat="true">
      <alignment horizontal="center" vertical="center"/>
    </xf>
    <xf numFmtId="164" fontId="2594" fillId="0" borderId="0" xfId="0" quotePrefix="false" applyFont="true" applyNumberFormat="true">
      <alignment horizontal="center" vertical="center"/>
    </xf>
    <xf numFmtId="4" fontId="2595" fillId="0" borderId="0" xfId="0" quotePrefix="false" applyFont="true" applyNumberFormat="true">
      <alignment horizontal="center" vertical="center"/>
    </xf>
    <xf numFmtId="164" fontId="2596" fillId="0" borderId="0" xfId="0" quotePrefix="false" applyFont="true" applyNumberFormat="true">
      <alignment horizontal="center" vertical="center"/>
    </xf>
    <xf numFmtId="4" fontId="2597" fillId="0" borderId="0" xfId="0" quotePrefix="false" applyFont="true" applyNumberFormat="true">
      <alignment horizontal="center" vertical="center"/>
    </xf>
    <xf numFmtId="164" fontId="2598" fillId="0" borderId="0" xfId="0" quotePrefix="false" applyFont="true" applyNumberFormat="true">
      <alignment horizontal="center" vertical="center"/>
    </xf>
    <xf numFmtId="4" fontId="2599" fillId="0" borderId="0" xfId="0" quotePrefix="false" applyFont="true" applyNumberFormat="true">
      <alignment horizontal="center" vertical="center"/>
    </xf>
    <xf numFmtId="164" fontId="2600" fillId="0" borderId="0" xfId="0" quotePrefix="false" applyFont="true" applyNumberFormat="true">
      <alignment horizontal="center" vertical="center"/>
    </xf>
    <xf numFmtId="4" fontId="2601" fillId="0" borderId="0" xfId="0" quotePrefix="false" applyFont="true" applyNumberFormat="true">
      <alignment horizontal="center" vertical="center"/>
    </xf>
    <xf numFmtId="164" fontId="2602" fillId="0" borderId="0" xfId="0" quotePrefix="false" applyFont="true" applyNumberFormat="true">
      <alignment horizontal="center" vertical="center"/>
    </xf>
    <xf numFmtId="4" fontId="2603" fillId="0" borderId="0" xfId="0" quotePrefix="false" applyFont="true" applyNumberFormat="true">
      <alignment horizontal="center" vertical="center"/>
    </xf>
    <xf numFmtId="164" fontId="2604" fillId="0" borderId="0" xfId="0" quotePrefix="false" applyFont="true" applyNumberFormat="true">
      <alignment horizontal="center" vertical="center"/>
    </xf>
    <xf numFmtId="4" fontId="2605" fillId="0" borderId="0" xfId="0" quotePrefix="false" applyFont="true" applyNumberFormat="true">
      <alignment horizontal="center" vertical="center"/>
    </xf>
    <xf numFmtId="164" fontId="2606" fillId="0" borderId="0" xfId="0" quotePrefix="false" applyFont="true" applyNumberFormat="true">
      <alignment horizontal="center" vertical="center"/>
    </xf>
    <xf numFmtId="164" fontId="2607" fillId="0" borderId="0" xfId="0" quotePrefix="false" applyFont="true" applyNumberFormat="true">
      <alignment horizontal="center" vertical="center" wrapText="true"/>
    </xf>
    <xf numFmtId="0" fontId="260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60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609" fillId="0" borderId="0" xfId="0" quotePrefix="false" applyFont="true">
      <alignment horizontal="center" vertical="center" wrapText="true"/>
    </xf>
    <xf numFmtId="4" fontId="2610" fillId="0" borderId="0" xfId="0" quotePrefix="false" applyFont="true" applyNumberFormat="true">
      <alignment horizontal="center" vertical="center"/>
    </xf>
    <xf numFmtId="164" fontId="2611" fillId="0" borderId="0" xfId="0" quotePrefix="false" applyFont="true" applyNumberFormat="true">
      <alignment horizontal="center" vertical="center"/>
    </xf>
    <xf numFmtId="164" fontId="2612" fillId="0" borderId="0" xfId="0" quotePrefix="false" applyFont="true" applyNumberFormat="true">
      <alignment horizontal="center" vertical="center"/>
    </xf>
    <xf numFmtId="165" fontId="2613" fillId="0" borderId="0" xfId="0" quotePrefix="false" applyFont="true" applyNumberFormat="true">
      <alignment horizontal="center" vertical="center"/>
    </xf>
    <xf numFmtId="164" fontId="2614" fillId="0" borderId="0" xfId="0" quotePrefix="false" applyFont="true" applyNumberFormat="true">
      <alignment horizontal="center" vertical="center"/>
    </xf>
    <xf numFmtId="164" fontId="2615" fillId="0" borderId="0" xfId="0" quotePrefix="false" applyFont="true" applyNumberFormat="true">
      <alignment horizontal="center" vertical="center" wrapText="true"/>
    </xf>
    <xf numFmtId="4" fontId="2616" fillId="0" borderId="0" xfId="0" quotePrefix="false" applyFont="true" applyNumberFormat="true">
      <alignment horizontal="center" vertical="center"/>
    </xf>
    <xf numFmtId="164" fontId="2617" fillId="0" borderId="0" xfId="0" quotePrefix="false" applyFont="true" applyNumberFormat="true">
      <alignment horizontal="center" vertical="center"/>
    </xf>
    <xf numFmtId="4" fontId="2618" fillId="0" borderId="0" xfId="0" quotePrefix="false" applyFont="true" applyNumberFormat="true">
      <alignment horizontal="center" vertical="center"/>
    </xf>
    <xf numFmtId="164" fontId="2619" fillId="0" borderId="0" xfId="0" quotePrefix="false" applyFont="true" applyNumberFormat="true">
      <alignment horizontal="center" vertical="center"/>
    </xf>
    <xf numFmtId="4" fontId="2620" fillId="0" borderId="0" xfId="0" quotePrefix="false" applyFont="true" applyNumberFormat="true">
      <alignment horizontal="center" vertical="center"/>
    </xf>
    <xf numFmtId="164" fontId="2621" fillId="0" borderId="0" xfId="0" quotePrefix="false" applyFont="true" applyNumberFormat="true">
      <alignment horizontal="center" vertical="center"/>
    </xf>
    <xf numFmtId="4" fontId="2622" fillId="0" borderId="0" xfId="0" quotePrefix="false" applyFont="true" applyNumberFormat="true">
      <alignment horizontal="center" vertical="center"/>
    </xf>
    <xf numFmtId="164" fontId="2623" fillId="0" borderId="0" xfId="0" quotePrefix="false" applyFont="true" applyNumberFormat="true">
      <alignment horizontal="center" vertical="center"/>
    </xf>
    <xf numFmtId="4" fontId="2624" fillId="0" borderId="0" xfId="0" quotePrefix="false" applyFont="true" applyNumberFormat="true">
      <alignment horizontal="center" vertical="center"/>
    </xf>
    <xf numFmtId="164" fontId="2625" fillId="0" borderId="0" xfId="0" quotePrefix="false" applyFont="true" applyNumberFormat="true">
      <alignment horizontal="center" vertical="center"/>
    </xf>
    <xf numFmtId="4" fontId="2626" fillId="0" borderId="0" xfId="0" quotePrefix="false" applyFont="true" applyNumberFormat="true">
      <alignment horizontal="center" vertical="center"/>
    </xf>
    <xf numFmtId="164" fontId="2627" fillId="0" borderId="0" xfId="0" quotePrefix="false" applyFont="true" applyNumberFormat="true">
      <alignment horizontal="center" vertical="center"/>
    </xf>
    <xf numFmtId="4" fontId="2628" fillId="0" borderId="0" xfId="0" quotePrefix="false" applyFont="true" applyNumberFormat="true">
      <alignment horizontal="center" vertical="center"/>
    </xf>
    <xf numFmtId="164" fontId="2629" fillId="0" borderId="0" xfId="0" quotePrefix="false" applyFont="true" applyNumberFormat="true">
      <alignment horizontal="center" vertical="center"/>
    </xf>
    <xf numFmtId="4" fontId="2630" fillId="0" borderId="0" xfId="0" quotePrefix="false" applyFont="true" applyNumberFormat="true">
      <alignment horizontal="center" vertical="center"/>
    </xf>
    <xf numFmtId="164" fontId="2631" fillId="0" borderId="0" xfId="0" quotePrefix="false" applyFont="true" applyNumberFormat="true">
      <alignment horizontal="center" vertical="center"/>
    </xf>
    <xf numFmtId="4" fontId="2632" fillId="0" borderId="0" xfId="0" quotePrefix="false" applyFont="true" applyNumberFormat="true">
      <alignment horizontal="center" vertical="center"/>
    </xf>
    <xf numFmtId="164" fontId="2633" fillId="0" borderId="0" xfId="0" quotePrefix="false" applyFont="true" applyNumberFormat="true">
      <alignment horizontal="center" vertical="center"/>
    </xf>
    <xf numFmtId="4" fontId="2634" fillId="0" borderId="0" xfId="0" quotePrefix="false" applyFont="true" applyNumberFormat="true">
      <alignment horizontal="center" vertical="center"/>
    </xf>
    <xf numFmtId="164" fontId="2635" fillId="0" borderId="0" xfId="0" quotePrefix="false" applyFont="true" applyNumberFormat="true">
      <alignment horizontal="center" vertical="center"/>
    </xf>
    <xf numFmtId="4" fontId="2636" fillId="0" borderId="0" xfId="0" quotePrefix="false" applyFont="true" applyNumberFormat="true">
      <alignment horizontal="center" vertical="center"/>
    </xf>
    <xf numFmtId="164" fontId="2637" fillId="0" borderId="0" xfId="0" quotePrefix="false" applyFont="true" applyNumberFormat="true">
      <alignment horizontal="center" vertical="center"/>
    </xf>
    <xf numFmtId="4" fontId="2638" fillId="0" borderId="0" xfId="0" quotePrefix="false" applyFont="true" applyNumberFormat="true">
      <alignment horizontal="center" vertical="center"/>
    </xf>
    <xf numFmtId="164" fontId="2639" fillId="0" borderId="0" xfId="0" quotePrefix="false" applyFont="true" applyNumberFormat="true">
      <alignment horizontal="center" vertical="center"/>
    </xf>
    <xf numFmtId="4" fontId="2640" fillId="0" borderId="0" xfId="0" quotePrefix="false" applyFont="true" applyNumberFormat="true">
      <alignment horizontal="center" vertical="center"/>
    </xf>
    <xf numFmtId="164" fontId="2641" fillId="0" borderId="0" xfId="0" quotePrefix="false" applyFont="true" applyNumberFormat="true">
      <alignment horizontal="center" vertical="center"/>
    </xf>
    <xf numFmtId="4" fontId="2642" fillId="0" borderId="0" xfId="0" quotePrefix="false" applyFont="true" applyNumberFormat="true">
      <alignment horizontal="center" vertical="center"/>
    </xf>
    <xf numFmtId="164" fontId="2643" fillId="0" borderId="0" xfId="0" quotePrefix="false" applyFont="true" applyNumberFormat="true">
      <alignment horizontal="center" vertical="center"/>
    </xf>
    <xf numFmtId="4" fontId="2644" fillId="0" borderId="0" xfId="0" quotePrefix="false" applyFont="true" applyNumberFormat="true">
      <alignment horizontal="center" vertical="center"/>
    </xf>
    <xf numFmtId="164" fontId="2645" fillId="0" borderId="0" xfId="0" quotePrefix="false" applyFont="true" applyNumberFormat="true">
      <alignment horizontal="center" vertical="center"/>
    </xf>
    <xf numFmtId="4" fontId="2646" fillId="0" borderId="0" xfId="0" quotePrefix="false" applyFont="true" applyNumberFormat="true">
      <alignment horizontal="center" vertical="center"/>
    </xf>
    <xf numFmtId="164" fontId="2647" fillId="0" borderId="0" xfId="0" quotePrefix="false" applyFont="true" applyNumberFormat="true">
      <alignment horizontal="center" vertical="center"/>
    </xf>
    <xf numFmtId="4" fontId="2648" fillId="0" borderId="0" xfId="0" quotePrefix="false" applyFont="true" applyNumberFormat="true">
      <alignment horizontal="center" vertical="center"/>
    </xf>
    <xf numFmtId="164" fontId="2649" fillId="0" borderId="0" xfId="0" quotePrefix="false" applyFont="true" applyNumberFormat="true">
      <alignment horizontal="center" vertical="center"/>
    </xf>
    <xf numFmtId="4" fontId="2650" fillId="0" borderId="0" xfId="0" quotePrefix="false" applyFont="true" applyNumberFormat="true">
      <alignment horizontal="center" vertical="center"/>
    </xf>
    <xf numFmtId="164" fontId="2651" fillId="0" borderId="0" xfId="0" quotePrefix="false" applyFont="true" applyNumberFormat="true">
      <alignment horizontal="center" vertical="center"/>
    </xf>
    <xf numFmtId="4" fontId="2652" fillId="0" borderId="0" xfId="0" quotePrefix="false" applyFont="true" applyNumberFormat="true">
      <alignment horizontal="center" vertical="center"/>
    </xf>
    <xf numFmtId="164" fontId="2653" fillId="0" borderId="0" xfId="0" quotePrefix="false" applyFont="true" applyNumberFormat="true">
      <alignment horizontal="center" vertical="center"/>
    </xf>
    <xf numFmtId="4" fontId="2654" fillId="0" borderId="0" xfId="0" quotePrefix="false" applyFont="true" applyNumberFormat="true">
      <alignment horizontal="center" vertical="center"/>
    </xf>
    <xf numFmtId="164" fontId="2655" fillId="0" borderId="0" xfId="0" quotePrefix="false" applyFont="true" applyNumberFormat="true">
      <alignment horizontal="center" vertical="center"/>
    </xf>
    <xf numFmtId="0" fontId="2656" fillId="0" borderId="0" xfId="0" quotePrefix="false" applyFont="true">
      <alignment horizontal="center" vertical="center" wrapText="true"/>
    </xf>
    <xf numFmtId="4" fontId="2657" fillId="0" borderId="0" xfId="0" quotePrefix="false" applyFont="true" applyNumberFormat="true">
      <alignment horizontal="center" vertical="center"/>
    </xf>
    <xf numFmtId="164" fontId="2658" fillId="0" borderId="0" xfId="0" quotePrefix="false" applyFont="true" applyNumberFormat="true">
      <alignment horizontal="center" vertical="center"/>
    </xf>
    <xf numFmtId="164" fontId="2659" fillId="0" borderId="0" xfId="0" quotePrefix="false" applyFont="true" applyNumberFormat="true">
      <alignment horizontal="center" vertical="center"/>
    </xf>
    <xf numFmtId="165" fontId="2660" fillId="0" borderId="0" xfId="0" quotePrefix="false" applyFont="true" applyNumberFormat="true">
      <alignment horizontal="center" vertical="center"/>
    </xf>
    <xf numFmtId="164" fontId="2661" fillId="0" borderId="0" xfId="0" quotePrefix="false" applyFont="true" applyNumberFormat="true">
      <alignment horizontal="center" vertical="center"/>
    </xf>
    <xf numFmtId="164" fontId="2662" fillId="0" borderId="0" xfId="0" quotePrefix="false" applyFont="true" applyNumberFormat="true">
      <alignment horizontal="center" vertical="center" wrapText="true"/>
    </xf>
    <xf numFmtId="4" fontId="2663" fillId="0" borderId="0" xfId="0" quotePrefix="false" applyFont="true" applyNumberFormat="true">
      <alignment horizontal="center" vertical="center"/>
    </xf>
    <xf numFmtId="164" fontId="2664" fillId="0" borderId="0" xfId="0" quotePrefix="false" applyFont="true" applyNumberFormat="true">
      <alignment horizontal="center" vertical="center"/>
    </xf>
    <xf numFmtId="4" fontId="2665" fillId="0" borderId="0" xfId="0" quotePrefix="false" applyFont="true" applyNumberFormat="true">
      <alignment horizontal="center" vertical="center"/>
    </xf>
    <xf numFmtId="164" fontId="2666" fillId="0" borderId="0" xfId="0" quotePrefix="false" applyFont="true" applyNumberFormat="true">
      <alignment horizontal="center" vertical="center"/>
    </xf>
    <xf numFmtId="4" fontId="2667" fillId="0" borderId="0" xfId="0" quotePrefix="false" applyFont="true" applyNumberFormat="true">
      <alignment horizontal="center" vertical="center"/>
    </xf>
    <xf numFmtId="164" fontId="2668" fillId="0" borderId="0" xfId="0" quotePrefix="false" applyFont="true" applyNumberFormat="true">
      <alignment horizontal="center" vertical="center"/>
    </xf>
    <xf numFmtId="4" fontId="2669" fillId="0" borderId="0" xfId="0" quotePrefix="false" applyFont="true" applyNumberFormat="true">
      <alignment horizontal="center" vertical="center"/>
    </xf>
    <xf numFmtId="164" fontId="2670" fillId="0" borderId="0" xfId="0" quotePrefix="false" applyFont="true" applyNumberFormat="true">
      <alignment horizontal="center" vertical="center"/>
    </xf>
    <xf numFmtId="4" fontId="2671" fillId="0" borderId="0" xfId="0" quotePrefix="false" applyFont="true" applyNumberFormat="true">
      <alignment horizontal="center" vertical="center"/>
    </xf>
    <xf numFmtId="164" fontId="2672" fillId="0" borderId="0" xfId="0" quotePrefix="false" applyFont="true" applyNumberFormat="true">
      <alignment horizontal="center" vertical="center"/>
    </xf>
    <xf numFmtId="4" fontId="2673" fillId="0" borderId="0" xfId="0" quotePrefix="false" applyFont="true" applyNumberFormat="true">
      <alignment horizontal="center" vertical="center"/>
    </xf>
    <xf numFmtId="164" fontId="2674" fillId="0" borderId="0" xfId="0" quotePrefix="false" applyFont="true" applyNumberFormat="true">
      <alignment horizontal="center" vertical="center"/>
    </xf>
    <xf numFmtId="4" fontId="2675" fillId="0" borderId="0" xfId="0" quotePrefix="false" applyFont="true" applyNumberFormat="true">
      <alignment horizontal="center" vertical="center"/>
    </xf>
    <xf numFmtId="164" fontId="2676" fillId="0" borderId="0" xfId="0" quotePrefix="false" applyFont="true" applyNumberFormat="true">
      <alignment horizontal="center" vertical="center"/>
    </xf>
    <xf numFmtId="4" fontId="2677" fillId="0" borderId="0" xfId="0" quotePrefix="false" applyFont="true" applyNumberFormat="true">
      <alignment horizontal="center" vertical="center"/>
    </xf>
    <xf numFmtId="164" fontId="2678" fillId="0" borderId="0" xfId="0" quotePrefix="false" applyFont="true" applyNumberFormat="true">
      <alignment horizontal="center" vertical="center"/>
    </xf>
    <xf numFmtId="4" fontId="2679" fillId="0" borderId="0" xfId="0" quotePrefix="false" applyFont="true" applyNumberFormat="true">
      <alignment horizontal="center" vertical="center"/>
    </xf>
    <xf numFmtId="164" fontId="2680" fillId="0" borderId="0" xfId="0" quotePrefix="false" applyFont="true" applyNumberFormat="true">
      <alignment horizontal="center" vertical="center"/>
    </xf>
    <xf numFmtId="4" fontId="2681" fillId="0" borderId="0" xfId="0" quotePrefix="false" applyFont="true" applyNumberFormat="true">
      <alignment horizontal="center" vertical="center"/>
    </xf>
    <xf numFmtId="164" fontId="2682" fillId="0" borderId="0" xfId="0" quotePrefix="false" applyFont="true" applyNumberFormat="true">
      <alignment horizontal="center" vertical="center"/>
    </xf>
    <xf numFmtId="4" fontId="2683" fillId="0" borderId="0" xfId="0" quotePrefix="false" applyFont="true" applyNumberFormat="true">
      <alignment horizontal="center" vertical="center"/>
    </xf>
    <xf numFmtId="164" fontId="2684" fillId="0" borderId="0" xfId="0" quotePrefix="false" applyFont="true" applyNumberFormat="true">
      <alignment horizontal="center" vertical="center"/>
    </xf>
    <xf numFmtId="4" fontId="2685" fillId="0" borderId="0" xfId="0" quotePrefix="false" applyFont="true" applyNumberFormat="true">
      <alignment horizontal="center" vertical="center"/>
    </xf>
    <xf numFmtId="164" fontId="2686" fillId="0" borderId="0" xfId="0" quotePrefix="false" applyFont="true" applyNumberFormat="true">
      <alignment horizontal="center" vertical="center"/>
    </xf>
    <xf numFmtId="4" fontId="2687" fillId="0" borderId="0" xfId="0" quotePrefix="false" applyFont="true" applyNumberFormat="true">
      <alignment horizontal="center" vertical="center"/>
    </xf>
    <xf numFmtId="164" fontId="2688" fillId="0" borderId="0" xfId="0" quotePrefix="false" applyFont="true" applyNumberFormat="true">
      <alignment horizontal="center" vertical="center"/>
    </xf>
    <xf numFmtId="4" fontId="2689" fillId="0" borderId="0" xfId="0" quotePrefix="false" applyFont="true" applyNumberFormat="true">
      <alignment horizontal="center" vertical="center"/>
    </xf>
    <xf numFmtId="164" fontId="2690" fillId="0" borderId="0" xfId="0" quotePrefix="false" applyFont="true" applyNumberFormat="true">
      <alignment horizontal="center" vertical="center"/>
    </xf>
    <xf numFmtId="4" fontId="2691" fillId="0" borderId="0" xfId="0" quotePrefix="false" applyFont="true" applyNumberFormat="true">
      <alignment horizontal="center" vertical="center"/>
    </xf>
    <xf numFmtId="164" fontId="2692" fillId="0" borderId="0" xfId="0" quotePrefix="false" applyFont="true" applyNumberFormat="true">
      <alignment horizontal="center" vertical="center"/>
    </xf>
    <xf numFmtId="4" fontId="2693" fillId="0" borderId="0" xfId="0" quotePrefix="false" applyFont="true" applyNumberFormat="true">
      <alignment horizontal="center" vertical="center"/>
    </xf>
    <xf numFmtId="164" fontId="2694" fillId="0" borderId="0" xfId="0" quotePrefix="false" applyFont="true" applyNumberFormat="true">
      <alignment horizontal="center" vertical="center"/>
    </xf>
    <xf numFmtId="4" fontId="2695" fillId="0" borderId="0" xfId="0" quotePrefix="false" applyFont="true" applyNumberFormat="true">
      <alignment horizontal="center" vertical="center"/>
    </xf>
    <xf numFmtId="164" fontId="2696" fillId="0" borderId="0" xfId="0" quotePrefix="false" applyFont="true" applyNumberFormat="true">
      <alignment horizontal="center" vertical="center"/>
    </xf>
    <xf numFmtId="4" fontId="2697" fillId="0" borderId="0" xfId="0" quotePrefix="false" applyFont="true" applyNumberFormat="true">
      <alignment horizontal="center" vertical="center"/>
    </xf>
    <xf numFmtId="164" fontId="2698" fillId="0" borderId="0" xfId="0" quotePrefix="false" applyFont="true" applyNumberFormat="true">
      <alignment horizontal="center" vertical="center"/>
    </xf>
    <xf numFmtId="4" fontId="2699" fillId="0" borderId="0" xfId="0" quotePrefix="false" applyFont="true" applyNumberFormat="true">
      <alignment horizontal="center" vertical="center"/>
    </xf>
    <xf numFmtId="164" fontId="2700" fillId="0" borderId="0" xfId="0" quotePrefix="false" applyFont="true" applyNumberFormat="true">
      <alignment horizontal="center" vertical="center"/>
    </xf>
    <xf numFmtId="4" fontId="2701" fillId="0" borderId="0" xfId="0" quotePrefix="false" applyFont="true" applyNumberFormat="true">
      <alignment horizontal="center" vertical="center"/>
    </xf>
    <xf numFmtId="164" fontId="2702" fillId="0" borderId="0" xfId="0" quotePrefix="false" applyFont="true" applyNumberFormat="true">
      <alignment horizontal="center" vertical="center"/>
    </xf>
    <xf numFmtId="0" fontId="2703" fillId="0" borderId="0" xfId="0" quotePrefix="false" applyFont="true">
      <alignment horizontal="center" vertical="center" wrapText="true"/>
    </xf>
    <xf numFmtId="4" fontId="2704" fillId="0" borderId="0" xfId="0" quotePrefix="false" applyFont="true" applyNumberFormat="true">
      <alignment horizontal="center" vertical="center"/>
    </xf>
    <xf numFmtId="164" fontId="2705" fillId="0" borderId="0" xfId="0" quotePrefix="false" applyFont="true" applyNumberFormat="true">
      <alignment horizontal="center" vertical="center"/>
    </xf>
    <xf numFmtId="164" fontId="2706" fillId="0" borderId="0" xfId="0" quotePrefix="false" applyFont="true" applyNumberFormat="true">
      <alignment horizontal="center" vertical="center"/>
    </xf>
    <xf numFmtId="165" fontId="2707" fillId="0" borderId="0" xfId="0" quotePrefix="false" applyFont="true" applyNumberFormat="true">
      <alignment horizontal="center" vertical="center"/>
    </xf>
    <xf numFmtId="164" fontId="2708" fillId="0" borderId="0" xfId="0" quotePrefix="false" applyFont="true" applyNumberFormat="true">
      <alignment horizontal="center" vertical="center"/>
    </xf>
    <xf numFmtId="164" fontId="2709" fillId="0" borderId="0" xfId="0" quotePrefix="false" applyFont="true" applyNumberFormat="true">
      <alignment horizontal="center" vertical="center" wrapText="true"/>
    </xf>
    <xf numFmtId="4" fontId="2710" fillId="0" borderId="0" xfId="0" quotePrefix="false" applyFont="true" applyNumberFormat="true">
      <alignment horizontal="center" vertical="center"/>
    </xf>
    <xf numFmtId="164" fontId="2711" fillId="0" borderId="0" xfId="0" quotePrefix="false" applyFont="true" applyNumberFormat="true">
      <alignment horizontal="center" vertical="center"/>
    </xf>
    <xf numFmtId="4" fontId="2712" fillId="0" borderId="0" xfId="0" quotePrefix="false" applyFont="true" applyNumberFormat="true">
      <alignment horizontal="center" vertical="center"/>
    </xf>
    <xf numFmtId="164" fontId="2713" fillId="0" borderId="0" xfId="0" quotePrefix="false" applyFont="true" applyNumberFormat="true">
      <alignment horizontal="center" vertical="center"/>
    </xf>
    <xf numFmtId="4" fontId="2714" fillId="0" borderId="0" xfId="0" quotePrefix="false" applyFont="true" applyNumberFormat="true">
      <alignment horizontal="center" vertical="center"/>
    </xf>
    <xf numFmtId="164" fontId="2715" fillId="0" borderId="0" xfId="0" quotePrefix="false" applyFont="true" applyNumberFormat="true">
      <alignment horizontal="center" vertical="center"/>
    </xf>
    <xf numFmtId="4" fontId="2716" fillId="0" borderId="0" xfId="0" quotePrefix="false" applyFont="true" applyNumberFormat="true">
      <alignment horizontal="center" vertical="center"/>
    </xf>
    <xf numFmtId="164" fontId="2717" fillId="0" borderId="0" xfId="0" quotePrefix="false" applyFont="true" applyNumberFormat="true">
      <alignment horizontal="center" vertical="center"/>
    </xf>
    <xf numFmtId="4" fontId="2718" fillId="0" borderId="0" xfId="0" quotePrefix="false" applyFont="true" applyNumberFormat="true">
      <alignment horizontal="center" vertical="center"/>
    </xf>
    <xf numFmtId="164" fontId="2719" fillId="0" borderId="0" xfId="0" quotePrefix="false" applyFont="true" applyNumberFormat="true">
      <alignment horizontal="center" vertical="center"/>
    </xf>
    <xf numFmtId="4" fontId="2720" fillId="0" borderId="0" xfId="0" quotePrefix="false" applyFont="true" applyNumberFormat="true">
      <alignment horizontal="center" vertical="center"/>
    </xf>
    <xf numFmtId="164" fontId="2721" fillId="0" borderId="0" xfId="0" quotePrefix="false" applyFont="true" applyNumberFormat="true">
      <alignment horizontal="center" vertical="center"/>
    </xf>
    <xf numFmtId="4" fontId="2722" fillId="0" borderId="0" xfId="0" quotePrefix="false" applyFont="true" applyNumberFormat="true">
      <alignment horizontal="center" vertical="center"/>
    </xf>
    <xf numFmtId="164" fontId="2723" fillId="0" borderId="0" xfId="0" quotePrefix="false" applyFont="true" applyNumberFormat="true">
      <alignment horizontal="center" vertical="center"/>
    </xf>
    <xf numFmtId="4" fontId="2724" fillId="0" borderId="0" xfId="0" quotePrefix="false" applyFont="true" applyNumberFormat="true">
      <alignment horizontal="center" vertical="center"/>
    </xf>
    <xf numFmtId="164" fontId="2725" fillId="0" borderId="0" xfId="0" quotePrefix="false" applyFont="true" applyNumberFormat="true">
      <alignment horizontal="center" vertical="center"/>
    </xf>
    <xf numFmtId="4" fontId="2726" fillId="0" borderId="0" xfId="0" quotePrefix="false" applyFont="true" applyNumberFormat="true">
      <alignment horizontal="center" vertical="center"/>
    </xf>
    <xf numFmtId="164" fontId="2727" fillId="0" borderId="0" xfId="0" quotePrefix="false" applyFont="true" applyNumberFormat="true">
      <alignment horizontal="center" vertical="center"/>
    </xf>
    <xf numFmtId="4" fontId="2728" fillId="0" borderId="0" xfId="0" quotePrefix="false" applyFont="true" applyNumberFormat="true">
      <alignment horizontal="center" vertical="center"/>
    </xf>
    <xf numFmtId="164" fontId="2729" fillId="0" borderId="0" xfId="0" quotePrefix="false" applyFont="true" applyNumberFormat="true">
      <alignment horizontal="center" vertical="center"/>
    </xf>
    <xf numFmtId="4" fontId="2730" fillId="0" borderId="0" xfId="0" quotePrefix="false" applyFont="true" applyNumberFormat="true">
      <alignment horizontal="center" vertical="center"/>
    </xf>
    <xf numFmtId="164" fontId="2731" fillId="0" borderId="0" xfId="0" quotePrefix="false" applyFont="true" applyNumberFormat="true">
      <alignment horizontal="center" vertical="center"/>
    </xf>
    <xf numFmtId="4" fontId="2732" fillId="0" borderId="0" xfId="0" quotePrefix="false" applyFont="true" applyNumberFormat="true">
      <alignment horizontal="center" vertical="center"/>
    </xf>
    <xf numFmtId="164" fontId="2733" fillId="0" borderId="0" xfId="0" quotePrefix="false" applyFont="true" applyNumberFormat="true">
      <alignment horizontal="center" vertical="center"/>
    </xf>
    <xf numFmtId="4" fontId="2734" fillId="0" borderId="0" xfId="0" quotePrefix="false" applyFont="true" applyNumberFormat="true">
      <alignment horizontal="center" vertical="center"/>
    </xf>
    <xf numFmtId="164" fontId="2735" fillId="0" borderId="0" xfId="0" quotePrefix="false" applyFont="true" applyNumberFormat="true">
      <alignment horizontal="center" vertical="center"/>
    </xf>
    <xf numFmtId="4" fontId="2736" fillId="0" borderId="0" xfId="0" quotePrefix="false" applyFont="true" applyNumberFormat="true">
      <alignment horizontal="center" vertical="center"/>
    </xf>
    <xf numFmtId="164" fontId="2737" fillId="0" borderId="0" xfId="0" quotePrefix="false" applyFont="true" applyNumberFormat="true">
      <alignment horizontal="center" vertical="center"/>
    </xf>
    <xf numFmtId="4" fontId="2738" fillId="0" borderId="0" xfId="0" quotePrefix="false" applyFont="true" applyNumberFormat="true">
      <alignment horizontal="center" vertical="center"/>
    </xf>
    <xf numFmtId="164" fontId="2739" fillId="0" borderId="0" xfId="0" quotePrefix="false" applyFont="true" applyNumberFormat="true">
      <alignment horizontal="center" vertical="center"/>
    </xf>
    <xf numFmtId="4" fontId="2740" fillId="0" borderId="0" xfId="0" quotePrefix="false" applyFont="true" applyNumberFormat="true">
      <alignment horizontal="center" vertical="center"/>
    </xf>
    <xf numFmtId="164" fontId="2741" fillId="0" borderId="0" xfId="0" quotePrefix="false" applyFont="true" applyNumberFormat="true">
      <alignment horizontal="center" vertical="center"/>
    </xf>
    <xf numFmtId="4" fontId="2742" fillId="0" borderId="0" xfId="0" quotePrefix="false" applyFont="true" applyNumberFormat="true">
      <alignment horizontal="center" vertical="center"/>
    </xf>
    <xf numFmtId="164" fontId="2743" fillId="0" borderId="0" xfId="0" quotePrefix="false" applyFont="true" applyNumberFormat="true">
      <alignment horizontal="center" vertical="center"/>
    </xf>
    <xf numFmtId="4" fontId="2744" fillId="0" borderId="0" xfId="0" quotePrefix="false" applyFont="true" applyNumberFormat="true">
      <alignment horizontal="center" vertical="center"/>
    </xf>
    <xf numFmtId="164" fontId="2745" fillId="0" borderId="0" xfId="0" quotePrefix="false" applyFont="true" applyNumberFormat="true">
      <alignment horizontal="center" vertical="center"/>
    </xf>
    <xf numFmtId="4" fontId="2746" fillId="0" borderId="0" xfId="0" quotePrefix="false" applyFont="true" applyNumberFormat="true">
      <alignment horizontal="center" vertical="center"/>
    </xf>
    <xf numFmtId="164" fontId="2747" fillId="0" borderId="0" xfId="0" quotePrefix="false" applyFont="true" applyNumberFormat="true">
      <alignment horizontal="center" vertical="center"/>
    </xf>
    <xf numFmtId="4" fontId="2748" fillId="0" borderId="0" xfId="0" quotePrefix="false" applyFont="true" applyNumberFormat="true">
      <alignment horizontal="center" vertical="center"/>
    </xf>
    <xf numFmtId="164" fontId="2749" fillId="0" borderId="0" xfId="0" quotePrefix="false" applyFont="true" applyNumberFormat="true">
      <alignment horizontal="center" vertical="center"/>
    </xf>
    <xf numFmtId="0" fontId="2750" fillId="0" borderId="0" xfId="0" quotePrefix="false" applyFont="true">
      <alignment horizontal="center" vertical="center" wrapText="true"/>
    </xf>
    <xf numFmtId="4" fontId="2751" fillId="0" borderId="0" xfId="0" quotePrefix="false" applyFont="true" applyNumberFormat="true">
      <alignment horizontal="center" vertical="center"/>
    </xf>
    <xf numFmtId="164" fontId="2752" fillId="0" borderId="0" xfId="0" quotePrefix="false" applyFont="true" applyNumberFormat="true">
      <alignment horizontal="center" vertical="center"/>
    </xf>
    <xf numFmtId="164" fontId="2753" fillId="0" borderId="0" xfId="0" quotePrefix="false" applyFont="true" applyNumberFormat="true">
      <alignment horizontal="center" vertical="center"/>
    </xf>
    <xf numFmtId="165" fontId="2754" fillId="0" borderId="0" xfId="0" quotePrefix="false" applyFont="true" applyNumberFormat="true">
      <alignment horizontal="center" vertical="center"/>
    </xf>
    <xf numFmtId="164" fontId="2755" fillId="0" borderId="0" xfId="0" quotePrefix="false" applyFont="true" applyNumberFormat="true">
      <alignment horizontal="center" vertical="center"/>
    </xf>
    <xf numFmtId="164" fontId="2756" fillId="0" borderId="0" xfId="0" quotePrefix="false" applyFont="true" applyNumberFormat="true">
      <alignment horizontal="center" vertical="center" wrapText="true"/>
    </xf>
    <xf numFmtId="4" fontId="2757" fillId="0" borderId="0" xfId="0" quotePrefix="false" applyFont="true" applyNumberFormat="true">
      <alignment horizontal="center" vertical="center"/>
    </xf>
    <xf numFmtId="164" fontId="2758" fillId="0" borderId="0" xfId="0" quotePrefix="false" applyFont="true" applyNumberFormat="true">
      <alignment horizontal="center" vertical="center"/>
    </xf>
    <xf numFmtId="4" fontId="2759" fillId="0" borderId="0" xfId="0" quotePrefix="false" applyFont="true" applyNumberFormat="true">
      <alignment horizontal="center" vertical="center"/>
    </xf>
    <xf numFmtId="164" fontId="2760" fillId="0" borderId="0" xfId="0" quotePrefix="false" applyFont="true" applyNumberFormat="true">
      <alignment horizontal="center" vertical="center"/>
    </xf>
    <xf numFmtId="4" fontId="2761" fillId="0" borderId="0" xfId="0" quotePrefix="false" applyFont="true" applyNumberFormat="true">
      <alignment horizontal="center" vertical="center"/>
    </xf>
    <xf numFmtId="164" fontId="2762" fillId="0" borderId="0" xfId="0" quotePrefix="false" applyFont="true" applyNumberFormat="true">
      <alignment horizontal="center" vertical="center"/>
    </xf>
    <xf numFmtId="4" fontId="2763" fillId="0" borderId="0" xfId="0" quotePrefix="false" applyFont="true" applyNumberFormat="true">
      <alignment horizontal="center" vertical="center"/>
    </xf>
    <xf numFmtId="164" fontId="2764" fillId="0" borderId="0" xfId="0" quotePrefix="false" applyFont="true" applyNumberFormat="true">
      <alignment horizontal="center" vertical="center"/>
    </xf>
    <xf numFmtId="4" fontId="2765" fillId="0" borderId="0" xfId="0" quotePrefix="false" applyFont="true" applyNumberFormat="true">
      <alignment horizontal="center" vertical="center"/>
    </xf>
    <xf numFmtId="164" fontId="2766" fillId="0" borderId="0" xfId="0" quotePrefix="false" applyFont="true" applyNumberFormat="true">
      <alignment horizontal="center" vertical="center"/>
    </xf>
    <xf numFmtId="4" fontId="2767" fillId="0" borderId="0" xfId="0" quotePrefix="false" applyFont="true" applyNumberFormat="true">
      <alignment horizontal="center" vertical="center"/>
    </xf>
    <xf numFmtId="164" fontId="2768" fillId="0" borderId="0" xfId="0" quotePrefix="false" applyFont="true" applyNumberFormat="true">
      <alignment horizontal="center" vertical="center"/>
    </xf>
    <xf numFmtId="4" fontId="2769" fillId="0" borderId="0" xfId="0" quotePrefix="false" applyFont="true" applyNumberFormat="true">
      <alignment horizontal="center" vertical="center"/>
    </xf>
    <xf numFmtId="164" fontId="2770" fillId="0" borderId="0" xfId="0" quotePrefix="false" applyFont="true" applyNumberFormat="true">
      <alignment horizontal="center" vertical="center"/>
    </xf>
    <xf numFmtId="4" fontId="2771" fillId="0" borderId="0" xfId="0" quotePrefix="false" applyFont="true" applyNumberFormat="true">
      <alignment horizontal="center" vertical="center"/>
    </xf>
    <xf numFmtId="164" fontId="2772" fillId="0" borderId="0" xfId="0" quotePrefix="false" applyFont="true" applyNumberFormat="true">
      <alignment horizontal="center" vertical="center"/>
    </xf>
    <xf numFmtId="4" fontId="2773" fillId="0" borderId="0" xfId="0" quotePrefix="false" applyFont="true" applyNumberFormat="true">
      <alignment horizontal="center" vertical="center"/>
    </xf>
    <xf numFmtId="164" fontId="2774" fillId="0" borderId="0" xfId="0" quotePrefix="false" applyFont="true" applyNumberFormat="true">
      <alignment horizontal="center" vertical="center"/>
    </xf>
    <xf numFmtId="4" fontId="2775" fillId="0" borderId="0" xfId="0" quotePrefix="false" applyFont="true" applyNumberFormat="true">
      <alignment horizontal="center" vertical="center"/>
    </xf>
    <xf numFmtId="164" fontId="2776" fillId="0" borderId="0" xfId="0" quotePrefix="false" applyFont="true" applyNumberFormat="true">
      <alignment horizontal="center" vertical="center"/>
    </xf>
    <xf numFmtId="4" fontId="2777" fillId="0" borderId="0" xfId="0" quotePrefix="false" applyFont="true" applyNumberFormat="true">
      <alignment horizontal="center" vertical="center"/>
    </xf>
    <xf numFmtId="164" fontId="2778" fillId="0" borderId="0" xfId="0" quotePrefix="false" applyFont="true" applyNumberFormat="true">
      <alignment horizontal="center" vertical="center"/>
    </xf>
    <xf numFmtId="4" fontId="2779" fillId="0" borderId="0" xfId="0" quotePrefix="false" applyFont="true" applyNumberFormat="true">
      <alignment horizontal="center" vertical="center"/>
    </xf>
    <xf numFmtId="164" fontId="2780" fillId="0" borderId="0" xfId="0" quotePrefix="false" applyFont="true" applyNumberFormat="true">
      <alignment horizontal="center" vertical="center"/>
    </xf>
    <xf numFmtId="4" fontId="2781" fillId="0" borderId="0" xfId="0" quotePrefix="false" applyFont="true" applyNumberFormat="true">
      <alignment horizontal="center" vertical="center"/>
    </xf>
    <xf numFmtId="164" fontId="2782" fillId="0" borderId="0" xfId="0" quotePrefix="false" applyFont="true" applyNumberFormat="true">
      <alignment horizontal="center" vertical="center"/>
    </xf>
    <xf numFmtId="4" fontId="2783" fillId="0" borderId="0" xfId="0" quotePrefix="false" applyFont="true" applyNumberFormat="true">
      <alignment horizontal="center" vertical="center"/>
    </xf>
    <xf numFmtId="164" fontId="2784" fillId="0" borderId="0" xfId="0" quotePrefix="false" applyFont="true" applyNumberFormat="true">
      <alignment horizontal="center" vertical="center"/>
    </xf>
    <xf numFmtId="4" fontId="2785" fillId="0" borderId="0" xfId="0" quotePrefix="false" applyFont="true" applyNumberFormat="true">
      <alignment horizontal="center" vertical="center"/>
    </xf>
    <xf numFmtId="164" fontId="2786" fillId="0" borderId="0" xfId="0" quotePrefix="false" applyFont="true" applyNumberFormat="true">
      <alignment horizontal="center" vertical="center"/>
    </xf>
    <xf numFmtId="4" fontId="2787" fillId="0" borderId="0" xfId="0" quotePrefix="false" applyFont="true" applyNumberFormat="true">
      <alignment horizontal="center" vertical="center"/>
    </xf>
    <xf numFmtId="164" fontId="2788" fillId="0" borderId="0" xfId="0" quotePrefix="false" applyFont="true" applyNumberFormat="true">
      <alignment horizontal="center" vertical="center"/>
    </xf>
    <xf numFmtId="4" fontId="2789" fillId="0" borderId="0" xfId="0" quotePrefix="false" applyFont="true" applyNumberFormat="true">
      <alignment horizontal="center" vertical="center"/>
    </xf>
    <xf numFmtId="164" fontId="2790" fillId="0" borderId="0" xfId="0" quotePrefix="false" applyFont="true" applyNumberFormat="true">
      <alignment horizontal="center" vertical="center"/>
    </xf>
    <xf numFmtId="4" fontId="2791" fillId="0" borderId="0" xfId="0" quotePrefix="false" applyFont="true" applyNumberFormat="true">
      <alignment horizontal="center" vertical="center"/>
    </xf>
    <xf numFmtId="164" fontId="2792" fillId="0" borderId="0" xfId="0" quotePrefix="false" applyFont="true" applyNumberFormat="true">
      <alignment horizontal="center" vertical="center"/>
    </xf>
    <xf numFmtId="4" fontId="2793" fillId="0" borderId="0" xfId="0" quotePrefix="false" applyFont="true" applyNumberFormat="true">
      <alignment horizontal="center" vertical="center"/>
    </xf>
    <xf numFmtId="164" fontId="2794" fillId="0" borderId="0" xfId="0" quotePrefix="false" applyFont="true" applyNumberFormat="true">
      <alignment horizontal="center" vertical="center"/>
    </xf>
    <xf numFmtId="4" fontId="2795" fillId="0" borderId="0" xfId="0" quotePrefix="false" applyFont="true" applyNumberFormat="true">
      <alignment horizontal="center" vertical="center"/>
    </xf>
    <xf numFmtId="164" fontId="2796" fillId="0" borderId="0" xfId="0" quotePrefix="false" applyFont="true" applyNumberFormat="true">
      <alignment horizontal="center" vertical="center"/>
    </xf>
    <xf numFmtId="0" fontId="2797" fillId="0" borderId="0" xfId="0" quotePrefix="false" applyFont="true">
      <alignment horizontal="center" vertical="center" wrapText="true"/>
    </xf>
    <xf numFmtId="4" fontId="2798" fillId="0" borderId="0" xfId="0" quotePrefix="false" applyFont="true" applyNumberFormat="true">
      <alignment horizontal="center" vertical="center"/>
    </xf>
    <xf numFmtId="164" fontId="2799" fillId="0" borderId="0" xfId="0" quotePrefix="false" applyFont="true" applyNumberFormat="true">
      <alignment horizontal="center" vertical="center"/>
    </xf>
    <xf numFmtId="164" fontId="2800" fillId="0" borderId="0" xfId="0" quotePrefix="false" applyFont="true" applyNumberFormat="true">
      <alignment horizontal="center" vertical="center"/>
    </xf>
    <xf numFmtId="165" fontId="2801" fillId="0" borderId="0" xfId="0" quotePrefix="false" applyFont="true" applyNumberFormat="true">
      <alignment horizontal="center" vertical="center"/>
    </xf>
    <xf numFmtId="164" fontId="2802" fillId="0" borderId="0" xfId="0" quotePrefix="false" applyFont="true" applyNumberFormat="true">
      <alignment horizontal="center" vertical="center"/>
    </xf>
    <xf numFmtId="164" fontId="2803" fillId="0" borderId="0" xfId="0" quotePrefix="false" applyFont="true" applyNumberFormat="true">
      <alignment horizontal="center" vertical="center" wrapText="true"/>
    </xf>
    <xf numFmtId="4" fontId="2804" fillId="0" borderId="0" xfId="0" quotePrefix="false" applyFont="true" applyNumberFormat="true">
      <alignment horizontal="center" vertical="center"/>
    </xf>
    <xf numFmtId="164" fontId="2805" fillId="0" borderId="0" xfId="0" quotePrefix="false" applyFont="true" applyNumberFormat="true">
      <alignment horizontal="center" vertical="center"/>
    </xf>
    <xf numFmtId="4" fontId="2806" fillId="0" borderId="0" xfId="0" quotePrefix="false" applyFont="true" applyNumberFormat="true">
      <alignment horizontal="center" vertical="center"/>
    </xf>
    <xf numFmtId="164" fontId="2807" fillId="0" borderId="0" xfId="0" quotePrefix="false" applyFont="true" applyNumberFormat="true">
      <alignment horizontal="center" vertical="center"/>
    </xf>
    <xf numFmtId="4" fontId="2808" fillId="0" borderId="0" xfId="0" quotePrefix="false" applyFont="true" applyNumberFormat="true">
      <alignment horizontal="center" vertical="center"/>
    </xf>
    <xf numFmtId="164" fontId="2809" fillId="0" borderId="0" xfId="0" quotePrefix="false" applyFont="true" applyNumberFormat="true">
      <alignment horizontal="center" vertical="center"/>
    </xf>
    <xf numFmtId="4" fontId="2810" fillId="0" borderId="0" xfId="0" quotePrefix="false" applyFont="true" applyNumberFormat="true">
      <alignment horizontal="center" vertical="center"/>
    </xf>
    <xf numFmtId="164" fontId="2811" fillId="0" borderId="0" xfId="0" quotePrefix="false" applyFont="true" applyNumberFormat="true">
      <alignment horizontal="center" vertical="center"/>
    </xf>
    <xf numFmtId="4" fontId="2812" fillId="0" borderId="0" xfId="0" quotePrefix="false" applyFont="true" applyNumberFormat="true">
      <alignment horizontal="center" vertical="center"/>
    </xf>
    <xf numFmtId="164" fontId="2813" fillId="0" borderId="0" xfId="0" quotePrefix="false" applyFont="true" applyNumberFormat="true">
      <alignment horizontal="center" vertical="center"/>
    </xf>
    <xf numFmtId="4" fontId="2814" fillId="0" borderId="0" xfId="0" quotePrefix="false" applyFont="true" applyNumberFormat="true">
      <alignment horizontal="center" vertical="center"/>
    </xf>
    <xf numFmtId="164" fontId="2815" fillId="0" borderId="0" xfId="0" quotePrefix="false" applyFont="true" applyNumberFormat="true">
      <alignment horizontal="center" vertical="center"/>
    </xf>
    <xf numFmtId="4" fontId="2816" fillId="0" borderId="0" xfId="0" quotePrefix="false" applyFont="true" applyNumberFormat="true">
      <alignment horizontal="center" vertical="center"/>
    </xf>
    <xf numFmtId="164" fontId="2817" fillId="0" borderId="0" xfId="0" quotePrefix="false" applyFont="true" applyNumberFormat="true">
      <alignment horizontal="center" vertical="center"/>
    </xf>
    <xf numFmtId="4" fontId="2818" fillId="0" borderId="0" xfId="0" quotePrefix="false" applyFont="true" applyNumberFormat="true">
      <alignment horizontal="center" vertical="center"/>
    </xf>
    <xf numFmtId="164" fontId="2819" fillId="0" borderId="0" xfId="0" quotePrefix="false" applyFont="true" applyNumberFormat="true">
      <alignment horizontal="center" vertical="center"/>
    </xf>
    <xf numFmtId="4" fontId="2820" fillId="0" borderId="0" xfId="0" quotePrefix="false" applyFont="true" applyNumberFormat="true">
      <alignment horizontal="center" vertical="center"/>
    </xf>
    <xf numFmtId="164" fontId="2821" fillId="0" borderId="0" xfId="0" quotePrefix="false" applyFont="true" applyNumberFormat="true">
      <alignment horizontal="center" vertical="center"/>
    </xf>
    <xf numFmtId="4" fontId="2822" fillId="0" borderId="0" xfId="0" quotePrefix="false" applyFont="true" applyNumberFormat="true">
      <alignment horizontal="center" vertical="center"/>
    </xf>
    <xf numFmtId="164" fontId="2823" fillId="0" borderId="0" xfId="0" quotePrefix="false" applyFont="true" applyNumberFormat="true">
      <alignment horizontal="center" vertical="center"/>
    </xf>
    <xf numFmtId="4" fontId="2824" fillId="0" borderId="0" xfId="0" quotePrefix="false" applyFont="true" applyNumberFormat="true">
      <alignment horizontal="center" vertical="center"/>
    </xf>
    <xf numFmtId="164" fontId="2825" fillId="0" borderId="0" xfId="0" quotePrefix="false" applyFont="true" applyNumberFormat="true">
      <alignment horizontal="center" vertical="center"/>
    </xf>
    <xf numFmtId="4" fontId="2826" fillId="0" borderId="0" xfId="0" quotePrefix="false" applyFont="true" applyNumberFormat="true">
      <alignment horizontal="center" vertical="center"/>
    </xf>
    <xf numFmtId="164" fontId="2827" fillId="0" borderId="0" xfId="0" quotePrefix="false" applyFont="true" applyNumberFormat="true">
      <alignment horizontal="center" vertical="center"/>
    </xf>
    <xf numFmtId="4" fontId="2828" fillId="0" borderId="0" xfId="0" quotePrefix="false" applyFont="true" applyNumberFormat="true">
      <alignment horizontal="center" vertical="center"/>
    </xf>
    <xf numFmtId="164" fontId="2829" fillId="0" borderId="0" xfId="0" quotePrefix="false" applyFont="true" applyNumberFormat="true">
      <alignment horizontal="center" vertical="center"/>
    </xf>
    <xf numFmtId="4" fontId="2830" fillId="0" borderId="0" xfId="0" quotePrefix="false" applyFont="true" applyNumberFormat="true">
      <alignment horizontal="center" vertical="center"/>
    </xf>
    <xf numFmtId="164" fontId="2831" fillId="0" borderId="0" xfId="0" quotePrefix="false" applyFont="true" applyNumberFormat="true">
      <alignment horizontal="center" vertical="center"/>
    </xf>
    <xf numFmtId="4" fontId="2832" fillId="0" borderId="0" xfId="0" quotePrefix="false" applyFont="true" applyNumberFormat="true">
      <alignment horizontal="center" vertical="center"/>
    </xf>
    <xf numFmtId="164" fontId="2833" fillId="0" borderId="0" xfId="0" quotePrefix="false" applyFont="true" applyNumberFormat="true">
      <alignment horizontal="center" vertical="center"/>
    </xf>
    <xf numFmtId="4" fontId="2834" fillId="0" borderId="0" xfId="0" quotePrefix="false" applyFont="true" applyNumberFormat="true">
      <alignment horizontal="center" vertical="center"/>
    </xf>
    <xf numFmtId="164" fontId="2835" fillId="0" borderId="0" xfId="0" quotePrefix="false" applyFont="true" applyNumberFormat="true">
      <alignment horizontal="center" vertical="center"/>
    </xf>
    <xf numFmtId="4" fontId="2836" fillId="0" borderId="0" xfId="0" quotePrefix="false" applyFont="true" applyNumberFormat="true">
      <alignment horizontal="center" vertical="center"/>
    </xf>
    <xf numFmtId="164" fontId="2837" fillId="0" borderId="0" xfId="0" quotePrefix="false" applyFont="true" applyNumberFormat="true">
      <alignment horizontal="center" vertical="center"/>
    </xf>
    <xf numFmtId="4" fontId="2838" fillId="0" borderId="0" xfId="0" quotePrefix="false" applyFont="true" applyNumberFormat="true">
      <alignment horizontal="center" vertical="center"/>
    </xf>
    <xf numFmtId="164" fontId="2839" fillId="0" borderId="0" xfId="0" quotePrefix="false" applyFont="true" applyNumberFormat="true">
      <alignment horizontal="center" vertical="center"/>
    </xf>
    <xf numFmtId="4" fontId="2840" fillId="0" borderId="0" xfId="0" quotePrefix="false" applyFont="true" applyNumberFormat="true">
      <alignment horizontal="center" vertical="center"/>
    </xf>
    <xf numFmtId="164" fontId="2841" fillId="0" borderId="0" xfId="0" quotePrefix="false" applyFont="true" applyNumberFormat="true">
      <alignment horizontal="center" vertical="center"/>
    </xf>
    <xf numFmtId="4" fontId="2842" fillId="0" borderId="0" xfId="0" quotePrefix="false" applyFont="true" applyNumberFormat="true">
      <alignment horizontal="center" vertical="center"/>
    </xf>
    <xf numFmtId="164" fontId="2843" fillId="0" borderId="0" xfId="0" quotePrefix="false" applyFont="true" applyNumberFormat="true">
      <alignment horizontal="center" vertical="center"/>
    </xf>
    <xf numFmtId="0" fontId="2844" fillId="0" borderId="0" xfId="0" quotePrefix="false" applyFont="true">
      <alignment horizontal="center" vertical="center" wrapText="true"/>
    </xf>
    <xf numFmtId="4" fontId="2845" fillId="0" borderId="0" xfId="0" quotePrefix="false" applyFont="true" applyNumberFormat="true">
      <alignment horizontal="center" vertical="center"/>
    </xf>
    <xf numFmtId="164" fontId="2846" fillId="0" borderId="0" xfId="0" quotePrefix="false" applyFont="true" applyNumberFormat="true">
      <alignment horizontal="center" vertical="center"/>
    </xf>
    <xf numFmtId="164" fontId="2847" fillId="0" borderId="0" xfId="0" quotePrefix="false" applyFont="true" applyNumberFormat="true">
      <alignment horizontal="center" vertical="center"/>
    </xf>
    <xf numFmtId="165" fontId="2848" fillId="0" borderId="0" xfId="0" quotePrefix="false" applyFont="true" applyNumberFormat="true">
      <alignment horizontal="center" vertical="center"/>
    </xf>
    <xf numFmtId="164" fontId="2849" fillId="0" borderId="0" xfId="0" quotePrefix="false" applyFont="true" applyNumberFormat="true">
      <alignment horizontal="center" vertical="center"/>
    </xf>
    <xf numFmtId="164" fontId="2850" fillId="0" borderId="0" xfId="0" quotePrefix="false" applyFont="true" applyNumberFormat="true">
      <alignment horizontal="center" vertical="center" wrapText="true"/>
    </xf>
    <xf numFmtId="4" fontId="2851" fillId="0" borderId="0" xfId="0" quotePrefix="false" applyFont="true" applyNumberFormat="true">
      <alignment horizontal="center" vertical="center"/>
    </xf>
    <xf numFmtId="164" fontId="2852" fillId="0" borderId="0" xfId="0" quotePrefix="false" applyFont="true" applyNumberFormat="true">
      <alignment horizontal="center" vertical="center"/>
    </xf>
    <xf numFmtId="4" fontId="2853" fillId="0" borderId="0" xfId="0" quotePrefix="false" applyFont="true" applyNumberFormat="true">
      <alignment horizontal="center" vertical="center"/>
    </xf>
    <xf numFmtId="164" fontId="2854" fillId="0" borderId="0" xfId="0" quotePrefix="false" applyFont="true" applyNumberFormat="true">
      <alignment horizontal="center" vertical="center"/>
    </xf>
    <xf numFmtId="4" fontId="2855" fillId="0" borderId="0" xfId="0" quotePrefix="false" applyFont="true" applyNumberFormat="true">
      <alignment horizontal="center" vertical="center"/>
    </xf>
    <xf numFmtId="164" fontId="2856" fillId="0" borderId="0" xfId="0" quotePrefix="false" applyFont="true" applyNumberFormat="true">
      <alignment horizontal="center" vertical="center"/>
    </xf>
    <xf numFmtId="4" fontId="2857" fillId="0" borderId="0" xfId="0" quotePrefix="false" applyFont="true" applyNumberFormat="true">
      <alignment horizontal="center" vertical="center"/>
    </xf>
    <xf numFmtId="164" fontId="2858" fillId="0" borderId="0" xfId="0" quotePrefix="false" applyFont="true" applyNumberFormat="true">
      <alignment horizontal="center" vertical="center"/>
    </xf>
    <xf numFmtId="4" fontId="2859" fillId="0" borderId="0" xfId="0" quotePrefix="false" applyFont="true" applyNumberFormat="true">
      <alignment horizontal="center" vertical="center"/>
    </xf>
    <xf numFmtId="164" fontId="2860" fillId="0" borderId="0" xfId="0" quotePrefix="false" applyFont="true" applyNumberFormat="true">
      <alignment horizontal="center" vertical="center"/>
    </xf>
    <xf numFmtId="4" fontId="2861" fillId="0" borderId="0" xfId="0" quotePrefix="false" applyFont="true" applyNumberFormat="true">
      <alignment horizontal="center" vertical="center"/>
    </xf>
    <xf numFmtId="164" fontId="2862" fillId="0" borderId="0" xfId="0" quotePrefix="false" applyFont="true" applyNumberFormat="true">
      <alignment horizontal="center" vertical="center"/>
    </xf>
    <xf numFmtId="4" fontId="2863" fillId="0" borderId="0" xfId="0" quotePrefix="false" applyFont="true" applyNumberFormat="true">
      <alignment horizontal="center" vertical="center"/>
    </xf>
    <xf numFmtId="164" fontId="2864" fillId="0" borderId="0" xfId="0" quotePrefix="false" applyFont="true" applyNumberFormat="true">
      <alignment horizontal="center" vertical="center"/>
    </xf>
    <xf numFmtId="4" fontId="2865" fillId="0" borderId="0" xfId="0" quotePrefix="false" applyFont="true" applyNumberFormat="true">
      <alignment horizontal="center" vertical="center"/>
    </xf>
    <xf numFmtId="164" fontId="2866" fillId="0" borderId="0" xfId="0" quotePrefix="false" applyFont="true" applyNumberFormat="true">
      <alignment horizontal="center" vertical="center"/>
    </xf>
    <xf numFmtId="4" fontId="2867" fillId="0" borderId="0" xfId="0" quotePrefix="false" applyFont="true" applyNumberFormat="true">
      <alignment horizontal="center" vertical="center"/>
    </xf>
    <xf numFmtId="164" fontId="2868" fillId="0" borderId="0" xfId="0" quotePrefix="false" applyFont="true" applyNumberFormat="true">
      <alignment horizontal="center" vertical="center"/>
    </xf>
    <xf numFmtId="4" fontId="2869" fillId="0" borderId="0" xfId="0" quotePrefix="false" applyFont="true" applyNumberFormat="true">
      <alignment horizontal="center" vertical="center"/>
    </xf>
    <xf numFmtId="164" fontId="2870" fillId="0" borderId="0" xfId="0" quotePrefix="false" applyFont="true" applyNumberFormat="true">
      <alignment horizontal="center" vertical="center"/>
    </xf>
    <xf numFmtId="4" fontId="2871" fillId="0" borderId="0" xfId="0" quotePrefix="false" applyFont="true" applyNumberFormat="true">
      <alignment horizontal="center" vertical="center"/>
    </xf>
    <xf numFmtId="164" fontId="2872" fillId="0" borderId="0" xfId="0" quotePrefix="false" applyFont="true" applyNumberFormat="true">
      <alignment horizontal="center" vertical="center"/>
    </xf>
    <xf numFmtId="4" fontId="2873" fillId="0" borderId="0" xfId="0" quotePrefix="false" applyFont="true" applyNumberFormat="true">
      <alignment horizontal="center" vertical="center"/>
    </xf>
    <xf numFmtId="164" fontId="2874" fillId="0" borderId="0" xfId="0" quotePrefix="false" applyFont="true" applyNumberFormat="true">
      <alignment horizontal="center" vertical="center"/>
    </xf>
    <xf numFmtId="4" fontId="2875" fillId="0" borderId="0" xfId="0" quotePrefix="false" applyFont="true" applyNumberFormat="true">
      <alignment horizontal="center" vertical="center"/>
    </xf>
    <xf numFmtId="164" fontId="2876" fillId="0" borderId="0" xfId="0" quotePrefix="false" applyFont="true" applyNumberFormat="true">
      <alignment horizontal="center" vertical="center"/>
    </xf>
    <xf numFmtId="4" fontId="2877" fillId="0" borderId="0" xfId="0" quotePrefix="false" applyFont="true" applyNumberFormat="true">
      <alignment horizontal="center" vertical="center"/>
    </xf>
    <xf numFmtId="164" fontId="2878" fillId="0" borderId="0" xfId="0" quotePrefix="false" applyFont="true" applyNumberFormat="true">
      <alignment horizontal="center" vertical="center"/>
    </xf>
    <xf numFmtId="4" fontId="2879" fillId="0" borderId="0" xfId="0" quotePrefix="false" applyFont="true" applyNumberFormat="true">
      <alignment horizontal="center" vertical="center"/>
    </xf>
    <xf numFmtId="164" fontId="2880" fillId="0" borderId="0" xfId="0" quotePrefix="false" applyFont="true" applyNumberFormat="true">
      <alignment horizontal="center" vertical="center"/>
    </xf>
    <xf numFmtId="4" fontId="2881" fillId="0" borderId="0" xfId="0" quotePrefix="false" applyFont="true" applyNumberFormat="true">
      <alignment horizontal="center" vertical="center"/>
    </xf>
    <xf numFmtId="164" fontId="2882" fillId="0" borderId="0" xfId="0" quotePrefix="false" applyFont="true" applyNumberFormat="true">
      <alignment horizontal="center" vertical="center"/>
    </xf>
    <xf numFmtId="4" fontId="2883" fillId="0" borderId="0" xfId="0" quotePrefix="false" applyFont="true" applyNumberFormat="true">
      <alignment horizontal="center" vertical="center"/>
    </xf>
    <xf numFmtId="164" fontId="2884" fillId="0" borderId="0" xfId="0" quotePrefix="false" applyFont="true" applyNumberFormat="true">
      <alignment horizontal="center" vertical="center"/>
    </xf>
    <xf numFmtId="4" fontId="2885" fillId="0" borderId="0" xfId="0" quotePrefix="false" applyFont="true" applyNumberFormat="true">
      <alignment horizontal="center" vertical="center"/>
    </xf>
    <xf numFmtId="164" fontId="2886" fillId="0" borderId="0" xfId="0" quotePrefix="false" applyFont="true" applyNumberFormat="true">
      <alignment horizontal="center" vertical="center"/>
    </xf>
    <xf numFmtId="4" fontId="2887" fillId="0" borderId="0" xfId="0" quotePrefix="false" applyFont="true" applyNumberFormat="true">
      <alignment horizontal="center" vertical="center"/>
    </xf>
    <xf numFmtId="164" fontId="2888" fillId="0" borderId="0" xfId="0" quotePrefix="false" applyFont="true" applyNumberFormat="true">
      <alignment horizontal="center" vertical="center"/>
    </xf>
    <xf numFmtId="4" fontId="2889" fillId="0" borderId="0" xfId="0" quotePrefix="false" applyFont="true" applyNumberFormat="true">
      <alignment horizontal="center" vertical="center"/>
    </xf>
    <xf numFmtId="164" fontId="2890" fillId="0" borderId="0" xfId="0" quotePrefix="false" applyFont="true" applyNumberFormat="true">
      <alignment horizontal="center" vertical="center"/>
    </xf>
    <xf numFmtId="0" fontId="2891" fillId="0" borderId="0" xfId="0" quotePrefix="false" applyFont="true">
      <alignment horizontal="center" vertical="center" wrapText="true"/>
    </xf>
    <xf numFmtId="4" fontId="2892" fillId="0" borderId="0" xfId="0" quotePrefix="false" applyFont="true" applyNumberFormat="true">
      <alignment horizontal="center" vertical="center"/>
    </xf>
    <xf numFmtId="164" fontId="2893" fillId="0" borderId="0" xfId="0" quotePrefix="false" applyFont="true" applyNumberFormat="true">
      <alignment horizontal="center" vertical="center"/>
    </xf>
    <xf numFmtId="164" fontId="2894" fillId="0" borderId="0" xfId="0" quotePrefix="false" applyFont="true" applyNumberFormat="true">
      <alignment horizontal="center" vertical="center"/>
    </xf>
    <xf numFmtId="165" fontId="2895" fillId="0" borderId="0" xfId="0" quotePrefix="false" applyFont="true" applyNumberFormat="true">
      <alignment horizontal="center" vertical="center"/>
    </xf>
    <xf numFmtId="164" fontId="2896" fillId="0" borderId="0" xfId="0" quotePrefix="false" applyFont="true" applyNumberFormat="true">
      <alignment horizontal="center" vertical="center"/>
    </xf>
    <xf numFmtId="164" fontId="2897" fillId="0" borderId="0" xfId="0" quotePrefix="false" applyFont="true" applyNumberFormat="true">
      <alignment horizontal="center" vertical="center" wrapText="true"/>
    </xf>
    <xf numFmtId="4" fontId="2898" fillId="0" borderId="0" xfId="0" quotePrefix="false" applyFont="true" applyNumberFormat="true">
      <alignment horizontal="center" vertical="center"/>
    </xf>
    <xf numFmtId="164" fontId="2899" fillId="0" borderId="0" xfId="0" quotePrefix="false" applyFont="true" applyNumberFormat="true">
      <alignment horizontal="center" vertical="center"/>
    </xf>
    <xf numFmtId="4" fontId="2900" fillId="0" borderId="0" xfId="0" quotePrefix="false" applyFont="true" applyNumberFormat="true">
      <alignment horizontal="center" vertical="center"/>
    </xf>
    <xf numFmtId="164" fontId="2901" fillId="0" borderId="0" xfId="0" quotePrefix="false" applyFont="true" applyNumberFormat="true">
      <alignment horizontal="center" vertical="center"/>
    </xf>
    <xf numFmtId="4" fontId="2902" fillId="0" borderId="0" xfId="0" quotePrefix="false" applyFont="true" applyNumberFormat="true">
      <alignment horizontal="center" vertical="center"/>
    </xf>
    <xf numFmtId="164" fontId="2903" fillId="0" borderId="0" xfId="0" quotePrefix="false" applyFont="true" applyNumberFormat="true">
      <alignment horizontal="center" vertical="center"/>
    </xf>
    <xf numFmtId="4" fontId="2904" fillId="0" borderId="0" xfId="0" quotePrefix="false" applyFont="true" applyNumberFormat="true">
      <alignment horizontal="center" vertical="center"/>
    </xf>
    <xf numFmtId="164" fontId="2905" fillId="0" borderId="0" xfId="0" quotePrefix="false" applyFont="true" applyNumberFormat="true">
      <alignment horizontal="center" vertical="center"/>
    </xf>
    <xf numFmtId="4" fontId="2906" fillId="0" borderId="0" xfId="0" quotePrefix="false" applyFont="true" applyNumberFormat="true">
      <alignment horizontal="center" vertical="center"/>
    </xf>
    <xf numFmtId="164" fontId="2907" fillId="0" borderId="0" xfId="0" quotePrefix="false" applyFont="true" applyNumberFormat="true">
      <alignment horizontal="center" vertical="center"/>
    </xf>
    <xf numFmtId="4" fontId="2908" fillId="0" borderId="0" xfId="0" quotePrefix="false" applyFont="true" applyNumberFormat="true">
      <alignment horizontal="center" vertical="center"/>
    </xf>
    <xf numFmtId="164" fontId="2909" fillId="0" borderId="0" xfId="0" quotePrefix="false" applyFont="true" applyNumberFormat="true">
      <alignment horizontal="center" vertical="center"/>
    </xf>
    <xf numFmtId="4" fontId="2910" fillId="0" borderId="0" xfId="0" quotePrefix="false" applyFont="true" applyNumberFormat="true">
      <alignment horizontal="center" vertical="center"/>
    </xf>
    <xf numFmtId="164" fontId="2911" fillId="0" borderId="0" xfId="0" quotePrefix="false" applyFont="true" applyNumberFormat="true">
      <alignment horizontal="center" vertical="center"/>
    </xf>
    <xf numFmtId="4" fontId="2912" fillId="0" borderId="0" xfId="0" quotePrefix="false" applyFont="true" applyNumberFormat="true">
      <alignment horizontal="center" vertical="center"/>
    </xf>
    <xf numFmtId="164" fontId="2913" fillId="0" borderId="0" xfId="0" quotePrefix="false" applyFont="true" applyNumberFormat="true">
      <alignment horizontal="center" vertical="center"/>
    </xf>
    <xf numFmtId="4" fontId="2914" fillId="0" borderId="0" xfId="0" quotePrefix="false" applyFont="true" applyNumberFormat="true">
      <alignment horizontal="center" vertical="center"/>
    </xf>
    <xf numFmtId="164" fontId="2915" fillId="0" borderId="0" xfId="0" quotePrefix="false" applyFont="true" applyNumberFormat="true">
      <alignment horizontal="center" vertical="center"/>
    </xf>
    <xf numFmtId="4" fontId="2916" fillId="0" borderId="0" xfId="0" quotePrefix="false" applyFont="true" applyNumberFormat="true">
      <alignment horizontal="center" vertical="center"/>
    </xf>
    <xf numFmtId="164" fontId="2917" fillId="0" borderId="0" xfId="0" quotePrefix="false" applyFont="true" applyNumberFormat="true">
      <alignment horizontal="center" vertical="center"/>
    </xf>
    <xf numFmtId="4" fontId="2918" fillId="0" borderId="0" xfId="0" quotePrefix="false" applyFont="true" applyNumberFormat="true">
      <alignment horizontal="center" vertical="center"/>
    </xf>
    <xf numFmtId="164" fontId="2919" fillId="0" borderId="0" xfId="0" quotePrefix="false" applyFont="true" applyNumberFormat="true">
      <alignment horizontal="center" vertical="center"/>
    </xf>
    <xf numFmtId="4" fontId="2920" fillId="0" borderId="0" xfId="0" quotePrefix="false" applyFont="true" applyNumberFormat="true">
      <alignment horizontal="center" vertical="center"/>
    </xf>
    <xf numFmtId="164" fontId="2921" fillId="0" borderId="0" xfId="0" quotePrefix="false" applyFont="true" applyNumberFormat="true">
      <alignment horizontal="center" vertical="center"/>
    </xf>
    <xf numFmtId="4" fontId="2922" fillId="0" borderId="0" xfId="0" quotePrefix="false" applyFont="true" applyNumberFormat="true">
      <alignment horizontal="center" vertical="center"/>
    </xf>
    <xf numFmtId="164" fontId="2923" fillId="0" borderId="0" xfId="0" quotePrefix="false" applyFont="true" applyNumberFormat="true">
      <alignment horizontal="center" vertical="center"/>
    </xf>
    <xf numFmtId="4" fontId="2924" fillId="0" borderId="0" xfId="0" quotePrefix="false" applyFont="true" applyNumberFormat="true">
      <alignment horizontal="center" vertical="center"/>
    </xf>
    <xf numFmtId="164" fontId="2925" fillId="0" borderId="0" xfId="0" quotePrefix="false" applyFont="true" applyNumberFormat="true">
      <alignment horizontal="center" vertical="center"/>
    </xf>
    <xf numFmtId="4" fontId="2926" fillId="0" borderId="0" xfId="0" quotePrefix="false" applyFont="true" applyNumberFormat="true">
      <alignment horizontal="center" vertical="center"/>
    </xf>
    <xf numFmtId="164" fontId="2927" fillId="0" borderId="0" xfId="0" quotePrefix="false" applyFont="true" applyNumberFormat="true">
      <alignment horizontal="center" vertical="center"/>
    </xf>
    <xf numFmtId="4" fontId="2928" fillId="0" borderId="0" xfId="0" quotePrefix="false" applyFont="true" applyNumberFormat="true">
      <alignment horizontal="center" vertical="center"/>
    </xf>
    <xf numFmtId="164" fontId="2929" fillId="0" borderId="0" xfId="0" quotePrefix="false" applyFont="true" applyNumberFormat="true">
      <alignment horizontal="center" vertical="center"/>
    </xf>
    <xf numFmtId="4" fontId="2930" fillId="0" borderId="0" xfId="0" quotePrefix="false" applyFont="true" applyNumberFormat="true">
      <alignment horizontal="center" vertical="center"/>
    </xf>
    <xf numFmtId="164" fontId="2931" fillId="0" borderId="0" xfId="0" quotePrefix="false" applyFont="true" applyNumberFormat="true">
      <alignment horizontal="center" vertical="center"/>
    </xf>
    <xf numFmtId="4" fontId="2932" fillId="0" borderId="0" xfId="0" quotePrefix="false" applyFont="true" applyNumberFormat="true">
      <alignment horizontal="center" vertical="center"/>
    </xf>
    <xf numFmtId="164" fontId="2933" fillId="0" borderId="0" xfId="0" quotePrefix="false" applyFont="true" applyNumberFormat="true">
      <alignment horizontal="center" vertical="center"/>
    </xf>
    <xf numFmtId="4" fontId="2934" fillId="0" borderId="0" xfId="0" quotePrefix="false" applyFont="true" applyNumberFormat="true">
      <alignment horizontal="center" vertical="center"/>
    </xf>
    <xf numFmtId="164" fontId="2935" fillId="0" borderId="0" xfId="0" quotePrefix="false" applyFont="true" applyNumberFormat="true">
      <alignment horizontal="center" vertical="center"/>
    </xf>
    <xf numFmtId="4" fontId="2936" fillId="0" borderId="0" xfId="0" quotePrefix="false" applyFont="true" applyNumberFormat="true">
      <alignment horizontal="center" vertical="center"/>
    </xf>
    <xf numFmtId="164" fontId="2937" fillId="0" borderId="0" xfId="0" quotePrefix="false" applyFont="true" applyNumberFormat="true">
      <alignment horizontal="center" vertical="center"/>
    </xf>
    <xf numFmtId="0" fontId="2938" fillId="0" borderId="0" xfId="0" quotePrefix="false" applyFont="true">
      <alignment horizontal="center" vertical="center" wrapText="true"/>
    </xf>
    <xf numFmtId="4" fontId="2939" fillId="0" borderId="0" xfId="0" quotePrefix="false" applyFont="true" applyNumberFormat="true">
      <alignment horizontal="center" vertical="center"/>
    </xf>
    <xf numFmtId="164" fontId="2940" fillId="0" borderId="0" xfId="0" quotePrefix="false" applyFont="true" applyNumberFormat="true">
      <alignment horizontal="center" vertical="center"/>
    </xf>
    <xf numFmtId="164" fontId="2941" fillId="0" borderId="0" xfId="0" quotePrefix="false" applyFont="true" applyNumberFormat="true">
      <alignment horizontal="center" vertical="center"/>
    </xf>
    <xf numFmtId="165" fontId="2942" fillId="0" borderId="0" xfId="0" quotePrefix="false" applyFont="true" applyNumberFormat="true">
      <alignment horizontal="center" vertical="center"/>
    </xf>
    <xf numFmtId="164" fontId="2943" fillId="0" borderId="0" xfId="0" quotePrefix="false" applyFont="true" applyNumberFormat="true">
      <alignment horizontal="center" vertical="center"/>
    </xf>
    <xf numFmtId="164" fontId="2944" fillId="0" borderId="0" xfId="0" quotePrefix="false" applyFont="true" applyNumberFormat="true">
      <alignment horizontal="center" vertical="center" wrapText="true"/>
    </xf>
    <xf numFmtId="4" fontId="2945" fillId="0" borderId="0" xfId="0" quotePrefix="false" applyFont="true" applyNumberFormat="true">
      <alignment horizontal="center" vertical="center"/>
    </xf>
    <xf numFmtId="164" fontId="2946" fillId="0" borderId="0" xfId="0" quotePrefix="false" applyFont="true" applyNumberFormat="true">
      <alignment horizontal="center" vertical="center"/>
    </xf>
    <xf numFmtId="4" fontId="2947" fillId="0" borderId="0" xfId="0" quotePrefix="false" applyFont="true" applyNumberFormat="true">
      <alignment horizontal="center" vertical="center"/>
    </xf>
    <xf numFmtId="164" fontId="2948" fillId="0" borderId="0" xfId="0" quotePrefix="false" applyFont="true" applyNumberFormat="true">
      <alignment horizontal="center" vertical="center"/>
    </xf>
    <xf numFmtId="4" fontId="2949" fillId="0" borderId="0" xfId="0" quotePrefix="false" applyFont="true" applyNumberFormat="true">
      <alignment horizontal="center" vertical="center"/>
    </xf>
    <xf numFmtId="164" fontId="2950" fillId="0" borderId="0" xfId="0" quotePrefix="false" applyFont="true" applyNumberFormat="true">
      <alignment horizontal="center" vertical="center"/>
    </xf>
    <xf numFmtId="4" fontId="2951" fillId="0" borderId="0" xfId="0" quotePrefix="false" applyFont="true" applyNumberFormat="true">
      <alignment horizontal="center" vertical="center"/>
    </xf>
    <xf numFmtId="164" fontId="2952" fillId="0" borderId="0" xfId="0" quotePrefix="false" applyFont="true" applyNumberFormat="true">
      <alignment horizontal="center" vertical="center"/>
    </xf>
    <xf numFmtId="4" fontId="2953" fillId="0" borderId="0" xfId="0" quotePrefix="false" applyFont="true" applyNumberFormat="true">
      <alignment horizontal="center" vertical="center"/>
    </xf>
    <xf numFmtId="164" fontId="2954" fillId="0" borderId="0" xfId="0" quotePrefix="false" applyFont="true" applyNumberFormat="true">
      <alignment horizontal="center" vertical="center"/>
    </xf>
    <xf numFmtId="4" fontId="2955" fillId="0" borderId="0" xfId="0" quotePrefix="false" applyFont="true" applyNumberFormat="true">
      <alignment horizontal="center" vertical="center"/>
    </xf>
    <xf numFmtId="164" fontId="2956" fillId="0" borderId="0" xfId="0" quotePrefix="false" applyFont="true" applyNumberFormat="true">
      <alignment horizontal="center" vertical="center"/>
    </xf>
    <xf numFmtId="4" fontId="2957" fillId="0" borderId="0" xfId="0" quotePrefix="false" applyFont="true" applyNumberFormat="true">
      <alignment horizontal="center" vertical="center"/>
    </xf>
    <xf numFmtId="164" fontId="2958" fillId="0" borderId="0" xfId="0" quotePrefix="false" applyFont="true" applyNumberFormat="true">
      <alignment horizontal="center" vertical="center"/>
    </xf>
    <xf numFmtId="4" fontId="2959" fillId="0" borderId="0" xfId="0" quotePrefix="false" applyFont="true" applyNumberFormat="true">
      <alignment horizontal="center" vertical="center"/>
    </xf>
    <xf numFmtId="164" fontId="2960" fillId="0" borderId="0" xfId="0" quotePrefix="false" applyFont="true" applyNumberFormat="true">
      <alignment horizontal="center" vertical="center"/>
    </xf>
    <xf numFmtId="4" fontId="2961" fillId="0" borderId="0" xfId="0" quotePrefix="false" applyFont="true" applyNumberFormat="true">
      <alignment horizontal="center" vertical="center"/>
    </xf>
    <xf numFmtId="164" fontId="2962" fillId="0" borderId="0" xfId="0" quotePrefix="false" applyFont="true" applyNumberFormat="true">
      <alignment horizontal="center" vertical="center"/>
    </xf>
    <xf numFmtId="4" fontId="2963" fillId="0" borderId="0" xfId="0" quotePrefix="false" applyFont="true" applyNumberFormat="true">
      <alignment horizontal="center" vertical="center"/>
    </xf>
    <xf numFmtId="164" fontId="2964" fillId="0" borderId="0" xfId="0" quotePrefix="false" applyFont="true" applyNumberFormat="true">
      <alignment horizontal="center" vertical="center"/>
    </xf>
    <xf numFmtId="4" fontId="2965" fillId="0" borderId="0" xfId="0" quotePrefix="false" applyFont="true" applyNumberFormat="true">
      <alignment horizontal="center" vertical="center"/>
    </xf>
    <xf numFmtId="164" fontId="2966" fillId="0" borderId="0" xfId="0" quotePrefix="false" applyFont="true" applyNumberFormat="true">
      <alignment horizontal="center" vertical="center"/>
    </xf>
    <xf numFmtId="4" fontId="2967" fillId="0" borderId="0" xfId="0" quotePrefix="false" applyFont="true" applyNumberFormat="true">
      <alignment horizontal="center" vertical="center"/>
    </xf>
    <xf numFmtId="164" fontId="2968" fillId="0" borderId="0" xfId="0" quotePrefix="false" applyFont="true" applyNumberFormat="true">
      <alignment horizontal="center" vertical="center"/>
    </xf>
    <xf numFmtId="4" fontId="2969" fillId="0" borderId="0" xfId="0" quotePrefix="false" applyFont="true" applyNumberFormat="true">
      <alignment horizontal="center" vertical="center"/>
    </xf>
    <xf numFmtId="164" fontId="2970" fillId="0" borderId="0" xfId="0" quotePrefix="false" applyFont="true" applyNumberFormat="true">
      <alignment horizontal="center" vertical="center"/>
    </xf>
    <xf numFmtId="4" fontId="2971" fillId="0" borderId="0" xfId="0" quotePrefix="false" applyFont="true" applyNumberFormat="true">
      <alignment horizontal="center" vertical="center"/>
    </xf>
    <xf numFmtId="164" fontId="2972" fillId="0" borderId="0" xfId="0" quotePrefix="false" applyFont="true" applyNumberFormat="true">
      <alignment horizontal="center" vertical="center"/>
    </xf>
    <xf numFmtId="4" fontId="2973" fillId="0" borderId="0" xfId="0" quotePrefix="false" applyFont="true" applyNumberFormat="true">
      <alignment horizontal="center" vertical="center"/>
    </xf>
    <xf numFmtId="164" fontId="2974" fillId="0" borderId="0" xfId="0" quotePrefix="false" applyFont="true" applyNumberFormat="true">
      <alignment horizontal="center" vertical="center"/>
    </xf>
    <xf numFmtId="4" fontId="2975" fillId="0" borderId="0" xfId="0" quotePrefix="false" applyFont="true" applyNumberFormat="true">
      <alignment horizontal="center" vertical="center"/>
    </xf>
    <xf numFmtId="164" fontId="2976" fillId="0" borderId="0" xfId="0" quotePrefix="false" applyFont="true" applyNumberFormat="true">
      <alignment horizontal="center" vertical="center"/>
    </xf>
    <xf numFmtId="4" fontId="2977" fillId="0" borderId="0" xfId="0" quotePrefix="false" applyFont="true" applyNumberFormat="true">
      <alignment horizontal="center" vertical="center"/>
    </xf>
    <xf numFmtId="164" fontId="2978" fillId="0" borderId="0" xfId="0" quotePrefix="false" applyFont="true" applyNumberFormat="true">
      <alignment horizontal="center" vertical="center"/>
    </xf>
    <xf numFmtId="4" fontId="2979" fillId="0" borderId="0" xfId="0" quotePrefix="false" applyFont="true" applyNumberFormat="true">
      <alignment horizontal="center" vertical="center"/>
    </xf>
    <xf numFmtId="164" fontId="2980" fillId="0" borderId="0" xfId="0" quotePrefix="false" applyFont="true" applyNumberFormat="true">
      <alignment horizontal="center" vertical="center"/>
    </xf>
    <xf numFmtId="4" fontId="2981" fillId="0" borderId="0" xfId="0" quotePrefix="false" applyFont="true" applyNumberFormat="true">
      <alignment horizontal="center" vertical="center"/>
    </xf>
    <xf numFmtId="164" fontId="2982" fillId="0" borderId="0" xfId="0" quotePrefix="false" applyFont="true" applyNumberFormat="true">
      <alignment horizontal="center" vertical="center"/>
    </xf>
    <xf numFmtId="4" fontId="2983" fillId="0" borderId="0" xfId="0" quotePrefix="false" applyFont="true" applyNumberFormat="true">
      <alignment horizontal="center" vertical="center"/>
    </xf>
    <xf numFmtId="164" fontId="2984" fillId="0" borderId="0" xfId="0" quotePrefix="false" applyFont="true" applyNumberFormat="true">
      <alignment horizontal="center" vertical="center"/>
    </xf>
    <xf numFmtId="0" fontId="2985" fillId="0" borderId="0" xfId="0" quotePrefix="false" applyFont="true">
      <alignment horizontal="center" vertical="center" wrapText="true"/>
    </xf>
    <xf numFmtId="4" fontId="2986" fillId="0" borderId="0" xfId="0" quotePrefix="false" applyFont="true" applyNumberFormat="true">
      <alignment horizontal="center" vertical="center"/>
    </xf>
    <xf numFmtId="164" fontId="2987" fillId="0" borderId="0" xfId="0" quotePrefix="false" applyFont="true" applyNumberFormat="true">
      <alignment horizontal="center" vertical="center"/>
    </xf>
    <xf numFmtId="164" fontId="2988" fillId="0" borderId="0" xfId="0" quotePrefix="false" applyFont="true" applyNumberFormat="true">
      <alignment horizontal="center" vertical="center"/>
    </xf>
    <xf numFmtId="165" fontId="2989" fillId="0" borderId="0" xfId="0" quotePrefix="false" applyFont="true" applyNumberFormat="true">
      <alignment horizontal="center" vertical="center"/>
    </xf>
    <xf numFmtId="164" fontId="2990" fillId="0" borderId="0" xfId="0" quotePrefix="false" applyFont="true" applyNumberFormat="true">
      <alignment horizontal="center" vertical="center"/>
    </xf>
    <xf numFmtId="164" fontId="2991" fillId="0" borderId="0" xfId="0" quotePrefix="false" applyFont="true" applyNumberFormat="true">
      <alignment horizontal="center" vertical="center" wrapText="true"/>
    </xf>
    <xf numFmtId="4" fontId="2992" fillId="0" borderId="0" xfId="0" quotePrefix="false" applyFont="true" applyNumberFormat="true">
      <alignment horizontal="center" vertical="center"/>
    </xf>
    <xf numFmtId="164" fontId="2993" fillId="0" borderId="0" xfId="0" quotePrefix="false" applyFont="true" applyNumberFormat="true">
      <alignment horizontal="center" vertical="center"/>
    </xf>
    <xf numFmtId="4" fontId="2994" fillId="0" borderId="0" xfId="0" quotePrefix="false" applyFont="true" applyNumberFormat="true">
      <alignment horizontal="center" vertical="center"/>
    </xf>
    <xf numFmtId="164" fontId="2995" fillId="0" borderId="0" xfId="0" quotePrefix="false" applyFont="true" applyNumberFormat="true">
      <alignment horizontal="center" vertical="center"/>
    </xf>
    <xf numFmtId="4" fontId="2996" fillId="0" borderId="0" xfId="0" quotePrefix="false" applyFont="true" applyNumberFormat="true">
      <alignment horizontal="center" vertical="center"/>
    </xf>
    <xf numFmtId="164" fontId="2997" fillId="0" borderId="0" xfId="0" quotePrefix="false" applyFont="true" applyNumberFormat="true">
      <alignment horizontal="center" vertical="center"/>
    </xf>
    <xf numFmtId="4" fontId="2998" fillId="0" borderId="0" xfId="0" quotePrefix="false" applyFont="true" applyNumberFormat="true">
      <alignment horizontal="center" vertical="center"/>
    </xf>
    <xf numFmtId="164" fontId="2999" fillId="0" borderId="0" xfId="0" quotePrefix="false" applyFont="true" applyNumberFormat="true">
      <alignment horizontal="center" vertical="center"/>
    </xf>
    <xf numFmtId="4" fontId="3000" fillId="0" borderId="0" xfId="0" quotePrefix="false" applyFont="true" applyNumberFormat="true">
      <alignment horizontal="center" vertical="center"/>
    </xf>
    <xf numFmtId="164" fontId="3001" fillId="0" borderId="0" xfId="0" quotePrefix="false" applyFont="true" applyNumberFormat="true">
      <alignment horizontal="center" vertical="center"/>
    </xf>
    <xf numFmtId="4" fontId="3002" fillId="0" borderId="0" xfId="0" quotePrefix="false" applyFont="true" applyNumberFormat="true">
      <alignment horizontal="center" vertical="center"/>
    </xf>
    <xf numFmtId="164" fontId="3003" fillId="0" borderId="0" xfId="0" quotePrefix="false" applyFont="true" applyNumberFormat="true">
      <alignment horizontal="center" vertical="center"/>
    </xf>
    <xf numFmtId="4" fontId="3004" fillId="0" borderId="0" xfId="0" quotePrefix="false" applyFont="true" applyNumberFormat="true">
      <alignment horizontal="center" vertical="center"/>
    </xf>
    <xf numFmtId="164" fontId="3005" fillId="0" borderId="0" xfId="0" quotePrefix="false" applyFont="true" applyNumberFormat="true">
      <alignment horizontal="center" vertical="center"/>
    </xf>
    <xf numFmtId="4" fontId="3006" fillId="0" borderId="0" xfId="0" quotePrefix="false" applyFont="true" applyNumberFormat="true">
      <alignment horizontal="center" vertical="center"/>
    </xf>
    <xf numFmtId="164" fontId="3007" fillId="0" borderId="0" xfId="0" quotePrefix="false" applyFont="true" applyNumberFormat="true">
      <alignment horizontal="center" vertical="center"/>
    </xf>
    <xf numFmtId="4" fontId="3008" fillId="0" borderId="0" xfId="0" quotePrefix="false" applyFont="true" applyNumberFormat="true">
      <alignment horizontal="center" vertical="center"/>
    </xf>
    <xf numFmtId="164" fontId="3009" fillId="0" borderId="0" xfId="0" quotePrefix="false" applyFont="true" applyNumberFormat="true">
      <alignment horizontal="center" vertical="center"/>
    </xf>
    <xf numFmtId="4" fontId="3010" fillId="0" borderId="0" xfId="0" quotePrefix="false" applyFont="true" applyNumberFormat="true">
      <alignment horizontal="center" vertical="center"/>
    </xf>
    <xf numFmtId="164" fontId="3011" fillId="0" borderId="0" xfId="0" quotePrefix="false" applyFont="true" applyNumberFormat="true">
      <alignment horizontal="center" vertical="center"/>
    </xf>
    <xf numFmtId="4" fontId="3012" fillId="0" borderId="0" xfId="0" quotePrefix="false" applyFont="true" applyNumberFormat="true">
      <alignment horizontal="center" vertical="center"/>
    </xf>
    <xf numFmtId="164" fontId="3013" fillId="0" borderId="0" xfId="0" quotePrefix="false" applyFont="true" applyNumberFormat="true">
      <alignment horizontal="center" vertical="center"/>
    </xf>
    <xf numFmtId="4" fontId="3014" fillId="0" borderId="0" xfId="0" quotePrefix="false" applyFont="true" applyNumberFormat="true">
      <alignment horizontal="center" vertical="center"/>
    </xf>
    <xf numFmtId="164" fontId="3015" fillId="0" borderId="0" xfId="0" quotePrefix="false" applyFont="true" applyNumberFormat="true">
      <alignment horizontal="center" vertical="center"/>
    </xf>
    <xf numFmtId="4" fontId="3016" fillId="0" borderId="0" xfId="0" quotePrefix="false" applyFont="true" applyNumberFormat="true">
      <alignment horizontal="center" vertical="center"/>
    </xf>
    <xf numFmtId="164" fontId="3017" fillId="0" borderId="0" xfId="0" quotePrefix="false" applyFont="true" applyNumberFormat="true">
      <alignment horizontal="center" vertical="center"/>
    </xf>
    <xf numFmtId="4" fontId="3018" fillId="0" borderId="0" xfId="0" quotePrefix="false" applyFont="true" applyNumberFormat="true">
      <alignment horizontal="center" vertical="center"/>
    </xf>
    <xf numFmtId="164" fontId="3019" fillId="0" borderId="0" xfId="0" quotePrefix="false" applyFont="true" applyNumberFormat="true">
      <alignment horizontal="center" vertical="center"/>
    </xf>
    <xf numFmtId="4" fontId="3020" fillId="0" borderId="0" xfId="0" quotePrefix="false" applyFont="true" applyNumberFormat="true">
      <alignment horizontal="center" vertical="center"/>
    </xf>
    <xf numFmtId="164" fontId="3021" fillId="0" borderId="0" xfId="0" quotePrefix="false" applyFont="true" applyNumberFormat="true">
      <alignment horizontal="center" vertical="center"/>
    </xf>
    <xf numFmtId="4" fontId="3022" fillId="0" borderId="0" xfId="0" quotePrefix="false" applyFont="true" applyNumberFormat="true">
      <alignment horizontal="center" vertical="center"/>
    </xf>
    <xf numFmtId="164" fontId="3023" fillId="0" borderId="0" xfId="0" quotePrefix="false" applyFont="true" applyNumberFormat="true">
      <alignment horizontal="center" vertical="center"/>
    </xf>
    <xf numFmtId="4" fontId="3024" fillId="0" borderId="0" xfId="0" quotePrefix="false" applyFont="true" applyNumberFormat="true">
      <alignment horizontal="center" vertical="center"/>
    </xf>
    <xf numFmtId="164" fontId="3025" fillId="0" borderId="0" xfId="0" quotePrefix="false" applyFont="true" applyNumberFormat="true">
      <alignment horizontal="center" vertical="center"/>
    </xf>
    <xf numFmtId="4" fontId="3026" fillId="0" borderId="0" xfId="0" quotePrefix="false" applyFont="true" applyNumberFormat="true">
      <alignment horizontal="center" vertical="center"/>
    </xf>
    <xf numFmtId="164" fontId="3027" fillId="0" borderId="0" xfId="0" quotePrefix="false" applyFont="true" applyNumberFormat="true">
      <alignment horizontal="center" vertical="center"/>
    </xf>
    <xf numFmtId="4" fontId="3028" fillId="0" borderId="0" xfId="0" quotePrefix="false" applyFont="true" applyNumberFormat="true">
      <alignment horizontal="center" vertical="center"/>
    </xf>
    <xf numFmtId="164" fontId="3029" fillId="0" borderId="0" xfId="0" quotePrefix="false" applyFont="true" applyNumberFormat="true">
      <alignment horizontal="center" vertical="center"/>
    </xf>
    <xf numFmtId="4" fontId="3030" fillId="0" borderId="0" xfId="0" quotePrefix="false" applyFont="true" applyNumberFormat="true">
      <alignment horizontal="center" vertical="center"/>
    </xf>
    <xf numFmtId="164" fontId="3031" fillId="0" borderId="0" xfId="0" quotePrefix="false" applyFont="true" applyNumberFormat="true">
      <alignment horizontal="center" vertical="center"/>
    </xf>
    <xf numFmtId="0" fontId="3032" fillId="0" borderId="0" xfId="0" quotePrefix="false" applyFont="true">
      <alignment horizontal="center" vertical="center" wrapText="true"/>
    </xf>
    <xf numFmtId="4" fontId="3033" fillId="0" borderId="0" xfId="0" quotePrefix="false" applyFont="true" applyNumberFormat="true">
      <alignment horizontal="center" vertical="center"/>
    </xf>
    <xf numFmtId="164" fontId="3034" fillId="0" borderId="0" xfId="0" quotePrefix="false" applyFont="true" applyNumberFormat="true">
      <alignment horizontal="center" vertical="center"/>
    </xf>
    <xf numFmtId="164" fontId="3035" fillId="0" borderId="0" xfId="0" quotePrefix="false" applyFont="true" applyNumberFormat="true">
      <alignment horizontal="center" vertical="center"/>
    </xf>
    <xf numFmtId="165" fontId="3036" fillId="0" borderId="0" xfId="0" quotePrefix="false" applyFont="true" applyNumberFormat="true">
      <alignment horizontal="center" vertical="center"/>
    </xf>
    <xf numFmtId="164" fontId="3037" fillId="0" borderId="0" xfId="0" quotePrefix="false" applyFont="true" applyNumberFormat="true">
      <alignment horizontal="center" vertical="center"/>
    </xf>
    <xf numFmtId="164" fontId="3038" fillId="0" borderId="0" xfId="0" quotePrefix="false" applyFont="true" applyNumberFormat="true">
      <alignment horizontal="center" vertical="center" wrapText="true"/>
    </xf>
    <xf numFmtId="4" fontId="3039" fillId="0" borderId="0" xfId="0" quotePrefix="false" applyFont="true" applyNumberFormat="true">
      <alignment horizontal="center" vertical="center"/>
    </xf>
    <xf numFmtId="164" fontId="3040" fillId="0" borderId="0" xfId="0" quotePrefix="false" applyFont="true" applyNumberFormat="true">
      <alignment horizontal="center" vertical="center"/>
    </xf>
    <xf numFmtId="4" fontId="3041" fillId="0" borderId="0" xfId="0" quotePrefix="false" applyFont="true" applyNumberFormat="true">
      <alignment horizontal="center" vertical="center"/>
    </xf>
    <xf numFmtId="164" fontId="3042" fillId="0" borderId="0" xfId="0" quotePrefix="false" applyFont="true" applyNumberFormat="true">
      <alignment horizontal="center" vertical="center"/>
    </xf>
    <xf numFmtId="4" fontId="3043" fillId="0" borderId="0" xfId="0" quotePrefix="false" applyFont="true" applyNumberFormat="true">
      <alignment horizontal="center" vertical="center"/>
    </xf>
    <xf numFmtId="164" fontId="3044" fillId="0" borderId="0" xfId="0" quotePrefix="false" applyFont="true" applyNumberFormat="true">
      <alignment horizontal="center" vertical="center"/>
    </xf>
    <xf numFmtId="4" fontId="3045" fillId="0" borderId="0" xfId="0" quotePrefix="false" applyFont="true" applyNumberFormat="true">
      <alignment horizontal="center" vertical="center"/>
    </xf>
    <xf numFmtId="164" fontId="3046" fillId="0" borderId="0" xfId="0" quotePrefix="false" applyFont="true" applyNumberFormat="true">
      <alignment horizontal="center" vertical="center"/>
    </xf>
    <xf numFmtId="4" fontId="3047" fillId="0" borderId="0" xfId="0" quotePrefix="false" applyFont="true" applyNumberFormat="true">
      <alignment horizontal="center" vertical="center"/>
    </xf>
    <xf numFmtId="164" fontId="3048" fillId="0" borderId="0" xfId="0" quotePrefix="false" applyFont="true" applyNumberFormat="true">
      <alignment horizontal="center" vertical="center"/>
    </xf>
    <xf numFmtId="4" fontId="3049" fillId="0" borderId="0" xfId="0" quotePrefix="false" applyFont="true" applyNumberFormat="true">
      <alignment horizontal="center" vertical="center"/>
    </xf>
    <xf numFmtId="164" fontId="3050" fillId="0" borderId="0" xfId="0" quotePrefix="false" applyFont="true" applyNumberFormat="true">
      <alignment horizontal="center" vertical="center"/>
    </xf>
    <xf numFmtId="4" fontId="3051" fillId="0" borderId="0" xfId="0" quotePrefix="false" applyFont="true" applyNumberFormat="true">
      <alignment horizontal="center" vertical="center"/>
    </xf>
    <xf numFmtId="164" fontId="3052" fillId="0" borderId="0" xfId="0" quotePrefix="false" applyFont="true" applyNumberFormat="true">
      <alignment horizontal="center" vertical="center"/>
    </xf>
    <xf numFmtId="4" fontId="3053" fillId="0" borderId="0" xfId="0" quotePrefix="false" applyFont="true" applyNumberFormat="true">
      <alignment horizontal="center" vertical="center"/>
    </xf>
    <xf numFmtId="164" fontId="3054" fillId="0" borderId="0" xfId="0" quotePrefix="false" applyFont="true" applyNumberFormat="true">
      <alignment horizontal="center" vertical="center"/>
    </xf>
    <xf numFmtId="4" fontId="3055" fillId="0" borderId="0" xfId="0" quotePrefix="false" applyFont="true" applyNumberFormat="true">
      <alignment horizontal="center" vertical="center"/>
    </xf>
    <xf numFmtId="164" fontId="3056" fillId="0" borderId="0" xfId="0" quotePrefix="false" applyFont="true" applyNumberFormat="true">
      <alignment horizontal="center" vertical="center"/>
    </xf>
    <xf numFmtId="4" fontId="3057" fillId="0" borderId="0" xfId="0" quotePrefix="false" applyFont="true" applyNumberFormat="true">
      <alignment horizontal="center" vertical="center"/>
    </xf>
    <xf numFmtId="164" fontId="3058" fillId="0" borderId="0" xfId="0" quotePrefix="false" applyFont="true" applyNumberFormat="true">
      <alignment horizontal="center" vertical="center"/>
    </xf>
    <xf numFmtId="4" fontId="3059" fillId="0" borderId="0" xfId="0" quotePrefix="false" applyFont="true" applyNumberFormat="true">
      <alignment horizontal="center" vertical="center"/>
    </xf>
    <xf numFmtId="164" fontId="3060" fillId="0" borderId="0" xfId="0" quotePrefix="false" applyFont="true" applyNumberFormat="true">
      <alignment horizontal="center" vertical="center"/>
    </xf>
    <xf numFmtId="4" fontId="3061" fillId="0" borderId="0" xfId="0" quotePrefix="false" applyFont="true" applyNumberFormat="true">
      <alignment horizontal="center" vertical="center"/>
    </xf>
    <xf numFmtId="164" fontId="3062" fillId="0" borderId="0" xfId="0" quotePrefix="false" applyFont="true" applyNumberFormat="true">
      <alignment horizontal="center" vertical="center"/>
    </xf>
    <xf numFmtId="4" fontId="3063" fillId="0" borderId="0" xfId="0" quotePrefix="false" applyFont="true" applyNumberFormat="true">
      <alignment horizontal="center" vertical="center"/>
    </xf>
    <xf numFmtId="164" fontId="3064" fillId="0" borderId="0" xfId="0" quotePrefix="false" applyFont="true" applyNumberFormat="true">
      <alignment horizontal="center" vertical="center"/>
    </xf>
    <xf numFmtId="4" fontId="3065" fillId="0" borderId="0" xfId="0" quotePrefix="false" applyFont="true" applyNumberFormat="true">
      <alignment horizontal="center" vertical="center"/>
    </xf>
    <xf numFmtId="164" fontId="3066" fillId="0" borderId="0" xfId="0" quotePrefix="false" applyFont="true" applyNumberFormat="true">
      <alignment horizontal="center" vertical="center"/>
    </xf>
    <xf numFmtId="4" fontId="3067" fillId="0" borderId="0" xfId="0" quotePrefix="false" applyFont="true" applyNumberFormat="true">
      <alignment horizontal="center" vertical="center"/>
    </xf>
    <xf numFmtId="164" fontId="3068" fillId="0" borderId="0" xfId="0" quotePrefix="false" applyFont="true" applyNumberFormat="true">
      <alignment horizontal="center" vertical="center"/>
    </xf>
    <xf numFmtId="4" fontId="3069" fillId="0" borderId="0" xfId="0" quotePrefix="false" applyFont="true" applyNumberFormat="true">
      <alignment horizontal="center" vertical="center"/>
    </xf>
    <xf numFmtId="164" fontId="3070" fillId="0" borderId="0" xfId="0" quotePrefix="false" applyFont="true" applyNumberFormat="true">
      <alignment horizontal="center" vertical="center"/>
    </xf>
    <xf numFmtId="4" fontId="3071" fillId="0" borderId="0" xfId="0" quotePrefix="false" applyFont="true" applyNumberFormat="true">
      <alignment horizontal="center" vertical="center"/>
    </xf>
    <xf numFmtId="164" fontId="3072" fillId="0" borderId="0" xfId="0" quotePrefix="false" applyFont="true" applyNumberFormat="true">
      <alignment horizontal="center" vertical="center"/>
    </xf>
    <xf numFmtId="4" fontId="3073" fillId="0" borderId="0" xfId="0" quotePrefix="false" applyFont="true" applyNumberFormat="true">
      <alignment horizontal="center" vertical="center"/>
    </xf>
    <xf numFmtId="164" fontId="3074" fillId="0" borderId="0" xfId="0" quotePrefix="false" applyFont="true" applyNumberFormat="true">
      <alignment horizontal="center" vertical="center"/>
    </xf>
    <xf numFmtId="4" fontId="3075" fillId="0" borderId="0" xfId="0" quotePrefix="false" applyFont="true" applyNumberFormat="true">
      <alignment horizontal="center" vertical="center"/>
    </xf>
    <xf numFmtId="164" fontId="3076" fillId="0" borderId="0" xfId="0" quotePrefix="false" applyFont="true" applyNumberFormat="true">
      <alignment horizontal="center" vertical="center"/>
    </xf>
    <xf numFmtId="4" fontId="3077" fillId="0" borderId="0" xfId="0" quotePrefix="false" applyFont="true" applyNumberFormat="true">
      <alignment horizontal="center" vertical="center"/>
    </xf>
    <xf numFmtId="164" fontId="3078" fillId="0" borderId="0" xfId="0" quotePrefix="false" applyFont="true" applyNumberFormat="true">
      <alignment horizontal="center" vertical="center"/>
    </xf>
    <xf numFmtId="164" fontId="3079" fillId="0" borderId="0" xfId="0" quotePrefix="false" applyFont="true" applyNumberFormat="true">
      <alignment horizontal="center" vertical="center" wrapText="true"/>
    </xf>
    <xf numFmtId="0" fontId="308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08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081" fillId="0" borderId="0" xfId="0" quotePrefix="false" applyFont="true">
      <alignment horizontal="center" vertical="center" wrapText="true"/>
    </xf>
    <xf numFmtId="4" fontId="3082" fillId="0" borderId="0" xfId="0" quotePrefix="false" applyFont="true" applyNumberFormat="true">
      <alignment horizontal="center" vertical="center"/>
    </xf>
    <xf numFmtId="164" fontId="3083" fillId="0" borderId="0" xfId="0" quotePrefix="false" applyFont="true" applyNumberFormat="true">
      <alignment horizontal="center" vertical="center"/>
    </xf>
    <xf numFmtId="164" fontId="3084" fillId="0" borderId="0" xfId="0" quotePrefix="false" applyFont="true" applyNumberFormat="true">
      <alignment horizontal="center" vertical="center"/>
    </xf>
    <xf numFmtId="165" fontId="3085" fillId="0" borderId="0" xfId="0" quotePrefix="false" applyFont="true" applyNumberFormat="true">
      <alignment horizontal="center" vertical="center"/>
    </xf>
    <xf numFmtId="164" fontId="3086" fillId="0" borderId="0" xfId="0" quotePrefix="false" applyFont="true" applyNumberFormat="true">
      <alignment horizontal="center" vertical="center"/>
    </xf>
    <xf numFmtId="164" fontId="3087" fillId="0" borderId="0" xfId="0" quotePrefix="false" applyFont="true" applyNumberFormat="true">
      <alignment horizontal="center" vertical="center" wrapText="true"/>
    </xf>
    <xf numFmtId="4" fontId="3088" fillId="0" borderId="0" xfId="0" quotePrefix="false" applyFont="true" applyNumberFormat="true">
      <alignment horizontal="center" vertical="center"/>
    </xf>
    <xf numFmtId="164" fontId="3089" fillId="0" borderId="0" xfId="0" quotePrefix="false" applyFont="true" applyNumberFormat="true">
      <alignment horizontal="center" vertical="center"/>
    </xf>
    <xf numFmtId="4" fontId="3090" fillId="0" borderId="0" xfId="0" quotePrefix="false" applyFont="true" applyNumberFormat="true">
      <alignment horizontal="center" vertical="center"/>
    </xf>
    <xf numFmtId="164" fontId="3091" fillId="0" borderId="0" xfId="0" quotePrefix="false" applyFont="true" applyNumberFormat="true">
      <alignment horizontal="center" vertical="center"/>
    </xf>
    <xf numFmtId="4" fontId="3092" fillId="0" borderId="0" xfId="0" quotePrefix="false" applyFont="true" applyNumberFormat="true">
      <alignment horizontal="center" vertical="center"/>
    </xf>
    <xf numFmtId="164" fontId="3093" fillId="0" borderId="0" xfId="0" quotePrefix="false" applyFont="true" applyNumberFormat="true">
      <alignment horizontal="center" vertical="center"/>
    </xf>
    <xf numFmtId="4" fontId="3094" fillId="0" borderId="0" xfId="0" quotePrefix="false" applyFont="true" applyNumberFormat="true">
      <alignment horizontal="center" vertical="center"/>
    </xf>
    <xf numFmtId="164" fontId="3095" fillId="0" borderId="0" xfId="0" quotePrefix="false" applyFont="true" applyNumberFormat="true">
      <alignment horizontal="center" vertical="center"/>
    </xf>
    <xf numFmtId="4" fontId="3096" fillId="0" borderId="0" xfId="0" quotePrefix="false" applyFont="true" applyNumberFormat="true">
      <alignment horizontal="center" vertical="center"/>
    </xf>
    <xf numFmtId="164" fontId="3097" fillId="0" borderId="0" xfId="0" quotePrefix="false" applyFont="true" applyNumberFormat="true">
      <alignment horizontal="center" vertical="center"/>
    </xf>
    <xf numFmtId="4" fontId="3098" fillId="0" borderId="0" xfId="0" quotePrefix="false" applyFont="true" applyNumberFormat="true">
      <alignment horizontal="center" vertical="center"/>
    </xf>
    <xf numFmtId="164" fontId="3099" fillId="0" borderId="0" xfId="0" quotePrefix="false" applyFont="true" applyNumberFormat="true">
      <alignment horizontal="center" vertical="center"/>
    </xf>
    <xf numFmtId="4" fontId="3100" fillId="0" borderId="0" xfId="0" quotePrefix="false" applyFont="true" applyNumberFormat="true">
      <alignment horizontal="center" vertical="center"/>
    </xf>
    <xf numFmtId="164" fontId="3101" fillId="0" borderId="0" xfId="0" quotePrefix="false" applyFont="true" applyNumberFormat="true">
      <alignment horizontal="center" vertical="center"/>
    </xf>
    <xf numFmtId="4" fontId="3102" fillId="0" borderId="0" xfId="0" quotePrefix="false" applyFont="true" applyNumberFormat="true">
      <alignment horizontal="center" vertical="center"/>
    </xf>
    <xf numFmtId="164" fontId="3103" fillId="0" borderId="0" xfId="0" quotePrefix="false" applyFont="true" applyNumberFormat="true">
      <alignment horizontal="center" vertical="center"/>
    </xf>
    <xf numFmtId="4" fontId="3104" fillId="0" borderId="0" xfId="0" quotePrefix="false" applyFont="true" applyNumberFormat="true">
      <alignment horizontal="center" vertical="center"/>
    </xf>
    <xf numFmtId="164" fontId="3105" fillId="0" borderId="0" xfId="0" quotePrefix="false" applyFont="true" applyNumberFormat="true">
      <alignment horizontal="center" vertical="center"/>
    </xf>
    <xf numFmtId="4" fontId="3106" fillId="0" borderId="0" xfId="0" quotePrefix="false" applyFont="true" applyNumberFormat="true">
      <alignment horizontal="center" vertical="center"/>
    </xf>
    <xf numFmtId="164" fontId="3107" fillId="0" borderId="0" xfId="0" quotePrefix="false" applyFont="true" applyNumberFormat="true">
      <alignment horizontal="center" vertical="center"/>
    </xf>
    <xf numFmtId="4" fontId="3108" fillId="0" borderId="0" xfId="0" quotePrefix="false" applyFont="true" applyNumberFormat="true">
      <alignment horizontal="center" vertical="center"/>
    </xf>
    <xf numFmtId="164" fontId="3109" fillId="0" borderId="0" xfId="0" quotePrefix="false" applyFont="true" applyNumberFormat="true">
      <alignment horizontal="center" vertical="center"/>
    </xf>
    <xf numFmtId="4" fontId="3110" fillId="0" borderId="0" xfId="0" quotePrefix="false" applyFont="true" applyNumberFormat="true">
      <alignment horizontal="center" vertical="center"/>
    </xf>
    <xf numFmtId="164" fontId="3111" fillId="0" borderId="0" xfId="0" quotePrefix="false" applyFont="true" applyNumberFormat="true">
      <alignment horizontal="center" vertical="center"/>
    </xf>
    <xf numFmtId="4" fontId="3112" fillId="0" borderId="0" xfId="0" quotePrefix="false" applyFont="true" applyNumberFormat="true">
      <alignment horizontal="center" vertical="center"/>
    </xf>
    <xf numFmtId="164" fontId="3113" fillId="0" borderId="0" xfId="0" quotePrefix="false" applyFont="true" applyNumberFormat="true">
      <alignment horizontal="center" vertical="center"/>
    </xf>
    <xf numFmtId="4" fontId="3114" fillId="0" borderId="0" xfId="0" quotePrefix="false" applyFont="true" applyNumberFormat="true">
      <alignment horizontal="center" vertical="center"/>
    </xf>
    <xf numFmtId="164" fontId="3115" fillId="0" borderId="0" xfId="0" quotePrefix="false" applyFont="true" applyNumberFormat="true">
      <alignment horizontal="center" vertical="center"/>
    </xf>
    <xf numFmtId="4" fontId="3116" fillId="0" borderId="0" xfId="0" quotePrefix="false" applyFont="true" applyNumberFormat="true">
      <alignment horizontal="center" vertical="center"/>
    </xf>
    <xf numFmtId="164" fontId="3117" fillId="0" borderId="0" xfId="0" quotePrefix="false" applyFont="true" applyNumberFormat="true">
      <alignment horizontal="center" vertical="center"/>
    </xf>
    <xf numFmtId="4" fontId="3118" fillId="0" borderId="0" xfId="0" quotePrefix="false" applyFont="true" applyNumberFormat="true">
      <alignment horizontal="center" vertical="center"/>
    </xf>
    <xf numFmtId="164" fontId="3119" fillId="0" borderId="0" xfId="0" quotePrefix="false" applyFont="true" applyNumberFormat="true">
      <alignment horizontal="center" vertical="center"/>
    </xf>
    <xf numFmtId="4" fontId="3120" fillId="0" borderId="0" xfId="0" quotePrefix="false" applyFont="true" applyNumberFormat="true">
      <alignment horizontal="center" vertical="center"/>
    </xf>
    <xf numFmtId="164" fontId="3121" fillId="0" borderId="0" xfId="0" quotePrefix="false" applyFont="true" applyNumberFormat="true">
      <alignment horizontal="center" vertical="center"/>
    </xf>
    <xf numFmtId="4" fontId="3122" fillId="0" borderId="0" xfId="0" quotePrefix="false" applyFont="true" applyNumberFormat="true">
      <alignment horizontal="center" vertical="center"/>
    </xf>
    <xf numFmtId="164" fontId="3123" fillId="0" borderId="0" xfId="0" quotePrefix="false" applyFont="true" applyNumberFormat="true">
      <alignment horizontal="center" vertical="center"/>
    </xf>
    <xf numFmtId="4" fontId="3124" fillId="0" borderId="0" xfId="0" quotePrefix="false" applyFont="true" applyNumberFormat="true">
      <alignment horizontal="center" vertical="center"/>
    </xf>
    <xf numFmtId="164" fontId="3125" fillId="0" borderId="0" xfId="0" quotePrefix="false" applyFont="true" applyNumberFormat="true">
      <alignment horizontal="center" vertical="center"/>
    </xf>
    <xf numFmtId="4" fontId="3126" fillId="0" borderId="0" xfId="0" quotePrefix="false" applyFont="true" applyNumberFormat="true">
      <alignment horizontal="center" vertical="center"/>
    </xf>
    <xf numFmtId="164" fontId="3127" fillId="0" borderId="0" xfId="0" quotePrefix="false" applyFont="true" applyNumberFormat="true">
      <alignment horizontal="center" vertical="center"/>
    </xf>
    <xf numFmtId="0" fontId="3128" fillId="0" borderId="0" xfId="0" quotePrefix="false" applyFont="true">
      <alignment horizontal="center" vertical="center" wrapText="true"/>
    </xf>
    <xf numFmtId="4" fontId="3129" fillId="0" borderId="0" xfId="0" quotePrefix="false" applyFont="true" applyNumberFormat="true">
      <alignment horizontal="center" vertical="center"/>
    </xf>
    <xf numFmtId="164" fontId="3130" fillId="0" borderId="0" xfId="0" quotePrefix="false" applyFont="true" applyNumberFormat="true">
      <alignment horizontal="center" vertical="center"/>
    </xf>
    <xf numFmtId="164" fontId="3131" fillId="0" borderId="0" xfId="0" quotePrefix="false" applyFont="true" applyNumberFormat="true">
      <alignment horizontal="center" vertical="center"/>
    </xf>
    <xf numFmtId="165" fontId="3132" fillId="0" borderId="0" xfId="0" quotePrefix="false" applyFont="true" applyNumberFormat="true">
      <alignment horizontal="center" vertical="center"/>
    </xf>
    <xf numFmtId="164" fontId="3133" fillId="0" borderId="0" xfId="0" quotePrefix="false" applyFont="true" applyNumberFormat="true">
      <alignment horizontal="center" vertical="center"/>
    </xf>
    <xf numFmtId="164" fontId="3134" fillId="0" borderId="0" xfId="0" quotePrefix="false" applyFont="true" applyNumberFormat="true">
      <alignment horizontal="center" vertical="center" wrapText="true"/>
    </xf>
    <xf numFmtId="4" fontId="3135" fillId="0" borderId="0" xfId="0" quotePrefix="false" applyFont="true" applyNumberFormat="true">
      <alignment horizontal="center" vertical="center"/>
    </xf>
    <xf numFmtId="164" fontId="3136" fillId="0" borderId="0" xfId="0" quotePrefix="false" applyFont="true" applyNumberFormat="true">
      <alignment horizontal="center" vertical="center"/>
    </xf>
    <xf numFmtId="4" fontId="3137" fillId="0" borderId="0" xfId="0" quotePrefix="false" applyFont="true" applyNumberFormat="true">
      <alignment horizontal="center" vertical="center"/>
    </xf>
    <xf numFmtId="164" fontId="3138" fillId="0" borderId="0" xfId="0" quotePrefix="false" applyFont="true" applyNumberFormat="true">
      <alignment horizontal="center" vertical="center"/>
    </xf>
    <xf numFmtId="4" fontId="3139" fillId="0" borderId="0" xfId="0" quotePrefix="false" applyFont="true" applyNumberFormat="true">
      <alignment horizontal="center" vertical="center"/>
    </xf>
    <xf numFmtId="164" fontId="3140" fillId="0" borderId="0" xfId="0" quotePrefix="false" applyFont="true" applyNumberFormat="true">
      <alignment horizontal="center" vertical="center"/>
    </xf>
    <xf numFmtId="4" fontId="3141" fillId="0" borderId="0" xfId="0" quotePrefix="false" applyFont="true" applyNumberFormat="true">
      <alignment horizontal="center" vertical="center"/>
    </xf>
    <xf numFmtId="164" fontId="3142" fillId="0" borderId="0" xfId="0" quotePrefix="false" applyFont="true" applyNumberFormat="true">
      <alignment horizontal="center" vertical="center"/>
    </xf>
    <xf numFmtId="4" fontId="3143" fillId="0" borderId="0" xfId="0" quotePrefix="false" applyFont="true" applyNumberFormat="true">
      <alignment horizontal="center" vertical="center"/>
    </xf>
    <xf numFmtId="164" fontId="3144" fillId="0" borderId="0" xfId="0" quotePrefix="false" applyFont="true" applyNumberFormat="true">
      <alignment horizontal="center" vertical="center"/>
    </xf>
    <xf numFmtId="4" fontId="3145" fillId="0" borderId="0" xfId="0" quotePrefix="false" applyFont="true" applyNumberFormat="true">
      <alignment horizontal="center" vertical="center"/>
    </xf>
    <xf numFmtId="164" fontId="3146" fillId="0" borderId="0" xfId="0" quotePrefix="false" applyFont="true" applyNumberFormat="true">
      <alignment horizontal="center" vertical="center"/>
    </xf>
    <xf numFmtId="4" fontId="3147" fillId="0" borderId="0" xfId="0" quotePrefix="false" applyFont="true" applyNumberFormat="true">
      <alignment horizontal="center" vertical="center"/>
    </xf>
    <xf numFmtId="164" fontId="3148" fillId="0" borderId="0" xfId="0" quotePrefix="false" applyFont="true" applyNumberFormat="true">
      <alignment horizontal="center" vertical="center"/>
    </xf>
    <xf numFmtId="4" fontId="3149" fillId="0" borderId="0" xfId="0" quotePrefix="false" applyFont="true" applyNumberFormat="true">
      <alignment horizontal="center" vertical="center"/>
    </xf>
    <xf numFmtId="164" fontId="3150" fillId="0" borderId="0" xfId="0" quotePrefix="false" applyFont="true" applyNumberFormat="true">
      <alignment horizontal="center" vertical="center"/>
    </xf>
    <xf numFmtId="4" fontId="3151" fillId="0" borderId="0" xfId="0" quotePrefix="false" applyFont="true" applyNumberFormat="true">
      <alignment horizontal="center" vertical="center"/>
    </xf>
    <xf numFmtId="164" fontId="3152" fillId="0" borderId="0" xfId="0" quotePrefix="false" applyFont="true" applyNumberFormat="true">
      <alignment horizontal="center" vertical="center"/>
    </xf>
    <xf numFmtId="4" fontId="3153" fillId="0" borderId="0" xfId="0" quotePrefix="false" applyFont="true" applyNumberFormat="true">
      <alignment horizontal="center" vertical="center"/>
    </xf>
    <xf numFmtId="164" fontId="3154" fillId="0" borderId="0" xfId="0" quotePrefix="false" applyFont="true" applyNumberFormat="true">
      <alignment horizontal="center" vertical="center"/>
    </xf>
    <xf numFmtId="4" fontId="3155" fillId="0" borderId="0" xfId="0" quotePrefix="false" applyFont="true" applyNumberFormat="true">
      <alignment horizontal="center" vertical="center"/>
    </xf>
    <xf numFmtId="164" fontId="3156" fillId="0" borderId="0" xfId="0" quotePrefix="false" applyFont="true" applyNumberFormat="true">
      <alignment horizontal="center" vertical="center"/>
    </xf>
    <xf numFmtId="4" fontId="3157" fillId="0" borderId="0" xfId="0" quotePrefix="false" applyFont="true" applyNumberFormat="true">
      <alignment horizontal="center" vertical="center"/>
    </xf>
    <xf numFmtId="164" fontId="3158" fillId="0" borderId="0" xfId="0" quotePrefix="false" applyFont="true" applyNumberFormat="true">
      <alignment horizontal="center" vertical="center"/>
    </xf>
    <xf numFmtId="4" fontId="3159" fillId="0" borderId="0" xfId="0" quotePrefix="false" applyFont="true" applyNumberFormat="true">
      <alignment horizontal="center" vertical="center"/>
    </xf>
    <xf numFmtId="164" fontId="3160" fillId="0" borderId="0" xfId="0" quotePrefix="false" applyFont="true" applyNumberFormat="true">
      <alignment horizontal="center" vertical="center"/>
    </xf>
    <xf numFmtId="4" fontId="3161" fillId="0" borderId="0" xfId="0" quotePrefix="false" applyFont="true" applyNumberFormat="true">
      <alignment horizontal="center" vertical="center"/>
    </xf>
    <xf numFmtId="164" fontId="3162" fillId="0" borderId="0" xfId="0" quotePrefix="false" applyFont="true" applyNumberFormat="true">
      <alignment horizontal="center" vertical="center"/>
    </xf>
    <xf numFmtId="4" fontId="3163" fillId="0" borderId="0" xfId="0" quotePrefix="false" applyFont="true" applyNumberFormat="true">
      <alignment horizontal="center" vertical="center"/>
    </xf>
    <xf numFmtId="164" fontId="3164" fillId="0" borderId="0" xfId="0" quotePrefix="false" applyFont="true" applyNumberFormat="true">
      <alignment horizontal="center" vertical="center"/>
    </xf>
    <xf numFmtId="4" fontId="3165" fillId="0" borderId="0" xfId="0" quotePrefix="false" applyFont="true" applyNumberFormat="true">
      <alignment horizontal="center" vertical="center"/>
    </xf>
    <xf numFmtId="164" fontId="3166" fillId="0" borderId="0" xfId="0" quotePrefix="false" applyFont="true" applyNumberFormat="true">
      <alignment horizontal="center" vertical="center"/>
    </xf>
    <xf numFmtId="4" fontId="3167" fillId="0" borderId="0" xfId="0" quotePrefix="false" applyFont="true" applyNumberFormat="true">
      <alignment horizontal="center" vertical="center"/>
    </xf>
    <xf numFmtId="164" fontId="3168" fillId="0" borderId="0" xfId="0" quotePrefix="false" applyFont="true" applyNumberFormat="true">
      <alignment horizontal="center" vertical="center"/>
    </xf>
    <xf numFmtId="4" fontId="3169" fillId="0" borderId="0" xfId="0" quotePrefix="false" applyFont="true" applyNumberFormat="true">
      <alignment horizontal="center" vertical="center"/>
    </xf>
    <xf numFmtId="164" fontId="3170" fillId="0" borderId="0" xfId="0" quotePrefix="false" applyFont="true" applyNumberFormat="true">
      <alignment horizontal="center" vertical="center"/>
    </xf>
    <xf numFmtId="4" fontId="3171" fillId="0" borderId="0" xfId="0" quotePrefix="false" applyFont="true" applyNumberFormat="true">
      <alignment horizontal="center" vertical="center"/>
    </xf>
    <xf numFmtId="164" fontId="3172" fillId="0" borderId="0" xfId="0" quotePrefix="false" applyFont="true" applyNumberFormat="true">
      <alignment horizontal="center" vertical="center"/>
    </xf>
    <xf numFmtId="4" fontId="3173" fillId="0" borderId="0" xfId="0" quotePrefix="false" applyFont="true" applyNumberFormat="true">
      <alignment horizontal="center" vertical="center"/>
    </xf>
    <xf numFmtId="164" fontId="3174" fillId="0" borderId="0" xfId="0" quotePrefix="false" applyFont="true" applyNumberFormat="true">
      <alignment horizontal="center" vertical="center"/>
    </xf>
    <xf numFmtId="0" fontId="3175" fillId="0" borderId="0" xfId="0" quotePrefix="false" applyFont="true">
      <alignment horizontal="center" vertical="center" wrapText="true"/>
    </xf>
    <xf numFmtId="4" fontId="3176" fillId="0" borderId="0" xfId="0" quotePrefix="false" applyFont="true" applyNumberFormat="true">
      <alignment horizontal="center" vertical="center"/>
    </xf>
    <xf numFmtId="164" fontId="3177" fillId="0" borderId="0" xfId="0" quotePrefix="false" applyFont="true" applyNumberFormat="true">
      <alignment horizontal="center" vertical="center"/>
    </xf>
    <xf numFmtId="164" fontId="3178" fillId="0" borderId="0" xfId="0" quotePrefix="false" applyFont="true" applyNumberFormat="true">
      <alignment horizontal="center" vertical="center"/>
    </xf>
    <xf numFmtId="165" fontId="3179" fillId="0" borderId="0" xfId="0" quotePrefix="false" applyFont="true" applyNumberFormat="true">
      <alignment horizontal="center" vertical="center"/>
    </xf>
    <xf numFmtId="164" fontId="3180" fillId="0" borderId="0" xfId="0" quotePrefix="false" applyFont="true" applyNumberFormat="true">
      <alignment horizontal="center" vertical="center"/>
    </xf>
    <xf numFmtId="164" fontId="3181" fillId="0" borderId="0" xfId="0" quotePrefix="false" applyFont="true" applyNumberFormat="true">
      <alignment horizontal="center" vertical="center" wrapText="true"/>
    </xf>
    <xf numFmtId="4" fontId="3182" fillId="0" borderId="0" xfId="0" quotePrefix="false" applyFont="true" applyNumberFormat="true">
      <alignment horizontal="center" vertical="center"/>
    </xf>
    <xf numFmtId="164" fontId="3183" fillId="0" borderId="0" xfId="0" quotePrefix="false" applyFont="true" applyNumberFormat="true">
      <alignment horizontal="center" vertical="center"/>
    </xf>
    <xf numFmtId="4" fontId="3184" fillId="0" borderId="0" xfId="0" quotePrefix="false" applyFont="true" applyNumberFormat="true">
      <alignment horizontal="center" vertical="center"/>
    </xf>
    <xf numFmtId="164" fontId="3185" fillId="0" borderId="0" xfId="0" quotePrefix="false" applyFont="true" applyNumberFormat="true">
      <alignment horizontal="center" vertical="center"/>
    </xf>
    <xf numFmtId="4" fontId="3186" fillId="0" borderId="0" xfId="0" quotePrefix="false" applyFont="true" applyNumberFormat="true">
      <alignment horizontal="center" vertical="center"/>
    </xf>
    <xf numFmtId="164" fontId="3187" fillId="0" borderId="0" xfId="0" quotePrefix="false" applyFont="true" applyNumberFormat="true">
      <alignment horizontal="center" vertical="center"/>
    </xf>
    <xf numFmtId="4" fontId="3188" fillId="0" borderId="0" xfId="0" quotePrefix="false" applyFont="true" applyNumberFormat="true">
      <alignment horizontal="center" vertical="center"/>
    </xf>
    <xf numFmtId="164" fontId="3189" fillId="0" borderId="0" xfId="0" quotePrefix="false" applyFont="true" applyNumberFormat="true">
      <alignment horizontal="center" vertical="center"/>
    </xf>
    <xf numFmtId="4" fontId="3190" fillId="0" borderId="0" xfId="0" quotePrefix="false" applyFont="true" applyNumberFormat="true">
      <alignment horizontal="center" vertical="center"/>
    </xf>
    <xf numFmtId="164" fontId="3191" fillId="0" borderId="0" xfId="0" quotePrefix="false" applyFont="true" applyNumberFormat="true">
      <alignment horizontal="center" vertical="center"/>
    </xf>
    <xf numFmtId="4" fontId="3192" fillId="0" borderId="0" xfId="0" quotePrefix="false" applyFont="true" applyNumberFormat="true">
      <alignment horizontal="center" vertical="center"/>
    </xf>
    <xf numFmtId="164" fontId="3193" fillId="0" borderId="0" xfId="0" quotePrefix="false" applyFont="true" applyNumberFormat="true">
      <alignment horizontal="center" vertical="center"/>
    </xf>
    <xf numFmtId="4" fontId="3194" fillId="0" borderId="0" xfId="0" quotePrefix="false" applyFont="true" applyNumberFormat="true">
      <alignment horizontal="center" vertical="center"/>
    </xf>
    <xf numFmtId="164" fontId="3195" fillId="0" borderId="0" xfId="0" quotePrefix="false" applyFont="true" applyNumberFormat="true">
      <alignment horizontal="center" vertical="center"/>
    </xf>
    <xf numFmtId="4" fontId="3196" fillId="0" borderId="0" xfId="0" quotePrefix="false" applyFont="true" applyNumberFormat="true">
      <alignment horizontal="center" vertical="center"/>
    </xf>
    <xf numFmtId="164" fontId="3197" fillId="0" borderId="0" xfId="0" quotePrefix="false" applyFont="true" applyNumberFormat="true">
      <alignment horizontal="center" vertical="center"/>
    </xf>
    <xf numFmtId="4" fontId="3198" fillId="0" borderId="0" xfId="0" quotePrefix="false" applyFont="true" applyNumberFormat="true">
      <alignment horizontal="center" vertical="center"/>
    </xf>
    <xf numFmtId="164" fontId="3199" fillId="0" borderId="0" xfId="0" quotePrefix="false" applyFont="true" applyNumberFormat="true">
      <alignment horizontal="center" vertical="center"/>
    </xf>
    <xf numFmtId="4" fontId="3200" fillId="0" borderId="0" xfId="0" quotePrefix="false" applyFont="true" applyNumberFormat="true">
      <alignment horizontal="center" vertical="center"/>
    </xf>
    <xf numFmtId="164" fontId="3201" fillId="0" borderId="0" xfId="0" quotePrefix="false" applyFont="true" applyNumberFormat="true">
      <alignment horizontal="center" vertical="center"/>
    </xf>
    <xf numFmtId="4" fontId="3202" fillId="0" borderId="0" xfId="0" quotePrefix="false" applyFont="true" applyNumberFormat="true">
      <alignment horizontal="center" vertical="center"/>
    </xf>
    <xf numFmtId="164" fontId="3203" fillId="0" borderId="0" xfId="0" quotePrefix="false" applyFont="true" applyNumberFormat="true">
      <alignment horizontal="center" vertical="center"/>
    </xf>
    <xf numFmtId="4" fontId="3204" fillId="0" borderId="0" xfId="0" quotePrefix="false" applyFont="true" applyNumberFormat="true">
      <alignment horizontal="center" vertical="center"/>
    </xf>
    <xf numFmtId="164" fontId="3205" fillId="0" borderId="0" xfId="0" quotePrefix="false" applyFont="true" applyNumberFormat="true">
      <alignment horizontal="center" vertical="center"/>
    </xf>
    <xf numFmtId="4" fontId="3206" fillId="0" borderId="0" xfId="0" quotePrefix="false" applyFont="true" applyNumberFormat="true">
      <alignment horizontal="center" vertical="center"/>
    </xf>
    <xf numFmtId="164" fontId="3207" fillId="0" borderId="0" xfId="0" quotePrefix="false" applyFont="true" applyNumberFormat="true">
      <alignment horizontal="center" vertical="center"/>
    </xf>
    <xf numFmtId="4" fontId="3208" fillId="0" borderId="0" xfId="0" quotePrefix="false" applyFont="true" applyNumberFormat="true">
      <alignment horizontal="center" vertical="center"/>
    </xf>
    <xf numFmtId="164" fontId="3209" fillId="0" borderId="0" xfId="0" quotePrefix="false" applyFont="true" applyNumberFormat="true">
      <alignment horizontal="center" vertical="center"/>
    </xf>
    <xf numFmtId="4" fontId="3210" fillId="0" borderId="0" xfId="0" quotePrefix="false" applyFont="true" applyNumberFormat="true">
      <alignment horizontal="center" vertical="center"/>
    </xf>
    <xf numFmtId="164" fontId="3211" fillId="0" borderId="0" xfId="0" quotePrefix="false" applyFont="true" applyNumberFormat="true">
      <alignment horizontal="center" vertical="center"/>
    </xf>
    <xf numFmtId="4" fontId="3212" fillId="0" borderId="0" xfId="0" quotePrefix="false" applyFont="true" applyNumberFormat="true">
      <alignment horizontal="center" vertical="center"/>
    </xf>
    <xf numFmtId="164" fontId="3213" fillId="0" borderId="0" xfId="0" quotePrefix="false" applyFont="true" applyNumberFormat="true">
      <alignment horizontal="center" vertical="center"/>
    </xf>
    <xf numFmtId="4" fontId="3214" fillId="0" borderId="0" xfId="0" quotePrefix="false" applyFont="true" applyNumberFormat="true">
      <alignment horizontal="center" vertical="center"/>
    </xf>
    <xf numFmtId="164" fontId="3215" fillId="0" borderId="0" xfId="0" quotePrefix="false" applyFont="true" applyNumberFormat="true">
      <alignment horizontal="center" vertical="center"/>
    </xf>
    <xf numFmtId="4" fontId="3216" fillId="0" borderId="0" xfId="0" quotePrefix="false" applyFont="true" applyNumberFormat="true">
      <alignment horizontal="center" vertical="center"/>
    </xf>
    <xf numFmtId="164" fontId="3217" fillId="0" borderId="0" xfId="0" quotePrefix="false" applyFont="true" applyNumberFormat="true">
      <alignment horizontal="center" vertical="center"/>
    </xf>
    <xf numFmtId="4" fontId="3218" fillId="0" borderId="0" xfId="0" quotePrefix="false" applyFont="true" applyNumberFormat="true">
      <alignment horizontal="center" vertical="center"/>
    </xf>
    <xf numFmtId="164" fontId="3219" fillId="0" borderId="0" xfId="0" quotePrefix="false" applyFont="true" applyNumberFormat="true">
      <alignment horizontal="center" vertical="center"/>
    </xf>
    <xf numFmtId="4" fontId="3220" fillId="0" borderId="0" xfId="0" quotePrefix="false" applyFont="true" applyNumberFormat="true">
      <alignment horizontal="center" vertical="center"/>
    </xf>
    <xf numFmtId="164" fontId="3221" fillId="0" borderId="0" xfId="0" quotePrefix="false" applyFont="true" applyNumberFormat="true">
      <alignment horizontal="center" vertical="center"/>
    </xf>
    <xf numFmtId="0" fontId="3222" fillId="0" borderId="0" xfId="0" quotePrefix="false" applyFont="true">
      <alignment horizontal="center" vertical="center" wrapText="true"/>
    </xf>
    <xf numFmtId="4" fontId="3223" fillId="0" borderId="0" xfId="0" quotePrefix="false" applyFont="true" applyNumberFormat="true">
      <alignment horizontal="center" vertical="center"/>
    </xf>
    <xf numFmtId="164" fontId="3224" fillId="0" borderId="0" xfId="0" quotePrefix="false" applyFont="true" applyNumberFormat="true">
      <alignment horizontal="center" vertical="center"/>
    </xf>
    <xf numFmtId="164" fontId="3225" fillId="0" borderId="0" xfId="0" quotePrefix="false" applyFont="true" applyNumberFormat="true">
      <alignment horizontal="center" vertical="center"/>
    </xf>
    <xf numFmtId="165" fontId="3226" fillId="0" borderId="0" xfId="0" quotePrefix="false" applyFont="true" applyNumberFormat="true">
      <alignment horizontal="center" vertical="center"/>
    </xf>
    <xf numFmtId="164" fontId="3227" fillId="0" borderId="0" xfId="0" quotePrefix="false" applyFont="true" applyNumberFormat="true">
      <alignment horizontal="center" vertical="center"/>
    </xf>
    <xf numFmtId="164" fontId="3228" fillId="0" borderId="0" xfId="0" quotePrefix="false" applyFont="true" applyNumberFormat="true">
      <alignment horizontal="center" vertical="center" wrapText="true"/>
    </xf>
    <xf numFmtId="4" fontId="3229" fillId="0" borderId="0" xfId="0" quotePrefix="false" applyFont="true" applyNumberFormat="true">
      <alignment horizontal="center" vertical="center"/>
    </xf>
    <xf numFmtId="164" fontId="3230" fillId="0" borderId="0" xfId="0" quotePrefix="false" applyFont="true" applyNumberFormat="true">
      <alignment horizontal="center" vertical="center"/>
    </xf>
    <xf numFmtId="4" fontId="3231" fillId="0" borderId="0" xfId="0" quotePrefix="false" applyFont="true" applyNumberFormat="true">
      <alignment horizontal="center" vertical="center"/>
    </xf>
    <xf numFmtId="164" fontId="3232" fillId="0" borderId="0" xfId="0" quotePrefix="false" applyFont="true" applyNumberFormat="true">
      <alignment horizontal="center" vertical="center"/>
    </xf>
    <xf numFmtId="4" fontId="3233" fillId="0" borderId="0" xfId="0" quotePrefix="false" applyFont="true" applyNumberFormat="true">
      <alignment horizontal="center" vertical="center"/>
    </xf>
    <xf numFmtId="164" fontId="3234" fillId="0" borderId="0" xfId="0" quotePrefix="false" applyFont="true" applyNumberFormat="true">
      <alignment horizontal="center" vertical="center"/>
    </xf>
    <xf numFmtId="4" fontId="3235" fillId="0" borderId="0" xfId="0" quotePrefix="false" applyFont="true" applyNumberFormat="true">
      <alignment horizontal="center" vertical="center"/>
    </xf>
    <xf numFmtId="164" fontId="3236" fillId="0" borderId="0" xfId="0" quotePrefix="false" applyFont="true" applyNumberFormat="true">
      <alignment horizontal="center" vertical="center"/>
    </xf>
    <xf numFmtId="4" fontId="3237" fillId="0" borderId="0" xfId="0" quotePrefix="false" applyFont="true" applyNumberFormat="true">
      <alignment horizontal="center" vertical="center"/>
    </xf>
    <xf numFmtId="164" fontId="3238" fillId="0" borderId="0" xfId="0" quotePrefix="false" applyFont="true" applyNumberFormat="true">
      <alignment horizontal="center" vertical="center"/>
    </xf>
    <xf numFmtId="4" fontId="3239" fillId="0" borderId="0" xfId="0" quotePrefix="false" applyFont="true" applyNumberFormat="true">
      <alignment horizontal="center" vertical="center"/>
    </xf>
    <xf numFmtId="164" fontId="3240" fillId="0" borderId="0" xfId="0" quotePrefix="false" applyFont="true" applyNumberFormat="true">
      <alignment horizontal="center" vertical="center"/>
    </xf>
    <xf numFmtId="4" fontId="3241" fillId="0" borderId="0" xfId="0" quotePrefix="false" applyFont="true" applyNumberFormat="true">
      <alignment horizontal="center" vertical="center"/>
    </xf>
    <xf numFmtId="164" fontId="3242" fillId="0" borderId="0" xfId="0" quotePrefix="false" applyFont="true" applyNumberFormat="true">
      <alignment horizontal="center" vertical="center"/>
    </xf>
    <xf numFmtId="4" fontId="3243" fillId="0" borderId="0" xfId="0" quotePrefix="false" applyFont="true" applyNumberFormat="true">
      <alignment horizontal="center" vertical="center"/>
    </xf>
    <xf numFmtId="164" fontId="3244" fillId="0" borderId="0" xfId="0" quotePrefix="false" applyFont="true" applyNumberFormat="true">
      <alignment horizontal="center" vertical="center"/>
    </xf>
    <xf numFmtId="4" fontId="3245" fillId="0" borderId="0" xfId="0" quotePrefix="false" applyFont="true" applyNumberFormat="true">
      <alignment horizontal="center" vertical="center"/>
    </xf>
    <xf numFmtId="164" fontId="3246" fillId="0" borderId="0" xfId="0" quotePrefix="false" applyFont="true" applyNumberFormat="true">
      <alignment horizontal="center" vertical="center"/>
    </xf>
    <xf numFmtId="4" fontId="3247" fillId="0" borderId="0" xfId="0" quotePrefix="false" applyFont="true" applyNumberFormat="true">
      <alignment horizontal="center" vertical="center"/>
    </xf>
    <xf numFmtId="164" fontId="3248" fillId="0" borderId="0" xfId="0" quotePrefix="false" applyFont="true" applyNumberFormat="true">
      <alignment horizontal="center" vertical="center"/>
    </xf>
    <xf numFmtId="4" fontId="3249" fillId="0" borderId="0" xfId="0" quotePrefix="false" applyFont="true" applyNumberFormat="true">
      <alignment horizontal="center" vertical="center"/>
    </xf>
    <xf numFmtId="164" fontId="3250" fillId="0" borderId="0" xfId="0" quotePrefix="false" applyFont="true" applyNumberFormat="true">
      <alignment horizontal="center" vertical="center"/>
    </xf>
    <xf numFmtId="4" fontId="3251" fillId="0" borderId="0" xfId="0" quotePrefix="false" applyFont="true" applyNumberFormat="true">
      <alignment horizontal="center" vertical="center"/>
    </xf>
    <xf numFmtId="164" fontId="3252" fillId="0" borderId="0" xfId="0" quotePrefix="false" applyFont="true" applyNumberFormat="true">
      <alignment horizontal="center" vertical="center"/>
    </xf>
    <xf numFmtId="4" fontId="3253" fillId="0" borderId="0" xfId="0" quotePrefix="false" applyFont="true" applyNumberFormat="true">
      <alignment horizontal="center" vertical="center"/>
    </xf>
    <xf numFmtId="164" fontId="3254" fillId="0" borderId="0" xfId="0" quotePrefix="false" applyFont="true" applyNumberFormat="true">
      <alignment horizontal="center" vertical="center"/>
    </xf>
    <xf numFmtId="4" fontId="3255" fillId="0" borderId="0" xfId="0" quotePrefix="false" applyFont="true" applyNumberFormat="true">
      <alignment horizontal="center" vertical="center"/>
    </xf>
    <xf numFmtId="164" fontId="3256" fillId="0" borderId="0" xfId="0" quotePrefix="false" applyFont="true" applyNumberFormat="true">
      <alignment horizontal="center" vertical="center"/>
    </xf>
    <xf numFmtId="4" fontId="3257" fillId="0" borderId="0" xfId="0" quotePrefix="false" applyFont="true" applyNumberFormat="true">
      <alignment horizontal="center" vertical="center"/>
    </xf>
    <xf numFmtId="164" fontId="3258" fillId="0" borderId="0" xfId="0" quotePrefix="false" applyFont="true" applyNumberFormat="true">
      <alignment horizontal="center" vertical="center"/>
    </xf>
    <xf numFmtId="4" fontId="3259" fillId="0" borderId="0" xfId="0" quotePrefix="false" applyFont="true" applyNumberFormat="true">
      <alignment horizontal="center" vertical="center"/>
    </xf>
    <xf numFmtId="164" fontId="3260" fillId="0" borderId="0" xfId="0" quotePrefix="false" applyFont="true" applyNumberFormat="true">
      <alignment horizontal="center" vertical="center"/>
    </xf>
    <xf numFmtId="4" fontId="3261" fillId="0" borderId="0" xfId="0" quotePrefix="false" applyFont="true" applyNumberFormat="true">
      <alignment horizontal="center" vertical="center"/>
    </xf>
    <xf numFmtId="164" fontId="3262" fillId="0" borderId="0" xfId="0" quotePrefix="false" applyFont="true" applyNumberFormat="true">
      <alignment horizontal="center" vertical="center"/>
    </xf>
    <xf numFmtId="4" fontId="3263" fillId="0" borderId="0" xfId="0" quotePrefix="false" applyFont="true" applyNumberFormat="true">
      <alignment horizontal="center" vertical="center"/>
    </xf>
    <xf numFmtId="164" fontId="3264" fillId="0" borderId="0" xfId="0" quotePrefix="false" applyFont="true" applyNumberFormat="true">
      <alignment horizontal="center" vertical="center"/>
    </xf>
    <xf numFmtId="4" fontId="3265" fillId="0" borderId="0" xfId="0" quotePrefix="false" applyFont="true" applyNumberFormat="true">
      <alignment horizontal="center" vertical="center"/>
    </xf>
    <xf numFmtId="164" fontId="3266" fillId="0" borderId="0" xfId="0" quotePrefix="false" applyFont="true" applyNumberFormat="true">
      <alignment horizontal="center" vertical="center"/>
    </xf>
    <xf numFmtId="4" fontId="3267" fillId="0" borderId="0" xfId="0" quotePrefix="false" applyFont="true" applyNumberFormat="true">
      <alignment horizontal="center" vertical="center"/>
    </xf>
    <xf numFmtId="164" fontId="3268" fillId="0" borderId="0" xfId="0" quotePrefix="false" applyFont="true" applyNumberFormat="true">
      <alignment horizontal="center" vertical="center"/>
    </xf>
    <xf numFmtId="0" fontId="3269" fillId="0" borderId="0" xfId="0" quotePrefix="false" applyFont="true">
      <alignment horizontal="center" vertical="center" wrapText="true"/>
    </xf>
    <xf numFmtId="4" fontId="3270" fillId="0" borderId="0" xfId="0" quotePrefix="false" applyFont="true" applyNumberFormat="true">
      <alignment horizontal="center" vertical="center"/>
    </xf>
    <xf numFmtId="164" fontId="3271" fillId="0" borderId="0" xfId="0" quotePrefix="false" applyFont="true" applyNumberFormat="true">
      <alignment horizontal="center" vertical="center"/>
    </xf>
    <xf numFmtId="164" fontId="3272" fillId="0" borderId="0" xfId="0" quotePrefix="false" applyFont="true" applyNumberFormat="true">
      <alignment horizontal="center" vertical="center"/>
    </xf>
    <xf numFmtId="165" fontId="3273" fillId="0" borderId="0" xfId="0" quotePrefix="false" applyFont="true" applyNumberFormat="true">
      <alignment horizontal="center" vertical="center"/>
    </xf>
    <xf numFmtId="164" fontId="3274" fillId="0" borderId="0" xfId="0" quotePrefix="false" applyFont="true" applyNumberFormat="true">
      <alignment horizontal="center" vertical="center"/>
    </xf>
    <xf numFmtId="164" fontId="3275" fillId="0" borderId="0" xfId="0" quotePrefix="false" applyFont="true" applyNumberFormat="true">
      <alignment horizontal="center" vertical="center" wrapText="true"/>
    </xf>
    <xf numFmtId="4" fontId="3276" fillId="0" borderId="0" xfId="0" quotePrefix="false" applyFont="true" applyNumberFormat="true">
      <alignment horizontal="center" vertical="center"/>
    </xf>
    <xf numFmtId="164" fontId="3277" fillId="0" borderId="0" xfId="0" quotePrefix="false" applyFont="true" applyNumberFormat="true">
      <alignment horizontal="center" vertical="center"/>
    </xf>
    <xf numFmtId="4" fontId="3278" fillId="0" borderId="0" xfId="0" quotePrefix="false" applyFont="true" applyNumberFormat="true">
      <alignment horizontal="center" vertical="center"/>
    </xf>
    <xf numFmtId="164" fontId="3279" fillId="0" borderId="0" xfId="0" quotePrefix="false" applyFont="true" applyNumberFormat="true">
      <alignment horizontal="center" vertical="center"/>
    </xf>
    <xf numFmtId="4" fontId="3280" fillId="0" borderId="0" xfId="0" quotePrefix="false" applyFont="true" applyNumberFormat="true">
      <alignment horizontal="center" vertical="center"/>
    </xf>
    <xf numFmtId="164" fontId="3281" fillId="0" borderId="0" xfId="0" quotePrefix="false" applyFont="true" applyNumberFormat="true">
      <alignment horizontal="center" vertical="center"/>
    </xf>
    <xf numFmtId="4" fontId="3282" fillId="0" borderId="0" xfId="0" quotePrefix="false" applyFont="true" applyNumberFormat="true">
      <alignment horizontal="center" vertical="center"/>
    </xf>
    <xf numFmtId="164" fontId="3283" fillId="0" borderId="0" xfId="0" quotePrefix="false" applyFont="true" applyNumberFormat="true">
      <alignment horizontal="center" vertical="center"/>
    </xf>
    <xf numFmtId="4" fontId="3284" fillId="0" borderId="0" xfId="0" quotePrefix="false" applyFont="true" applyNumberFormat="true">
      <alignment horizontal="center" vertical="center"/>
    </xf>
    <xf numFmtId="164" fontId="3285" fillId="0" borderId="0" xfId="0" quotePrefix="false" applyFont="true" applyNumberFormat="true">
      <alignment horizontal="center" vertical="center"/>
    </xf>
    <xf numFmtId="4" fontId="3286" fillId="0" borderId="0" xfId="0" quotePrefix="false" applyFont="true" applyNumberFormat="true">
      <alignment horizontal="center" vertical="center"/>
    </xf>
    <xf numFmtId="164" fontId="3287" fillId="0" borderId="0" xfId="0" quotePrefix="false" applyFont="true" applyNumberFormat="true">
      <alignment horizontal="center" vertical="center"/>
    </xf>
    <xf numFmtId="4" fontId="3288" fillId="0" borderId="0" xfId="0" quotePrefix="false" applyFont="true" applyNumberFormat="true">
      <alignment horizontal="center" vertical="center"/>
    </xf>
    <xf numFmtId="164" fontId="3289" fillId="0" borderId="0" xfId="0" quotePrefix="false" applyFont="true" applyNumberFormat="true">
      <alignment horizontal="center" vertical="center"/>
    </xf>
    <xf numFmtId="4" fontId="3290" fillId="0" borderId="0" xfId="0" quotePrefix="false" applyFont="true" applyNumberFormat="true">
      <alignment horizontal="center" vertical="center"/>
    </xf>
    <xf numFmtId="164" fontId="3291" fillId="0" borderId="0" xfId="0" quotePrefix="false" applyFont="true" applyNumberFormat="true">
      <alignment horizontal="center" vertical="center"/>
    </xf>
    <xf numFmtId="4" fontId="3292" fillId="0" borderId="0" xfId="0" quotePrefix="false" applyFont="true" applyNumberFormat="true">
      <alignment horizontal="center" vertical="center"/>
    </xf>
    <xf numFmtId="164" fontId="3293" fillId="0" borderId="0" xfId="0" quotePrefix="false" applyFont="true" applyNumberFormat="true">
      <alignment horizontal="center" vertical="center"/>
    </xf>
    <xf numFmtId="4" fontId="3294" fillId="0" borderId="0" xfId="0" quotePrefix="false" applyFont="true" applyNumberFormat="true">
      <alignment horizontal="center" vertical="center"/>
    </xf>
    <xf numFmtId="164" fontId="3295" fillId="0" borderId="0" xfId="0" quotePrefix="false" applyFont="true" applyNumberFormat="true">
      <alignment horizontal="center" vertical="center"/>
    </xf>
    <xf numFmtId="4" fontId="3296" fillId="0" borderId="0" xfId="0" quotePrefix="false" applyFont="true" applyNumberFormat="true">
      <alignment horizontal="center" vertical="center"/>
    </xf>
    <xf numFmtId="164" fontId="3297" fillId="0" borderId="0" xfId="0" quotePrefix="false" applyFont="true" applyNumberFormat="true">
      <alignment horizontal="center" vertical="center"/>
    </xf>
    <xf numFmtId="4" fontId="3298" fillId="0" borderId="0" xfId="0" quotePrefix="false" applyFont="true" applyNumberFormat="true">
      <alignment horizontal="center" vertical="center"/>
    </xf>
    <xf numFmtId="164" fontId="3299" fillId="0" borderId="0" xfId="0" quotePrefix="false" applyFont="true" applyNumberFormat="true">
      <alignment horizontal="center" vertical="center"/>
    </xf>
    <xf numFmtId="4" fontId="3300" fillId="0" borderId="0" xfId="0" quotePrefix="false" applyFont="true" applyNumberFormat="true">
      <alignment horizontal="center" vertical="center"/>
    </xf>
    <xf numFmtId="164" fontId="3301" fillId="0" borderId="0" xfId="0" quotePrefix="false" applyFont="true" applyNumberFormat="true">
      <alignment horizontal="center" vertical="center"/>
    </xf>
    <xf numFmtId="4" fontId="3302" fillId="0" borderId="0" xfId="0" quotePrefix="false" applyFont="true" applyNumberFormat="true">
      <alignment horizontal="center" vertical="center"/>
    </xf>
    <xf numFmtId="164" fontId="3303" fillId="0" borderId="0" xfId="0" quotePrefix="false" applyFont="true" applyNumberFormat="true">
      <alignment horizontal="center" vertical="center"/>
    </xf>
    <xf numFmtId="4" fontId="3304" fillId="0" borderId="0" xfId="0" quotePrefix="false" applyFont="true" applyNumberFormat="true">
      <alignment horizontal="center" vertical="center"/>
    </xf>
    <xf numFmtId="164" fontId="3305" fillId="0" borderId="0" xfId="0" quotePrefix="false" applyFont="true" applyNumberFormat="true">
      <alignment horizontal="center" vertical="center"/>
    </xf>
    <xf numFmtId="4" fontId="3306" fillId="0" borderId="0" xfId="0" quotePrefix="false" applyFont="true" applyNumberFormat="true">
      <alignment horizontal="center" vertical="center"/>
    </xf>
    <xf numFmtId="164" fontId="3307" fillId="0" borderId="0" xfId="0" quotePrefix="false" applyFont="true" applyNumberFormat="true">
      <alignment horizontal="center" vertical="center"/>
    </xf>
    <xf numFmtId="4" fontId="3308" fillId="0" borderId="0" xfId="0" quotePrefix="false" applyFont="true" applyNumberFormat="true">
      <alignment horizontal="center" vertical="center"/>
    </xf>
    <xf numFmtId="164" fontId="3309" fillId="0" borderId="0" xfId="0" quotePrefix="false" applyFont="true" applyNumberFormat="true">
      <alignment horizontal="center" vertical="center"/>
    </xf>
    <xf numFmtId="4" fontId="3310" fillId="0" borderId="0" xfId="0" quotePrefix="false" applyFont="true" applyNumberFormat="true">
      <alignment horizontal="center" vertical="center"/>
    </xf>
    <xf numFmtId="164" fontId="3311" fillId="0" borderId="0" xfId="0" quotePrefix="false" applyFont="true" applyNumberFormat="true">
      <alignment horizontal="center" vertical="center"/>
    </xf>
    <xf numFmtId="4" fontId="3312" fillId="0" borderId="0" xfId="0" quotePrefix="false" applyFont="true" applyNumberFormat="true">
      <alignment horizontal="center" vertical="center"/>
    </xf>
    <xf numFmtId="164" fontId="3313" fillId="0" borderId="0" xfId="0" quotePrefix="false" applyFont="true" applyNumberFormat="true">
      <alignment horizontal="center" vertical="center"/>
    </xf>
    <xf numFmtId="4" fontId="3314" fillId="0" borderId="0" xfId="0" quotePrefix="false" applyFont="true" applyNumberFormat="true">
      <alignment horizontal="center" vertical="center"/>
    </xf>
    <xf numFmtId="164" fontId="3315" fillId="0" borderId="0" xfId="0" quotePrefix="false" applyFont="true" applyNumberFormat="true">
      <alignment horizontal="center" vertical="center"/>
    </xf>
    <xf numFmtId="0" fontId="3316" fillId="0" borderId="0" xfId="0" quotePrefix="false" applyFont="true">
      <alignment horizontal="center" vertical="center" wrapText="true"/>
    </xf>
    <xf numFmtId="4" fontId="3317" fillId="0" borderId="0" xfId="0" quotePrefix="false" applyFont="true" applyNumberFormat="true">
      <alignment horizontal="center" vertical="center"/>
    </xf>
    <xf numFmtId="164" fontId="3318" fillId="0" borderId="0" xfId="0" quotePrefix="false" applyFont="true" applyNumberFormat="true">
      <alignment horizontal="center" vertical="center"/>
    </xf>
    <xf numFmtId="164" fontId="3319" fillId="0" borderId="0" xfId="0" quotePrefix="false" applyFont="true" applyNumberFormat="true">
      <alignment horizontal="center" vertical="center"/>
    </xf>
    <xf numFmtId="165" fontId="3320" fillId="0" borderId="0" xfId="0" quotePrefix="false" applyFont="true" applyNumberFormat="true">
      <alignment horizontal="center" vertical="center"/>
    </xf>
    <xf numFmtId="164" fontId="3321" fillId="0" borderId="0" xfId="0" quotePrefix="false" applyFont="true" applyNumberFormat="true">
      <alignment horizontal="center" vertical="center"/>
    </xf>
    <xf numFmtId="164" fontId="3322" fillId="0" borderId="0" xfId="0" quotePrefix="false" applyFont="true" applyNumberFormat="true">
      <alignment horizontal="center" vertical="center" wrapText="true"/>
    </xf>
    <xf numFmtId="4" fontId="3323" fillId="0" borderId="0" xfId="0" quotePrefix="false" applyFont="true" applyNumberFormat="true">
      <alignment horizontal="center" vertical="center"/>
    </xf>
    <xf numFmtId="164" fontId="3324" fillId="0" borderId="0" xfId="0" quotePrefix="false" applyFont="true" applyNumberFormat="true">
      <alignment horizontal="center" vertical="center"/>
    </xf>
    <xf numFmtId="4" fontId="3325" fillId="0" borderId="0" xfId="0" quotePrefix="false" applyFont="true" applyNumberFormat="true">
      <alignment horizontal="center" vertical="center"/>
    </xf>
    <xf numFmtId="164" fontId="3326" fillId="0" borderId="0" xfId="0" quotePrefix="false" applyFont="true" applyNumberFormat="true">
      <alignment horizontal="center" vertical="center"/>
    </xf>
    <xf numFmtId="4" fontId="3327" fillId="0" borderId="0" xfId="0" quotePrefix="false" applyFont="true" applyNumberFormat="true">
      <alignment horizontal="center" vertical="center"/>
    </xf>
    <xf numFmtId="164" fontId="3328" fillId="0" borderId="0" xfId="0" quotePrefix="false" applyFont="true" applyNumberFormat="true">
      <alignment horizontal="center" vertical="center"/>
    </xf>
    <xf numFmtId="4" fontId="3329" fillId="0" borderId="0" xfId="0" quotePrefix="false" applyFont="true" applyNumberFormat="true">
      <alignment horizontal="center" vertical="center"/>
    </xf>
    <xf numFmtId="164" fontId="3330" fillId="0" borderId="0" xfId="0" quotePrefix="false" applyFont="true" applyNumberFormat="true">
      <alignment horizontal="center" vertical="center"/>
    </xf>
    <xf numFmtId="4" fontId="3331" fillId="0" borderId="0" xfId="0" quotePrefix="false" applyFont="true" applyNumberFormat="true">
      <alignment horizontal="center" vertical="center"/>
    </xf>
    <xf numFmtId="164" fontId="3332" fillId="0" borderId="0" xfId="0" quotePrefix="false" applyFont="true" applyNumberFormat="true">
      <alignment horizontal="center" vertical="center"/>
    </xf>
    <xf numFmtId="4" fontId="3333" fillId="0" borderId="0" xfId="0" quotePrefix="false" applyFont="true" applyNumberFormat="true">
      <alignment horizontal="center" vertical="center"/>
    </xf>
    <xf numFmtId="164" fontId="3334" fillId="0" borderId="0" xfId="0" quotePrefix="false" applyFont="true" applyNumberFormat="true">
      <alignment horizontal="center" vertical="center"/>
    </xf>
    <xf numFmtId="4" fontId="3335" fillId="0" borderId="0" xfId="0" quotePrefix="false" applyFont="true" applyNumberFormat="true">
      <alignment horizontal="center" vertical="center"/>
    </xf>
    <xf numFmtId="164" fontId="3336" fillId="0" borderId="0" xfId="0" quotePrefix="false" applyFont="true" applyNumberFormat="true">
      <alignment horizontal="center" vertical="center"/>
    </xf>
    <xf numFmtId="4" fontId="3337" fillId="0" borderId="0" xfId="0" quotePrefix="false" applyFont="true" applyNumberFormat="true">
      <alignment horizontal="center" vertical="center"/>
    </xf>
    <xf numFmtId="164" fontId="3338" fillId="0" borderId="0" xfId="0" quotePrefix="false" applyFont="true" applyNumberFormat="true">
      <alignment horizontal="center" vertical="center"/>
    </xf>
    <xf numFmtId="4" fontId="3339" fillId="0" borderId="0" xfId="0" quotePrefix="false" applyFont="true" applyNumberFormat="true">
      <alignment horizontal="center" vertical="center"/>
    </xf>
    <xf numFmtId="164" fontId="3340" fillId="0" borderId="0" xfId="0" quotePrefix="false" applyFont="true" applyNumberFormat="true">
      <alignment horizontal="center" vertical="center"/>
    </xf>
    <xf numFmtId="4" fontId="3341" fillId="0" borderId="0" xfId="0" quotePrefix="false" applyFont="true" applyNumberFormat="true">
      <alignment horizontal="center" vertical="center"/>
    </xf>
    <xf numFmtId="164" fontId="3342" fillId="0" borderId="0" xfId="0" quotePrefix="false" applyFont="true" applyNumberFormat="true">
      <alignment horizontal="center" vertical="center"/>
    </xf>
    <xf numFmtId="4" fontId="3343" fillId="0" borderId="0" xfId="0" quotePrefix="false" applyFont="true" applyNumberFormat="true">
      <alignment horizontal="center" vertical="center"/>
    </xf>
    <xf numFmtId="164" fontId="3344" fillId="0" borderId="0" xfId="0" quotePrefix="false" applyFont="true" applyNumberFormat="true">
      <alignment horizontal="center" vertical="center"/>
    </xf>
    <xf numFmtId="4" fontId="3345" fillId="0" borderId="0" xfId="0" quotePrefix="false" applyFont="true" applyNumberFormat="true">
      <alignment horizontal="center" vertical="center"/>
    </xf>
    <xf numFmtId="164" fontId="3346" fillId="0" borderId="0" xfId="0" quotePrefix="false" applyFont="true" applyNumberFormat="true">
      <alignment horizontal="center" vertical="center"/>
    </xf>
    <xf numFmtId="4" fontId="3347" fillId="0" borderId="0" xfId="0" quotePrefix="false" applyFont="true" applyNumberFormat="true">
      <alignment horizontal="center" vertical="center"/>
    </xf>
    <xf numFmtId="164" fontId="3348" fillId="0" borderId="0" xfId="0" quotePrefix="false" applyFont="true" applyNumberFormat="true">
      <alignment horizontal="center" vertical="center"/>
    </xf>
    <xf numFmtId="4" fontId="3349" fillId="0" borderId="0" xfId="0" quotePrefix="false" applyFont="true" applyNumberFormat="true">
      <alignment horizontal="center" vertical="center"/>
    </xf>
    <xf numFmtId="164" fontId="3350" fillId="0" borderId="0" xfId="0" quotePrefix="false" applyFont="true" applyNumberFormat="true">
      <alignment horizontal="center" vertical="center"/>
    </xf>
    <xf numFmtId="4" fontId="3351" fillId="0" borderId="0" xfId="0" quotePrefix="false" applyFont="true" applyNumberFormat="true">
      <alignment horizontal="center" vertical="center"/>
    </xf>
    <xf numFmtId="164" fontId="3352" fillId="0" borderId="0" xfId="0" quotePrefix="false" applyFont="true" applyNumberFormat="true">
      <alignment horizontal="center" vertical="center"/>
    </xf>
    <xf numFmtId="4" fontId="3353" fillId="0" borderId="0" xfId="0" quotePrefix="false" applyFont="true" applyNumberFormat="true">
      <alignment horizontal="center" vertical="center"/>
    </xf>
    <xf numFmtId="164" fontId="3354" fillId="0" borderId="0" xfId="0" quotePrefix="false" applyFont="true" applyNumberFormat="true">
      <alignment horizontal="center" vertical="center"/>
    </xf>
    <xf numFmtId="4" fontId="3355" fillId="0" borderId="0" xfId="0" quotePrefix="false" applyFont="true" applyNumberFormat="true">
      <alignment horizontal="center" vertical="center"/>
    </xf>
    <xf numFmtId="164" fontId="3356" fillId="0" borderId="0" xfId="0" quotePrefix="false" applyFont="true" applyNumberFormat="true">
      <alignment horizontal="center" vertical="center"/>
    </xf>
    <xf numFmtId="4" fontId="3357" fillId="0" borderId="0" xfId="0" quotePrefix="false" applyFont="true" applyNumberFormat="true">
      <alignment horizontal="center" vertical="center"/>
    </xf>
    <xf numFmtId="164" fontId="3358" fillId="0" borderId="0" xfId="0" quotePrefix="false" applyFont="true" applyNumberFormat="true">
      <alignment horizontal="center" vertical="center"/>
    </xf>
    <xf numFmtId="4" fontId="3359" fillId="0" borderId="0" xfId="0" quotePrefix="false" applyFont="true" applyNumberFormat="true">
      <alignment horizontal="center" vertical="center"/>
    </xf>
    <xf numFmtId="164" fontId="3360" fillId="0" borderId="0" xfId="0" quotePrefix="false" applyFont="true" applyNumberFormat="true">
      <alignment horizontal="center" vertical="center"/>
    </xf>
    <xf numFmtId="4" fontId="3361" fillId="0" borderId="0" xfId="0" quotePrefix="false" applyFont="true" applyNumberFormat="true">
      <alignment horizontal="center" vertical="center"/>
    </xf>
    <xf numFmtId="164" fontId="3362" fillId="0" borderId="0" xfId="0" quotePrefix="false" applyFont="true" applyNumberFormat="true">
      <alignment horizontal="center" vertical="center"/>
    </xf>
    <xf numFmtId="0" fontId="3363" fillId="0" borderId="0" xfId="0" quotePrefix="false" applyFont="true">
      <alignment horizontal="center" vertical="center" wrapText="true"/>
    </xf>
    <xf numFmtId="4" fontId="3364" fillId="0" borderId="0" xfId="0" quotePrefix="false" applyFont="true" applyNumberFormat="true">
      <alignment horizontal="center" vertical="center"/>
    </xf>
    <xf numFmtId="164" fontId="3365" fillId="0" borderId="0" xfId="0" quotePrefix="false" applyFont="true" applyNumberFormat="true">
      <alignment horizontal="center" vertical="center"/>
    </xf>
    <xf numFmtId="164" fontId="3366" fillId="0" borderId="0" xfId="0" quotePrefix="false" applyFont="true" applyNumberFormat="true">
      <alignment horizontal="center" vertical="center"/>
    </xf>
    <xf numFmtId="165" fontId="3367" fillId="0" borderId="0" xfId="0" quotePrefix="false" applyFont="true" applyNumberFormat="true">
      <alignment horizontal="center" vertical="center"/>
    </xf>
    <xf numFmtId="164" fontId="3368" fillId="0" borderId="0" xfId="0" quotePrefix="false" applyFont="true" applyNumberFormat="true">
      <alignment horizontal="center" vertical="center"/>
    </xf>
    <xf numFmtId="164" fontId="3369" fillId="0" borderId="0" xfId="0" quotePrefix="false" applyFont="true" applyNumberFormat="true">
      <alignment horizontal="center" vertical="center" wrapText="true"/>
    </xf>
    <xf numFmtId="4" fontId="3370" fillId="0" borderId="0" xfId="0" quotePrefix="false" applyFont="true" applyNumberFormat="true">
      <alignment horizontal="center" vertical="center"/>
    </xf>
    <xf numFmtId="164" fontId="3371" fillId="0" borderId="0" xfId="0" quotePrefix="false" applyFont="true" applyNumberFormat="true">
      <alignment horizontal="center" vertical="center"/>
    </xf>
    <xf numFmtId="4" fontId="3372" fillId="0" borderId="0" xfId="0" quotePrefix="false" applyFont="true" applyNumberFormat="true">
      <alignment horizontal="center" vertical="center"/>
    </xf>
    <xf numFmtId="164" fontId="3373" fillId="0" borderId="0" xfId="0" quotePrefix="false" applyFont="true" applyNumberFormat="true">
      <alignment horizontal="center" vertical="center"/>
    </xf>
    <xf numFmtId="4" fontId="3374" fillId="0" borderId="0" xfId="0" quotePrefix="false" applyFont="true" applyNumberFormat="true">
      <alignment horizontal="center" vertical="center"/>
    </xf>
    <xf numFmtId="164" fontId="3375" fillId="0" borderId="0" xfId="0" quotePrefix="false" applyFont="true" applyNumberFormat="true">
      <alignment horizontal="center" vertical="center"/>
    </xf>
    <xf numFmtId="4" fontId="3376" fillId="0" borderId="0" xfId="0" quotePrefix="false" applyFont="true" applyNumberFormat="true">
      <alignment horizontal="center" vertical="center"/>
    </xf>
    <xf numFmtId="164" fontId="3377" fillId="0" borderId="0" xfId="0" quotePrefix="false" applyFont="true" applyNumberFormat="true">
      <alignment horizontal="center" vertical="center"/>
    </xf>
    <xf numFmtId="4" fontId="3378" fillId="0" borderId="0" xfId="0" quotePrefix="false" applyFont="true" applyNumberFormat="true">
      <alignment horizontal="center" vertical="center"/>
    </xf>
    <xf numFmtId="164" fontId="3379" fillId="0" borderId="0" xfId="0" quotePrefix="false" applyFont="true" applyNumberFormat="true">
      <alignment horizontal="center" vertical="center"/>
    </xf>
    <xf numFmtId="4" fontId="3380" fillId="0" borderId="0" xfId="0" quotePrefix="false" applyFont="true" applyNumberFormat="true">
      <alignment horizontal="center" vertical="center"/>
    </xf>
    <xf numFmtId="164" fontId="3381" fillId="0" borderId="0" xfId="0" quotePrefix="false" applyFont="true" applyNumberFormat="true">
      <alignment horizontal="center" vertical="center"/>
    </xf>
    <xf numFmtId="4" fontId="3382" fillId="0" borderId="0" xfId="0" quotePrefix="false" applyFont="true" applyNumberFormat="true">
      <alignment horizontal="center" vertical="center"/>
    </xf>
    <xf numFmtId="164" fontId="3383" fillId="0" borderId="0" xfId="0" quotePrefix="false" applyFont="true" applyNumberFormat="true">
      <alignment horizontal="center" vertical="center"/>
    </xf>
    <xf numFmtId="4" fontId="3384" fillId="0" borderId="0" xfId="0" quotePrefix="false" applyFont="true" applyNumberFormat="true">
      <alignment horizontal="center" vertical="center"/>
    </xf>
    <xf numFmtId="164" fontId="3385" fillId="0" borderId="0" xfId="0" quotePrefix="false" applyFont="true" applyNumberFormat="true">
      <alignment horizontal="center" vertical="center"/>
    </xf>
    <xf numFmtId="4" fontId="3386" fillId="0" borderId="0" xfId="0" quotePrefix="false" applyFont="true" applyNumberFormat="true">
      <alignment horizontal="center" vertical="center"/>
    </xf>
    <xf numFmtId="164" fontId="3387" fillId="0" borderId="0" xfId="0" quotePrefix="false" applyFont="true" applyNumberFormat="true">
      <alignment horizontal="center" vertical="center"/>
    </xf>
    <xf numFmtId="4" fontId="3388" fillId="0" borderId="0" xfId="0" quotePrefix="false" applyFont="true" applyNumberFormat="true">
      <alignment horizontal="center" vertical="center"/>
    </xf>
    <xf numFmtId="164" fontId="3389" fillId="0" borderId="0" xfId="0" quotePrefix="false" applyFont="true" applyNumberFormat="true">
      <alignment horizontal="center" vertical="center"/>
    </xf>
    <xf numFmtId="4" fontId="3390" fillId="0" borderId="0" xfId="0" quotePrefix="false" applyFont="true" applyNumberFormat="true">
      <alignment horizontal="center" vertical="center"/>
    </xf>
    <xf numFmtId="164" fontId="3391" fillId="0" borderId="0" xfId="0" quotePrefix="false" applyFont="true" applyNumberFormat="true">
      <alignment horizontal="center" vertical="center"/>
    </xf>
    <xf numFmtId="4" fontId="3392" fillId="0" borderId="0" xfId="0" quotePrefix="false" applyFont="true" applyNumberFormat="true">
      <alignment horizontal="center" vertical="center"/>
    </xf>
    <xf numFmtId="164" fontId="3393" fillId="0" borderId="0" xfId="0" quotePrefix="false" applyFont="true" applyNumberFormat="true">
      <alignment horizontal="center" vertical="center"/>
    </xf>
    <xf numFmtId="4" fontId="3394" fillId="0" borderId="0" xfId="0" quotePrefix="false" applyFont="true" applyNumberFormat="true">
      <alignment horizontal="center" vertical="center"/>
    </xf>
    <xf numFmtId="164" fontId="3395" fillId="0" borderId="0" xfId="0" quotePrefix="false" applyFont="true" applyNumberFormat="true">
      <alignment horizontal="center" vertical="center"/>
    </xf>
    <xf numFmtId="4" fontId="3396" fillId="0" borderId="0" xfId="0" quotePrefix="false" applyFont="true" applyNumberFormat="true">
      <alignment horizontal="center" vertical="center"/>
    </xf>
    <xf numFmtId="164" fontId="3397" fillId="0" borderId="0" xfId="0" quotePrefix="false" applyFont="true" applyNumberFormat="true">
      <alignment horizontal="center" vertical="center"/>
    </xf>
    <xf numFmtId="4" fontId="3398" fillId="0" borderId="0" xfId="0" quotePrefix="false" applyFont="true" applyNumberFormat="true">
      <alignment horizontal="center" vertical="center"/>
    </xf>
    <xf numFmtId="164" fontId="3399" fillId="0" borderId="0" xfId="0" quotePrefix="false" applyFont="true" applyNumberFormat="true">
      <alignment horizontal="center" vertical="center"/>
    </xf>
    <xf numFmtId="4" fontId="3400" fillId="0" borderId="0" xfId="0" quotePrefix="false" applyFont="true" applyNumberFormat="true">
      <alignment horizontal="center" vertical="center"/>
    </xf>
    <xf numFmtId="164" fontId="3401" fillId="0" borderId="0" xfId="0" quotePrefix="false" applyFont="true" applyNumberFormat="true">
      <alignment horizontal="center" vertical="center"/>
    </xf>
    <xf numFmtId="4" fontId="3402" fillId="0" borderId="0" xfId="0" quotePrefix="false" applyFont="true" applyNumberFormat="true">
      <alignment horizontal="center" vertical="center"/>
    </xf>
    <xf numFmtId="164" fontId="3403" fillId="0" borderId="0" xfId="0" quotePrefix="false" applyFont="true" applyNumberFormat="true">
      <alignment horizontal="center" vertical="center"/>
    </xf>
    <xf numFmtId="4" fontId="3404" fillId="0" borderId="0" xfId="0" quotePrefix="false" applyFont="true" applyNumberFormat="true">
      <alignment horizontal="center" vertical="center"/>
    </xf>
    <xf numFmtId="164" fontId="3405" fillId="0" borderId="0" xfId="0" quotePrefix="false" applyFont="true" applyNumberFormat="true">
      <alignment horizontal="center" vertical="center"/>
    </xf>
    <xf numFmtId="4" fontId="3406" fillId="0" borderId="0" xfId="0" quotePrefix="false" applyFont="true" applyNumberFormat="true">
      <alignment horizontal="center" vertical="center"/>
    </xf>
    <xf numFmtId="164" fontId="3407" fillId="0" borderId="0" xfId="0" quotePrefix="false" applyFont="true" applyNumberFormat="true">
      <alignment horizontal="center" vertical="center"/>
    </xf>
    <xf numFmtId="4" fontId="3408" fillId="0" borderId="0" xfId="0" quotePrefix="false" applyFont="true" applyNumberFormat="true">
      <alignment horizontal="center" vertical="center"/>
    </xf>
    <xf numFmtId="164" fontId="3409" fillId="0" borderId="0" xfId="0" quotePrefix="false" applyFont="true" applyNumberFormat="true">
      <alignment horizontal="center" vertical="center"/>
    </xf>
    <xf numFmtId="0" fontId="3410" fillId="0" borderId="0" xfId="0" quotePrefix="false" applyFont="true">
      <alignment horizontal="center" vertical="center" wrapText="true"/>
    </xf>
    <xf numFmtId="4" fontId="3411" fillId="0" borderId="0" xfId="0" quotePrefix="false" applyFont="true" applyNumberFormat="true">
      <alignment horizontal="center" vertical="center"/>
    </xf>
    <xf numFmtId="164" fontId="3412" fillId="0" borderId="0" xfId="0" quotePrefix="false" applyFont="true" applyNumberFormat="true">
      <alignment horizontal="center" vertical="center"/>
    </xf>
    <xf numFmtId="164" fontId="3413" fillId="0" borderId="0" xfId="0" quotePrefix="false" applyFont="true" applyNumberFormat="true">
      <alignment horizontal="center" vertical="center"/>
    </xf>
    <xf numFmtId="165" fontId="3414" fillId="0" borderId="0" xfId="0" quotePrefix="false" applyFont="true" applyNumberFormat="true">
      <alignment horizontal="center" vertical="center"/>
    </xf>
    <xf numFmtId="164" fontId="3415" fillId="0" borderId="0" xfId="0" quotePrefix="false" applyFont="true" applyNumberFormat="true">
      <alignment horizontal="center" vertical="center"/>
    </xf>
    <xf numFmtId="164" fontId="3416" fillId="0" borderId="0" xfId="0" quotePrefix="false" applyFont="true" applyNumberFormat="true">
      <alignment horizontal="center" vertical="center" wrapText="true"/>
    </xf>
    <xf numFmtId="4" fontId="3417" fillId="0" borderId="0" xfId="0" quotePrefix="false" applyFont="true" applyNumberFormat="true">
      <alignment horizontal="center" vertical="center"/>
    </xf>
    <xf numFmtId="164" fontId="3418" fillId="0" borderId="0" xfId="0" quotePrefix="false" applyFont="true" applyNumberFormat="true">
      <alignment horizontal="center" vertical="center"/>
    </xf>
    <xf numFmtId="4" fontId="3419" fillId="0" borderId="0" xfId="0" quotePrefix="false" applyFont="true" applyNumberFormat="true">
      <alignment horizontal="center" vertical="center"/>
    </xf>
    <xf numFmtId="164" fontId="3420" fillId="0" borderId="0" xfId="0" quotePrefix="false" applyFont="true" applyNumberFormat="true">
      <alignment horizontal="center" vertical="center"/>
    </xf>
    <xf numFmtId="4" fontId="3421" fillId="0" borderId="0" xfId="0" quotePrefix="false" applyFont="true" applyNumberFormat="true">
      <alignment horizontal="center" vertical="center"/>
    </xf>
    <xf numFmtId="164" fontId="3422" fillId="0" borderId="0" xfId="0" quotePrefix="false" applyFont="true" applyNumberFormat="true">
      <alignment horizontal="center" vertical="center"/>
    </xf>
    <xf numFmtId="4" fontId="3423" fillId="0" borderId="0" xfId="0" quotePrefix="false" applyFont="true" applyNumberFormat="true">
      <alignment horizontal="center" vertical="center"/>
    </xf>
    <xf numFmtId="164" fontId="3424" fillId="0" borderId="0" xfId="0" quotePrefix="false" applyFont="true" applyNumberFormat="true">
      <alignment horizontal="center" vertical="center"/>
    </xf>
    <xf numFmtId="4" fontId="3425" fillId="0" borderId="0" xfId="0" quotePrefix="false" applyFont="true" applyNumberFormat="true">
      <alignment horizontal="center" vertical="center"/>
    </xf>
    <xf numFmtId="164" fontId="3426" fillId="0" borderId="0" xfId="0" quotePrefix="false" applyFont="true" applyNumberFormat="true">
      <alignment horizontal="center" vertical="center"/>
    </xf>
    <xf numFmtId="4" fontId="3427" fillId="0" borderId="0" xfId="0" quotePrefix="false" applyFont="true" applyNumberFormat="true">
      <alignment horizontal="center" vertical="center"/>
    </xf>
    <xf numFmtId="164" fontId="3428" fillId="0" borderId="0" xfId="0" quotePrefix="false" applyFont="true" applyNumberFormat="true">
      <alignment horizontal="center" vertical="center"/>
    </xf>
    <xf numFmtId="4" fontId="3429" fillId="0" borderId="0" xfId="0" quotePrefix="false" applyFont="true" applyNumberFormat="true">
      <alignment horizontal="center" vertical="center"/>
    </xf>
    <xf numFmtId="164" fontId="3430" fillId="0" borderId="0" xfId="0" quotePrefix="false" applyFont="true" applyNumberFormat="true">
      <alignment horizontal="center" vertical="center"/>
    </xf>
    <xf numFmtId="4" fontId="3431" fillId="0" borderId="0" xfId="0" quotePrefix="false" applyFont="true" applyNumberFormat="true">
      <alignment horizontal="center" vertical="center"/>
    </xf>
    <xf numFmtId="164" fontId="3432" fillId="0" borderId="0" xfId="0" quotePrefix="false" applyFont="true" applyNumberFormat="true">
      <alignment horizontal="center" vertical="center"/>
    </xf>
    <xf numFmtId="4" fontId="3433" fillId="0" borderId="0" xfId="0" quotePrefix="false" applyFont="true" applyNumberFormat="true">
      <alignment horizontal="center" vertical="center"/>
    </xf>
    <xf numFmtId="164" fontId="3434" fillId="0" borderId="0" xfId="0" quotePrefix="false" applyFont="true" applyNumberFormat="true">
      <alignment horizontal="center" vertical="center"/>
    </xf>
    <xf numFmtId="4" fontId="3435" fillId="0" borderId="0" xfId="0" quotePrefix="false" applyFont="true" applyNumberFormat="true">
      <alignment horizontal="center" vertical="center"/>
    </xf>
    <xf numFmtId="164" fontId="3436" fillId="0" borderId="0" xfId="0" quotePrefix="false" applyFont="true" applyNumberFormat="true">
      <alignment horizontal="center" vertical="center"/>
    </xf>
    <xf numFmtId="4" fontId="3437" fillId="0" borderId="0" xfId="0" quotePrefix="false" applyFont="true" applyNumberFormat="true">
      <alignment horizontal="center" vertical="center"/>
    </xf>
    <xf numFmtId="164" fontId="3438" fillId="0" borderId="0" xfId="0" quotePrefix="false" applyFont="true" applyNumberFormat="true">
      <alignment horizontal="center" vertical="center"/>
    </xf>
    <xf numFmtId="4" fontId="3439" fillId="0" borderId="0" xfId="0" quotePrefix="false" applyFont="true" applyNumberFormat="true">
      <alignment horizontal="center" vertical="center"/>
    </xf>
    <xf numFmtId="164" fontId="3440" fillId="0" borderId="0" xfId="0" quotePrefix="false" applyFont="true" applyNumberFormat="true">
      <alignment horizontal="center" vertical="center"/>
    </xf>
    <xf numFmtId="4" fontId="3441" fillId="0" borderId="0" xfId="0" quotePrefix="false" applyFont="true" applyNumberFormat="true">
      <alignment horizontal="center" vertical="center"/>
    </xf>
    <xf numFmtId="164" fontId="3442" fillId="0" borderId="0" xfId="0" quotePrefix="false" applyFont="true" applyNumberFormat="true">
      <alignment horizontal="center" vertical="center"/>
    </xf>
    <xf numFmtId="4" fontId="3443" fillId="0" borderId="0" xfId="0" quotePrefix="false" applyFont="true" applyNumberFormat="true">
      <alignment horizontal="center" vertical="center"/>
    </xf>
    <xf numFmtId="164" fontId="3444" fillId="0" borderId="0" xfId="0" quotePrefix="false" applyFont="true" applyNumberFormat="true">
      <alignment horizontal="center" vertical="center"/>
    </xf>
    <xf numFmtId="4" fontId="3445" fillId="0" borderId="0" xfId="0" quotePrefix="false" applyFont="true" applyNumberFormat="true">
      <alignment horizontal="center" vertical="center"/>
    </xf>
    <xf numFmtId="164" fontId="3446" fillId="0" borderId="0" xfId="0" quotePrefix="false" applyFont="true" applyNumberFormat="true">
      <alignment horizontal="center" vertical="center"/>
    </xf>
    <xf numFmtId="4" fontId="3447" fillId="0" borderId="0" xfId="0" quotePrefix="false" applyFont="true" applyNumberFormat="true">
      <alignment horizontal="center" vertical="center"/>
    </xf>
    <xf numFmtId="164" fontId="3448" fillId="0" borderId="0" xfId="0" quotePrefix="false" applyFont="true" applyNumberFormat="true">
      <alignment horizontal="center" vertical="center"/>
    </xf>
    <xf numFmtId="4" fontId="3449" fillId="0" borderId="0" xfId="0" quotePrefix="false" applyFont="true" applyNumberFormat="true">
      <alignment horizontal="center" vertical="center"/>
    </xf>
    <xf numFmtId="164" fontId="3450" fillId="0" borderId="0" xfId="0" quotePrefix="false" applyFont="true" applyNumberFormat="true">
      <alignment horizontal="center" vertical="center"/>
    </xf>
    <xf numFmtId="4" fontId="3451" fillId="0" borderId="0" xfId="0" quotePrefix="false" applyFont="true" applyNumberFormat="true">
      <alignment horizontal="center" vertical="center"/>
    </xf>
    <xf numFmtId="164" fontId="3452" fillId="0" borderId="0" xfId="0" quotePrefix="false" applyFont="true" applyNumberFormat="true">
      <alignment horizontal="center" vertical="center"/>
    </xf>
    <xf numFmtId="4" fontId="3453" fillId="0" borderId="0" xfId="0" quotePrefix="false" applyFont="true" applyNumberFormat="true">
      <alignment horizontal="center" vertical="center"/>
    </xf>
    <xf numFmtId="164" fontId="3454" fillId="0" borderId="0" xfId="0" quotePrefix="false" applyFont="true" applyNumberFormat="true">
      <alignment horizontal="center" vertical="center"/>
    </xf>
    <xf numFmtId="4" fontId="3455" fillId="0" borderId="0" xfId="0" quotePrefix="false" applyFont="true" applyNumberFormat="true">
      <alignment horizontal="center" vertical="center"/>
    </xf>
    <xf numFmtId="164" fontId="3456" fillId="0" borderId="0" xfId="0" quotePrefix="false" applyFont="true" applyNumberFormat="true">
      <alignment horizontal="center" vertical="center"/>
    </xf>
    <xf numFmtId="164" fontId="3457" fillId="0" borderId="0" xfId="0" quotePrefix="false" applyFont="true" applyNumberFormat="true">
      <alignment horizontal="center" vertical="center" wrapText="true"/>
    </xf>
    <xf numFmtId="0" fontId="345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45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459" fillId="0" borderId="0" xfId="0" quotePrefix="false" applyFont="true">
      <alignment horizontal="center" vertical="center" wrapText="true"/>
    </xf>
    <xf numFmtId="4" fontId="3460" fillId="0" borderId="0" xfId="0" quotePrefix="false" applyFont="true" applyNumberFormat="true">
      <alignment horizontal="center" vertical="center"/>
    </xf>
    <xf numFmtId="164" fontId="3461" fillId="0" borderId="0" xfId="0" quotePrefix="false" applyFont="true" applyNumberFormat="true">
      <alignment horizontal="center" vertical="center"/>
    </xf>
    <xf numFmtId="164" fontId="3462" fillId="0" borderId="0" xfId="0" quotePrefix="false" applyFont="true" applyNumberFormat="true">
      <alignment horizontal="center" vertical="center"/>
    </xf>
    <xf numFmtId="165" fontId="3463" fillId="0" borderId="0" xfId="0" quotePrefix="false" applyFont="true" applyNumberFormat="true">
      <alignment horizontal="center" vertical="center"/>
    </xf>
    <xf numFmtId="164" fontId="3464" fillId="0" borderId="0" xfId="0" quotePrefix="false" applyFont="true" applyNumberFormat="true">
      <alignment horizontal="center" vertical="center"/>
    </xf>
    <xf numFmtId="164" fontId="3465" fillId="0" borderId="0" xfId="0" quotePrefix="false" applyFont="true" applyNumberFormat="true">
      <alignment horizontal="center" vertical="center" wrapText="true"/>
    </xf>
    <xf numFmtId="4" fontId="3466" fillId="0" borderId="0" xfId="0" quotePrefix="false" applyFont="true" applyNumberFormat="true">
      <alignment horizontal="center" vertical="center"/>
    </xf>
    <xf numFmtId="164" fontId="3467" fillId="0" borderId="0" xfId="0" quotePrefix="false" applyFont="true" applyNumberFormat="true">
      <alignment horizontal="center" vertical="center"/>
    </xf>
    <xf numFmtId="4" fontId="3468" fillId="0" borderId="0" xfId="0" quotePrefix="false" applyFont="true" applyNumberFormat="true">
      <alignment horizontal="center" vertical="center"/>
    </xf>
    <xf numFmtId="164" fontId="3469" fillId="0" borderId="0" xfId="0" quotePrefix="false" applyFont="true" applyNumberFormat="true">
      <alignment horizontal="center" vertical="center"/>
    </xf>
    <xf numFmtId="4" fontId="3470" fillId="0" borderId="0" xfId="0" quotePrefix="false" applyFont="true" applyNumberFormat="true">
      <alignment horizontal="center" vertical="center"/>
    </xf>
    <xf numFmtId="164" fontId="3471" fillId="0" borderId="0" xfId="0" quotePrefix="false" applyFont="true" applyNumberFormat="true">
      <alignment horizontal="center" vertical="center"/>
    </xf>
    <xf numFmtId="4" fontId="3472" fillId="0" borderId="0" xfId="0" quotePrefix="false" applyFont="true" applyNumberFormat="true">
      <alignment horizontal="center" vertical="center"/>
    </xf>
    <xf numFmtId="164" fontId="3473" fillId="0" borderId="0" xfId="0" quotePrefix="false" applyFont="true" applyNumberFormat="true">
      <alignment horizontal="center" vertical="center"/>
    </xf>
    <xf numFmtId="4" fontId="3474" fillId="0" borderId="0" xfId="0" quotePrefix="false" applyFont="true" applyNumberFormat="true">
      <alignment horizontal="center" vertical="center"/>
    </xf>
    <xf numFmtId="164" fontId="3475" fillId="0" borderId="0" xfId="0" quotePrefix="false" applyFont="true" applyNumberFormat="true">
      <alignment horizontal="center" vertical="center"/>
    </xf>
    <xf numFmtId="4" fontId="3476" fillId="0" borderId="0" xfId="0" quotePrefix="false" applyFont="true" applyNumberFormat="true">
      <alignment horizontal="center" vertical="center"/>
    </xf>
    <xf numFmtId="164" fontId="3477" fillId="0" borderId="0" xfId="0" quotePrefix="false" applyFont="true" applyNumberFormat="true">
      <alignment horizontal="center" vertical="center"/>
    </xf>
    <xf numFmtId="4" fontId="3478" fillId="0" borderId="0" xfId="0" quotePrefix="false" applyFont="true" applyNumberFormat="true">
      <alignment horizontal="center" vertical="center"/>
    </xf>
    <xf numFmtId="164" fontId="3479" fillId="0" borderId="0" xfId="0" quotePrefix="false" applyFont="true" applyNumberFormat="true">
      <alignment horizontal="center" vertical="center"/>
    </xf>
    <xf numFmtId="4" fontId="3480" fillId="0" borderId="0" xfId="0" quotePrefix="false" applyFont="true" applyNumberFormat="true">
      <alignment horizontal="center" vertical="center"/>
    </xf>
    <xf numFmtId="164" fontId="3481" fillId="0" borderId="0" xfId="0" quotePrefix="false" applyFont="true" applyNumberFormat="true">
      <alignment horizontal="center" vertical="center"/>
    </xf>
    <xf numFmtId="4" fontId="3482" fillId="0" borderId="0" xfId="0" quotePrefix="false" applyFont="true" applyNumberFormat="true">
      <alignment horizontal="center" vertical="center"/>
    </xf>
    <xf numFmtId="164" fontId="3483" fillId="0" borderId="0" xfId="0" quotePrefix="false" applyFont="true" applyNumberFormat="true">
      <alignment horizontal="center" vertical="center"/>
    </xf>
    <xf numFmtId="4" fontId="3484" fillId="0" borderId="0" xfId="0" quotePrefix="false" applyFont="true" applyNumberFormat="true">
      <alignment horizontal="center" vertical="center"/>
    </xf>
    <xf numFmtId="164" fontId="3485" fillId="0" borderId="0" xfId="0" quotePrefix="false" applyFont="true" applyNumberFormat="true">
      <alignment horizontal="center" vertical="center"/>
    </xf>
    <xf numFmtId="4" fontId="3486" fillId="0" borderId="0" xfId="0" quotePrefix="false" applyFont="true" applyNumberFormat="true">
      <alignment horizontal="center" vertical="center"/>
    </xf>
    <xf numFmtId="164" fontId="3487" fillId="0" borderId="0" xfId="0" quotePrefix="false" applyFont="true" applyNumberFormat="true">
      <alignment horizontal="center" vertical="center"/>
    </xf>
    <xf numFmtId="4" fontId="3488" fillId="0" borderId="0" xfId="0" quotePrefix="false" applyFont="true" applyNumberFormat="true">
      <alignment horizontal="center" vertical="center"/>
    </xf>
    <xf numFmtId="164" fontId="3489" fillId="0" borderId="0" xfId="0" quotePrefix="false" applyFont="true" applyNumberFormat="true">
      <alignment horizontal="center" vertical="center"/>
    </xf>
    <xf numFmtId="4" fontId="3490" fillId="0" borderId="0" xfId="0" quotePrefix="false" applyFont="true" applyNumberFormat="true">
      <alignment horizontal="center" vertical="center"/>
    </xf>
    <xf numFmtId="164" fontId="3491" fillId="0" borderId="0" xfId="0" quotePrefix="false" applyFont="true" applyNumberFormat="true">
      <alignment horizontal="center" vertical="center"/>
    </xf>
    <xf numFmtId="4" fontId="3492" fillId="0" borderId="0" xfId="0" quotePrefix="false" applyFont="true" applyNumberFormat="true">
      <alignment horizontal="center" vertical="center"/>
    </xf>
    <xf numFmtId="164" fontId="3493" fillId="0" borderId="0" xfId="0" quotePrefix="false" applyFont="true" applyNumberFormat="true">
      <alignment horizontal="center" vertical="center"/>
    </xf>
    <xf numFmtId="4" fontId="3494" fillId="0" borderId="0" xfId="0" quotePrefix="false" applyFont="true" applyNumberFormat="true">
      <alignment horizontal="center" vertical="center"/>
    </xf>
    <xf numFmtId="164" fontId="3495" fillId="0" borderId="0" xfId="0" quotePrefix="false" applyFont="true" applyNumberFormat="true">
      <alignment horizontal="center" vertical="center"/>
    </xf>
    <xf numFmtId="4" fontId="3496" fillId="0" borderId="0" xfId="0" quotePrefix="false" applyFont="true" applyNumberFormat="true">
      <alignment horizontal="center" vertical="center"/>
    </xf>
    <xf numFmtId="164" fontId="3497" fillId="0" borderId="0" xfId="0" quotePrefix="false" applyFont="true" applyNumberFormat="true">
      <alignment horizontal="center" vertical="center"/>
    </xf>
    <xf numFmtId="4" fontId="3498" fillId="0" borderId="0" xfId="0" quotePrefix="false" applyFont="true" applyNumberFormat="true">
      <alignment horizontal="center" vertical="center"/>
    </xf>
    <xf numFmtId="164" fontId="3499" fillId="0" borderId="0" xfId="0" quotePrefix="false" applyFont="true" applyNumberFormat="true">
      <alignment horizontal="center" vertical="center"/>
    </xf>
    <xf numFmtId="4" fontId="3500" fillId="0" borderId="0" xfId="0" quotePrefix="false" applyFont="true" applyNumberFormat="true">
      <alignment horizontal="center" vertical="center"/>
    </xf>
    <xf numFmtId="164" fontId="3501" fillId="0" borderId="0" xfId="0" quotePrefix="false" applyFont="true" applyNumberFormat="true">
      <alignment horizontal="center" vertical="center"/>
    </xf>
    <xf numFmtId="4" fontId="3502" fillId="0" borderId="0" xfId="0" quotePrefix="false" applyFont="true" applyNumberFormat="true">
      <alignment horizontal="center" vertical="center"/>
    </xf>
    <xf numFmtId="164" fontId="3503" fillId="0" borderId="0" xfId="0" quotePrefix="false" applyFont="true" applyNumberFormat="true">
      <alignment horizontal="center" vertical="center"/>
    </xf>
    <xf numFmtId="4" fontId="3504" fillId="0" borderId="0" xfId="0" quotePrefix="false" applyFont="true" applyNumberFormat="true">
      <alignment horizontal="center" vertical="center"/>
    </xf>
    <xf numFmtId="164" fontId="3505" fillId="0" borderId="0" xfId="0" quotePrefix="false" applyFont="true" applyNumberFormat="true">
      <alignment horizontal="center" vertical="center"/>
    </xf>
    <xf numFmtId="0" fontId="3506" fillId="0" borderId="0" xfId="0" quotePrefix="false" applyFont="true">
      <alignment horizontal="center" vertical="center" wrapText="true"/>
    </xf>
    <xf numFmtId="4" fontId="3507" fillId="0" borderId="0" xfId="0" quotePrefix="false" applyFont="true" applyNumberFormat="true">
      <alignment horizontal="center" vertical="center"/>
    </xf>
    <xf numFmtId="164" fontId="3508" fillId="0" borderId="0" xfId="0" quotePrefix="false" applyFont="true" applyNumberFormat="true">
      <alignment horizontal="center" vertical="center"/>
    </xf>
    <xf numFmtId="164" fontId="3509" fillId="0" borderId="0" xfId="0" quotePrefix="false" applyFont="true" applyNumberFormat="true">
      <alignment horizontal="center" vertical="center"/>
    </xf>
    <xf numFmtId="165" fontId="3510" fillId="0" borderId="0" xfId="0" quotePrefix="false" applyFont="true" applyNumberFormat="true">
      <alignment horizontal="center" vertical="center"/>
    </xf>
    <xf numFmtId="164" fontId="3511" fillId="0" borderId="0" xfId="0" quotePrefix="false" applyFont="true" applyNumberFormat="true">
      <alignment horizontal="center" vertical="center"/>
    </xf>
    <xf numFmtId="164" fontId="3512" fillId="0" borderId="0" xfId="0" quotePrefix="false" applyFont="true" applyNumberFormat="true">
      <alignment horizontal="center" vertical="center" wrapText="true"/>
    </xf>
    <xf numFmtId="4" fontId="3513" fillId="0" borderId="0" xfId="0" quotePrefix="false" applyFont="true" applyNumberFormat="true">
      <alignment horizontal="center" vertical="center"/>
    </xf>
    <xf numFmtId="164" fontId="3514" fillId="0" borderId="0" xfId="0" quotePrefix="false" applyFont="true" applyNumberFormat="true">
      <alignment horizontal="center" vertical="center"/>
    </xf>
    <xf numFmtId="4" fontId="3515" fillId="0" borderId="0" xfId="0" quotePrefix="false" applyFont="true" applyNumberFormat="true">
      <alignment horizontal="center" vertical="center"/>
    </xf>
    <xf numFmtId="164" fontId="3516" fillId="0" borderId="0" xfId="0" quotePrefix="false" applyFont="true" applyNumberFormat="true">
      <alignment horizontal="center" vertical="center"/>
    </xf>
    <xf numFmtId="4" fontId="3517" fillId="0" borderId="0" xfId="0" quotePrefix="false" applyFont="true" applyNumberFormat="true">
      <alignment horizontal="center" vertical="center"/>
    </xf>
    <xf numFmtId="164" fontId="3518" fillId="0" borderId="0" xfId="0" quotePrefix="false" applyFont="true" applyNumberFormat="true">
      <alignment horizontal="center" vertical="center"/>
    </xf>
    <xf numFmtId="4" fontId="3519" fillId="0" borderId="0" xfId="0" quotePrefix="false" applyFont="true" applyNumberFormat="true">
      <alignment horizontal="center" vertical="center"/>
    </xf>
    <xf numFmtId="164" fontId="3520" fillId="0" borderId="0" xfId="0" quotePrefix="false" applyFont="true" applyNumberFormat="true">
      <alignment horizontal="center" vertical="center"/>
    </xf>
    <xf numFmtId="4" fontId="3521" fillId="0" borderId="0" xfId="0" quotePrefix="false" applyFont="true" applyNumberFormat="true">
      <alignment horizontal="center" vertical="center"/>
    </xf>
    <xf numFmtId="164" fontId="3522" fillId="0" borderId="0" xfId="0" quotePrefix="false" applyFont="true" applyNumberFormat="true">
      <alignment horizontal="center" vertical="center"/>
    </xf>
    <xf numFmtId="4" fontId="3523" fillId="0" borderId="0" xfId="0" quotePrefix="false" applyFont="true" applyNumberFormat="true">
      <alignment horizontal="center" vertical="center"/>
    </xf>
    <xf numFmtId="164" fontId="3524" fillId="0" borderId="0" xfId="0" quotePrefix="false" applyFont="true" applyNumberFormat="true">
      <alignment horizontal="center" vertical="center"/>
    </xf>
    <xf numFmtId="4" fontId="3525" fillId="0" borderId="0" xfId="0" quotePrefix="false" applyFont="true" applyNumberFormat="true">
      <alignment horizontal="center" vertical="center"/>
    </xf>
    <xf numFmtId="164" fontId="3526" fillId="0" borderId="0" xfId="0" quotePrefix="false" applyFont="true" applyNumberFormat="true">
      <alignment horizontal="center" vertical="center"/>
    </xf>
    <xf numFmtId="4" fontId="3527" fillId="0" borderId="0" xfId="0" quotePrefix="false" applyFont="true" applyNumberFormat="true">
      <alignment horizontal="center" vertical="center"/>
    </xf>
    <xf numFmtId="164" fontId="3528" fillId="0" borderId="0" xfId="0" quotePrefix="false" applyFont="true" applyNumberFormat="true">
      <alignment horizontal="center" vertical="center"/>
    </xf>
    <xf numFmtId="4" fontId="3529" fillId="0" borderId="0" xfId="0" quotePrefix="false" applyFont="true" applyNumberFormat="true">
      <alignment horizontal="center" vertical="center"/>
    </xf>
    <xf numFmtId="164" fontId="3530" fillId="0" borderId="0" xfId="0" quotePrefix="false" applyFont="true" applyNumberFormat="true">
      <alignment horizontal="center" vertical="center"/>
    </xf>
    <xf numFmtId="4" fontId="3531" fillId="0" borderId="0" xfId="0" quotePrefix="false" applyFont="true" applyNumberFormat="true">
      <alignment horizontal="center" vertical="center"/>
    </xf>
    <xf numFmtId="164" fontId="3532" fillId="0" borderId="0" xfId="0" quotePrefix="false" applyFont="true" applyNumberFormat="true">
      <alignment horizontal="center" vertical="center"/>
    </xf>
    <xf numFmtId="4" fontId="3533" fillId="0" borderId="0" xfId="0" quotePrefix="false" applyFont="true" applyNumberFormat="true">
      <alignment horizontal="center" vertical="center"/>
    </xf>
    <xf numFmtId="164" fontId="3534" fillId="0" borderId="0" xfId="0" quotePrefix="false" applyFont="true" applyNumberFormat="true">
      <alignment horizontal="center" vertical="center"/>
    </xf>
    <xf numFmtId="4" fontId="3535" fillId="0" borderId="0" xfId="0" quotePrefix="false" applyFont="true" applyNumberFormat="true">
      <alignment horizontal="center" vertical="center"/>
    </xf>
    <xf numFmtId="164" fontId="3536" fillId="0" borderId="0" xfId="0" quotePrefix="false" applyFont="true" applyNumberFormat="true">
      <alignment horizontal="center" vertical="center"/>
    </xf>
    <xf numFmtId="4" fontId="3537" fillId="0" borderId="0" xfId="0" quotePrefix="false" applyFont="true" applyNumberFormat="true">
      <alignment horizontal="center" vertical="center"/>
    </xf>
    <xf numFmtId="164" fontId="3538" fillId="0" borderId="0" xfId="0" quotePrefix="false" applyFont="true" applyNumberFormat="true">
      <alignment horizontal="center" vertical="center"/>
    </xf>
    <xf numFmtId="4" fontId="3539" fillId="0" borderId="0" xfId="0" quotePrefix="false" applyFont="true" applyNumberFormat="true">
      <alignment horizontal="center" vertical="center"/>
    </xf>
    <xf numFmtId="164" fontId="3540" fillId="0" borderId="0" xfId="0" quotePrefix="false" applyFont="true" applyNumberFormat="true">
      <alignment horizontal="center" vertical="center"/>
    </xf>
    <xf numFmtId="4" fontId="3541" fillId="0" borderId="0" xfId="0" quotePrefix="false" applyFont="true" applyNumberFormat="true">
      <alignment horizontal="center" vertical="center"/>
    </xf>
    <xf numFmtId="164" fontId="3542" fillId="0" borderId="0" xfId="0" quotePrefix="false" applyFont="true" applyNumberFormat="true">
      <alignment horizontal="center" vertical="center"/>
    </xf>
    <xf numFmtId="4" fontId="3543" fillId="0" borderId="0" xfId="0" quotePrefix="false" applyFont="true" applyNumberFormat="true">
      <alignment horizontal="center" vertical="center"/>
    </xf>
    <xf numFmtId="164" fontId="3544" fillId="0" borderId="0" xfId="0" quotePrefix="false" applyFont="true" applyNumberFormat="true">
      <alignment horizontal="center" vertical="center"/>
    </xf>
    <xf numFmtId="4" fontId="3545" fillId="0" borderId="0" xfId="0" quotePrefix="false" applyFont="true" applyNumberFormat="true">
      <alignment horizontal="center" vertical="center"/>
    </xf>
    <xf numFmtId="164" fontId="3546" fillId="0" borderId="0" xfId="0" quotePrefix="false" applyFont="true" applyNumberFormat="true">
      <alignment horizontal="center" vertical="center"/>
    </xf>
    <xf numFmtId="4" fontId="3547" fillId="0" borderId="0" xfId="0" quotePrefix="false" applyFont="true" applyNumberFormat="true">
      <alignment horizontal="center" vertical="center"/>
    </xf>
    <xf numFmtId="164" fontId="3548" fillId="0" borderId="0" xfId="0" quotePrefix="false" applyFont="true" applyNumberFormat="true">
      <alignment horizontal="center" vertical="center"/>
    </xf>
    <xf numFmtId="4" fontId="3549" fillId="0" borderId="0" xfId="0" quotePrefix="false" applyFont="true" applyNumberFormat="true">
      <alignment horizontal="center" vertical="center"/>
    </xf>
    <xf numFmtId="164" fontId="3550" fillId="0" borderId="0" xfId="0" quotePrefix="false" applyFont="true" applyNumberFormat="true">
      <alignment horizontal="center" vertical="center"/>
    </xf>
    <xf numFmtId="4" fontId="3551" fillId="0" borderId="0" xfId="0" quotePrefix="false" applyFont="true" applyNumberFormat="true">
      <alignment horizontal="center" vertical="center"/>
    </xf>
    <xf numFmtId="164" fontId="3552" fillId="0" borderId="0" xfId="0" quotePrefix="false" applyFont="true" applyNumberFormat="true">
      <alignment horizontal="center" vertical="center"/>
    </xf>
    <xf numFmtId="164" fontId="3553" fillId="0" borderId="0" xfId="0" quotePrefix="false" applyFont="true" applyNumberFormat="true">
      <alignment horizontal="center" vertical="center" wrapText="true"/>
    </xf>
    <xf numFmtId="0" fontId="355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55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555" fillId="0" borderId="0" xfId="0" quotePrefix="false" applyFont="true">
      <alignment horizontal="center" vertical="center" wrapText="true"/>
    </xf>
    <xf numFmtId="4" fontId="3556" fillId="0" borderId="0" xfId="0" quotePrefix="false" applyFont="true" applyNumberFormat="true">
      <alignment horizontal="center" vertical="center"/>
    </xf>
    <xf numFmtId="164" fontId="3557" fillId="0" borderId="0" xfId="0" quotePrefix="false" applyFont="true" applyNumberFormat="true">
      <alignment horizontal="center" vertical="center"/>
    </xf>
    <xf numFmtId="164" fontId="3558" fillId="0" borderId="0" xfId="0" quotePrefix="false" applyFont="true" applyNumberFormat="true">
      <alignment horizontal="center" vertical="center"/>
    </xf>
    <xf numFmtId="165" fontId="3559" fillId="0" borderId="0" xfId="0" quotePrefix="false" applyFont="true" applyNumberFormat="true">
      <alignment horizontal="center" vertical="center"/>
    </xf>
    <xf numFmtId="164" fontId="3560" fillId="0" borderId="0" xfId="0" quotePrefix="false" applyFont="true" applyNumberFormat="true">
      <alignment horizontal="center" vertical="center"/>
    </xf>
    <xf numFmtId="164" fontId="3561" fillId="0" borderId="0" xfId="0" quotePrefix="false" applyFont="true" applyNumberFormat="true">
      <alignment horizontal="center" vertical="center" wrapText="true"/>
    </xf>
    <xf numFmtId="4" fontId="3562" fillId="0" borderId="0" xfId="0" quotePrefix="false" applyFont="true" applyNumberFormat="true">
      <alignment horizontal="center" vertical="center"/>
    </xf>
    <xf numFmtId="164" fontId="3563" fillId="0" borderId="0" xfId="0" quotePrefix="false" applyFont="true" applyNumberFormat="true">
      <alignment horizontal="center" vertical="center"/>
    </xf>
    <xf numFmtId="4" fontId="3564" fillId="0" borderId="0" xfId="0" quotePrefix="false" applyFont="true" applyNumberFormat="true">
      <alignment horizontal="center" vertical="center"/>
    </xf>
    <xf numFmtId="164" fontId="3565" fillId="0" borderId="0" xfId="0" quotePrefix="false" applyFont="true" applyNumberFormat="true">
      <alignment horizontal="center" vertical="center"/>
    </xf>
    <xf numFmtId="4" fontId="3566" fillId="0" borderId="0" xfId="0" quotePrefix="false" applyFont="true" applyNumberFormat="true">
      <alignment horizontal="center" vertical="center"/>
    </xf>
    <xf numFmtId="164" fontId="3567" fillId="0" borderId="0" xfId="0" quotePrefix="false" applyFont="true" applyNumberFormat="true">
      <alignment horizontal="center" vertical="center"/>
    </xf>
    <xf numFmtId="4" fontId="3568" fillId="0" borderId="0" xfId="0" quotePrefix="false" applyFont="true" applyNumberFormat="true">
      <alignment horizontal="center" vertical="center"/>
    </xf>
    <xf numFmtId="164" fontId="3569" fillId="0" borderId="0" xfId="0" quotePrefix="false" applyFont="true" applyNumberFormat="true">
      <alignment horizontal="center" vertical="center"/>
    </xf>
    <xf numFmtId="4" fontId="3570" fillId="0" borderId="0" xfId="0" quotePrefix="false" applyFont="true" applyNumberFormat="true">
      <alignment horizontal="center" vertical="center"/>
    </xf>
    <xf numFmtId="164" fontId="3571" fillId="0" borderId="0" xfId="0" quotePrefix="false" applyFont="true" applyNumberFormat="true">
      <alignment horizontal="center" vertical="center"/>
    </xf>
    <xf numFmtId="4" fontId="3572" fillId="0" borderId="0" xfId="0" quotePrefix="false" applyFont="true" applyNumberFormat="true">
      <alignment horizontal="center" vertical="center"/>
    </xf>
    <xf numFmtId="164" fontId="3573" fillId="0" borderId="0" xfId="0" quotePrefix="false" applyFont="true" applyNumberFormat="true">
      <alignment horizontal="center" vertical="center"/>
    </xf>
    <xf numFmtId="4" fontId="3574" fillId="0" borderId="0" xfId="0" quotePrefix="false" applyFont="true" applyNumberFormat="true">
      <alignment horizontal="center" vertical="center"/>
    </xf>
    <xf numFmtId="164" fontId="3575" fillId="0" borderId="0" xfId="0" quotePrefix="false" applyFont="true" applyNumberFormat="true">
      <alignment horizontal="center" vertical="center"/>
    </xf>
    <xf numFmtId="4" fontId="3576" fillId="0" borderId="0" xfId="0" quotePrefix="false" applyFont="true" applyNumberFormat="true">
      <alignment horizontal="center" vertical="center"/>
    </xf>
    <xf numFmtId="164" fontId="3577" fillId="0" borderId="0" xfId="0" quotePrefix="false" applyFont="true" applyNumberFormat="true">
      <alignment horizontal="center" vertical="center"/>
    </xf>
    <xf numFmtId="4" fontId="3578" fillId="0" borderId="0" xfId="0" quotePrefix="false" applyFont="true" applyNumberFormat="true">
      <alignment horizontal="center" vertical="center"/>
    </xf>
    <xf numFmtId="164" fontId="3579" fillId="0" borderId="0" xfId="0" quotePrefix="false" applyFont="true" applyNumberFormat="true">
      <alignment horizontal="center" vertical="center"/>
    </xf>
    <xf numFmtId="4" fontId="3580" fillId="0" borderId="0" xfId="0" quotePrefix="false" applyFont="true" applyNumberFormat="true">
      <alignment horizontal="center" vertical="center"/>
    </xf>
    <xf numFmtId="164" fontId="3581" fillId="0" borderId="0" xfId="0" quotePrefix="false" applyFont="true" applyNumberFormat="true">
      <alignment horizontal="center" vertical="center"/>
    </xf>
    <xf numFmtId="4" fontId="3582" fillId="0" borderId="0" xfId="0" quotePrefix="false" applyFont="true" applyNumberFormat="true">
      <alignment horizontal="center" vertical="center"/>
    </xf>
    <xf numFmtId="164" fontId="3583" fillId="0" borderId="0" xfId="0" quotePrefix="false" applyFont="true" applyNumberFormat="true">
      <alignment horizontal="center" vertical="center"/>
    </xf>
    <xf numFmtId="4" fontId="3584" fillId="0" borderId="0" xfId="0" quotePrefix="false" applyFont="true" applyNumberFormat="true">
      <alignment horizontal="center" vertical="center"/>
    </xf>
    <xf numFmtId="164" fontId="3585" fillId="0" borderId="0" xfId="0" quotePrefix="false" applyFont="true" applyNumberFormat="true">
      <alignment horizontal="center" vertical="center"/>
    </xf>
    <xf numFmtId="4" fontId="3586" fillId="0" borderId="0" xfId="0" quotePrefix="false" applyFont="true" applyNumberFormat="true">
      <alignment horizontal="center" vertical="center"/>
    </xf>
    <xf numFmtId="164" fontId="3587" fillId="0" borderId="0" xfId="0" quotePrefix="false" applyFont="true" applyNumberFormat="true">
      <alignment horizontal="center" vertical="center"/>
    </xf>
    <xf numFmtId="4" fontId="3588" fillId="0" borderId="0" xfId="0" quotePrefix="false" applyFont="true" applyNumberFormat="true">
      <alignment horizontal="center" vertical="center"/>
    </xf>
    <xf numFmtId="164" fontId="3589" fillId="0" borderId="0" xfId="0" quotePrefix="false" applyFont="true" applyNumberFormat="true">
      <alignment horizontal="center" vertical="center"/>
    </xf>
    <xf numFmtId="4" fontId="3590" fillId="0" borderId="0" xfId="0" quotePrefix="false" applyFont="true" applyNumberFormat="true">
      <alignment horizontal="center" vertical="center"/>
    </xf>
    <xf numFmtId="164" fontId="3591" fillId="0" borderId="0" xfId="0" quotePrefix="false" applyFont="true" applyNumberFormat="true">
      <alignment horizontal="center" vertical="center"/>
    </xf>
    <xf numFmtId="4" fontId="3592" fillId="0" borderId="0" xfId="0" quotePrefix="false" applyFont="true" applyNumberFormat="true">
      <alignment horizontal="center" vertical="center"/>
    </xf>
    <xf numFmtId="164" fontId="3593" fillId="0" borderId="0" xfId="0" quotePrefix="false" applyFont="true" applyNumberFormat="true">
      <alignment horizontal="center" vertical="center"/>
    </xf>
    <xf numFmtId="4" fontId="3594" fillId="0" borderId="0" xfId="0" quotePrefix="false" applyFont="true" applyNumberFormat="true">
      <alignment horizontal="center" vertical="center"/>
    </xf>
    <xf numFmtId="164" fontId="3595" fillId="0" borderId="0" xfId="0" quotePrefix="false" applyFont="true" applyNumberFormat="true">
      <alignment horizontal="center" vertical="center"/>
    </xf>
    <xf numFmtId="4" fontId="3596" fillId="0" borderId="0" xfId="0" quotePrefix="false" applyFont="true" applyNumberFormat="true">
      <alignment horizontal="center" vertical="center"/>
    </xf>
    <xf numFmtId="164" fontId="3597" fillId="0" borderId="0" xfId="0" quotePrefix="false" applyFont="true" applyNumberFormat="true">
      <alignment horizontal="center" vertical="center"/>
    </xf>
    <xf numFmtId="4" fontId="3598" fillId="0" borderId="0" xfId="0" quotePrefix="false" applyFont="true" applyNumberFormat="true">
      <alignment horizontal="center" vertical="center"/>
    </xf>
    <xf numFmtId="164" fontId="3599" fillId="0" borderId="0" xfId="0" quotePrefix="false" applyFont="true" applyNumberFormat="true">
      <alignment horizontal="center" vertical="center"/>
    </xf>
    <xf numFmtId="4" fontId="3600" fillId="0" borderId="0" xfId="0" quotePrefix="false" applyFont="true" applyNumberFormat="true">
      <alignment horizontal="center" vertical="center"/>
    </xf>
    <xf numFmtId="164" fontId="3601" fillId="0" borderId="0" xfId="0" quotePrefix="false" applyFont="true" applyNumberFormat="true">
      <alignment horizontal="center" vertical="center"/>
    </xf>
    <xf numFmtId="0" fontId="3602" fillId="0" borderId="0" xfId="0" quotePrefix="false" applyFont="true">
      <alignment horizontal="center" vertical="center" wrapText="true"/>
    </xf>
    <xf numFmtId="4" fontId="3603" fillId="0" borderId="0" xfId="0" quotePrefix="false" applyFont="true" applyNumberFormat="true">
      <alignment horizontal="center" vertical="center"/>
    </xf>
    <xf numFmtId="164" fontId="3604" fillId="0" borderId="0" xfId="0" quotePrefix="false" applyFont="true" applyNumberFormat="true">
      <alignment horizontal="center" vertical="center"/>
    </xf>
    <xf numFmtId="164" fontId="3605" fillId="0" borderId="0" xfId="0" quotePrefix="false" applyFont="true" applyNumberFormat="true">
      <alignment horizontal="center" vertical="center"/>
    </xf>
    <xf numFmtId="165" fontId="3606" fillId="0" borderId="0" xfId="0" quotePrefix="false" applyFont="true" applyNumberFormat="true">
      <alignment horizontal="center" vertical="center"/>
    </xf>
    <xf numFmtId="164" fontId="3607" fillId="0" borderId="0" xfId="0" quotePrefix="false" applyFont="true" applyNumberFormat="true">
      <alignment horizontal="center" vertical="center"/>
    </xf>
    <xf numFmtId="164" fontId="3608" fillId="0" borderId="0" xfId="0" quotePrefix="false" applyFont="true" applyNumberFormat="true">
      <alignment horizontal="center" vertical="center" wrapText="true"/>
    </xf>
    <xf numFmtId="4" fontId="3609" fillId="0" borderId="0" xfId="0" quotePrefix="false" applyFont="true" applyNumberFormat="true">
      <alignment horizontal="center" vertical="center"/>
    </xf>
    <xf numFmtId="164" fontId="3610" fillId="0" borderId="0" xfId="0" quotePrefix="false" applyFont="true" applyNumberFormat="true">
      <alignment horizontal="center" vertical="center"/>
    </xf>
    <xf numFmtId="4" fontId="3611" fillId="0" borderId="0" xfId="0" quotePrefix="false" applyFont="true" applyNumberFormat="true">
      <alignment horizontal="center" vertical="center"/>
    </xf>
    <xf numFmtId="164" fontId="3612" fillId="0" borderId="0" xfId="0" quotePrefix="false" applyFont="true" applyNumberFormat="true">
      <alignment horizontal="center" vertical="center"/>
    </xf>
    <xf numFmtId="4" fontId="3613" fillId="0" borderId="0" xfId="0" quotePrefix="false" applyFont="true" applyNumberFormat="true">
      <alignment horizontal="center" vertical="center"/>
    </xf>
    <xf numFmtId="164" fontId="3614" fillId="0" borderId="0" xfId="0" quotePrefix="false" applyFont="true" applyNumberFormat="true">
      <alignment horizontal="center" vertical="center"/>
    </xf>
    <xf numFmtId="4" fontId="3615" fillId="0" borderId="0" xfId="0" quotePrefix="false" applyFont="true" applyNumberFormat="true">
      <alignment horizontal="center" vertical="center"/>
    </xf>
    <xf numFmtId="164" fontId="3616" fillId="0" borderId="0" xfId="0" quotePrefix="false" applyFont="true" applyNumberFormat="true">
      <alignment horizontal="center" vertical="center"/>
    </xf>
    <xf numFmtId="4" fontId="3617" fillId="0" borderId="0" xfId="0" quotePrefix="false" applyFont="true" applyNumberFormat="true">
      <alignment horizontal="center" vertical="center"/>
    </xf>
    <xf numFmtId="164" fontId="3618" fillId="0" borderId="0" xfId="0" quotePrefix="false" applyFont="true" applyNumberFormat="true">
      <alignment horizontal="center" vertical="center"/>
    </xf>
    <xf numFmtId="4" fontId="3619" fillId="0" borderId="0" xfId="0" quotePrefix="false" applyFont="true" applyNumberFormat="true">
      <alignment horizontal="center" vertical="center"/>
    </xf>
    <xf numFmtId="164" fontId="3620" fillId="0" borderId="0" xfId="0" quotePrefix="false" applyFont="true" applyNumberFormat="true">
      <alignment horizontal="center" vertical="center"/>
    </xf>
    <xf numFmtId="4" fontId="3621" fillId="0" borderId="0" xfId="0" quotePrefix="false" applyFont="true" applyNumberFormat="true">
      <alignment horizontal="center" vertical="center"/>
    </xf>
    <xf numFmtId="164" fontId="3622" fillId="0" borderId="0" xfId="0" quotePrefix="false" applyFont="true" applyNumberFormat="true">
      <alignment horizontal="center" vertical="center"/>
    </xf>
    <xf numFmtId="4" fontId="3623" fillId="0" borderId="0" xfId="0" quotePrefix="false" applyFont="true" applyNumberFormat="true">
      <alignment horizontal="center" vertical="center"/>
    </xf>
    <xf numFmtId="164" fontId="3624" fillId="0" borderId="0" xfId="0" quotePrefix="false" applyFont="true" applyNumberFormat="true">
      <alignment horizontal="center" vertical="center"/>
    </xf>
    <xf numFmtId="4" fontId="3625" fillId="0" borderId="0" xfId="0" quotePrefix="false" applyFont="true" applyNumberFormat="true">
      <alignment horizontal="center" vertical="center"/>
    </xf>
    <xf numFmtId="164" fontId="3626" fillId="0" borderId="0" xfId="0" quotePrefix="false" applyFont="true" applyNumberFormat="true">
      <alignment horizontal="center" vertical="center"/>
    </xf>
    <xf numFmtId="4" fontId="3627" fillId="0" borderId="0" xfId="0" quotePrefix="false" applyFont="true" applyNumberFormat="true">
      <alignment horizontal="center" vertical="center"/>
    </xf>
    <xf numFmtId="164" fontId="3628" fillId="0" borderId="0" xfId="0" quotePrefix="false" applyFont="true" applyNumberFormat="true">
      <alignment horizontal="center" vertical="center"/>
    </xf>
    <xf numFmtId="4" fontId="3629" fillId="0" borderId="0" xfId="0" quotePrefix="false" applyFont="true" applyNumberFormat="true">
      <alignment horizontal="center" vertical="center"/>
    </xf>
    <xf numFmtId="164" fontId="3630" fillId="0" borderId="0" xfId="0" quotePrefix="false" applyFont="true" applyNumberFormat="true">
      <alignment horizontal="center" vertical="center"/>
    </xf>
    <xf numFmtId="4" fontId="3631" fillId="0" borderId="0" xfId="0" quotePrefix="false" applyFont="true" applyNumberFormat="true">
      <alignment horizontal="center" vertical="center"/>
    </xf>
    <xf numFmtId="164" fontId="3632" fillId="0" borderId="0" xfId="0" quotePrefix="false" applyFont="true" applyNumberFormat="true">
      <alignment horizontal="center" vertical="center"/>
    </xf>
    <xf numFmtId="4" fontId="3633" fillId="0" borderId="0" xfId="0" quotePrefix="false" applyFont="true" applyNumberFormat="true">
      <alignment horizontal="center" vertical="center"/>
    </xf>
    <xf numFmtId="164" fontId="3634" fillId="0" borderId="0" xfId="0" quotePrefix="false" applyFont="true" applyNumberFormat="true">
      <alignment horizontal="center" vertical="center"/>
    </xf>
    <xf numFmtId="4" fontId="3635" fillId="0" borderId="0" xfId="0" quotePrefix="false" applyFont="true" applyNumberFormat="true">
      <alignment horizontal="center" vertical="center"/>
    </xf>
    <xf numFmtId="164" fontId="3636" fillId="0" borderId="0" xfId="0" quotePrefix="false" applyFont="true" applyNumberFormat="true">
      <alignment horizontal="center" vertical="center"/>
    </xf>
    <xf numFmtId="4" fontId="3637" fillId="0" borderId="0" xfId="0" quotePrefix="false" applyFont="true" applyNumberFormat="true">
      <alignment horizontal="center" vertical="center"/>
    </xf>
    <xf numFmtId="164" fontId="3638" fillId="0" borderId="0" xfId="0" quotePrefix="false" applyFont="true" applyNumberFormat="true">
      <alignment horizontal="center" vertical="center"/>
    </xf>
    <xf numFmtId="4" fontId="3639" fillId="0" borderId="0" xfId="0" quotePrefix="false" applyFont="true" applyNumberFormat="true">
      <alignment horizontal="center" vertical="center"/>
    </xf>
    <xf numFmtId="164" fontId="3640" fillId="0" borderId="0" xfId="0" quotePrefix="false" applyFont="true" applyNumberFormat="true">
      <alignment horizontal="center" vertical="center"/>
    </xf>
    <xf numFmtId="4" fontId="3641" fillId="0" borderId="0" xfId="0" quotePrefix="false" applyFont="true" applyNumberFormat="true">
      <alignment horizontal="center" vertical="center"/>
    </xf>
    <xf numFmtId="164" fontId="3642" fillId="0" borderId="0" xfId="0" quotePrefix="false" applyFont="true" applyNumberFormat="true">
      <alignment horizontal="center" vertical="center"/>
    </xf>
    <xf numFmtId="4" fontId="3643" fillId="0" borderId="0" xfId="0" quotePrefix="false" applyFont="true" applyNumberFormat="true">
      <alignment horizontal="center" vertical="center"/>
    </xf>
    <xf numFmtId="164" fontId="3644" fillId="0" borderId="0" xfId="0" quotePrefix="false" applyFont="true" applyNumberFormat="true">
      <alignment horizontal="center" vertical="center"/>
    </xf>
    <xf numFmtId="4" fontId="3645" fillId="0" borderId="0" xfId="0" quotePrefix="false" applyFont="true" applyNumberFormat="true">
      <alignment horizontal="center" vertical="center"/>
    </xf>
    <xf numFmtId="164" fontId="3646" fillId="0" borderId="0" xfId="0" quotePrefix="false" applyFont="true" applyNumberFormat="true">
      <alignment horizontal="center" vertical="center"/>
    </xf>
    <xf numFmtId="4" fontId="3647" fillId="0" borderId="0" xfId="0" quotePrefix="false" applyFont="true" applyNumberFormat="true">
      <alignment horizontal="center" vertical="center"/>
    </xf>
    <xf numFmtId="164" fontId="3648" fillId="0" borderId="0" xfId="0" quotePrefix="false" applyFont="true" applyNumberFormat="true">
      <alignment horizontal="center" vertical="center"/>
    </xf>
    <xf numFmtId="0" fontId="3649" fillId="0" borderId="0" xfId="0" quotePrefix="false" applyFont="true">
      <alignment horizontal="center" vertical="center" wrapText="true"/>
    </xf>
    <xf numFmtId="4" fontId="3650" fillId="0" borderId="0" xfId="0" quotePrefix="false" applyFont="true" applyNumberFormat="true">
      <alignment horizontal="center" vertical="center"/>
    </xf>
    <xf numFmtId="164" fontId="3651" fillId="0" borderId="0" xfId="0" quotePrefix="false" applyFont="true" applyNumberFormat="true">
      <alignment horizontal="center" vertical="center"/>
    </xf>
    <xf numFmtId="164" fontId="3652" fillId="0" borderId="0" xfId="0" quotePrefix="false" applyFont="true" applyNumberFormat="true">
      <alignment horizontal="center" vertical="center"/>
    </xf>
    <xf numFmtId="165" fontId="3653" fillId="0" borderId="0" xfId="0" quotePrefix="false" applyFont="true" applyNumberFormat="true">
      <alignment horizontal="center" vertical="center"/>
    </xf>
    <xf numFmtId="164" fontId="3654" fillId="0" borderId="0" xfId="0" quotePrefix="false" applyFont="true" applyNumberFormat="true">
      <alignment horizontal="center" vertical="center"/>
    </xf>
    <xf numFmtId="164" fontId="3655" fillId="0" borderId="0" xfId="0" quotePrefix="false" applyFont="true" applyNumberFormat="true">
      <alignment horizontal="center" vertical="center" wrapText="true"/>
    </xf>
    <xf numFmtId="4" fontId="3656" fillId="0" borderId="0" xfId="0" quotePrefix="false" applyFont="true" applyNumberFormat="true">
      <alignment horizontal="center" vertical="center"/>
    </xf>
    <xf numFmtId="164" fontId="3657" fillId="0" borderId="0" xfId="0" quotePrefix="false" applyFont="true" applyNumberFormat="true">
      <alignment horizontal="center" vertical="center"/>
    </xf>
    <xf numFmtId="4" fontId="3658" fillId="0" borderId="0" xfId="0" quotePrefix="false" applyFont="true" applyNumberFormat="true">
      <alignment horizontal="center" vertical="center"/>
    </xf>
    <xf numFmtId="164" fontId="3659" fillId="0" borderId="0" xfId="0" quotePrefix="false" applyFont="true" applyNumberFormat="true">
      <alignment horizontal="center" vertical="center"/>
    </xf>
    <xf numFmtId="4" fontId="3660" fillId="0" borderId="0" xfId="0" quotePrefix="false" applyFont="true" applyNumberFormat="true">
      <alignment horizontal="center" vertical="center"/>
    </xf>
    <xf numFmtId="164" fontId="3661" fillId="0" borderId="0" xfId="0" quotePrefix="false" applyFont="true" applyNumberFormat="true">
      <alignment horizontal="center" vertical="center"/>
    </xf>
    <xf numFmtId="4" fontId="3662" fillId="0" borderId="0" xfId="0" quotePrefix="false" applyFont="true" applyNumberFormat="true">
      <alignment horizontal="center" vertical="center"/>
    </xf>
    <xf numFmtId="164" fontId="3663" fillId="0" borderId="0" xfId="0" quotePrefix="false" applyFont="true" applyNumberFormat="true">
      <alignment horizontal="center" vertical="center"/>
    </xf>
    <xf numFmtId="4" fontId="3664" fillId="0" borderId="0" xfId="0" quotePrefix="false" applyFont="true" applyNumberFormat="true">
      <alignment horizontal="center" vertical="center"/>
    </xf>
    <xf numFmtId="164" fontId="3665" fillId="0" borderId="0" xfId="0" quotePrefix="false" applyFont="true" applyNumberFormat="true">
      <alignment horizontal="center" vertical="center"/>
    </xf>
    <xf numFmtId="4" fontId="3666" fillId="0" borderId="0" xfId="0" quotePrefix="false" applyFont="true" applyNumberFormat="true">
      <alignment horizontal="center" vertical="center"/>
    </xf>
    <xf numFmtId="164" fontId="3667" fillId="0" borderId="0" xfId="0" quotePrefix="false" applyFont="true" applyNumberFormat="true">
      <alignment horizontal="center" vertical="center"/>
    </xf>
    <xf numFmtId="4" fontId="3668" fillId="0" borderId="0" xfId="0" quotePrefix="false" applyFont="true" applyNumberFormat="true">
      <alignment horizontal="center" vertical="center"/>
    </xf>
    <xf numFmtId="164" fontId="3669" fillId="0" borderId="0" xfId="0" quotePrefix="false" applyFont="true" applyNumberFormat="true">
      <alignment horizontal="center" vertical="center"/>
    </xf>
    <xf numFmtId="4" fontId="3670" fillId="0" borderId="0" xfId="0" quotePrefix="false" applyFont="true" applyNumberFormat="true">
      <alignment horizontal="center" vertical="center"/>
    </xf>
    <xf numFmtId="164" fontId="3671" fillId="0" borderId="0" xfId="0" quotePrefix="false" applyFont="true" applyNumberFormat="true">
      <alignment horizontal="center" vertical="center"/>
    </xf>
    <xf numFmtId="4" fontId="3672" fillId="0" borderId="0" xfId="0" quotePrefix="false" applyFont="true" applyNumberFormat="true">
      <alignment horizontal="center" vertical="center"/>
    </xf>
    <xf numFmtId="164" fontId="3673" fillId="0" borderId="0" xfId="0" quotePrefix="false" applyFont="true" applyNumberFormat="true">
      <alignment horizontal="center" vertical="center"/>
    </xf>
    <xf numFmtId="4" fontId="3674" fillId="0" borderId="0" xfId="0" quotePrefix="false" applyFont="true" applyNumberFormat="true">
      <alignment horizontal="center" vertical="center"/>
    </xf>
    <xf numFmtId="164" fontId="3675" fillId="0" borderId="0" xfId="0" quotePrefix="false" applyFont="true" applyNumberFormat="true">
      <alignment horizontal="center" vertical="center"/>
    </xf>
    <xf numFmtId="4" fontId="3676" fillId="0" borderId="0" xfId="0" quotePrefix="false" applyFont="true" applyNumberFormat="true">
      <alignment horizontal="center" vertical="center"/>
    </xf>
    <xf numFmtId="164" fontId="3677" fillId="0" borderId="0" xfId="0" quotePrefix="false" applyFont="true" applyNumberFormat="true">
      <alignment horizontal="center" vertical="center"/>
    </xf>
    <xf numFmtId="4" fontId="3678" fillId="0" borderId="0" xfId="0" quotePrefix="false" applyFont="true" applyNumberFormat="true">
      <alignment horizontal="center" vertical="center"/>
    </xf>
    <xf numFmtId="164" fontId="3679" fillId="0" borderId="0" xfId="0" quotePrefix="false" applyFont="true" applyNumberFormat="true">
      <alignment horizontal="center" vertical="center"/>
    </xf>
    <xf numFmtId="4" fontId="3680" fillId="0" borderId="0" xfId="0" quotePrefix="false" applyFont="true" applyNumberFormat="true">
      <alignment horizontal="center" vertical="center"/>
    </xf>
    <xf numFmtId="164" fontId="3681" fillId="0" borderId="0" xfId="0" quotePrefix="false" applyFont="true" applyNumberFormat="true">
      <alignment horizontal="center" vertical="center"/>
    </xf>
    <xf numFmtId="4" fontId="3682" fillId="0" borderId="0" xfId="0" quotePrefix="false" applyFont="true" applyNumberFormat="true">
      <alignment horizontal="center" vertical="center"/>
    </xf>
    <xf numFmtId="164" fontId="3683" fillId="0" borderId="0" xfId="0" quotePrefix="false" applyFont="true" applyNumberFormat="true">
      <alignment horizontal="center" vertical="center"/>
    </xf>
    <xf numFmtId="4" fontId="3684" fillId="0" borderId="0" xfId="0" quotePrefix="false" applyFont="true" applyNumberFormat="true">
      <alignment horizontal="center" vertical="center"/>
    </xf>
    <xf numFmtId="164" fontId="3685" fillId="0" borderId="0" xfId="0" quotePrefix="false" applyFont="true" applyNumberFormat="true">
      <alignment horizontal="center" vertical="center"/>
    </xf>
    <xf numFmtId="4" fontId="3686" fillId="0" borderId="0" xfId="0" quotePrefix="false" applyFont="true" applyNumberFormat="true">
      <alignment horizontal="center" vertical="center"/>
    </xf>
    <xf numFmtId="164" fontId="3687" fillId="0" borderId="0" xfId="0" quotePrefix="false" applyFont="true" applyNumberFormat="true">
      <alignment horizontal="center" vertical="center"/>
    </xf>
    <xf numFmtId="4" fontId="3688" fillId="0" borderId="0" xfId="0" quotePrefix="false" applyFont="true" applyNumberFormat="true">
      <alignment horizontal="center" vertical="center"/>
    </xf>
    <xf numFmtId="164" fontId="3689" fillId="0" borderId="0" xfId="0" quotePrefix="false" applyFont="true" applyNumberFormat="true">
      <alignment horizontal="center" vertical="center"/>
    </xf>
    <xf numFmtId="4" fontId="3690" fillId="0" borderId="0" xfId="0" quotePrefix="false" applyFont="true" applyNumberFormat="true">
      <alignment horizontal="center" vertical="center"/>
    </xf>
    <xf numFmtId="164" fontId="3691" fillId="0" borderId="0" xfId="0" quotePrefix="false" applyFont="true" applyNumberFormat="true">
      <alignment horizontal="center" vertical="center"/>
    </xf>
    <xf numFmtId="4" fontId="3692" fillId="0" borderId="0" xfId="0" quotePrefix="false" applyFont="true" applyNumberFormat="true">
      <alignment horizontal="center" vertical="center"/>
    </xf>
    <xf numFmtId="164" fontId="3693" fillId="0" borderId="0" xfId="0" quotePrefix="false" applyFont="true" applyNumberFormat="true">
      <alignment horizontal="center" vertical="center"/>
    </xf>
    <xf numFmtId="4" fontId="3694" fillId="0" borderId="0" xfId="0" quotePrefix="false" applyFont="true" applyNumberFormat="true">
      <alignment horizontal="center" vertical="center"/>
    </xf>
    <xf numFmtId="164" fontId="3695" fillId="0" borderId="0" xfId="0" quotePrefix="false" applyFont="true" applyNumberFormat="true">
      <alignment horizontal="center" vertical="center"/>
    </xf>
    <xf numFmtId="164" fontId="3696" fillId="0" borderId="0" xfId="0" quotePrefix="false" applyFont="true" applyNumberFormat="true">
      <alignment horizontal="center" vertical="center" wrapText="true"/>
    </xf>
    <xf numFmtId="0" fontId="369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69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698" fillId="0" borderId="0" xfId="0" quotePrefix="false" applyFont="true">
      <alignment horizontal="center" vertical="center" wrapText="true"/>
    </xf>
    <xf numFmtId="4" fontId="3699" fillId="0" borderId="0" xfId="0" quotePrefix="false" applyFont="true" applyNumberFormat="true">
      <alignment horizontal="center" vertical="center"/>
    </xf>
    <xf numFmtId="164" fontId="3700" fillId="0" borderId="0" xfId="0" quotePrefix="false" applyFont="true" applyNumberFormat="true">
      <alignment horizontal="center" vertical="center"/>
    </xf>
    <xf numFmtId="164" fontId="3701" fillId="0" borderId="0" xfId="0" quotePrefix="false" applyFont="true" applyNumberFormat="true">
      <alignment horizontal="center" vertical="center"/>
    </xf>
    <xf numFmtId="165" fontId="3702" fillId="0" borderId="0" xfId="0" quotePrefix="false" applyFont="true" applyNumberFormat="true">
      <alignment horizontal="center" vertical="center"/>
    </xf>
    <xf numFmtId="164" fontId="3703" fillId="0" borderId="0" xfId="0" quotePrefix="false" applyFont="true" applyNumberFormat="true">
      <alignment horizontal="center" vertical="center"/>
    </xf>
    <xf numFmtId="164" fontId="3704" fillId="0" borderId="0" xfId="0" quotePrefix="false" applyFont="true" applyNumberFormat="true">
      <alignment horizontal="center" vertical="center" wrapText="true"/>
    </xf>
    <xf numFmtId="4" fontId="3705" fillId="0" borderId="0" xfId="0" quotePrefix="false" applyFont="true" applyNumberFormat="true">
      <alignment horizontal="center" vertical="center"/>
    </xf>
    <xf numFmtId="164" fontId="3706" fillId="0" borderId="0" xfId="0" quotePrefix="false" applyFont="true" applyNumberFormat="true">
      <alignment horizontal="center" vertical="center"/>
    </xf>
    <xf numFmtId="4" fontId="3707" fillId="0" borderId="0" xfId="0" quotePrefix="false" applyFont="true" applyNumberFormat="true">
      <alignment horizontal="center" vertical="center"/>
    </xf>
    <xf numFmtId="164" fontId="3708" fillId="0" borderId="0" xfId="0" quotePrefix="false" applyFont="true" applyNumberFormat="true">
      <alignment horizontal="center" vertical="center"/>
    </xf>
    <xf numFmtId="4" fontId="3709" fillId="0" borderId="0" xfId="0" quotePrefix="false" applyFont="true" applyNumberFormat="true">
      <alignment horizontal="center" vertical="center"/>
    </xf>
    <xf numFmtId="164" fontId="3710" fillId="0" borderId="0" xfId="0" quotePrefix="false" applyFont="true" applyNumberFormat="true">
      <alignment horizontal="center" vertical="center"/>
    </xf>
    <xf numFmtId="4" fontId="3711" fillId="0" borderId="0" xfId="0" quotePrefix="false" applyFont="true" applyNumberFormat="true">
      <alignment horizontal="center" vertical="center"/>
    </xf>
    <xf numFmtId="164" fontId="3712" fillId="0" borderId="0" xfId="0" quotePrefix="false" applyFont="true" applyNumberFormat="true">
      <alignment horizontal="center" vertical="center"/>
    </xf>
    <xf numFmtId="4" fontId="3713" fillId="0" borderId="0" xfId="0" quotePrefix="false" applyFont="true" applyNumberFormat="true">
      <alignment horizontal="center" vertical="center"/>
    </xf>
    <xf numFmtId="164" fontId="3714" fillId="0" borderId="0" xfId="0" quotePrefix="false" applyFont="true" applyNumberFormat="true">
      <alignment horizontal="center" vertical="center"/>
    </xf>
    <xf numFmtId="4" fontId="3715" fillId="0" borderId="0" xfId="0" quotePrefix="false" applyFont="true" applyNumberFormat="true">
      <alignment horizontal="center" vertical="center"/>
    </xf>
    <xf numFmtId="164" fontId="3716" fillId="0" borderId="0" xfId="0" quotePrefix="false" applyFont="true" applyNumberFormat="true">
      <alignment horizontal="center" vertical="center"/>
    </xf>
    <xf numFmtId="4" fontId="3717" fillId="0" borderId="0" xfId="0" quotePrefix="false" applyFont="true" applyNumberFormat="true">
      <alignment horizontal="center" vertical="center"/>
    </xf>
    <xf numFmtId="164" fontId="3718" fillId="0" borderId="0" xfId="0" quotePrefix="false" applyFont="true" applyNumberFormat="true">
      <alignment horizontal="center" vertical="center"/>
    </xf>
    <xf numFmtId="4" fontId="3719" fillId="0" borderId="0" xfId="0" quotePrefix="false" applyFont="true" applyNumberFormat="true">
      <alignment horizontal="center" vertical="center"/>
    </xf>
    <xf numFmtId="164" fontId="3720" fillId="0" borderId="0" xfId="0" quotePrefix="false" applyFont="true" applyNumberFormat="true">
      <alignment horizontal="center" vertical="center"/>
    </xf>
    <xf numFmtId="4" fontId="3721" fillId="0" borderId="0" xfId="0" quotePrefix="false" applyFont="true" applyNumberFormat="true">
      <alignment horizontal="center" vertical="center"/>
    </xf>
    <xf numFmtId="164" fontId="3722" fillId="0" borderId="0" xfId="0" quotePrefix="false" applyFont="true" applyNumberFormat="true">
      <alignment horizontal="center" vertical="center"/>
    </xf>
    <xf numFmtId="4" fontId="3723" fillId="0" borderId="0" xfId="0" quotePrefix="false" applyFont="true" applyNumberFormat="true">
      <alignment horizontal="center" vertical="center"/>
    </xf>
    <xf numFmtId="164" fontId="3724" fillId="0" borderId="0" xfId="0" quotePrefix="false" applyFont="true" applyNumberFormat="true">
      <alignment horizontal="center" vertical="center"/>
    </xf>
    <xf numFmtId="4" fontId="3725" fillId="0" borderId="0" xfId="0" quotePrefix="false" applyFont="true" applyNumberFormat="true">
      <alignment horizontal="center" vertical="center"/>
    </xf>
    <xf numFmtId="164" fontId="3726" fillId="0" borderId="0" xfId="0" quotePrefix="false" applyFont="true" applyNumberFormat="true">
      <alignment horizontal="center" vertical="center"/>
    </xf>
    <xf numFmtId="4" fontId="3727" fillId="0" borderId="0" xfId="0" quotePrefix="false" applyFont="true" applyNumberFormat="true">
      <alignment horizontal="center" vertical="center"/>
    </xf>
    <xf numFmtId="164" fontId="3728" fillId="0" borderId="0" xfId="0" quotePrefix="false" applyFont="true" applyNumberFormat="true">
      <alignment horizontal="center" vertical="center"/>
    </xf>
    <xf numFmtId="4" fontId="3729" fillId="0" borderId="0" xfId="0" quotePrefix="false" applyFont="true" applyNumberFormat="true">
      <alignment horizontal="center" vertical="center"/>
    </xf>
    <xf numFmtId="164" fontId="3730" fillId="0" borderId="0" xfId="0" quotePrefix="false" applyFont="true" applyNumberFormat="true">
      <alignment horizontal="center" vertical="center"/>
    </xf>
    <xf numFmtId="4" fontId="3731" fillId="0" borderId="0" xfId="0" quotePrefix="false" applyFont="true" applyNumberFormat="true">
      <alignment horizontal="center" vertical="center"/>
    </xf>
    <xf numFmtId="164" fontId="3732" fillId="0" borderId="0" xfId="0" quotePrefix="false" applyFont="true" applyNumberFormat="true">
      <alignment horizontal="center" vertical="center"/>
    </xf>
    <xf numFmtId="4" fontId="3733" fillId="0" borderId="0" xfId="0" quotePrefix="false" applyFont="true" applyNumberFormat="true">
      <alignment horizontal="center" vertical="center"/>
    </xf>
    <xf numFmtId="164" fontId="3734" fillId="0" borderId="0" xfId="0" quotePrefix="false" applyFont="true" applyNumberFormat="true">
      <alignment horizontal="center" vertical="center"/>
    </xf>
    <xf numFmtId="4" fontId="3735" fillId="0" borderId="0" xfId="0" quotePrefix="false" applyFont="true" applyNumberFormat="true">
      <alignment horizontal="center" vertical="center"/>
    </xf>
    <xf numFmtId="164" fontId="3736" fillId="0" borderId="0" xfId="0" quotePrefix="false" applyFont="true" applyNumberFormat="true">
      <alignment horizontal="center" vertical="center"/>
    </xf>
    <xf numFmtId="4" fontId="3737" fillId="0" borderId="0" xfId="0" quotePrefix="false" applyFont="true" applyNumberFormat="true">
      <alignment horizontal="center" vertical="center"/>
    </xf>
    <xf numFmtId="164" fontId="3738" fillId="0" borderId="0" xfId="0" quotePrefix="false" applyFont="true" applyNumberFormat="true">
      <alignment horizontal="center" vertical="center"/>
    </xf>
    <xf numFmtId="4" fontId="3739" fillId="0" borderId="0" xfId="0" quotePrefix="false" applyFont="true" applyNumberFormat="true">
      <alignment horizontal="center" vertical="center"/>
    </xf>
    <xf numFmtId="164" fontId="3740" fillId="0" borderId="0" xfId="0" quotePrefix="false" applyFont="true" applyNumberFormat="true">
      <alignment horizontal="center" vertical="center"/>
    </xf>
    <xf numFmtId="4" fontId="3741" fillId="0" borderId="0" xfId="0" quotePrefix="false" applyFont="true" applyNumberFormat="true">
      <alignment horizontal="center" vertical="center"/>
    </xf>
    <xf numFmtId="164" fontId="3742" fillId="0" borderId="0" xfId="0" quotePrefix="false" applyFont="true" applyNumberFormat="true">
      <alignment horizontal="center" vertical="center"/>
    </xf>
    <xf numFmtId="4" fontId="3743" fillId="0" borderId="0" xfId="0" quotePrefix="false" applyFont="true" applyNumberFormat="true">
      <alignment horizontal="center" vertical="center"/>
    </xf>
    <xf numFmtId="164" fontId="3744" fillId="0" borderId="0" xfId="0" quotePrefix="false" applyFont="true" applyNumberFormat="true">
      <alignment horizontal="center" vertical="center"/>
    </xf>
    <xf numFmtId="164" fontId="3745" fillId="0" borderId="0" xfId="0" quotePrefix="false" applyFont="true" applyNumberFormat="true">
      <alignment horizontal="center" vertical="center" wrapText="true"/>
    </xf>
    <xf numFmtId="0" fontId="374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74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747" fillId="0" borderId="0" xfId="0" quotePrefix="false" applyFont="true">
      <alignment horizontal="center" vertical="center" wrapText="true"/>
    </xf>
    <xf numFmtId="4" fontId="3748" fillId="0" borderId="0" xfId="0" quotePrefix="false" applyFont="true" applyNumberFormat="true">
      <alignment horizontal="center" vertical="center"/>
    </xf>
    <xf numFmtId="164" fontId="3749" fillId="0" borderId="0" xfId="0" quotePrefix="false" applyFont="true" applyNumberFormat="true">
      <alignment horizontal="center" vertical="center"/>
    </xf>
    <xf numFmtId="164" fontId="3750" fillId="0" borderId="0" xfId="0" quotePrefix="false" applyFont="true" applyNumberFormat="true">
      <alignment horizontal="center" vertical="center"/>
    </xf>
    <xf numFmtId="165" fontId="3751" fillId="0" borderId="0" xfId="0" quotePrefix="false" applyFont="true" applyNumberFormat="true">
      <alignment horizontal="center" vertical="center"/>
    </xf>
    <xf numFmtId="164" fontId="3752" fillId="0" borderId="0" xfId="0" quotePrefix="false" applyFont="true" applyNumberFormat="true">
      <alignment horizontal="center" vertical="center"/>
    </xf>
    <xf numFmtId="164" fontId="3753" fillId="0" borderId="0" xfId="0" quotePrefix="false" applyFont="true" applyNumberFormat="true">
      <alignment horizontal="center" vertical="center" wrapText="true"/>
    </xf>
    <xf numFmtId="4" fontId="3754" fillId="0" borderId="0" xfId="0" quotePrefix="false" applyFont="true" applyNumberFormat="true">
      <alignment horizontal="center" vertical="center"/>
    </xf>
    <xf numFmtId="164" fontId="3755" fillId="0" borderId="0" xfId="0" quotePrefix="false" applyFont="true" applyNumberFormat="true">
      <alignment horizontal="center" vertical="center"/>
    </xf>
    <xf numFmtId="4" fontId="3756" fillId="0" borderId="0" xfId="0" quotePrefix="false" applyFont="true" applyNumberFormat="true">
      <alignment horizontal="center" vertical="center"/>
    </xf>
    <xf numFmtId="164" fontId="3757" fillId="0" borderId="0" xfId="0" quotePrefix="false" applyFont="true" applyNumberFormat="true">
      <alignment horizontal="center" vertical="center"/>
    </xf>
    <xf numFmtId="4" fontId="3758" fillId="0" borderId="0" xfId="0" quotePrefix="false" applyFont="true" applyNumberFormat="true">
      <alignment horizontal="center" vertical="center"/>
    </xf>
    <xf numFmtId="164" fontId="3759" fillId="0" borderId="0" xfId="0" quotePrefix="false" applyFont="true" applyNumberFormat="true">
      <alignment horizontal="center" vertical="center"/>
    </xf>
    <xf numFmtId="4" fontId="3760" fillId="0" borderId="0" xfId="0" quotePrefix="false" applyFont="true" applyNumberFormat="true">
      <alignment horizontal="center" vertical="center"/>
    </xf>
    <xf numFmtId="164" fontId="3761" fillId="0" borderId="0" xfId="0" quotePrefix="false" applyFont="true" applyNumberFormat="true">
      <alignment horizontal="center" vertical="center"/>
    </xf>
    <xf numFmtId="4" fontId="3762" fillId="0" borderId="0" xfId="0" quotePrefix="false" applyFont="true" applyNumberFormat="true">
      <alignment horizontal="center" vertical="center"/>
    </xf>
    <xf numFmtId="164" fontId="3763" fillId="0" borderId="0" xfId="0" quotePrefix="false" applyFont="true" applyNumberFormat="true">
      <alignment horizontal="center" vertical="center"/>
    </xf>
    <xf numFmtId="4" fontId="3764" fillId="0" borderId="0" xfId="0" quotePrefix="false" applyFont="true" applyNumberFormat="true">
      <alignment horizontal="center" vertical="center"/>
    </xf>
    <xf numFmtId="164" fontId="3765" fillId="0" borderId="0" xfId="0" quotePrefix="false" applyFont="true" applyNumberFormat="true">
      <alignment horizontal="center" vertical="center"/>
    </xf>
    <xf numFmtId="4" fontId="3766" fillId="0" borderId="0" xfId="0" quotePrefix="false" applyFont="true" applyNumberFormat="true">
      <alignment horizontal="center" vertical="center"/>
    </xf>
    <xf numFmtId="164" fontId="3767" fillId="0" borderId="0" xfId="0" quotePrefix="false" applyFont="true" applyNumberFormat="true">
      <alignment horizontal="center" vertical="center"/>
    </xf>
    <xf numFmtId="4" fontId="3768" fillId="0" borderId="0" xfId="0" quotePrefix="false" applyFont="true" applyNumberFormat="true">
      <alignment horizontal="center" vertical="center"/>
    </xf>
    <xf numFmtId="164" fontId="3769" fillId="0" borderId="0" xfId="0" quotePrefix="false" applyFont="true" applyNumberFormat="true">
      <alignment horizontal="center" vertical="center"/>
    </xf>
    <xf numFmtId="4" fontId="3770" fillId="0" borderId="0" xfId="0" quotePrefix="false" applyFont="true" applyNumberFormat="true">
      <alignment horizontal="center" vertical="center"/>
    </xf>
    <xf numFmtId="164" fontId="3771" fillId="0" borderId="0" xfId="0" quotePrefix="false" applyFont="true" applyNumberFormat="true">
      <alignment horizontal="center" vertical="center"/>
    </xf>
    <xf numFmtId="4" fontId="3772" fillId="0" borderId="0" xfId="0" quotePrefix="false" applyFont="true" applyNumberFormat="true">
      <alignment horizontal="center" vertical="center"/>
    </xf>
    <xf numFmtId="164" fontId="3773" fillId="0" borderId="0" xfId="0" quotePrefix="false" applyFont="true" applyNumberFormat="true">
      <alignment horizontal="center" vertical="center"/>
    </xf>
    <xf numFmtId="4" fontId="3774" fillId="0" borderId="0" xfId="0" quotePrefix="false" applyFont="true" applyNumberFormat="true">
      <alignment horizontal="center" vertical="center"/>
    </xf>
    <xf numFmtId="164" fontId="3775" fillId="0" borderId="0" xfId="0" quotePrefix="false" applyFont="true" applyNumberFormat="true">
      <alignment horizontal="center" vertical="center"/>
    </xf>
    <xf numFmtId="4" fontId="3776" fillId="0" borderId="0" xfId="0" quotePrefix="false" applyFont="true" applyNumberFormat="true">
      <alignment horizontal="center" vertical="center"/>
    </xf>
    <xf numFmtId="164" fontId="3777" fillId="0" borderId="0" xfId="0" quotePrefix="false" applyFont="true" applyNumberFormat="true">
      <alignment horizontal="center" vertical="center"/>
    </xf>
    <xf numFmtId="4" fontId="3778" fillId="0" borderId="0" xfId="0" quotePrefix="false" applyFont="true" applyNumberFormat="true">
      <alignment horizontal="center" vertical="center"/>
    </xf>
    <xf numFmtId="164" fontId="3779" fillId="0" borderId="0" xfId="0" quotePrefix="false" applyFont="true" applyNumberFormat="true">
      <alignment horizontal="center" vertical="center"/>
    </xf>
    <xf numFmtId="4" fontId="3780" fillId="0" borderId="0" xfId="0" quotePrefix="false" applyFont="true" applyNumberFormat="true">
      <alignment horizontal="center" vertical="center"/>
    </xf>
    <xf numFmtId="164" fontId="3781" fillId="0" borderId="0" xfId="0" quotePrefix="false" applyFont="true" applyNumberFormat="true">
      <alignment horizontal="center" vertical="center"/>
    </xf>
    <xf numFmtId="4" fontId="3782" fillId="0" borderId="0" xfId="0" quotePrefix="false" applyFont="true" applyNumberFormat="true">
      <alignment horizontal="center" vertical="center"/>
    </xf>
    <xf numFmtId="164" fontId="3783" fillId="0" borderId="0" xfId="0" quotePrefix="false" applyFont="true" applyNumberFormat="true">
      <alignment horizontal="center" vertical="center"/>
    </xf>
    <xf numFmtId="4" fontId="3784" fillId="0" borderId="0" xfId="0" quotePrefix="false" applyFont="true" applyNumberFormat="true">
      <alignment horizontal="center" vertical="center"/>
    </xf>
    <xf numFmtId="164" fontId="3785" fillId="0" borderId="0" xfId="0" quotePrefix="false" applyFont="true" applyNumberFormat="true">
      <alignment horizontal="center" vertical="center"/>
    </xf>
    <xf numFmtId="4" fontId="3786" fillId="0" borderId="0" xfId="0" quotePrefix="false" applyFont="true" applyNumberFormat="true">
      <alignment horizontal="center" vertical="center"/>
    </xf>
    <xf numFmtId="164" fontId="3787" fillId="0" borderId="0" xfId="0" quotePrefix="false" applyFont="true" applyNumberFormat="true">
      <alignment horizontal="center" vertical="center"/>
    </xf>
    <xf numFmtId="4" fontId="3788" fillId="0" borderId="0" xfId="0" quotePrefix="false" applyFont="true" applyNumberFormat="true">
      <alignment horizontal="center" vertical="center"/>
    </xf>
    <xf numFmtId="164" fontId="3789" fillId="0" borderId="0" xfId="0" quotePrefix="false" applyFont="true" applyNumberFormat="true">
      <alignment horizontal="center" vertical="center"/>
    </xf>
    <xf numFmtId="4" fontId="3790" fillId="0" borderId="0" xfId="0" quotePrefix="false" applyFont="true" applyNumberFormat="true">
      <alignment horizontal="center" vertical="center"/>
    </xf>
    <xf numFmtId="164" fontId="3791" fillId="0" borderId="0" xfId="0" quotePrefix="false" applyFont="true" applyNumberFormat="true">
      <alignment horizontal="center" vertical="center"/>
    </xf>
    <xf numFmtId="4" fontId="3792" fillId="0" borderId="0" xfId="0" quotePrefix="false" applyFont="true" applyNumberFormat="true">
      <alignment horizontal="center" vertical="center"/>
    </xf>
    <xf numFmtId="164" fontId="3793" fillId="0" borderId="0" xfId="0" quotePrefix="false" applyFont="true" applyNumberFormat="true">
      <alignment horizontal="center" vertical="center"/>
    </xf>
    <xf numFmtId="0" fontId="3794" fillId="0" borderId="0" xfId="0" quotePrefix="false" applyFont="true">
      <alignment horizontal="center" vertical="center" wrapText="true"/>
    </xf>
    <xf numFmtId="4" fontId="3795" fillId="0" borderId="0" xfId="0" quotePrefix="false" applyFont="true" applyNumberFormat="true">
      <alignment horizontal="center" vertical="center"/>
    </xf>
    <xf numFmtId="164" fontId="3796" fillId="0" borderId="0" xfId="0" quotePrefix="false" applyFont="true" applyNumberFormat="true">
      <alignment horizontal="center" vertical="center"/>
    </xf>
    <xf numFmtId="164" fontId="3797" fillId="0" borderId="0" xfId="0" quotePrefix="false" applyFont="true" applyNumberFormat="true">
      <alignment horizontal="center" vertical="center"/>
    </xf>
    <xf numFmtId="165" fontId="3798" fillId="0" borderId="0" xfId="0" quotePrefix="false" applyFont="true" applyNumberFormat="true">
      <alignment horizontal="center" vertical="center"/>
    </xf>
    <xf numFmtId="164" fontId="3799" fillId="0" borderId="0" xfId="0" quotePrefix="false" applyFont="true" applyNumberFormat="true">
      <alignment horizontal="center" vertical="center"/>
    </xf>
    <xf numFmtId="164" fontId="3800" fillId="0" borderId="0" xfId="0" quotePrefix="false" applyFont="true" applyNumberFormat="true">
      <alignment horizontal="center" vertical="center" wrapText="true"/>
    </xf>
    <xf numFmtId="4" fontId="3801" fillId="0" borderId="0" xfId="0" quotePrefix="false" applyFont="true" applyNumberFormat="true">
      <alignment horizontal="center" vertical="center"/>
    </xf>
    <xf numFmtId="164" fontId="3802" fillId="0" borderId="0" xfId="0" quotePrefix="false" applyFont="true" applyNumberFormat="true">
      <alignment horizontal="center" vertical="center"/>
    </xf>
    <xf numFmtId="4" fontId="3803" fillId="0" borderId="0" xfId="0" quotePrefix="false" applyFont="true" applyNumberFormat="true">
      <alignment horizontal="center" vertical="center"/>
    </xf>
    <xf numFmtId="164" fontId="3804" fillId="0" borderId="0" xfId="0" quotePrefix="false" applyFont="true" applyNumberFormat="true">
      <alignment horizontal="center" vertical="center"/>
    </xf>
    <xf numFmtId="4" fontId="3805" fillId="0" borderId="0" xfId="0" quotePrefix="false" applyFont="true" applyNumberFormat="true">
      <alignment horizontal="center" vertical="center"/>
    </xf>
    <xf numFmtId="164" fontId="3806" fillId="0" borderId="0" xfId="0" quotePrefix="false" applyFont="true" applyNumberFormat="true">
      <alignment horizontal="center" vertical="center"/>
    </xf>
    <xf numFmtId="4" fontId="3807" fillId="0" borderId="0" xfId="0" quotePrefix="false" applyFont="true" applyNumberFormat="true">
      <alignment horizontal="center" vertical="center"/>
    </xf>
    <xf numFmtId="164" fontId="3808" fillId="0" borderId="0" xfId="0" quotePrefix="false" applyFont="true" applyNumberFormat="true">
      <alignment horizontal="center" vertical="center"/>
    </xf>
    <xf numFmtId="4" fontId="3809" fillId="0" borderId="0" xfId="0" quotePrefix="false" applyFont="true" applyNumberFormat="true">
      <alignment horizontal="center" vertical="center"/>
    </xf>
    <xf numFmtId="164" fontId="3810" fillId="0" borderId="0" xfId="0" quotePrefix="false" applyFont="true" applyNumberFormat="true">
      <alignment horizontal="center" vertical="center"/>
    </xf>
    <xf numFmtId="4" fontId="3811" fillId="0" borderId="0" xfId="0" quotePrefix="false" applyFont="true" applyNumberFormat="true">
      <alignment horizontal="center" vertical="center"/>
    </xf>
    <xf numFmtId="164" fontId="3812" fillId="0" borderId="0" xfId="0" quotePrefix="false" applyFont="true" applyNumberFormat="true">
      <alignment horizontal="center" vertical="center"/>
    </xf>
    <xf numFmtId="4" fontId="3813" fillId="0" borderId="0" xfId="0" quotePrefix="false" applyFont="true" applyNumberFormat="true">
      <alignment horizontal="center" vertical="center"/>
    </xf>
    <xf numFmtId="164" fontId="3814" fillId="0" borderId="0" xfId="0" quotePrefix="false" applyFont="true" applyNumberFormat="true">
      <alignment horizontal="center" vertical="center"/>
    </xf>
    <xf numFmtId="4" fontId="3815" fillId="0" borderId="0" xfId="0" quotePrefix="false" applyFont="true" applyNumberFormat="true">
      <alignment horizontal="center" vertical="center"/>
    </xf>
    <xf numFmtId="164" fontId="3816" fillId="0" borderId="0" xfId="0" quotePrefix="false" applyFont="true" applyNumberFormat="true">
      <alignment horizontal="center" vertical="center"/>
    </xf>
    <xf numFmtId="4" fontId="3817" fillId="0" borderId="0" xfId="0" quotePrefix="false" applyFont="true" applyNumberFormat="true">
      <alignment horizontal="center" vertical="center"/>
    </xf>
    <xf numFmtId="164" fontId="3818" fillId="0" borderId="0" xfId="0" quotePrefix="false" applyFont="true" applyNumberFormat="true">
      <alignment horizontal="center" vertical="center"/>
    </xf>
    <xf numFmtId="4" fontId="3819" fillId="0" borderId="0" xfId="0" quotePrefix="false" applyFont="true" applyNumberFormat="true">
      <alignment horizontal="center" vertical="center"/>
    </xf>
    <xf numFmtId="164" fontId="3820" fillId="0" borderId="0" xfId="0" quotePrefix="false" applyFont="true" applyNumberFormat="true">
      <alignment horizontal="center" vertical="center"/>
    </xf>
    <xf numFmtId="4" fontId="3821" fillId="0" borderId="0" xfId="0" quotePrefix="false" applyFont="true" applyNumberFormat="true">
      <alignment horizontal="center" vertical="center"/>
    </xf>
    <xf numFmtId="164" fontId="3822" fillId="0" borderId="0" xfId="0" quotePrefix="false" applyFont="true" applyNumberFormat="true">
      <alignment horizontal="center" vertical="center"/>
    </xf>
    <xf numFmtId="4" fontId="3823" fillId="0" borderId="0" xfId="0" quotePrefix="false" applyFont="true" applyNumberFormat="true">
      <alignment horizontal="center" vertical="center"/>
    </xf>
    <xf numFmtId="164" fontId="3824" fillId="0" borderId="0" xfId="0" quotePrefix="false" applyFont="true" applyNumberFormat="true">
      <alignment horizontal="center" vertical="center"/>
    </xf>
    <xf numFmtId="4" fontId="3825" fillId="0" borderId="0" xfId="0" quotePrefix="false" applyFont="true" applyNumberFormat="true">
      <alignment horizontal="center" vertical="center"/>
    </xf>
    <xf numFmtId="164" fontId="3826" fillId="0" borderId="0" xfId="0" quotePrefix="false" applyFont="true" applyNumberFormat="true">
      <alignment horizontal="center" vertical="center"/>
    </xf>
    <xf numFmtId="4" fontId="3827" fillId="0" borderId="0" xfId="0" quotePrefix="false" applyFont="true" applyNumberFormat="true">
      <alignment horizontal="center" vertical="center"/>
    </xf>
    <xf numFmtId="164" fontId="3828" fillId="0" borderId="0" xfId="0" quotePrefix="false" applyFont="true" applyNumberFormat="true">
      <alignment horizontal="center" vertical="center"/>
    </xf>
    <xf numFmtId="4" fontId="3829" fillId="0" borderId="0" xfId="0" quotePrefix="false" applyFont="true" applyNumberFormat="true">
      <alignment horizontal="center" vertical="center"/>
    </xf>
    <xf numFmtId="164" fontId="3830" fillId="0" borderId="0" xfId="0" quotePrefix="false" applyFont="true" applyNumberFormat="true">
      <alignment horizontal="center" vertical="center"/>
    </xf>
    <xf numFmtId="4" fontId="3831" fillId="0" borderId="0" xfId="0" quotePrefix="false" applyFont="true" applyNumberFormat="true">
      <alignment horizontal="center" vertical="center"/>
    </xf>
    <xf numFmtId="164" fontId="3832" fillId="0" borderId="0" xfId="0" quotePrefix="false" applyFont="true" applyNumberFormat="true">
      <alignment horizontal="center" vertical="center"/>
    </xf>
    <xf numFmtId="4" fontId="3833" fillId="0" borderId="0" xfId="0" quotePrefix="false" applyFont="true" applyNumberFormat="true">
      <alignment horizontal="center" vertical="center"/>
    </xf>
    <xf numFmtId="164" fontId="3834" fillId="0" borderId="0" xfId="0" quotePrefix="false" applyFont="true" applyNumberFormat="true">
      <alignment horizontal="center" vertical="center"/>
    </xf>
    <xf numFmtId="4" fontId="3835" fillId="0" borderId="0" xfId="0" quotePrefix="false" applyFont="true" applyNumberFormat="true">
      <alignment horizontal="center" vertical="center"/>
    </xf>
    <xf numFmtId="164" fontId="3836" fillId="0" borderId="0" xfId="0" quotePrefix="false" applyFont="true" applyNumberFormat="true">
      <alignment horizontal="center" vertical="center"/>
    </xf>
    <xf numFmtId="4" fontId="3837" fillId="0" borderId="0" xfId="0" quotePrefix="false" applyFont="true" applyNumberFormat="true">
      <alignment horizontal="center" vertical="center"/>
    </xf>
    <xf numFmtId="164" fontId="3838" fillId="0" borderId="0" xfId="0" quotePrefix="false" applyFont="true" applyNumberFormat="true">
      <alignment horizontal="center" vertical="center"/>
    </xf>
    <xf numFmtId="4" fontId="3839" fillId="0" borderId="0" xfId="0" quotePrefix="false" applyFont="true" applyNumberFormat="true">
      <alignment horizontal="center" vertical="center"/>
    </xf>
    <xf numFmtId="164" fontId="3840" fillId="0" borderId="0" xfId="0" quotePrefix="false" applyFont="true" applyNumberFormat="true">
      <alignment horizontal="center" vertical="center"/>
    </xf>
    <xf numFmtId="0" fontId="3841" fillId="0" borderId="0" xfId="0" quotePrefix="false" applyFont="true">
      <alignment horizontal="center" vertical="center" wrapText="true"/>
    </xf>
    <xf numFmtId="4" fontId="3842" fillId="0" borderId="0" xfId="0" quotePrefix="false" applyFont="true" applyNumberFormat="true">
      <alignment horizontal="center" vertical="center"/>
    </xf>
    <xf numFmtId="164" fontId="3843" fillId="0" borderId="0" xfId="0" quotePrefix="false" applyFont="true" applyNumberFormat="true">
      <alignment horizontal="center" vertical="center"/>
    </xf>
    <xf numFmtId="164" fontId="3844" fillId="0" borderId="0" xfId="0" quotePrefix="false" applyFont="true" applyNumberFormat="true">
      <alignment horizontal="center" vertical="center"/>
    </xf>
    <xf numFmtId="165" fontId="3845" fillId="0" borderId="0" xfId="0" quotePrefix="false" applyFont="true" applyNumberFormat="true">
      <alignment horizontal="center" vertical="center"/>
    </xf>
    <xf numFmtId="164" fontId="3846" fillId="0" borderId="0" xfId="0" quotePrefix="false" applyFont="true" applyNumberFormat="true">
      <alignment horizontal="center" vertical="center"/>
    </xf>
    <xf numFmtId="164" fontId="3847" fillId="0" borderId="0" xfId="0" quotePrefix="false" applyFont="true" applyNumberFormat="true">
      <alignment horizontal="center" vertical="center" wrapText="true"/>
    </xf>
    <xf numFmtId="4" fontId="3848" fillId="0" borderId="0" xfId="0" quotePrefix="false" applyFont="true" applyNumberFormat="true">
      <alignment horizontal="center" vertical="center"/>
    </xf>
    <xf numFmtId="164" fontId="3849" fillId="0" borderId="0" xfId="0" quotePrefix="false" applyFont="true" applyNumberFormat="true">
      <alignment horizontal="center" vertical="center"/>
    </xf>
    <xf numFmtId="4" fontId="3850" fillId="0" borderId="0" xfId="0" quotePrefix="false" applyFont="true" applyNumberFormat="true">
      <alignment horizontal="center" vertical="center"/>
    </xf>
    <xf numFmtId="164" fontId="3851" fillId="0" borderId="0" xfId="0" quotePrefix="false" applyFont="true" applyNumberFormat="true">
      <alignment horizontal="center" vertical="center"/>
    </xf>
    <xf numFmtId="4" fontId="3852" fillId="0" borderId="0" xfId="0" quotePrefix="false" applyFont="true" applyNumberFormat="true">
      <alignment horizontal="center" vertical="center"/>
    </xf>
    <xf numFmtId="164" fontId="3853" fillId="0" borderId="0" xfId="0" quotePrefix="false" applyFont="true" applyNumberFormat="true">
      <alignment horizontal="center" vertical="center"/>
    </xf>
    <xf numFmtId="4" fontId="3854" fillId="0" borderId="0" xfId="0" quotePrefix="false" applyFont="true" applyNumberFormat="true">
      <alignment horizontal="center" vertical="center"/>
    </xf>
    <xf numFmtId="164" fontId="3855" fillId="0" borderId="0" xfId="0" quotePrefix="false" applyFont="true" applyNumberFormat="true">
      <alignment horizontal="center" vertical="center"/>
    </xf>
    <xf numFmtId="4" fontId="3856" fillId="0" borderId="0" xfId="0" quotePrefix="false" applyFont="true" applyNumberFormat="true">
      <alignment horizontal="center" vertical="center"/>
    </xf>
    <xf numFmtId="164" fontId="3857" fillId="0" borderId="0" xfId="0" quotePrefix="false" applyFont="true" applyNumberFormat="true">
      <alignment horizontal="center" vertical="center"/>
    </xf>
    <xf numFmtId="4" fontId="3858" fillId="0" borderId="0" xfId="0" quotePrefix="false" applyFont="true" applyNumberFormat="true">
      <alignment horizontal="center" vertical="center"/>
    </xf>
    <xf numFmtId="164" fontId="3859" fillId="0" borderId="0" xfId="0" quotePrefix="false" applyFont="true" applyNumberFormat="true">
      <alignment horizontal="center" vertical="center"/>
    </xf>
    <xf numFmtId="4" fontId="3860" fillId="0" borderId="0" xfId="0" quotePrefix="false" applyFont="true" applyNumberFormat="true">
      <alignment horizontal="center" vertical="center"/>
    </xf>
    <xf numFmtId="164" fontId="3861" fillId="0" borderId="0" xfId="0" quotePrefix="false" applyFont="true" applyNumberFormat="true">
      <alignment horizontal="center" vertical="center"/>
    </xf>
    <xf numFmtId="4" fontId="3862" fillId="0" borderId="0" xfId="0" quotePrefix="false" applyFont="true" applyNumberFormat="true">
      <alignment horizontal="center" vertical="center"/>
    </xf>
    <xf numFmtId="164" fontId="3863" fillId="0" borderId="0" xfId="0" quotePrefix="false" applyFont="true" applyNumberFormat="true">
      <alignment horizontal="center" vertical="center"/>
    </xf>
    <xf numFmtId="4" fontId="3864" fillId="0" borderId="0" xfId="0" quotePrefix="false" applyFont="true" applyNumberFormat="true">
      <alignment horizontal="center" vertical="center"/>
    </xf>
    <xf numFmtId="164" fontId="3865" fillId="0" borderId="0" xfId="0" quotePrefix="false" applyFont="true" applyNumberFormat="true">
      <alignment horizontal="center" vertical="center"/>
    </xf>
    <xf numFmtId="4" fontId="3866" fillId="0" borderId="0" xfId="0" quotePrefix="false" applyFont="true" applyNumberFormat="true">
      <alignment horizontal="center" vertical="center"/>
    </xf>
    <xf numFmtId="164" fontId="3867" fillId="0" borderId="0" xfId="0" quotePrefix="false" applyFont="true" applyNumberFormat="true">
      <alignment horizontal="center" vertical="center"/>
    </xf>
    <xf numFmtId="4" fontId="3868" fillId="0" borderId="0" xfId="0" quotePrefix="false" applyFont="true" applyNumberFormat="true">
      <alignment horizontal="center" vertical="center"/>
    </xf>
    <xf numFmtId="164" fontId="3869" fillId="0" borderId="0" xfId="0" quotePrefix="false" applyFont="true" applyNumberFormat="true">
      <alignment horizontal="center" vertical="center"/>
    </xf>
    <xf numFmtId="4" fontId="3870" fillId="0" borderId="0" xfId="0" quotePrefix="false" applyFont="true" applyNumberFormat="true">
      <alignment horizontal="center" vertical="center"/>
    </xf>
    <xf numFmtId="164" fontId="3871" fillId="0" borderId="0" xfId="0" quotePrefix="false" applyFont="true" applyNumberFormat="true">
      <alignment horizontal="center" vertical="center"/>
    </xf>
    <xf numFmtId="4" fontId="3872" fillId="0" borderId="0" xfId="0" quotePrefix="false" applyFont="true" applyNumberFormat="true">
      <alignment horizontal="center" vertical="center"/>
    </xf>
    <xf numFmtId="164" fontId="3873" fillId="0" borderId="0" xfId="0" quotePrefix="false" applyFont="true" applyNumberFormat="true">
      <alignment horizontal="center" vertical="center"/>
    </xf>
    <xf numFmtId="4" fontId="3874" fillId="0" borderId="0" xfId="0" quotePrefix="false" applyFont="true" applyNumberFormat="true">
      <alignment horizontal="center" vertical="center"/>
    </xf>
    <xf numFmtId="164" fontId="3875" fillId="0" borderId="0" xfId="0" quotePrefix="false" applyFont="true" applyNumberFormat="true">
      <alignment horizontal="center" vertical="center"/>
    </xf>
    <xf numFmtId="4" fontId="3876" fillId="0" borderId="0" xfId="0" quotePrefix="false" applyFont="true" applyNumberFormat="true">
      <alignment horizontal="center" vertical="center"/>
    </xf>
    <xf numFmtId="164" fontId="3877" fillId="0" borderId="0" xfId="0" quotePrefix="false" applyFont="true" applyNumberFormat="true">
      <alignment horizontal="center" vertical="center"/>
    </xf>
    <xf numFmtId="4" fontId="3878" fillId="0" borderId="0" xfId="0" quotePrefix="false" applyFont="true" applyNumberFormat="true">
      <alignment horizontal="center" vertical="center"/>
    </xf>
    <xf numFmtId="164" fontId="3879" fillId="0" borderId="0" xfId="0" quotePrefix="false" applyFont="true" applyNumberFormat="true">
      <alignment horizontal="center" vertical="center"/>
    </xf>
    <xf numFmtId="4" fontId="3880" fillId="0" borderId="0" xfId="0" quotePrefix="false" applyFont="true" applyNumberFormat="true">
      <alignment horizontal="center" vertical="center"/>
    </xf>
    <xf numFmtId="164" fontId="3881" fillId="0" borderId="0" xfId="0" quotePrefix="false" applyFont="true" applyNumberFormat="true">
      <alignment horizontal="center" vertical="center"/>
    </xf>
    <xf numFmtId="4" fontId="3882" fillId="0" borderId="0" xfId="0" quotePrefix="false" applyFont="true" applyNumberFormat="true">
      <alignment horizontal="center" vertical="center"/>
    </xf>
    <xf numFmtId="164" fontId="3883" fillId="0" borderId="0" xfId="0" quotePrefix="false" applyFont="true" applyNumberFormat="true">
      <alignment horizontal="center" vertical="center"/>
    </xf>
    <xf numFmtId="4" fontId="3884" fillId="0" borderId="0" xfId="0" quotePrefix="false" applyFont="true" applyNumberFormat="true">
      <alignment horizontal="center" vertical="center"/>
    </xf>
    <xf numFmtId="164" fontId="3885" fillId="0" borderId="0" xfId="0" quotePrefix="false" applyFont="true" applyNumberFormat="true">
      <alignment horizontal="center" vertical="center"/>
    </xf>
    <xf numFmtId="4" fontId="3886" fillId="0" borderId="0" xfId="0" quotePrefix="false" applyFont="true" applyNumberFormat="true">
      <alignment horizontal="center" vertical="center"/>
    </xf>
    <xf numFmtId="164" fontId="3887" fillId="0" borderId="0" xfId="0" quotePrefix="false" applyFont="true" applyNumberFormat="true">
      <alignment horizontal="center" vertical="center"/>
    </xf>
    <xf numFmtId="0" fontId="3888" fillId="0" borderId="0" xfId="0" quotePrefix="false" applyFont="true">
      <alignment horizontal="center" vertical="center" wrapText="true"/>
    </xf>
    <xf numFmtId="4" fontId="3889" fillId="0" borderId="0" xfId="0" quotePrefix="false" applyFont="true" applyNumberFormat="true">
      <alignment horizontal="center" vertical="center"/>
    </xf>
    <xf numFmtId="164" fontId="3890" fillId="0" borderId="0" xfId="0" quotePrefix="false" applyFont="true" applyNumberFormat="true">
      <alignment horizontal="center" vertical="center"/>
    </xf>
    <xf numFmtId="164" fontId="3891" fillId="0" borderId="0" xfId="0" quotePrefix="false" applyFont="true" applyNumberFormat="true">
      <alignment horizontal="center" vertical="center"/>
    </xf>
    <xf numFmtId="165" fontId="3892" fillId="0" borderId="0" xfId="0" quotePrefix="false" applyFont="true" applyNumberFormat="true">
      <alignment horizontal="center" vertical="center"/>
    </xf>
    <xf numFmtId="164" fontId="3893" fillId="0" borderId="0" xfId="0" quotePrefix="false" applyFont="true" applyNumberFormat="true">
      <alignment horizontal="center" vertical="center"/>
    </xf>
    <xf numFmtId="164" fontId="3894" fillId="0" borderId="0" xfId="0" quotePrefix="false" applyFont="true" applyNumberFormat="true">
      <alignment horizontal="center" vertical="center" wrapText="true"/>
    </xf>
    <xf numFmtId="4" fontId="3895" fillId="0" borderId="0" xfId="0" quotePrefix="false" applyFont="true" applyNumberFormat="true">
      <alignment horizontal="center" vertical="center"/>
    </xf>
    <xf numFmtId="164" fontId="3896" fillId="0" borderId="0" xfId="0" quotePrefix="false" applyFont="true" applyNumberFormat="true">
      <alignment horizontal="center" vertical="center"/>
    </xf>
    <xf numFmtId="4" fontId="3897" fillId="0" borderId="0" xfId="0" quotePrefix="false" applyFont="true" applyNumberFormat="true">
      <alignment horizontal="center" vertical="center"/>
    </xf>
    <xf numFmtId="164" fontId="3898" fillId="0" borderId="0" xfId="0" quotePrefix="false" applyFont="true" applyNumberFormat="true">
      <alignment horizontal="center" vertical="center"/>
    </xf>
    <xf numFmtId="4" fontId="3899" fillId="0" borderId="0" xfId="0" quotePrefix="false" applyFont="true" applyNumberFormat="true">
      <alignment horizontal="center" vertical="center"/>
    </xf>
    <xf numFmtId="164" fontId="3900" fillId="0" borderId="0" xfId="0" quotePrefix="false" applyFont="true" applyNumberFormat="true">
      <alignment horizontal="center" vertical="center"/>
    </xf>
    <xf numFmtId="4" fontId="3901" fillId="0" borderId="0" xfId="0" quotePrefix="false" applyFont="true" applyNumberFormat="true">
      <alignment horizontal="center" vertical="center"/>
    </xf>
    <xf numFmtId="164" fontId="3902" fillId="0" borderId="0" xfId="0" quotePrefix="false" applyFont="true" applyNumberFormat="true">
      <alignment horizontal="center" vertical="center"/>
    </xf>
    <xf numFmtId="4" fontId="3903" fillId="0" borderId="0" xfId="0" quotePrefix="false" applyFont="true" applyNumberFormat="true">
      <alignment horizontal="center" vertical="center"/>
    </xf>
    <xf numFmtId="164" fontId="3904" fillId="0" borderId="0" xfId="0" quotePrefix="false" applyFont="true" applyNumberFormat="true">
      <alignment horizontal="center" vertical="center"/>
    </xf>
    <xf numFmtId="4" fontId="3905" fillId="0" borderId="0" xfId="0" quotePrefix="false" applyFont="true" applyNumberFormat="true">
      <alignment horizontal="center" vertical="center"/>
    </xf>
    <xf numFmtId="164" fontId="3906" fillId="0" borderId="0" xfId="0" quotePrefix="false" applyFont="true" applyNumberFormat="true">
      <alignment horizontal="center" vertical="center"/>
    </xf>
    <xf numFmtId="4" fontId="3907" fillId="0" borderId="0" xfId="0" quotePrefix="false" applyFont="true" applyNumberFormat="true">
      <alignment horizontal="center" vertical="center"/>
    </xf>
    <xf numFmtId="164" fontId="3908" fillId="0" borderId="0" xfId="0" quotePrefix="false" applyFont="true" applyNumberFormat="true">
      <alignment horizontal="center" vertical="center"/>
    </xf>
    <xf numFmtId="4" fontId="3909" fillId="0" borderId="0" xfId="0" quotePrefix="false" applyFont="true" applyNumberFormat="true">
      <alignment horizontal="center" vertical="center"/>
    </xf>
    <xf numFmtId="164" fontId="3910" fillId="0" borderId="0" xfId="0" quotePrefix="false" applyFont="true" applyNumberFormat="true">
      <alignment horizontal="center" vertical="center"/>
    </xf>
    <xf numFmtId="4" fontId="3911" fillId="0" borderId="0" xfId="0" quotePrefix="false" applyFont="true" applyNumberFormat="true">
      <alignment horizontal="center" vertical="center"/>
    </xf>
    <xf numFmtId="164" fontId="3912" fillId="0" borderId="0" xfId="0" quotePrefix="false" applyFont="true" applyNumberFormat="true">
      <alignment horizontal="center" vertical="center"/>
    </xf>
    <xf numFmtId="4" fontId="3913" fillId="0" borderId="0" xfId="0" quotePrefix="false" applyFont="true" applyNumberFormat="true">
      <alignment horizontal="center" vertical="center"/>
    </xf>
    <xf numFmtId="164" fontId="3914" fillId="0" borderId="0" xfId="0" quotePrefix="false" applyFont="true" applyNumberFormat="true">
      <alignment horizontal="center" vertical="center"/>
    </xf>
    <xf numFmtId="4" fontId="3915" fillId="0" borderId="0" xfId="0" quotePrefix="false" applyFont="true" applyNumberFormat="true">
      <alignment horizontal="center" vertical="center"/>
    </xf>
    <xf numFmtId="164" fontId="3916" fillId="0" borderId="0" xfId="0" quotePrefix="false" applyFont="true" applyNumberFormat="true">
      <alignment horizontal="center" vertical="center"/>
    </xf>
    <xf numFmtId="4" fontId="3917" fillId="0" borderId="0" xfId="0" quotePrefix="false" applyFont="true" applyNumberFormat="true">
      <alignment horizontal="center" vertical="center"/>
    </xf>
    <xf numFmtId="164" fontId="3918" fillId="0" borderId="0" xfId="0" quotePrefix="false" applyFont="true" applyNumberFormat="true">
      <alignment horizontal="center" vertical="center"/>
    </xf>
    <xf numFmtId="4" fontId="3919" fillId="0" borderId="0" xfId="0" quotePrefix="false" applyFont="true" applyNumberFormat="true">
      <alignment horizontal="center" vertical="center"/>
    </xf>
    <xf numFmtId="164" fontId="3920" fillId="0" borderId="0" xfId="0" quotePrefix="false" applyFont="true" applyNumberFormat="true">
      <alignment horizontal="center" vertical="center"/>
    </xf>
    <xf numFmtId="4" fontId="3921" fillId="0" borderId="0" xfId="0" quotePrefix="false" applyFont="true" applyNumberFormat="true">
      <alignment horizontal="center" vertical="center"/>
    </xf>
    <xf numFmtId="164" fontId="3922" fillId="0" borderId="0" xfId="0" quotePrefix="false" applyFont="true" applyNumberFormat="true">
      <alignment horizontal="center" vertical="center"/>
    </xf>
    <xf numFmtId="4" fontId="3923" fillId="0" borderId="0" xfId="0" quotePrefix="false" applyFont="true" applyNumberFormat="true">
      <alignment horizontal="center" vertical="center"/>
    </xf>
    <xf numFmtId="164" fontId="3924" fillId="0" borderId="0" xfId="0" quotePrefix="false" applyFont="true" applyNumberFormat="true">
      <alignment horizontal="center" vertical="center"/>
    </xf>
    <xf numFmtId="4" fontId="3925" fillId="0" borderId="0" xfId="0" quotePrefix="false" applyFont="true" applyNumberFormat="true">
      <alignment horizontal="center" vertical="center"/>
    </xf>
    <xf numFmtId="164" fontId="3926" fillId="0" borderId="0" xfId="0" quotePrefix="false" applyFont="true" applyNumberFormat="true">
      <alignment horizontal="center" vertical="center"/>
    </xf>
    <xf numFmtId="4" fontId="3927" fillId="0" borderId="0" xfId="0" quotePrefix="false" applyFont="true" applyNumberFormat="true">
      <alignment horizontal="center" vertical="center"/>
    </xf>
    <xf numFmtId="164" fontId="3928" fillId="0" borderId="0" xfId="0" quotePrefix="false" applyFont="true" applyNumberFormat="true">
      <alignment horizontal="center" vertical="center"/>
    </xf>
    <xf numFmtId="4" fontId="3929" fillId="0" borderId="0" xfId="0" quotePrefix="false" applyFont="true" applyNumberFormat="true">
      <alignment horizontal="center" vertical="center"/>
    </xf>
    <xf numFmtId="164" fontId="3930" fillId="0" borderId="0" xfId="0" quotePrefix="false" applyFont="true" applyNumberFormat="true">
      <alignment horizontal="center" vertical="center"/>
    </xf>
    <xf numFmtId="4" fontId="3931" fillId="0" borderId="0" xfId="0" quotePrefix="false" applyFont="true" applyNumberFormat="true">
      <alignment horizontal="center" vertical="center"/>
    </xf>
    <xf numFmtId="164" fontId="3932" fillId="0" borderId="0" xfId="0" quotePrefix="false" applyFont="true" applyNumberFormat="true">
      <alignment horizontal="center" vertical="center"/>
    </xf>
    <xf numFmtId="4" fontId="3933" fillId="0" borderId="0" xfId="0" quotePrefix="false" applyFont="true" applyNumberFormat="true">
      <alignment horizontal="center" vertical="center"/>
    </xf>
    <xf numFmtId="164" fontId="3934" fillId="0" borderId="0" xfId="0" quotePrefix="false" applyFont="true" applyNumberFormat="true">
      <alignment horizontal="center" vertical="center"/>
    </xf>
    <xf numFmtId="0" fontId="3935" fillId="0" borderId="0" xfId="0" quotePrefix="false" applyFont="true">
      <alignment horizontal="center" vertical="center" wrapText="true"/>
    </xf>
    <xf numFmtId="4" fontId="3936" fillId="0" borderId="0" xfId="0" quotePrefix="false" applyFont="true" applyNumberFormat="true">
      <alignment horizontal="center" vertical="center"/>
    </xf>
    <xf numFmtId="164" fontId="3937" fillId="0" borderId="0" xfId="0" quotePrefix="false" applyFont="true" applyNumberFormat="true">
      <alignment horizontal="center" vertical="center"/>
    </xf>
    <xf numFmtId="164" fontId="3938" fillId="0" borderId="0" xfId="0" quotePrefix="false" applyFont="true" applyNumberFormat="true">
      <alignment horizontal="center" vertical="center"/>
    </xf>
    <xf numFmtId="165" fontId="3939" fillId="0" borderId="0" xfId="0" quotePrefix="false" applyFont="true" applyNumberFormat="true">
      <alignment horizontal="center" vertical="center"/>
    </xf>
    <xf numFmtId="164" fontId="3940" fillId="0" borderId="0" xfId="0" quotePrefix="false" applyFont="true" applyNumberFormat="true">
      <alignment horizontal="center" vertical="center"/>
    </xf>
    <xf numFmtId="164" fontId="3941" fillId="0" borderId="0" xfId="0" quotePrefix="false" applyFont="true" applyNumberFormat="true">
      <alignment horizontal="center" vertical="center" wrapText="true"/>
    </xf>
    <xf numFmtId="4" fontId="3942" fillId="0" borderId="0" xfId="0" quotePrefix="false" applyFont="true" applyNumberFormat="true">
      <alignment horizontal="center" vertical="center"/>
    </xf>
    <xf numFmtId="164" fontId="3943" fillId="0" borderId="0" xfId="0" quotePrefix="false" applyFont="true" applyNumberFormat="true">
      <alignment horizontal="center" vertical="center"/>
    </xf>
    <xf numFmtId="4" fontId="3944" fillId="0" borderId="0" xfId="0" quotePrefix="false" applyFont="true" applyNumberFormat="true">
      <alignment horizontal="center" vertical="center"/>
    </xf>
    <xf numFmtId="164" fontId="3945" fillId="0" borderId="0" xfId="0" quotePrefix="false" applyFont="true" applyNumberFormat="true">
      <alignment horizontal="center" vertical="center"/>
    </xf>
    <xf numFmtId="4" fontId="3946" fillId="0" borderId="0" xfId="0" quotePrefix="false" applyFont="true" applyNumberFormat="true">
      <alignment horizontal="center" vertical="center"/>
    </xf>
    <xf numFmtId="164" fontId="3947" fillId="0" borderId="0" xfId="0" quotePrefix="false" applyFont="true" applyNumberFormat="true">
      <alignment horizontal="center" vertical="center"/>
    </xf>
    <xf numFmtId="4" fontId="3948" fillId="0" borderId="0" xfId="0" quotePrefix="false" applyFont="true" applyNumberFormat="true">
      <alignment horizontal="center" vertical="center"/>
    </xf>
    <xf numFmtId="164" fontId="3949" fillId="0" borderId="0" xfId="0" quotePrefix="false" applyFont="true" applyNumberFormat="true">
      <alignment horizontal="center" vertical="center"/>
    </xf>
    <xf numFmtId="4" fontId="3950" fillId="0" borderId="0" xfId="0" quotePrefix="false" applyFont="true" applyNumberFormat="true">
      <alignment horizontal="center" vertical="center"/>
    </xf>
    <xf numFmtId="164" fontId="3951" fillId="0" borderId="0" xfId="0" quotePrefix="false" applyFont="true" applyNumberFormat="true">
      <alignment horizontal="center" vertical="center"/>
    </xf>
    <xf numFmtId="4" fontId="3952" fillId="0" borderId="0" xfId="0" quotePrefix="false" applyFont="true" applyNumberFormat="true">
      <alignment horizontal="center" vertical="center"/>
    </xf>
    <xf numFmtId="164" fontId="3953" fillId="0" borderId="0" xfId="0" quotePrefix="false" applyFont="true" applyNumberFormat="true">
      <alignment horizontal="center" vertical="center"/>
    </xf>
    <xf numFmtId="4" fontId="3954" fillId="0" borderId="0" xfId="0" quotePrefix="false" applyFont="true" applyNumberFormat="true">
      <alignment horizontal="center" vertical="center"/>
    </xf>
    <xf numFmtId="164" fontId="3955" fillId="0" borderId="0" xfId="0" quotePrefix="false" applyFont="true" applyNumberFormat="true">
      <alignment horizontal="center" vertical="center"/>
    </xf>
    <xf numFmtId="4" fontId="3956" fillId="0" borderId="0" xfId="0" quotePrefix="false" applyFont="true" applyNumberFormat="true">
      <alignment horizontal="center" vertical="center"/>
    </xf>
    <xf numFmtId="164" fontId="3957" fillId="0" borderId="0" xfId="0" quotePrefix="false" applyFont="true" applyNumberFormat="true">
      <alignment horizontal="center" vertical="center"/>
    </xf>
    <xf numFmtId="4" fontId="3958" fillId="0" borderId="0" xfId="0" quotePrefix="false" applyFont="true" applyNumberFormat="true">
      <alignment horizontal="center" vertical="center"/>
    </xf>
    <xf numFmtId="164" fontId="3959" fillId="0" borderId="0" xfId="0" quotePrefix="false" applyFont="true" applyNumberFormat="true">
      <alignment horizontal="center" vertical="center"/>
    </xf>
    <xf numFmtId="4" fontId="3960" fillId="0" borderId="0" xfId="0" quotePrefix="false" applyFont="true" applyNumberFormat="true">
      <alignment horizontal="center" vertical="center"/>
    </xf>
    <xf numFmtId="164" fontId="3961" fillId="0" borderId="0" xfId="0" quotePrefix="false" applyFont="true" applyNumberFormat="true">
      <alignment horizontal="center" vertical="center"/>
    </xf>
    <xf numFmtId="4" fontId="3962" fillId="0" borderId="0" xfId="0" quotePrefix="false" applyFont="true" applyNumberFormat="true">
      <alignment horizontal="center" vertical="center"/>
    </xf>
    <xf numFmtId="164" fontId="3963" fillId="0" borderId="0" xfId="0" quotePrefix="false" applyFont="true" applyNumberFormat="true">
      <alignment horizontal="center" vertical="center"/>
    </xf>
    <xf numFmtId="4" fontId="3964" fillId="0" borderId="0" xfId="0" quotePrefix="false" applyFont="true" applyNumberFormat="true">
      <alignment horizontal="center" vertical="center"/>
    </xf>
    <xf numFmtId="164" fontId="3965" fillId="0" borderId="0" xfId="0" quotePrefix="false" applyFont="true" applyNumberFormat="true">
      <alignment horizontal="center" vertical="center"/>
    </xf>
    <xf numFmtId="4" fontId="3966" fillId="0" borderId="0" xfId="0" quotePrefix="false" applyFont="true" applyNumberFormat="true">
      <alignment horizontal="center" vertical="center"/>
    </xf>
    <xf numFmtId="164" fontId="3967" fillId="0" borderId="0" xfId="0" quotePrefix="false" applyFont="true" applyNumberFormat="true">
      <alignment horizontal="center" vertical="center"/>
    </xf>
    <xf numFmtId="4" fontId="3968" fillId="0" borderId="0" xfId="0" quotePrefix="false" applyFont="true" applyNumberFormat="true">
      <alignment horizontal="center" vertical="center"/>
    </xf>
    <xf numFmtId="164" fontId="3969" fillId="0" borderId="0" xfId="0" quotePrefix="false" applyFont="true" applyNumberFormat="true">
      <alignment horizontal="center" vertical="center"/>
    </xf>
    <xf numFmtId="4" fontId="3970" fillId="0" borderId="0" xfId="0" quotePrefix="false" applyFont="true" applyNumberFormat="true">
      <alignment horizontal="center" vertical="center"/>
    </xf>
    <xf numFmtId="164" fontId="3971" fillId="0" borderId="0" xfId="0" quotePrefix="false" applyFont="true" applyNumberFormat="true">
      <alignment horizontal="center" vertical="center"/>
    </xf>
    <xf numFmtId="4" fontId="3972" fillId="0" borderId="0" xfId="0" quotePrefix="false" applyFont="true" applyNumberFormat="true">
      <alignment horizontal="center" vertical="center"/>
    </xf>
    <xf numFmtId="164" fontId="3973" fillId="0" borderId="0" xfId="0" quotePrefix="false" applyFont="true" applyNumberFormat="true">
      <alignment horizontal="center" vertical="center"/>
    </xf>
    <xf numFmtId="4" fontId="3974" fillId="0" borderId="0" xfId="0" quotePrefix="false" applyFont="true" applyNumberFormat="true">
      <alignment horizontal="center" vertical="center"/>
    </xf>
    <xf numFmtId="164" fontId="3975" fillId="0" borderId="0" xfId="0" quotePrefix="false" applyFont="true" applyNumberFormat="true">
      <alignment horizontal="center" vertical="center"/>
    </xf>
    <xf numFmtId="4" fontId="3976" fillId="0" borderId="0" xfId="0" quotePrefix="false" applyFont="true" applyNumberFormat="true">
      <alignment horizontal="center" vertical="center"/>
    </xf>
    <xf numFmtId="164" fontId="3977" fillId="0" borderId="0" xfId="0" quotePrefix="false" applyFont="true" applyNumberFormat="true">
      <alignment horizontal="center" vertical="center"/>
    </xf>
    <xf numFmtId="4" fontId="3978" fillId="0" borderId="0" xfId="0" quotePrefix="false" applyFont="true" applyNumberFormat="true">
      <alignment horizontal="center" vertical="center"/>
    </xf>
    <xf numFmtId="164" fontId="3979" fillId="0" borderId="0" xfId="0" quotePrefix="false" applyFont="true" applyNumberFormat="true">
      <alignment horizontal="center" vertical="center"/>
    </xf>
    <xf numFmtId="4" fontId="3980" fillId="0" borderId="0" xfId="0" quotePrefix="false" applyFont="true" applyNumberFormat="true">
      <alignment horizontal="center" vertical="center"/>
    </xf>
    <xf numFmtId="164" fontId="3981" fillId="0" borderId="0" xfId="0" quotePrefix="false" applyFont="true" applyNumberFormat="true">
      <alignment horizontal="center" vertical="center"/>
    </xf>
    <xf numFmtId="0" fontId="3982" fillId="0" borderId="0" xfId="0" quotePrefix="false" applyFont="true">
      <alignment horizontal="center" vertical="center" wrapText="true"/>
    </xf>
    <xf numFmtId="4" fontId="3983" fillId="0" borderId="0" xfId="0" quotePrefix="false" applyFont="true" applyNumberFormat="true">
      <alignment horizontal="center" vertical="center"/>
    </xf>
    <xf numFmtId="164" fontId="3984" fillId="0" borderId="0" xfId="0" quotePrefix="false" applyFont="true" applyNumberFormat="true">
      <alignment horizontal="center" vertical="center"/>
    </xf>
    <xf numFmtId="164" fontId="3985" fillId="0" borderId="0" xfId="0" quotePrefix="false" applyFont="true" applyNumberFormat="true">
      <alignment horizontal="center" vertical="center"/>
    </xf>
    <xf numFmtId="165" fontId="3986" fillId="0" borderId="0" xfId="0" quotePrefix="false" applyFont="true" applyNumberFormat="true">
      <alignment horizontal="center" vertical="center"/>
    </xf>
    <xf numFmtId="164" fontId="3987" fillId="0" borderId="0" xfId="0" quotePrefix="false" applyFont="true" applyNumberFormat="true">
      <alignment horizontal="center" vertical="center"/>
    </xf>
    <xf numFmtId="164" fontId="3988" fillId="0" borderId="0" xfId="0" quotePrefix="false" applyFont="true" applyNumberFormat="true">
      <alignment horizontal="center" vertical="center" wrapText="true"/>
    </xf>
    <xf numFmtId="4" fontId="3989" fillId="0" borderId="0" xfId="0" quotePrefix="false" applyFont="true" applyNumberFormat="true">
      <alignment horizontal="center" vertical="center"/>
    </xf>
    <xf numFmtId="164" fontId="3990" fillId="0" borderId="0" xfId="0" quotePrefix="false" applyFont="true" applyNumberFormat="true">
      <alignment horizontal="center" vertical="center"/>
    </xf>
    <xf numFmtId="4" fontId="3991" fillId="0" borderId="0" xfId="0" quotePrefix="false" applyFont="true" applyNumberFormat="true">
      <alignment horizontal="center" vertical="center"/>
    </xf>
    <xf numFmtId="164" fontId="3992" fillId="0" borderId="0" xfId="0" quotePrefix="false" applyFont="true" applyNumberFormat="true">
      <alignment horizontal="center" vertical="center"/>
    </xf>
    <xf numFmtId="4" fontId="3993" fillId="0" borderId="0" xfId="0" quotePrefix="false" applyFont="true" applyNumberFormat="true">
      <alignment horizontal="center" vertical="center"/>
    </xf>
    <xf numFmtId="164" fontId="3994" fillId="0" borderId="0" xfId="0" quotePrefix="false" applyFont="true" applyNumberFormat="true">
      <alignment horizontal="center" vertical="center"/>
    </xf>
    <xf numFmtId="4" fontId="3995" fillId="0" borderId="0" xfId="0" quotePrefix="false" applyFont="true" applyNumberFormat="true">
      <alignment horizontal="center" vertical="center"/>
    </xf>
    <xf numFmtId="164" fontId="3996" fillId="0" borderId="0" xfId="0" quotePrefix="false" applyFont="true" applyNumberFormat="true">
      <alignment horizontal="center" vertical="center"/>
    </xf>
    <xf numFmtId="4" fontId="3997" fillId="0" borderId="0" xfId="0" quotePrefix="false" applyFont="true" applyNumberFormat="true">
      <alignment horizontal="center" vertical="center"/>
    </xf>
    <xf numFmtId="164" fontId="3998" fillId="0" borderId="0" xfId="0" quotePrefix="false" applyFont="true" applyNumberFormat="true">
      <alignment horizontal="center" vertical="center"/>
    </xf>
    <xf numFmtId="4" fontId="3999" fillId="0" borderId="0" xfId="0" quotePrefix="false" applyFont="true" applyNumberFormat="true">
      <alignment horizontal="center" vertical="center"/>
    </xf>
    <xf numFmtId="164" fontId="4000" fillId="0" borderId="0" xfId="0" quotePrefix="false" applyFont="true" applyNumberFormat="true">
      <alignment horizontal="center" vertical="center"/>
    </xf>
    <xf numFmtId="4" fontId="4001" fillId="0" borderId="0" xfId="0" quotePrefix="false" applyFont="true" applyNumberFormat="true">
      <alignment horizontal="center" vertical="center"/>
    </xf>
    <xf numFmtId="164" fontId="4002" fillId="0" borderId="0" xfId="0" quotePrefix="false" applyFont="true" applyNumberFormat="true">
      <alignment horizontal="center" vertical="center"/>
    </xf>
    <xf numFmtId="4" fontId="4003" fillId="0" borderId="0" xfId="0" quotePrefix="false" applyFont="true" applyNumberFormat="true">
      <alignment horizontal="center" vertical="center"/>
    </xf>
    <xf numFmtId="164" fontId="4004" fillId="0" borderId="0" xfId="0" quotePrefix="false" applyFont="true" applyNumberFormat="true">
      <alignment horizontal="center" vertical="center"/>
    </xf>
    <xf numFmtId="4" fontId="4005" fillId="0" borderId="0" xfId="0" quotePrefix="false" applyFont="true" applyNumberFormat="true">
      <alignment horizontal="center" vertical="center"/>
    </xf>
    <xf numFmtId="164" fontId="4006" fillId="0" borderId="0" xfId="0" quotePrefix="false" applyFont="true" applyNumberFormat="true">
      <alignment horizontal="center" vertical="center"/>
    </xf>
    <xf numFmtId="4" fontId="4007" fillId="0" borderId="0" xfId="0" quotePrefix="false" applyFont="true" applyNumberFormat="true">
      <alignment horizontal="center" vertical="center"/>
    </xf>
    <xf numFmtId="164" fontId="4008" fillId="0" borderId="0" xfId="0" quotePrefix="false" applyFont="true" applyNumberFormat="true">
      <alignment horizontal="center" vertical="center"/>
    </xf>
    <xf numFmtId="4" fontId="4009" fillId="0" borderId="0" xfId="0" quotePrefix="false" applyFont="true" applyNumberFormat="true">
      <alignment horizontal="center" vertical="center"/>
    </xf>
    <xf numFmtId="164" fontId="4010" fillId="0" borderId="0" xfId="0" quotePrefix="false" applyFont="true" applyNumberFormat="true">
      <alignment horizontal="center" vertical="center"/>
    </xf>
    <xf numFmtId="4" fontId="4011" fillId="0" borderId="0" xfId="0" quotePrefix="false" applyFont="true" applyNumberFormat="true">
      <alignment horizontal="center" vertical="center"/>
    </xf>
    <xf numFmtId="164" fontId="4012" fillId="0" borderId="0" xfId="0" quotePrefix="false" applyFont="true" applyNumberFormat="true">
      <alignment horizontal="center" vertical="center"/>
    </xf>
    <xf numFmtId="4" fontId="4013" fillId="0" borderId="0" xfId="0" quotePrefix="false" applyFont="true" applyNumberFormat="true">
      <alignment horizontal="center" vertical="center"/>
    </xf>
    <xf numFmtId="164" fontId="4014" fillId="0" borderId="0" xfId="0" quotePrefix="false" applyFont="true" applyNumberFormat="true">
      <alignment horizontal="center" vertical="center"/>
    </xf>
    <xf numFmtId="4" fontId="4015" fillId="0" borderId="0" xfId="0" quotePrefix="false" applyFont="true" applyNumberFormat="true">
      <alignment horizontal="center" vertical="center"/>
    </xf>
    <xf numFmtId="164" fontId="4016" fillId="0" borderId="0" xfId="0" quotePrefix="false" applyFont="true" applyNumberFormat="true">
      <alignment horizontal="center" vertical="center"/>
    </xf>
    <xf numFmtId="4" fontId="4017" fillId="0" borderId="0" xfId="0" quotePrefix="false" applyFont="true" applyNumberFormat="true">
      <alignment horizontal="center" vertical="center"/>
    </xf>
    <xf numFmtId="164" fontId="4018" fillId="0" borderId="0" xfId="0" quotePrefix="false" applyFont="true" applyNumberFormat="true">
      <alignment horizontal="center" vertical="center"/>
    </xf>
    <xf numFmtId="4" fontId="4019" fillId="0" borderId="0" xfId="0" quotePrefix="false" applyFont="true" applyNumberFormat="true">
      <alignment horizontal="center" vertical="center"/>
    </xf>
    <xf numFmtId="164" fontId="4020" fillId="0" borderId="0" xfId="0" quotePrefix="false" applyFont="true" applyNumberFormat="true">
      <alignment horizontal="center" vertical="center"/>
    </xf>
    <xf numFmtId="4" fontId="4021" fillId="0" borderId="0" xfId="0" quotePrefix="false" applyFont="true" applyNumberFormat="true">
      <alignment horizontal="center" vertical="center"/>
    </xf>
    <xf numFmtId="164" fontId="4022" fillId="0" borderId="0" xfId="0" quotePrefix="false" applyFont="true" applyNumberFormat="true">
      <alignment horizontal="center" vertical="center"/>
    </xf>
    <xf numFmtId="4" fontId="4023" fillId="0" borderId="0" xfId="0" quotePrefix="false" applyFont="true" applyNumberFormat="true">
      <alignment horizontal="center" vertical="center"/>
    </xf>
    <xf numFmtId="164" fontId="4024" fillId="0" borderId="0" xfId="0" quotePrefix="false" applyFont="true" applyNumberFormat="true">
      <alignment horizontal="center" vertical="center"/>
    </xf>
    <xf numFmtId="4" fontId="4025" fillId="0" borderId="0" xfId="0" quotePrefix="false" applyFont="true" applyNumberFormat="true">
      <alignment horizontal="center" vertical="center"/>
    </xf>
    <xf numFmtId="164" fontId="4026" fillId="0" borderId="0" xfId="0" quotePrefix="false" applyFont="true" applyNumberFormat="true">
      <alignment horizontal="center" vertical="center"/>
    </xf>
    <xf numFmtId="4" fontId="4027" fillId="0" borderId="0" xfId="0" quotePrefix="false" applyFont="true" applyNumberFormat="true">
      <alignment horizontal="center" vertical="center"/>
    </xf>
    <xf numFmtId="164" fontId="4028" fillId="0" borderId="0" xfId="0" quotePrefix="false" applyFont="true" applyNumberFormat="true">
      <alignment horizontal="center" vertical="center"/>
    </xf>
    <xf numFmtId="0" fontId="4029" fillId="0" borderId="0" xfId="0" quotePrefix="false" applyFont="true">
      <alignment horizontal="center" vertical="center" wrapText="true"/>
    </xf>
    <xf numFmtId="4" fontId="4030" fillId="0" borderId="0" xfId="0" quotePrefix="false" applyFont="true" applyNumberFormat="true">
      <alignment horizontal="center" vertical="center"/>
    </xf>
    <xf numFmtId="164" fontId="4031" fillId="0" borderId="0" xfId="0" quotePrefix="false" applyFont="true" applyNumberFormat="true">
      <alignment horizontal="center" vertical="center"/>
    </xf>
    <xf numFmtId="164" fontId="4032" fillId="0" borderId="0" xfId="0" quotePrefix="false" applyFont="true" applyNumberFormat="true">
      <alignment horizontal="center" vertical="center"/>
    </xf>
    <xf numFmtId="165" fontId="4033" fillId="0" borderId="0" xfId="0" quotePrefix="false" applyFont="true" applyNumberFormat="true">
      <alignment horizontal="center" vertical="center"/>
    </xf>
    <xf numFmtId="164" fontId="4034" fillId="0" borderId="0" xfId="0" quotePrefix="false" applyFont="true" applyNumberFormat="true">
      <alignment horizontal="center" vertical="center"/>
    </xf>
    <xf numFmtId="164" fontId="4035" fillId="0" borderId="0" xfId="0" quotePrefix="false" applyFont="true" applyNumberFormat="true">
      <alignment horizontal="center" vertical="center" wrapText="true"/>
    </xf>
    <xf numFmtId="4" fontId="4036" fillId="0" borderId="0" xfId="0" quotePrefix="false" applyFont="true" applyNumberFormat="true">
      <alignment horizontal="center" vertical="center"/>
    </xf>
    <xf numFmtId="164" fontId="4037" fillId="0" borderId="0" xfId="0" quotePrefix="false" applyFont="true" applyNumberFormat="true">
      <alignment horizontal="center" vertical="center"/>
    </xf>
    <xf numFmtId="4" fontId="4038" fillId="0" borderId="0" xfId="0" quotePrefix="false" applyFont="true" applyNumberFormat="true">
      <alignment horizontal="center" vertical="center"/>
    </xf>
    <xf numFmtId="164" fontId="4039" fillId="0" borderId="0" xfId="0" quotePrefix="false" applyFont="true" applyNumberFormat="true">
      <alignment horizontal="center" vertical="center"/>
    </xf>
    <xf numFmtId="4" fontId="4040" fillId="0" borderId="0" xfId="0" quotePrefix="false" applyFont="true" applyNumberFormat="true">
      <alignment horizontal="center" vertical="center"/>
    </xf>
    <xf numFmtId="164" fontId="4041" fillId="0" borderId="0" xfId="0" quotePrefix="false" applyFont="true" applyNumberFormat="true">
      <alignment horizontal="center" vertical="center"/>
    </xf>
    <xf numFmtId="4" fontId="4042" fillId="0" borderId="0" xfId="0" quotePrefix="false" applyFont="true" applyNumberFormat="true">
      <alignment horizontal="center" vertical="center"/>
    </xf>
    <xf numFmtId="164" fontId="4043" fillId="0" borderId="0" xfId="0" quotePrefix="false" applyFont="true" applyNumberFormat="true">
      <alignment horizontal="center" vertical="center"/>
    </xf>
    <xf numFmtId="4" fontId="4044" fillId="0" borderId="0" xfId="0" quotePrefix="false" applyFont="true" applyNumberFormat="true">
      <alignment horizontal="center" vertical="center"/>
    </xf>
    <xf numFmtId="164" fontId="4045" fillId="0" borderId="0" xfId="0" quotePrefix="false" applyFont="true" applyNumberFormat="true">
      <alignment horizontal="center" vertical="center"/>
    </xf>
    <xf numFmtId="4" fontId="4046" fillId="0" borderId="0" xfId="0" quotePrefix="false" applyFont="true" applyNumberFormat="true">
      <alignment horizontal="center" vertical="center"/>
    </xf>
    <xf numFmtId="164" fontId="4047" fillId="0" borderId="0" xfId="0" quotePrefix="false" applyFont="true" applyNumberFormat="true">
      <alignment horizontal="center" vertical="center"/>
    </xf>
    <xf numFmtId="4" fontId="4048" fillId="0" borderId="0" xfId="0" quotePrefix="false" applyFont="true" applyNumberFormat="true">
      <alignment horizontal="center" vertical="center"/>
    </xf>
    <xf numFmtId="164" fontId="4049" fillId="0" borderId="0" xfId="0" quotePrefix="false" applyFont="true" applyNumberFormat="true">
      <alignment horizontal="center" vertical="center"/>
    </xf>
    <xf numFmtId="4" fontId="4050" fillId="0" borderId="0" xfId="0" quotePrefix="false" applyFont="true" applyNumberFormat="true">
      <alignment horizontal="center" vertical="center"/>
    </xf>
    <xf numFmtId="164" fontId="4051" fillId="0" borderId="0" xfId="0" quotePrefix="false" applyFont="true" applyNumberFormat="true">
      <alignment horizontal="center" vertical="center"/>
    </xf>
    <xf numFmtId="4" fontId="4052" fillId="0" borderId="0" xfId="0" quotePrefix="false" applyFont="true" applyNumberFormat="true">
      <alignment horizontal="center" vertical="center"/>
    </xf>
    <xf numFmtId="164" fontId="4053" fillId="0" borderId="0" xfId="0" quotePrefix="false" applyFont="true" applyNumberFormat="true">
      <alignment horizontal="center" vertical="center"/>
    </xf>
    <xf numFmtId="4" fontId="4054" fillId="0" borderId="0" xfId="0" quotePrefix="false" applyFont="true" applyNumberFormat="true">
      <alignment horizontal="center" vertical="center"/>
    </xf>
    <xf numFmtId="164" fontId="4055" fillId="0" borderId="0" xfId="0" quotePrefix="false" applyFont="true" applyNumberFormat="true">
      <alignment horizontal="center" vertical="center"/>
    </xf>
    <xf numFmtId="4" fontId="4056" fillId="0" borderId="0" xfId="0" quotePrefix="false" applyFont="true" applyNumberFormat="true">
      <alignment horizontal="center" vertical="center"/>
    </xf>
    <xf numFmtId="164" fontId="4057" fillId="0" borderId="0" xfId="0" quotePrefix="false" applyFont="true" applyNumberFormat="true">
      <alignment horizontal="center" vertical="center"/>
    </xf>
    <xf numFmtId="4" fontId="4058" fillId="0" borderId="0" xfId="0" quotePrefix="false" applyFont="true" applyNumberFormat="true">
      <alignment horizontal="center" vertical="center"/>
    </xf>
    <xf numFmtId="164" fontId="4059" fillId="0" borderId="0" xfId="0" quotePrefix="false" applyFont="true" applyNumberFormat="true">
      <alignment horizontal="center" vertical="center"/>
    </xf>
    <xf numFmtId="4" fontId="4060" fillId="0" borderId="0" xfId="0" quotePrefix="false" applyFont="true" applyNumberFormat="true">
      <alignment horizontal="center" vertical="center"/>
    </xf>
    <xf numFmtId="164" fontId="4061" fillId="0" borderId="0" xfId="0" quotePrefix="false" applyFont="true" applyNumberFormat="true">
      <alignment horizontal="center" vertical="center"/>
    </xf>
    <xf numFmtId="4" fontId="4062" fillId="0" borderId="0" xfId="0" quotePrefix="false" applyFont="true" applyNumberFormat="true">
      <alignment horizontal="center" vertical="center"/>
    </xf>
    <xf numFmtId="164" fontId="4063" fillId="0" borderId="0" xfId="0" quotePrefix="false" applyFont="true" applyNumberFormat="true">
      <alignment horizontal="center" vertical="center"/>
    </xf>
    <xf numFmtId="4" fontId="4064" fillId="0" borderId="0" xfId="0" quotePrefix="false" applyFont="true" applyNumberFormat="true">
      <alignment horizontal="center" vertical="center"/>
    </xf>
    <xf numFmtId="164" fontId="4065" fillId="0" borderId="0" xfId="0" quotePrefix="false" applyFont="true" applyNumberFormat="true">
      <alignment horizontal="center" vertical="center"/>
    </xf>
    <xf numFmtId="4" fontId="4066" fillId="0" borderId="0" xfId="0" quotePrefix="false" applyFont="true" applyNumberFormat="true">
      <alignment horizontal="center" vertical="center"/>
    </xf>
    <xf numFmtId="164" fontId="4067" fillId="0" borderId="0" xfId="0" quotePrefix="false" applyFont="true" applyNumberFormat="true">
      <alignment horizontal="center" vertical="center"/>
    </xf>
    <xf numFmtId="4" fontId="4068" fillId="0" borderId="0" xfId="0" quotePrefix="false" applyFont="true" applyNumberFormat="true">
      <alignment horizontal="center" vertical="center"/>
    </xf>
    <xf numFmtId="164" fontId="4069" fillId="0" borderId="0" xfId="0" quotePrefix="false" applyFont="true" applyNumberFormat="true">
      <alignment horizontal="center" vertical="center"/>
    </xf>
    <xf numFmtId="4" fontId="4070" fillId="0" borderId="0" xfId="0" quotePrefix="false" applyFont="true" applyNumberFormat="true">
      <alignment horizontal="center" vertical="center"/>
    </xf>
    <xf numFmtId="164" fontId="4071" fillId="0" borderId="0" xfId="0" quotePrefix="false" applyFont="true" applyNumberFormat="true">
      <alignment horizontal="center" vertical="center"/>
    </xf>
    <xf numFmtId="4" fontId="4072" fillId="0" borderId="0" xfId="0" quotePrefix="false" applyFont="true" applyNumberFormat="true">
      <alignment horizontal="center" vertical="center"/>
    </xf>
    <xf numFmtId="164" fontId="4073" fillId="0" borderId="0" xfId="0" quotePrefix="false" applyFont="true" applyNumberFormat="true">
      <alignment horizontal="center" vertical="center"/>
    </xf>
    <xf numFmtId="4" fontId="4074" fillId="0" borderId="0" xfId="0" quotePrefix="false" applyFont="true" applyNumberFormat="true">
      <alignment horizontal="center" vertical="center"/>
    </xf>
    <xf numFmtId="164" fontId="4075" fillId="0" borderId="0" xfId="0" quotePrefix="false" applyFont="true" applyNumberFormat="true">
      <alignment horizontal="center" vertical="center"/>
    </xf>
    <xf numFmtId="0" fontId="4076" fillId="0" borderId="0" xfId="0" quotePrefix="false" applyFont="true">
      <alignment horizontal="center" vertical="center" wrapText="true"/>
    </xf>
    <xf numFmtId="4" fontId="4077" fillId="0" borderId="0" xfId="0" quotePrefix="false" applyFont="true" applyNumberFormat="true">
      <alignment horizontal="center" vertical="center"/>
    </xf>
    <xf numFmtId="164" fontId="4078" fillId="0" borderId="0" xfId="0" quotePrefix="false" applyFont="true" applyNumberFormat="true">
      <alignment horizontal="center" vertical="center"/>
    </xf>
    <xf numFmtId="164" fontId="4079" fillId="0" borderId="0" xfId="0" quotePrefix="false" applyFont="true" applyNumberFormat="true">
      <alignment horizontal="center" vertical="center"/>
    </xf>
    <xf numFmtId="165" fontId="4080" fillId="0" borderId="0" xfId="0" quotePrefix="false" applyFont="true" applyNumberFormat="true">
      <alignment horizontal="center" vertical="center"/>
    </xf>
    <xf numFmtId="164" fontId="4081" fillId="0" borderId="0" xfId="0" quotePrefix="false" applyFont="true" applyNumberFormat="true">
      <alignment horizontal="center" vertical="center"/>
    </xf>
    <xf numFmtId="164" fontId="4082" fillId="0" borderId="0" xfId="0" quotePrefix="false" applyFont="true" applyNumberFormat="true">
      <alignment horizontal="center" vertical="center" wrapText="true"/>
    </xf>
    <xf numFmtId="4" fontId="4083" fillId="0" borderId="0" xfId="0" quotePrefix="false" applyFont="true" applyNumberFormat="true">
      <alignment horizontal="center" vertical="center"/>
    </xf>
    <xf numFmtId="164" fontId="4084" fillId="0" borderId="0" xfId="0" quotePrefix="false" applyFont="true" applyNumberFormat="true">
      <alignment horizontal="center" vertical="center"/>
    </xf>
    <xf numFmtId="4" fontId="4085" fillId="0" borderId="0" xfId="0" quotePrefix="false" applyFont="true" applyNumberFormat="true">
      <alignment horizontal="center" vertical="center"/>
    </xf>
    <xf numFmtId="164" fontId="4086" fillId="0" borderId="0" xfId="0" quotePrefix="false" applyFont="true" applyNumberFormat="true">
      <alignment horizontal="center" vertical="center"/>
    </xf>
    <xf numFmtId="4" fontId="4087" fillId="0" borderId="0" xfId="0" quotePrefix="false" applyFont="true" applyNumberFormat="true">
      <alignment horizontal="center" vertical="center"/>
    </xf>
    <xf numFmtId="164" fontId="4088" fillId="0" borderId="0" xfId="0" quotePrefix="false" applyFont="true" applyNumberFormat="true">
      <alignment horizontal="center" vertical="center"/>
    </xf>
    <xf numFmtId="4" fontId="4089" fillId="0" borderId="0" xfId="0" quotePrefix="false" applyFont="true" applyNumberFormat="true">
      <alignment horizontal="center" vertical="center"/>
    </xf>
    <xf numFmtId="164" fontId="4090" fillId="0" borderId="0" xfId="0" quotePrefix="false" applyFont="true" applyNumberFormat="true">
      <alignment horizontal="center" vertical="center"/>
    </xf>
    <xf numFmtId="4" fontId="4091" fillId="0" borderId="0" xfId="0" quotePrefix="false" applyFont="true" applyNumberFormat="true">
      <alignment horizontal="center" vertical="center"/>
    </xf>
    <xf numFmtId="164" fontId="4092" fillId="0" borderId="0" xfId="0" quotePrefix="false" applyFont="true" applyNumberFormat="true">
      <alignment horizontal="center" vertical="center"/>
    </xf>
    <xf numFmtId="4" fontId="4093" fillId="0" borderId="0" xfId="0" quotePrefix="false" applyFont="true" applyNumberFormat="true">
      <alignment horizontal="center" vertical="center"/>
    </xf>
    <xf numFmtId="164" fontId="4094" fillId="0" borderId="0" xfId="0" quotePrefix="false" applyFont="true" applyNumberFormat="true">
      <alignment horizontal="center" vertical="center"/>
    </xf>
    <xf numFmtId="4" fontId="4095" fillId="0" borderId="0" xfId="0" quotePrefix="false" applyFont="true" applyNumberFormat="true">
      <alignment horizontal="center" vertical="center"/>
    </xf>
    <xf numFmtId="164" fontId="4096" fillId="0" borderId="0" xfId="0" quotePrefix="false" applyFont="true" applyNumberFormat="true">
      <alignment horizontal="center" vertical="center"/>
    </xf>
    <xf numFmtId="4" fontId="4097" fillId="0" borderId="0" xfId="0" quotePrefix="false" applyFont="true" applyNumberFormat="true">
      <alignment horizontal="center" vertical="center"/>
    </xf>
    <xf numFmtId="164" fontId="4098" fillId="0" borderId="0" xfId="0" quotePrefix="false" applyFont="true" applyNumberFormat="true">
      <alignment horizontal="center" vertical="center"/>
    </xf>
    <xf numFmtId="4" fontId="4099" fillId="0" borderId="0" xfId="0" quotePrefix="false" applyFont="true" applyNumberFormat="true">
      <alignment horizontal="center" vertical="center"/>
    </xf>
    <xf numFmtId="164" fontId="4100" fillId="0" borderId="0" xfId="0" quotePrefix="false" applyFont="true" applyNumberFormat="true">
      <alignment horizontal="center" vertical="center"/>
    </xf>
    <xf numFmtId="4" fontId="4101" fillId="0" borderId="0" xfId="0" quotePrefix="false" applyFont="true" applyNumberFormat="true">
      <alignment horizontal="center" vertical="center"/>
    </xf>
    <xf numFmtId="164" fontId="4102" fillId="0" borderId="0" xfId="0" quotePrefix="false" applyFont="true" applyNumberFormat="true">
      <alignment horizontal="center" vertical="center"/>
    </xf>
    <xf numFmtId="4" fontId="4103" fillId="0" borderId="0" xfId="0" quotePrefix="false" applyFont="true" applyNumberFormat="true">
      <alignment horizontal="center" vertical="center"/>
    </xf>
    <xf numFmtId="164" fontId="4104" fillId="0" borderId="0" xfId="0" quotePrefix="false" applyFont="true" applyNumberFormat="true">
      <alignment horizontal="center" vertical="center"/>
    </xf>
    <xf numFmtId="4" fontId="4105" fillId="0" borderId="0" xfId="0" quotePrefix="false" applyFont="true" applyNumberFormat="true">
      <alignment horizontal="center" vertical="center"/>
    </xf>
    <xf numFmtId="164" fontId="4106" fillId="0" borderId="0" xfId="0" quotePrefix="false" applyFont="true" applyNumberFormat="true">
      <alignment horizontal="center" vertical="center"/>
    </xf>
    <xf numFmtId="4" fontId="4107" fillId="0" borderId="0" xfId="0" quotePrefix="false" applyFont="true" applyNumberFormat="true">
      <alignment horizontal="center" vertical="center"/>
    </xf>
    <xf numFmtId="164" fontId="4108" fillId="0" borderId="0" xfId="0" quotePrefix="false" applyFont="true" applyNumberFormat="true">
      <alignment horizontal="center" vertical="center"/>
    </xf>
    <xf numFmtId="4" fontId="4109" fillId="0" borderId="0" xfId="0" quotePrefix="false" applyFont="true" applyNumberFormat="true">
      <alignment horizontal="center" vertical="center"/>
    </xf>
    <xf numFmtId="164" fontId="4110" fillId="0" borderId="0" xfId="0" quotePrefix="false" applyFont="true" applyNumberFormat="true">
      <alignment horizontal="center" vertical="center"/>
    </xf>
    <xf numFmtId="4" fontId="4111" fillId="0" borderId="0" xfId="0" quotePrefix="false" applyFont="true" applyNumberFormat="true">
      <alignment horizontal="center" vertical="center"/>
    </xf>
    <xf numFmtId="164" fontId="4112" fillId="0" borderId="0" xfId="0" quotePrefix="false" applyFont="true" applyNumberFormat="true">
      <alignment horizontal="center" vertical="center"/>
    </xf>
    <xf numFmtId="4" fontId="4113" fillId="0" borderId="0" xfId="0" quotePrefix="false" applyFont="true" applyNumberFormat="true">
      <alignment horizontal="center" vertical="center"/>
    </xf>
    <xf numFmtId="164" fontId="4114" fillId="0" borderId="0" xfId="0" quotePrefix="false" applyFont="true" applyNumberFormat="true">
      <alignment horizontal="center" vertical="center"/>
    </xf>
    <xf numFmtId="4" fontId="4115" fillId="0" borderId="0" xfId="0" quotePrefix="false" applyFont="true" applyNumberFormat="true">
      <alignment horizontal="center" vertical="center"/>
    </xf>
    <xf numFmtId="164" fontId="4116" fillId="0" borderId="0" xfId="0" quotePrefix="false" applyFont="true" applyNumberFormat="true">
      <alignment horizontal="center" vertical="center"/>
    </xf>
    <xf numFmtId="4" fontId="4117" fillId="0" borderId="0" xfId="0" quotePrefix="false" applyFont="true" applyNumberFormat="true">
      <alignment horizontal="center" vertical="center"/>
    </xf>
    <xf numFmtId="164" fontId="4118" fillId="0" borderId="0" xfId="0" quotePrefix="false" applyFont="true" applyNumberFormat="true">
      <alignment horizontal="center" vertical="center"/>
    </xf>
    <xf numFmtId="4" fontId="4119" fillId="0" borderId="0" xfId="0" quotePrefix="false" applyFont="true" applyNumberFormat="true">
      <alignment horizontal="center" vertical="center"/>
    </xf>
    <xf numFmtId="164" fontId="4120" fillId="0" borderId="0" xfId="0" quotePrefix="false" applyFont="true" applyNumberFormat="true">
      <alignment horizontal="center" vertical="center"/>
    </xf>
    <xf numFmtId="4" fontId="4121" fillId="0" borderId="0" xfId="0" quotePrefix="false" applyFont="true" applyNumberFormat="true">
      <alignment horizontal="center" vertical="center"/>
    </xf>
    <xf numFmtId="164" fontId="4122" fillId="0" borderId="0" xfId="0" quotePrefix="false" applyFont="true" applyNumberFormat="true">
      <alignment horizontal="center" vertical="center"/>
    </xf>
    <xf numFmtId="0" fontId="4123" fillId="0" borderId="0" xfId="0" quotePrefix="false" applyFont="true">
      <alignment horizontal="center" vertical="center" wrapText="true"/>
    </xf>
    <xf numFmtId="4" fontId="4124" fillId="0" borderId="0" xfId="0" quotePrefix="false" applyFont="true" applyNumberFormat="true">
      <alignment horizontal="center" vertical="center"/>
    </xf>
    <xf numFmtId="164" fontId="4125" fillId="0" borderId="0" xfId="0" quotePrefix="false" applyFont="true" applyNumberFormat="true">
      <alignment horizontal="center" vertical="center"/>
    </xf>
    <xf numFmtId="164" fontId="4126" fillId="0" borderId="0" xfId="0" quotePrefix="false" applyFont="true" applyNumberFormat="true">
      <alignment horizontal="center" vertical="center"/>
    </xf>
    <xf numFmtId="165" fontId="4127" fillId="0" borderId="0" xfId="0" quotePrefix="false" applyFont="true" applyNumberFormat="true">
      <alignment horizontal="center" vertical="center"/>
    </xf>
    <xf numFmtId="164" fontId="4128" fillId="0" borderId="0" xfId="0" quotePrefix="false" applyFont="true" applyNumberFormat="true">
      <alignment horizontal="center" vertical="center"/>
    </xf>
    <xf numFmtId="164" fontId="4129" fillId="0" borderId="0" xfId="0" quotePrefix="false" applyFont="true" applyNumberFormat="true">
      <alignment horizontal="center" vertical="center" wrapText="true"/>
    </xf>
    <xf numFmtId="4" fontId="4130" fillId="0" borderId="0" xfId="0" quotePrefix="false" applyFont="true" applyNumberFormat="true">
      <alignment horizontal="center" vertical="center"/>
    </xf>
    <xf numFmtId="164" fontId="4131" fillId="0" borderId="0" xfId="0" quotePrefix="false" applyFont="true" applyNumberFormat="true">
      <alignment horizontal="center" vertical="center"/>
    </xf>
    <xf numFmtId="4" fontId="4132" fillId="0" borderId="0" xfId="0" quotePrefix="false" applyFont="true" applyNumberFormat="true">
      <alignment horizontal="center" vertical="center"/>
    </xf>
    <xf numFmtId="164" fontId="4133" fillId="0" borderId="0" xfId="0" quotePrefix="false" applyFont="true" applyNumberFormat="true">
      <alignment horizontal="center" vertical="center"/>
    </xf>
    <xf numFmtId="4" fontId="4134" fillId="0" borderId="0" xfId="0" quotePrefix="false" applyFont="true" applyNumberFormat="true">
      <alignment horizontal="center" vertical="center"/>
    </xf>
    <xf numFmtId="164" fontId="4135" fillId="0" borderId="0" xfId="0" quotePrefix="false" applyFont="true" applyNumberFormat="true">
      <alignment horizontal="center" vertical="center"/>
    </xf>
    <xf numFmtId="4" fontId="4136" fillId="0" borderId="0" xfId="0" quotePrefix="false" applyFont="true" applyNumberFormat="true">
      <alignment horizontal="center" vertical="center"/>
    </xf>
    <xf numFmtId="164" fontId="4137" fillId="0" borderId="0" xfId="0" quotePrefix="false" applyFont="true" applyNumberFormat="true">
      <alignment horizontal="center" vertical="center"/>
    </xf>
    <xf numFmtId="4" fontId="4138" fillId="0" borderId="0" xfId="0" quotePrefix="false" applyFont="true" applyNumberFormat="true">
      <alignment horizontal="center" vertical="center"/>
    </xf>
    <xf numFmtId="164" fontId="4139" fillId="0" borderId="0" xfId="0" quotePrefix="false" applyFont="true" applyNumberFormat="true">
      <alignment horizontal="center" vertical="center"/>
    </xf>
    <xf numFmtId="4" fontId="4140" fillId="0" borderId="0" xfId="0" quotePrefix="false" applyFont="true" applyNumberFormat="true">
      <alignment horizontal="center" vertical="center"/>
    </xf>
    <xf numFmtId="164" fontId="4141" fillId="0" borderId="0" xfId="0" quotePrefix="false" applyFont="true" applyNumberFormat="true">
      <alignment horizontal="center" vertical="center"/>
    </xf>
    <xf numFmtId="4" fontId="4142" fillId="0" borderId="0" xfId="0" quotePrefix="false" applyFont="true" applyNumberFormat="true">
      <alignment horizontal="center" vertical="center"/>
    </xf>
    <xf numFmtId="164" fontId="4143" fillId="0" borderId="0" xfId="0" quotePrefix="false" applyFont="true" applyNumberFormat="true">
      <alignment horizontal="center" vertical="center"/>
    </xf>
    <xf numFmtId="4" fontId="4144" fillId="0" borderId="0" xfId="0" quotePrefix="false" applyFont="true" applyNumberFormat="true">
      <alignment horizontal="center" vertical="center"/>
    </xf>
    <xf numFmtId="164" fontId="4145" fillId="0" borderId="0" xfId="0" quotePrefix="false" applyFont="true" applyNumberFormat="true">
      <alignment horizontal="center" vertical="center"/>
    </xf>
    <xf numFmtId="4" fontId="4146" fillId="0" borderId="0" xfId="0" quotePrefix="false" applyFont="true" applyNumberFormat="true">
      <alignment horizontal="center" vertical="center"/>
    </xf>
    <xf numFmtId="164" fontId="4147" fillId="0" borderId="0" xfId="0" quotePrefix="false" applyFont="true" applyNumberFormat="true">
      <alignment horizontal="center" vertical="center"/>
    </xf>
    <xf numFmtId="4" fontId="4148" fillId="0" borderId="0" xfId="0" quotePrefix="false" applyFont="true" applyNumberFormat="true">
      <alignment horizontal="center" vertical="center"/>
    </xf>
    <xf numFmtId="164" fontId="4149" fillId="0" borderId="0" xfId="0" quotePrefix="false" applyFont="true" applyNumberFormat="true">
      <alignment horizontal="center" vertical="center"/>
    </xf>
    <xf numFmtId="4" fontId="4150" fillId="0" borderId="0" xfId="0" quotePrefix="false" applyFont="true" applyNumberFormat="true">
      <alignment horizontal="center" vertical="center"/>
    </xf>
    <xf numFmtId="164" fontId="4151" fillId="0" borderId="0" xfId="0" quotePrefix="false" applyFont="true" applyNumberFormat="true">
      <alignment horizontal="center" vertical="center"/>
    </xf>
    <xf numFmtId="4" fontId="4152" fillId="0" borderId="0" xfId="0" quotePrefix="false" applyFont="true" applyNumberFormat="true">
      <alignment horizontal="center" vertical="center"/>
    </xf>
    <xf numFmtId="164" fontId="4153" fillId="0" borderId="0" xfId="0" quotePrefix="false" applyFont="true" applyNumberFormat="true">
      <alignment horizontal="center" vertical="center"/>
    </xf>
    <xf numFmtId="4" fontId="4154" fillId="0" borderId="0" xfId="0" quotePrefix="false" applyFont="true" applyNumberFormat="true">
      <alignment horizontal="center" vertical="center"/>
    </xf>
    <xf numFmtId="164" fontId="4155" fillId="0" borderId="0" xfId="0" quotePrefix="false" applyFont="true" applyNumberFormat="true">
      <alignment horizontal="center" vertical="center"/>
    </xf>
    <xf numFmtId="4" fontId="4156" fillId="0" borderId="0" xfId="0" quotePrefix="false" applyFont="true" applyNumberFormat="true">
      <alignment horizontal="center" vertical="center"/>
    </xf>
    <xf numFmtId="164" fontId="4157" fillId="0" borderId="0" xfId="0" quotePrefix="false" applyFont="true" applyNumberFormat="true">
      <alignment horizontal="center" vertical="center"/>
    </xf>
    <xf numFmtId="4" fontId="4158" fillId="0" borderId="0" xfId="0" quotePrefix="false" applyFont="true" applyNumberFormat="true">
      <alignment horizontal="center" vertical="center"/>
    </xf>
    <xf numFmtId="164" fontId="4159" fillId="0" borderId="0" xfId="0" quotePrefix="false" applyFont="true" applyNumberFormat="true">
      <alignment horizontal="center" vertical="center"/>
    </xf>
    <xf numFmtId="4" fontId="4160" fillId="0" borderId="0" xfId="0" quotePrefix="false" applyFont="true" applyNumberFormat="true">
      <alignment horizontal="center" vertical="center"/>
    </xf>
    <xf numFmtId="164" fontId="4161" fillId="0" borderId="0" xfId="0" quotePrefix="false" applyFont="true" applyNumberFormat="true">
      <alignment horizontal="center" vertical="center"/>
    </xf>
    <xf numFmtId="4" fontId="4162" fillId="0" borderId="0" xfId="0" quotePrefix="false" applyFont="true" applyNumberFormat="true">
      <alignment horizontal="center" vertical="center"/>
    </xf>
    <xf numFmtId="164" fontId="4163" fillId="0" borderId="0" xfId="0" quotePrefix="false" applyFont="true" applyNumberFormat="true">
      <alignment horizontal="center" vertical="center"/>
    </xf>
    <xf numFmtId="4" fontId="4164" fillId="0" borderId="0" xfId="0" quotePrefix="false" applyFont="true" applyNumberFormat="true">
      <alignment horizontal="center" vertical="center"/>
    </xf>
    <xf numFmtId="164" fontId="4165" fillId="0" borderId="0" xfId="0" quotePrefix="false" applyFont="true" applyNumberFormat="true">
      <alignment horizontal="center" vertical="center"/>
    </xf>
    <xf numFmtId="4" fontId="4166" fillId="0" borderId="0" xfId="0" quotePrefix="false" applyFont="true" applyNumberFormat="true">
      <alignment horizontal="center" vertical="center"/>
    </xf>
    <xf numFmtId="164" fontId="4167" fillId="0" borderId="0" xfId="0" quotePrefix="false" applyFont="true" applyNumberFormat="true">
      <alignment horizontal="center" vertical="center"/>
    </xf>
    <xf numFmtId="4" fontId="4168" fillId="0" borderId="0" xfId="0" quotePrefix="false" applyFont="true" applyNumberFormat="true">
      <alignment horizontal="center" vertical="center"/>
    </xf>
    <xf numFmtId="164" fontId="4169" fillId="0" borderId="0" xfId="0" quotePrefix="false" applyFont="true" applyNumberFormat="true">
      <alignment horizontal="center" vertical="center"/>
    </xf>
    <xf numFmtId="0" fontId="4170" fillId="0" borderId="0" xfId="0" quotePrefix="false" applyFont="true">
      <alignment horizontal="center" vertical="center" wrapText="true"/>
    </xf>
    <xf numFmtId="4" fontId="4171" fillId="0" borderId="0" xfId="0" quotePrefix="false" applyFont="true" applyNumberFormat="true">
      <alignment horizontal="center" vertical="center"/>
    </xf>
    <xf numFmtId="164" fontId="4172" fillId="0" borderId="0" xfId="0" quotePrefix="false" applyFont="true" applyNumberFormat="true">
      <alignment horizontal="center" vertical="center"/>
    </xf>
    <xf numFmtId="164" fontId="4173" fillId="0" borderId="0" xfId="0" quotePrefix="false" applyFont="true" applyNumberFormat="true">
      <alignment horizontal="center" vertical="center"/>
    </xf>
    <xf numFmtId="165" fontId="4174" fillId="0" borderId="0" xfId="0" quotePrefix="false" applyFont="true" applyNumberFormat="true">
      <alignment horizontal="center" vertical="center"/>
    </xf>
    <xf numFmtId="164" fontId="4175" fillId="0" borderId="0" xfId="0" quotePrefix="false" applyFont="true" applyNumberFormat="true">
      <alignment horizontal="center" vertical="center"/>
    </xf>
    <xf numFmtId="164" fontId="4176" fillId="0" borderId="0" xfId="0" quotePrefix="false" applyFont="true" applyNumberFormat="true">
      <alignment horizontal="center" vertical="center" wrapText="true"/>
    </xf>
    <xf numFmtId="4" fontId="4177" fillId="0" borderId="0" xfId="0" quotePrefix="false" applyFont="true" applyNumberFormat="true">
      <alignment horizontal="center" vertical="center"/>
    </xf>
    <xf numFmtId="164" fontId="4178" fillId="0" borderId="0" xfId="0" quotePrefix="false" applyFont="true" applyNumberFormat="true">
      <alignment horizontal="center" vertical="center"/>
    </xf>
    <xf numFmtId="4" fontId="4179" fillId="0" borderId="0" xfId="0" quotePrefix="false" applyFont="true" applyNumberFormat="true">
      <alignment horizontal="center" vertical="center"/>
    </xf>
    <xf numFmtId="164" fontId="4180" fillId="0" borderId="0" xfId="0" quotePrefix="false" applyFont="true" applyNumberFormat="true">
      <alignment horizontal="center" vertical="center"/>
    </xf>
    <xf numFmtId="4" fontId="4181" fillId="0" borderId="0" xfId="0" quotePrefix="false" applyFont="true" applyNumberFormat="true">
      <alignment horizontal="center" vertical="center"/>
    </xf>
    <xf numFmtId="164" fontId="4182" fillId="0" borderId="0" xfId="0" quotePrefix="false" applyFont="true" applyNumberFormat="true">
      <alignment horizontal="center" vertical="center"/>
    </xf>
    <xf numFmtId="4" fontId="4183" fillId="0" borderId="0" xfId="0" quotePrefix="false" applyFont="true" applyNumberFormat="true">
      <alignment horizontal="center" vertical="center"/>
    </xf>
    <xf numFmtId="164" fontId="4184" fillId="0" borderId="0" xfId="0" quotePrefix="false" applyFont="true" applyNumberFormat="true">
      <alignment horizontal="center" vertical="center"/>
    </xf>
    <xf numFmtId="4" fontId="4185" fillId="0" borderId="0" xfId="0" quotePrefix="false" applyFont="true" applyNumberFormat="true">
      <alignment horizontal="center" vertical="center"/>
    </xf>
    <xf numFmtId="164" fontId="4186" fillId="0" borderId="0" xfId="0" quotePrefix="false" applyFont="true" applyNumberFormat="true">
      <alignment horizontal="center" vertical="center"/>
    </xf>
    <xf numFmtId="4" fontId="4187" fillId="0" borderId="0" xfId="0" quotePrefix="false" applyFont="true" applyNumberFormat="true">
      <alignment horizontal="center" vertical="center"/>
    </xf>
    <xf numFmtId="164" fontId="4188" fillId="0" borderId="0" xfId="0" quotePrefix="false" applyFont="true" applyNumberFormat="true">
      <alignment horizontal="center" vertical="center"/>
    </xf>
    <xf numFmtId="4" fontId="4189" fillId="0" borderId="0" xfId="0" quotePrefix="false" applyFont="true" applyNumberFormat="true">
      <alignment horizontal="center" vertical="center"/>
    </xf>
    <xf numFmtId="164" fontId="4190" fillId="0" borderId="0" xfId="0" quotePrefix="false" applyFont="true" applyNumberFormat="true">
      <alignment horizontal="center" vertical="center"/>
    </xf>
    <xf numFmtId="4" fontId="4191" fillId="0" borderId="0" xfId="0" quotePrefix="false" applyFont="true" applyNumberFormat="true">
      <alignment horizontal="center" vertical="center"/>
    </xf>
    <xf numFmtId="164" fontId="4192" fillId="0" borderId="0" xfId="0" quotePrefix="false" applyFont="true" applyNumberFormat="true">
      <alignment horizontal="center" vertical="center"/>
    </xf>
    <xf numFmtId="4" fontId="4193" fillId="0" borderId="0" xfId="0" quotePrefix="false" applyFont="true" applyNumberFormat="true">
      <alignment horizontal="center" vertical="center"/>
    </xf>
    <xf numFmtId="164" fontId="4194" fillId="0" borderId="0" xfId="0" quotePrefix="false" applyFont="true" applyNumberFormat="true">
      <alignment horizontal="center" vertical="center"/>
    </xf>
    <xf numFmtId="4" fontId="4195" fillId="0" borderId="0" xfId="0" quotePrefix="false" applyFont="true" applyNumberFormat="true">
      <alignment horizontal="center" vertical="center"/>
    </xf>
    <xf numFmtId="164" fontId="4196" fillId="0" borderId="0" xfId="0" quotePrefix="false" applyFont="true" applyNumberFormat="true">
      <alignment horizontal="center" vertical="center"/>
    </xf>
    <xf numFmtId="4" fontId="4197" fillId="0" borderId="0" xfId="0" quotePrefix="false" applyFont="true" applyNumberFormat="true">
      <alignment horizontal="center" vertical="center"/>
    </xf>
    <xf numFmtId="164" fontId="4198" fillId="0" borderId="0" xfId="0" quotePrefix="false" applyFont="true" applyNumberFormat="true">
      <alignment horizontal="center" vertical="center"/>
    </xf>
    <xf numFmtId="4" fontId="4199" fillId="0" borderId="0" xfId="0" quotePrefix="false" applyFont="true" applyNumberFormat="true">
      <alignment horizontal="center" vertical="center"/>
    </xf>
    <xf numFmtId="164" fontId="4200" fillId="0" borderId="0" xfId="0" quotePrefix="false" applyFont="true" applyNumberFormat="true">
      <alignment horizontal="center" vertical="center"/>
    </xf>
    <xf numFmtId="4" fontId="4201" fillId="0" borderId="0" xfId="0" quotePrefix="false" applyFont="true" applyNumberFormat="true">
      <alignment horizontal="center" vertical="center"/>
    </xf>
    <xf numFmtId="164" fontId="4202" fillId="0" borderId="0" xfId="0" quotePrefix="false" applyFont="true" applyNumberFormat="true">
      <alignment horizontal="center" vertical="center"/>
    </xf>
    <xf numFmtId="4" fontId="4203" fillId="0" borderId="0" xfId="0" quotePrefix="false" applyFont="true" applyNumberFormat="true">
      <alignment horizontal="center" vertical="center"/>
    </xf>
    <xf numFmtId="164" fontId="4204" fillId="0" borderId="0" xfId="0" quotePrefix="false" applyFont="true" applyNumberFormat="true">
      <alignment horizontal="center" vertical="center"/>
    </xf>
    <xf numFmtId="4" fontId="4205" fillId="0" borderId="0" xfId="0" quotePrefix="false" applyFont="true" applyNumberFormat="true">
      <alignment horizontal="center" vertical="center"/>
    </xf>
    <xf numFmtId="164" fontId="4206" fillId="0" borderId="0" xfId="0" quotePrefix="false" applyFont="true" applyNumberFormat="true">
      <alignment horizontal="center" vertical="center"/>
    </xf>
    <xf numFmtId="4" fontId="4207" fillId="0" borderId="0" xfId="0" quotePrefix="false" applyFont="true" applyNumberFormat="true">
      <alignment horizontal="center" vertical="center"/>
    </xf>
    <xf numFmtId="164" fontId="4208" fillId="0" borderId="0" xfId="0" quotePrefix="false" applyFont="true" applyNumberFormat="true">
      <alignment horizontal="center" vertical="center"/>
    </xf>
    <xf numFmtId="4" fontId="4209" fillId="0" borderId="0" xfId="0" quotePrefix="false" applyFont="true" applyNumberFormat="true">
      <alignment horizontal="center" vertical="center"/>
    </xf>
    <xf numFmtId="164" fontId="4210" fillId="0" borderId="0" xfId="0" quotePrefix="false" applyFont="true" applyNumberFormat="true">
      <alignment horizontal="center" vertical="center"/>
    </xf>
    <xf numFmtId="4" fontId="4211" fillId="0" borderId="0" xfId="0" quotePrefix="false" applyFont="true" applyNumberFormat="true">
      <alignment horizontal="center" vertical="center"/>
    </xf>
    <xf numFmtId="164" fontId="4212" fillId="0" borderId="0" xfId="0" quotePrefix="false" applyFont="true" applyNumberFormat="true">
      <alignment horizontal="center" vertical="center"/>
    </xf>
    <xf numFmtId="4" fontId="4213" fillId="0" borderId="0" xfId="0" quotePrefix="false" applyFont="true" applyNumberFormat="true">
      <alignment horizontal="center" vertical="center"/>
    </xf>
    <xf numFmtId="164" fontId="4214" fillId="0" borderId="0" xfId="0" quotePrefix="false" applyFont="true" applyNumberFormat="true">
      <alignment horizontal="center" vertical="center"/>
    </xf>
    <xf numFmtId="4" fontId="4215" fillId="0" borderId="0" xfId="0" quotePrefix="false" applyFont="true" applyNumberFormat="true">
      <alignment horizontal="center" vertical="center"/>
    </xf>
    <xf numFmtId="164" fontId="4216" fillId="0" borderId="0" xfId="0" quotePrefix="false" applyFont="true" applyNumberFormat="true">
      <alignment horizontal="center" vertical="center"/>
    </xf>
    <xf numFmtId="0" fontId="4217" fillId="0" borderId="0" xfId="0" quotePrefix="false" applyFont="true">
      <alignment horizontal="center" vertical="center" wrapText="true"/>
    </xf>
    <xf numFmtId="4" fontId="4218" fillId="0" borderId="0" xfId="0" quotePrefix="false" applyFont="true" applyNumberFormat="true">
      <alignment horizontal="center" vertical="center"/>
    </xf>
    <xf numFmtId="164" fontId="4219" fillId="0" borderId="0" xfId="0" quotePrefix="false" applyFont="true" applyNumberFormat="true">
      <alignment horizontal="center" vertical="center"/>
    </xf>
    <xf numFmtId="164" fontId="4220" fillId="0" borderId="0" xfId="0" quotePrefix="false" applyFont="true" applyNumberFormat="true">
      <alignment horizontal="center" vertical="center"/>
    </xf>
    <xf numFmtId="165" fontId="4221" fillId="0" borderId="0" xfId="0" quotePrefix="false" applyFont="true" applyNumberFormat="true">
      <alignment horizontal="center" vertical="center"/>
    </xf>
    <xf numFmtId="164" fontId="4222" fillId="0" borderId="0" xfId="0" quotePrefix="false" applyFont="true" applyNumberFormat="true">
      <alignment horizontal="center" vertical="center"/>
    </xf>
    <xf numFmtId="164" fontId="4223" fillId="0" borderId="0" xfId="0" quotePrefix="false" applyFont="true" applyNumberFormat="true">
      <alignment horizontal="center" vertical="center" wrapText="true"/>
    </xf>
    <xf numFmtId="4" fontId="4224" fillId="0" borderId="0" xfId="0" quotePrefix="false" applyFont="true" applyNumberFormat="true">
      <alignment horizontal="center" vertical="center"/>
    </xf>
    <xf numFmtId="164" fontId="4225" fillId="0" borderId="0" xfId="0" quotePrefix="false" applyFont="true" applyNumberFormat="true">
      <alignment horizontal="center" vertical="center"/>
    </xf>
    <xf numFmtId="4" fontId="4226" fillId="0" borderId="0" xfId="0" quotePrefix="false" applyFont="true" applyNumberFormat="true">
      <alignment horizontal="center" vertical="center"/>
    </xf>
    <xf numFmtId="164" fontId="4227" fillId="0" borderId="0" xfId="0" quotePrefix="false" applyFont="true" applyNumberFormat="true">
      <alignment horizontal="center" vertical="center"/>
    </xf>
    <xf numFmtId="4" fontId="4228" fillId="0" borderId="0" xfId="0" quotePrefix="false" applyFont="true" applyNumberFormat="true">
      <alignment horizontal="center" vertical="center"/>
    </xf>
    <xf numFmtId="164" fontId="4229" fillId="0" borderId="0" xfId="0" quotePrefix="false" applyFont="true" applyNumberFormat="true">
      <alignment horizontal="center" vertical="center"/>
    </xf>
    <xf numFmtId="4" fontId="4230" fillId="0" borderId="0" xfId="0" quotePrefix="false" applyFont="true" applyNumberFormat="true">
      <alignment horizontal="center" vertical="center"/>
    </xf>
    <xf numFmtId="164" fontId="4231" fillId="0" borderId="0" xfId="0" quotePrefix="false" applyFont="true" applyNumberFormat="true">
      <alignment horizontal="center" vertical="center"/>
    </xf>
    <xf numFmtId="4" fontId="4232" fillId="0" borderId="0" xfId="0" quotePrefix="false" applyFont="true" applyNumberFormat="true">
      <alignment horizontal="center" vertical="center"/>
    </xf>
    <xf numFmtId="164" fontId="4233" fillId="0" borderId="0" xfId="0" quotePrefix="false" applyFont="true" applyNumberFormat="true">
      <alignment horizontal="center" vertical="center"/>
    </xf>
    <xf numFmtId="4" fontId="4234" fillId="0" borderId="0" xfId="0" quotePrefix="false" applyFont="true" applyNumberFormat="true">
      <alignment horizontal="center" vertical="center"/>
    </xf>
    <xf numFmtId="164" fontId="4235" fillId="0" borderId="0" xfId="0" quotePrefix="false" applyFont="true" applyNumberFormat="true">
      <alignment horizontal="center" vertical="center"/>
    </xf>
    <xf numFmtId="4" fontId="4236" fillId="0" borderId="0" xfId="0" quotePrefix="false" applyFont="true" applyNumberFormat="true">
      <alignment horizontal="center" vertical="center"/>
    </xf>
    <xf numFmtId="164" fontId="4237" fillId="0" borderId="0" xfId="0" quotePrefix="false" applyFont="true" applyNumberFormat="true">
      <alignment horizontal="center" vertical="center"/>
    </xf>
    <xf numFmtId="4" fontId="4238" fillId="0" borderId="0" xfId="0" quotePrefix="false" applyFont="true" applyNumberFormat="true">
      <alignment horizontal="center" vertical="center"/>
    </xf>
    <xf numFmtId="164" fontId="4239" fillId="0" borderId="0" xfId="0" quotePrefix="false" applyFont="true" applyNumberFormat="true">
      <alignment horizontal="center" vertical="center"/>
    </xf>
    <xf numFmtId="4" fontId="4240" fillId="0" borderId="0" xfId="0" quotePrefix="false" applyFont="true" applyNumberFormat="true">
      <alignment horizontal="center" vertical="center"/>
    </xf>
    <xf numFmtId="164" fontId="4241" fillId="0" borderId="0" xfId="0" quotePrefix="false" applyFont="true" applyNumberFormat="true">
      <alignment horizontal="center" vertical="center"/>
    </xf>
    <xf numFmtId="4" fontId="4242" fillId="0" borderId="0" xfId="0" quotePrefix="false" applyFont="true" applyNumberFormat="true">
      <alignment horizontal="center" vertical="center"/>
    </xf>
    <xf numFmtId="164" fontId="4243" fillId="0" borderId="0" xfId="0" quotePrefix="false" applyFont="true" applyNumberFormat="true">
      <alignment horizontal="center" vertical="center"/>
    </xf>
    <xf numFmtId="4" fontId="4244" fillId="0" borderId="0" xfId="0" quotePrefix="false" applyFont="true" applyNumberFormat="true">
      <alignment horizontal="center" vertical="center"/>
    </xf>
    <xf numFmtId="164" fontId="4245" fillId="0" borderId="0" xfId="0" quotePrefix="false" applyFont="true" applyNumberFormat="true">
      <alignment horizontal="center" vertical="center"/>
    </xf>
    <xf numFmtId="4" fontId="4246" fillId="0" borderId="0" xfId="0" quotePrefix="false" applyFont="true" applyNumberFormat="true">
      <alignment horizontal="center" vertical="center"/>
    </xf>
    <xf numFmtId="164" fontId="4247" fillId="0" borderId="0" xfId="0" quotePrefix="false" applyFont="true" applyNumberFormat="true">
      <alignment horizontal="center" vertical="center"/>
    </xf>
    <xf numFmtId="4" fontId="4248" fillId="0" borderId="0" xfId="0" quotePrefix="false" applyFont="true" applyNumberFormat="true">
      <alignment horizontal="center" vertical="center"/>
    </xf>
    <xf numFmtId="164" fontId="4249" fillId="0" borderId="0" xfId="0" quotePrefix="false" applyFont="true" applyNumberFormat="true">
      <alignment horizontal="center" vertical="center"/>
    </xf>
    <xf numFmtId="4" fontId="4250" fillId="0" borderId="0" xfId="0" quotePrefix="false" applyFont="true" applyNumberFormat="true">
      <alignment horizontal="center" vertical="center"/>
    </xf>
    <xf numFmtId="164" fontId="4251" fillId="0" borderId="0" xfId="0" quotePrefix="false" applyFont="true" applyNumberFormat="true">
      <alignment horizontal="center" vertical="center"/>
    </xf>
    <xf numFmtId="4" fontId="4252" fillId="0" borderId="0" xfId="0" quotePrefix="false" applyFont="true" applyNumberFormat="true">
      <alignment horizontal="center" vertical="center"/>
    </xf>
    <xf numFmtId="164" fontId="4253" fillId="0" borderId="0" xfId="0" quotePrefix="false" applyFont="true" applyNumberFormat="true">
      <alignment horizontal="center" vertical="center"/>
    </xf>
    <xf numFmtId="4" fontId="4254" fillId="0" borderId="0" xfId="0" quotePrefix="false" applyFont="true" applyNumberFormat="true">
      <alignment horizontal="center" vertical="center"/>
    </xf>
    <xf numFmtId="164" fontId="4255" fillId="0" borderId="0" xfId="0" quotePrefix="false" applyFont="true" applyNumberFormat="true">
      <alignment horizontal="center" vertical="center"/>
    </xf>
    <xf numFmtId="4" fontId="4256" fillId="0" borderId="0" xfId="0" quotePrefix="false" applyFont="true" applyNumberFormat="true">
      <alignment horizontal="center" vertical="center"/>
    </xf>
    <xf numFmtId="164" fontId="4257" fillId="0" borderId="0" xfId="0" quotePrefix="false" applyFont="true" applyNumberFormat="true">
      <alignment horizontal="center" vertical="center"/>
    </xf>
    <xf numFmtId="4" fontId="4258" fillId="0" borderId="0" xfId="0" quotePrefix="false" applyFont="true" applyNumberFormat="true">
      <alignment horizontal="center" vertical="center"/>
    </xf>
    <xf numFmtId="164" fontId="4259" fillId="0" borderId="0" xfId="0" quotePrefix="false" applyFont="true" applyNumberFormat="true">
      <alignment horizontal="center" vertical="center"/>
    </xf>
    <xf numFmtId="4" fontId="4260" fillId="0" borderId="0" xfId="0" quotePrefix="false" applyFont="true" applyNumberFormat="true">
      <alignment horizontal="center" vertical="center"/>
    </xf>
    <xf numFmtId="164" fontId="4261" fillId="0" borderId="0" xfId="0" quotePrefix="false" applyFont="true" applyNumberFormat="true">
      <alignment horizontal="center" vertical="center"/>
    </xf>
    <xf numFmtId="4" fontId="4262" fillId="0" borderId="0" xfId="0" quotePrefix="false" applyFont="true" applyNumberFormat="true">
      <alignment horizontal="center" vertical="center"/>
    </xf>
    <xf numFmtId="164" fontId="4263" fillId="0" borderId="0" xfId="0" quotePrefix="false" applyFont="true" applyNumberFormat="true">
      <alignment horizontal="center" vertical="center"/>
    </xf>
    <xf numFmtId="0" fontId="4264" fillId="0" borderId="0" xfId="0" quotePrefix="false" applyFont="true">
      <alignment horizontal="center" vertical="center" wrapText="true"/>
    </xf>
    <xf numFmtId="4" fontId="4265" fillId="0" borderId="0" xfId="0" quotePrefix="false" applyFont="true" applyNumberFormat="true">
      <alignment horizontal="center" vertical="center"/>
    </xf>
    <xf numFmtId="164" fontId="4266" fillId="0" borderId="0" xfId="0" quotePrefix="false" applyFont="true" applyNumberFormat="true">
      <alignment horizontal="center" vertical="center"/>
    </xf>
    <xf numFmtId="164" fontId="4267" fillId="0" borderId="0" xfId="0" quotePrefix="false" applyFont="true" applyNumberFormat="true">
      <alignment horizontal="center" vertical="center"/>
    </xf>
    <xf numFmtId="165" fontId="4268" fillId="0" borderId="0" xfId="0" quotePrefix="false" applyFont="true" applyNumberFormat="true">
      <alignment horizontal="center" vertical="center"/>
    </xf>
    <xf numFmtId="164" fontId="4269" fillId="0" borderId="0" xfId="0" quotePrefix="false" applyFont="true" applyNumberFormat="true">
      <alignment horizontal="center" vertical="center"/>
    </xf>
    <xf numFmtId="164" fontId="4270" fillId="0" borderId="0" xfId="0" quotePrefix="false" applyFont="true" applyNumberFormat="true">
      <alignment horizontal="center" vertical="center" wrapText="true"/>
    </xf>
    <xf numFmtId="4" fontId="4271" fillId="0" borderId="0" xfId="0" quotePrefix="false" applyFont="true" applyNumberFormat="true">
      <alignment horizontal="center" vertical="center"/>
    </xf>
    <xf numFmtId="164" fontId="4272" fillId="0" borderId="0" xfId="0" quotePrefix="false" applyFont="true" applyNumberFormat="true">
      <alignment horizontal="center" vertical="center"/>
    </xf>
    <xf numFmtId="4" fontId="4273" fillId="0" borderId="0" xfId="0" quotePrefix="false" applyFont="true" applyNumberFormat="true">
      <alignment horizontal="center" vertical="center"/>
    </xf>
    <xf numFmtId="164" fontId="4274" fillId="0" borderId="0" xfId="0" quotePrefix="false" applyFont="true" applyNumberFormat="true">
      <alignment horizontal="center" vertical="center"/>
    </xf>
    <xf numFmtId="4" fontId="4275" fillId="0" borderId="0" xfId="0" quotePrefix="false" applyFont="true" applyNumberFormat="true">
      <alignment horizontal="center" vertical="center"/>
    </xf>
    <xf numFmtId="164" fontId="4276" fillId="0" borderId="0" xfId="0" quotePrefix="false" applyFont="true" applyNumberFormat="true">
      <alignment horizontal="center" vertical="center"/>
    </xf>
    <xf numFmtId="4" fontId="4277" fillId="0" borderId="0" xfId="0" quotePrefix="false" applyFont="true" applyNumberFormat="true">
      <alignment horizontal="center" vertical="center"/>
    </xf>
    <xf numFmtId="164" fontId="4278" fillId="0" borderId="0" xfId="0" quotePrefix="false" applyFont="true" applyNumberFormat="true">
      <alignment horizontal="center" vertical="center"/>
    </xf>
    <xf numFmtId="4" fontId="4279" fillId="0" borderId="0" xfId="0" quotePrefix="false" applyFont="true" applyNumberFormat="true">
      <alignment horizontal="center" vertical="center"/>
    </xf>
    <xf numFmtId="164" fontId="4280" fillId="0" borderId="0" xfId="0" quotePrefix="false" applyFont="true" applyNumberFormat="true">
      <alignment horizontal="center" vertical="center"/>
    </xf>
    <xf numFmtId="4" fontId="4281" fillId="0" borderId="0" xfId="0" quotePrefix="false" applyFont="true" applyNumberFormat="true">
      <alignment horizontal="center" vertical="center"/>
    </xf>
    <xf numFmtId="164" fontId="4282" fillId="0" borderId="0" xfId="0" quotePrefix="false" applyFont="true" applyNumberFormat="true">
      <alignment horizontal="center" vertical="center"/>
    </xf>
    <xf numFmtId="4" fontId="4283" fillId="0" borderId="0" xfId="0" quotePrefix="false" applyFont="true" applyNumberFormat="true">
      <alignment horizontal="center" vertical="center"/>
    </xf>
    <xf numFmtId="164" fontId="4284" fillId="0" borderId="0" xfId="0" quotePrefix="false" applyFont="true" applyNumberFormat="true">
      <alignment horizontal="center" vertical="center"/>
    </xf>
    <xf numFmtId="4" fontId="4285" fillId="0" borderId="0" xfId="0" quotePrefix="false" applyFont="true" applyNumberFormat="true">
      <alignment horizontal="center" vertical="center"/>
    </xf>
    <xf numFmtId="164" fontId="4286" fillId="0" borderId="0" xfId="0" quotePrefix="false" applyFont="true" applyNumberFormat="true">
      <alignment horizontal="center" vertical="center"/>
    </xf>
    <xf numFmtId="4" fontId="4287" fillId="0" borderId="0" xfId="0" quotePrefix="false" applyFont="true" applyNumberFormat="true">
      <alignment horizontal="center" vertical="center"/>
    </xf>
    <xf numFmtId="164" fontId="4288" fillId="0" borderId="0" xfId="0" quotePrefix="false" applyFont="true" applyNumberFormat="true">
      <alignment horizontal="center" vertical="center"/>
    </xf>
    <xf numFmtId="4" fontId="4289" fillId="0" borderId="0" xfId="0" quotePrefix="false" applyFont="true" applyNumberFormat="true">
      <alignment horizontal="center" vertical="center"/>
    </xf>
    <xf numFmtId="164" fontId="4290" fillId="0" borderId="0" xfId="0" quotePrefix="false" applyFont="true" applyNumberFormat="true">
      <alignment horizontal="center" vertical="center"/>
    </xf>
    <xf numFmtId="4" fontId="4291" fillId="0" borderId="0" xfId="0" quotePrefix="false" applyFont="true" applyNumberFormat="true">
      <alignment horizontal="center" vertical="center"/>
    </xf>
    <xf numFmtId="164" fontId="4292" fillId="0" borderId="0" xfId="0" quotePrefix="false" applyFont="true" applyNumberFormat="true">
      <alignment horizontal="center" vertical="center"/>
    </xf>
    <xf numFmtId="4" fontId="4293" fillId="0" borderId="0" xfId="0" quotePrefix="false" applyFont="true" applyNumberFormat="true">
      <alignment horizontal="center" vertical="center"/>
    </xf>
    <xf numFmtId="164" fontId="4294" fillId="0" borderId="0" xfId="0" quotePrefix="false" applyFont="true" applyNumberFormat="true">
      <alignment horizontal="center" vertical="center"/>
    </xf>
    <xf numFmtId="4" fontId="4295" fillId="0" borderId="0" xfId="0" quotePrefix="false" applyFont="true" applyNumberFormat="true">
      <alignment horizontal="center" vertical="center"/>
    </xf>
    <xf numFmtId="164" fontId="4296" fillId="0" borderId="0" xfId="0" quotePrefix="false" applyFont="true" applyNumberFormat="true">
      <alignment horizontal="center" vertical="center"/>
    </xf>
    <xf numFmtId="4" fontId="4297" fillId="0" borderId="0" xfId="0" quotePrefix="false" applyFont="true" applyNumberFormat="true">
      <alignment horizontal="center" vertical="center"/>
    </xf>
    <xf numFmtId="164" fontId="4298" fillId="0" borderId="0" xfId="0" quotePrefix="false" applyFont="true" applyNumberFormat="true">
      <alignment horizontal="center" vertical="center"/>
    </xf>
    <xf numFmtId="4" fontId="4299" fillId="0" borderId="0" xfId="0" quotePrefix="false" applyFont="true" applyNumberFormat="true">
      <alignment horizontal="center" vertical="center"/>
    </xf>
    <xf numFmtId="164" fontId="4300" fillId="0" borderId="0" xfId="0" quotePrefix="false" applyFont="true" applyNumberFormat="true">
      <alignment horizontal="center" vertical="center"/>
    </xf>
    <xf numFmtId="4" fontId="4301" fillId="0" borderId="0" xfId="0" quotePrefix="false" applyFont="true" applyNumberFormat="true">
      <alignment horizontal="center" vertical="center"/>
    </xf>
    <xf numFmtId="164" fontId="4302" fillId="0" borderId="0" xfId="0" quotePrefix="false" applyFont="true" applyNumberFormat="true">
      <alignment horizontal="center" vertical="center"/>
    </xf>
    <xf numFmtId="4" fontId="4303" fillId="0" borderId="0" xfId="0" quotePrefix="false" applyFont="true" applyNumberFormat="true">
      <alignment horizontal="center" vertical="center"/>
    </xf>
    <xf numFmtId="164" fontId="4304" fillId="0" borderId="0" xfId="0" quotePrefix="false" applyFont="true" applyNumberFormat="true">
      <alignment horizontal="center" vertical="center"/>
    </xf>
    <xf numFmtId="4" fontId="4305" fillId="0" borderId="0" xfId="0" quotePrefix="false" applyFont="true" applyNumberFormat="true">
      <alignment horizontal="center" vertical="center"/>
    </xf>
    <xf numFmtId="164" fontId="4306" fillId="0" borderId="0" xfId="0" quotePrefix="false" applyFont="true" applyNumberFormat="true">
      <alignment horizontal="center" vertical="center"/>
    </xf>
    <xf numFmtId="4" fontId="4307" fillId="0" borderId="0" xfId="0" quotePrefix="false" applyFont="true" applyNumberFormat="true">
      <alignment horizontal="center" vertical="center"/>
    </xf>
    <xf numFmtId="164" fontId="4308" fillId="0" borderId="0" xfId="0" quotePrefix="false" applyFont="true" applyNumberFormat="true">
      <alignment horizontal="center" vertical="center"/>
    </xf>
    <xf numFmtId="4" fontId="4309" fillId="0" borderId="0" xfId="0" quotePrefix="false" applyFont="true" applyNumberFormat="true">
      <alignment horizontal="center" vertical="center"/>
    </xf>
    <xf numFmtId="164" fontId="4310" fillId="0" borderId="0" xfId="0" quotePrefix="false" applyFont="true" applyNumberFormat="true">
      <alignment horizontal="center" vertical="center"/>
    </xf>
    <xf numFmtId="0" fontId="4311" fillId="0" borderId="0" xfId="0" quotePrefix="false" applyFont="true">
      <alignment horizontal="center" vertical="center" wrapText="true"/>
    </xf>
    <xf numFmtId="4" fontId="4312" fillId="0" borderId="0" xfId="0" quotePrefix="false" applyFont="true" applyNumberFormat="true">
      <alignment horizontal="center" vertical="center"/>
    </xf>
    <xf numFmtId="164" fontId="4313" fillId="0" borderId="0" xfId="0" quotePrefix="false" applyFont="true" applyNumberFormat="true">
      <alignment horizontal="center" vertical="center"/>
    </xf>
    <xf numFmtId="164" fontId="4314" fillId="0" borderId="0" xfId="0" quotePrefix="false" applyFont="true" applyNumberFormat="true">
      <alignment horizontal="center" vertical="center"/>
    </xf>
    <xf numFmtId="165" fontId="4315" fillId="0" borderId="0" xfId="0" quotePrefix="false" applyFont="true" applyNumberFormat="true">
      <alignment horizontal="center" vertical="center"/>
    </xf>
    <xf numFmtId="164" fontId="4316" fillId="0" borderId="0" xfId="0" quotePrefix="false" applyFont="true" applyNumberFormat="true">
      <alignment horizontal="center" vertical="center"/>
    </xf>
    <xf numFmtId="164" fontId="4317" fillId="0" borderId="0" xfId="0" quotePrefix="false" applyFont="true" applyNumberFormat="true">
      <alignment horizontal="center" vertical="center" wrapText="true"/>
    </xf>
    <xf numFmtId="4" fontId="4318" fillId="0" borderId="0" xfId="0" quotePrefix="false" applyFont="true" applyNumberFormat="true">
      <alignment horizontal="center" vertical="center"/>
    </xf>
    <xf numFmtId="164" fontId="4319" fillId="0" borderId="0" xfId="0" quotePrefix="false" applyFont="true" applyNumberFormat="true">
      <alignment horizontal="center" vertical="center"/>
    </xf>
    <xf numFmtId="4" fontId="4320" fillId="0" borderId="0" xfId="0" quotePrefix="false" applyFont="true" applyNumberFormat="true">
      <alignment horizontal="center" vertical="center"/>
    </xf>
    <xf numFmtId="164" fontId="4321" fillId="0" borderId="0" xfId="0" quotePrefix="false" applyFont="true" applyNumberFormat="true">
      <alignment horizontal="center" vertical="center"/>
    </xf>
    <xf numFmtId="4" fontId="4322" fillId="0" borderId="0" xfId="0" quotePrefix="false" applyFont="true" applyNumberFormat="true">
      <alignment horizontal="center" vertical="center"/>
    </xf>
    <xf numFmtId="164" fontId="4323" fillId="0" borderId="0" xfId="0" quotePrefix="false" applyFont="true" applyNumberFormat="true">
      <alignment horizontal="center" vertical="center"/>
    </xf>
    <xf numFmtId="4" fontId="4324" fillId="0" borderId="0" xfId="0" quotePrefix="false" applyFont="true" applyNumberFormat="true">
      <alignment horizontal="center" vertical="center"/>
    </xf>
    <xf numFmtId="164" fontId="4325" fillId="0" borderId="0" xfId="0" quotePrefix="false" applyFont="true" applyNumberFormat="true">
      <alignment horizontal="center" vertical="center"/>
    </xf>
    <xf numFmtId="4" fontId="4326" fillId="0" borderId="0" xfId="0" quotePrefix="false" applyFont="true" applyNumberFormat="true">
      <alignment horizontal="center" vertical="center"/>
    </xf>
    <xf numFmtId="164" fontId="4327" fillId="0" borderId="0" xfId="0" quotePrefix="false" applyFont="true" applyNumberFormat="true">
      <alignment horizontal="center" vertical="center"/>
    </xf>
    <xf numFmtId="4" fontId="4328" fillId="0" borderId="0" xfId="0" quotePrefix="false" applyFont="true" applyNumberFormat="true">
      <alignment horizontal="center" vertical="center"/>
    </xf>
    <xf numFmtId="164" fontId="4329" fillId="0" borderId="0" xfId="0" quotePrefix="false" applyFont="true" applyNumberFormat="true">
      <alignment horizontal="center" vertical="center"/>
    </xf>
    <xf numFmtId="4" fontId="4330" fillId="0" borderId="0" xfId="0" quotePrefix="false" applyFont="true" applyNumberFormat="true">
      <alignment horizontal="center" vertical="center"/>
    </xf>
    <xf numFmtId="164" fontId="4331" fillId="0" borderId="0" xfId="0" quotePrefix="false" applyFont="true" applyNumberFormat="true">
      <alignment horizontal="center" vertical="center"/>
    </xf>
    <xf numFmtId="4" fontId="4332" fillId="0" borderId="0" xfId="0" quotePrefix="false" applyFont="true" applyNumberFormat="true">
      <alignment horizontal="center" vertical="center"/>
    </xf>
    <xf numFmtId="164" fontId="4333" fillId="0" borderId="0" xfId="0" quotePrefix="false" applyFont="true" applyNumberFormat="true">
      <alignment horizontal="center" vertical="center"/>
    </xf>
    <xf numFmtId="4" fontId="4334" fillId="0" borderId="0" xfId="0" quotePrefix="false" applyFont="true" applyNumberFormat="true">
      <alignment horizontal="center" vertical="center"/>
    </xf>
    <xf numFmtId="164" fontId="4335" fillId="0" borderId="0" xfId="0" quotePrefix="false" applyFont="true" applyNumberFormat="true">
      <alignment horizontal="center" vertical="center"/>
    </xf>
    <xf numFmtId="4" fontId="4336" fillId="0" borderId="0" xfId="0" quotePrefix="false" applyFont="true" applyNumberFormat="true">
      <alignment horizontal="center" vertical="center"/>
    </xf>
    <xf numFmtId="164" fontId="4337" fillId="0" borderId="0" xfId="0" quotePrefix="false" applyFont="true" applyNumberFormat="true">
      <alignment horizontal="center" vertical="center"/>
    </xf>
    <xf numFmtId="4" fontId="4338" fillId="0" borderId="0" xfId="0" quotePrefix="false" applyFont="true" applyNumberFormat="true">
      <alignment horizontal="center" vertical="center"/>
    </xf>
    <xf numFmtId="164" fontId="4339" fillId="0" borderId="0" xfId="0" quotePrefix="false" applyFont="true" applyNumberFormat="true">
      <alignment horizontal="center" vertical="center"/>
    </xf>
    <xf numFmtId="4" fontId="4340" fillId="0" borderId="0" xfId="0" quotePrefix="false" applyFont="true" applyNumberFormat="true">
      <alignment horizontal="center" vertical="center"/>
    </xf>
    <xf numFmtId="164" fontId="4341" fillId="0" borderId="0" xfId="0" quotePrefix="false" applyFont="true" applyNumberFormat="true">
      <alignment horizontal="center" vertical="center"/>
    </xf>
    <xf numFmtId="4" fontId="4342" fillId="0" borderId="0" xfId="0" quotePrefix="false" applyFont="true" applyNumberFormat="true">
      <alignment horizontal="center" vertical="center"/>
    </xf>
    <xf numFmtId="164" fontId="4343" fillId="0" borderId="0" xfId="0" quotePrefix="false" applyFont="true" applyNumberFormat="true">
      <alignment horizontal="center" vertical="center"/>
    </xf>
    <xf numFmtId="4" fontId="4344" fillId="0" borderId="0" xfId="0" quotePrefix="false" applyFont="true" applyNumberFormat="true">
      <alignment horizontal="center" vertical="center"/>
    </xf>
    <xf numFmtId="164" fontId="4345" fillId="0" borderId="0" xfId="0" quotePrefix="false" applyFont="true" applyNumberFormat="true">
      <alignment horizontal="center" vertical="center"/>
    </xf>
    <xf numFmtId="4" fontId="4346" fillId="0" borderId="0" xfId="0" quotePrefix="false" applyFont="true" applyNumberFormat="true">
      <alignment horizontal="center" vertical="center"/>
    </xf>
    <xf numFmtId="164" fontId="4347" fillId="0" borderId="0" xfId="0" quotePrefix="false" applyFont="true" applyNumberFormat="true">
      <alignment horizontal="center" vertical="center"/>
    </xf>
    <xf numFmtId="4" fontId="4348" fillId="0" borderId="0" xfId="0" quotePrefix="false" applyFont="true" applyNumberFormat="true">
      <alignment horizontal="center" vertical="center"/>
    </xf>
    <xf numFmtId="164" fontId="4349" fillId="0" borderId="0" xfId="0" quotePrefix="false" applyFont="true" applyNumberFormat="true">
      <alignment horizontal="center" vertical="center"/>
    </xf>
    <xf numFmtId="4" fontId="4350" fillId="0" borderId="0" xfId="0" quotePrefix="false" applyFont="true" applyNumberFormat="true">
      <alignment horizontal="center" vertical="center"/>
    </xf>
    <xf numFmtId="164" fontId="4351" fillId="0" borderId="0" xfId="0" quotePrefix="false" applyFont="true" applyNumberFormat="true">
      <alignment horizontal="center" vertical="center"/>
    </xf>
    <xf numFmtId="4" fontId="4352" fillId="0" borderId="0" xfId="0" quotePrefix="false" applyFont="true" applyNumberFormat="true">
      <alignment horizontal="center" vertical="center"/>
    </xf>
    <xf numFmtId="164" fontId="4353" fillId="0" borderId="0" xfId="0" quotePrefix="false" applyFont="true" applyNumberFormat="true">
      <alignment horizontal="center" vertical="center"/>
    </xf>
    <xf numFmtId="4" fontId="4354" fillId="0" borderId="0" xfId="0" quotePrefix="false" applyFont="true" applyNumberFormat="true">
      <alignment horizontal="center" vertical="center"/>
    </xf>
    <xf numFmtId="164" fontId="4355" fillId="0" borderId="0" xfId="0" quotePrefix="false" applyFont="true" applyNumberFormat="true">
      <alignment horizontal="center" vertical="center"/>
    </xf>
    <xf numFmtId="4" fontId="4356" fillId="0" borderId="0" xfId="0" quotePrefix="false" applyFont="true" applyNumberFormat="true">
      <alignment horizontal="center" vertical="center"/>
    </xf>
    <xf numFmtId="164" fontId="4357" fillId="0" borderId="0" xfId="0" quotePrefix="false" applyFont="true" applyNumberFormat="true">
      <alignment horizontal="center" vertical="center"/>
    </xf>
    <xf numFmtId="0" fontId="4358" fillId="0" borderId="0" xfId="0" quotePrefix="false" applyFont="true">
      <alignment horizontal="center" vertical="center" wrapText="true"/>
    </xf>
    <xf numFmtId="4" fontId="4359" fillId="0" borderId="0" xfId="0" quotePrefix="false" applyFont="true" applyNumberFormat="true">
      <alignment horizontal="center" vertical="center"/>
    </xf>
    <xf numFmtId="164" fontId="4360" fillId="0" borderId="0" xfId="0" quotePrefix="false" applyFont="true" applyNumberFormat="true">
      <alignment horizontal="center" vertical="center"/>
    </xf>
    <xf numFmtId="164" fontId="4361" fillId="0" borderId="0" xfId="0" quotePrefix="false" applyFont="true" applyNumberFormat="true">
      <alignment horizontal="center" vertical="center"/>
    </xf>
    <xf numFmtId="165" fontId="4362" fillId="0" borderId="0" xfId="0" quotePrefix="false" applyFont="true" applyNumberFormat="true">
      <alignment horizontal="center" vertical="center"/>
    </xf>
    <xf numFmtId="164" fontId="4363" fillId="0" borderId="0" xfId="0" quotePrefix="false" applyFont="true" applyNumberFormat="true">
      <alignment horizontal="center" vertical="center"/>
    </xf>
    <xf numFmtId="164" fontId="4364" fillId="0" borderId="0" xfId="0" quotePrefix="false" applyFont="true" applyNumberFormat="true">
      <alignment horizontal="center" vertical="center" wrapText="true"/>
    </xf>
    <xf numFmtId="4" fontId="4365" fillId="0" borderId="0" xfId="0" quotePrefix="false" applyFont="true" applyNumberFormat="true">
      <alignment horizontal="center" vertical="center"/>
    </xf>
    <xf numFmtId="164" fontId="4366" fillId="0" borderId="0" xfId="0" quotePrefix="false" applyFont="true" applyNumberFormat="true">
      <alignment horizontal="center" vertical="center"/>
    </xf>
    <xf numFmtId="4" fontId="4367" fillId="0" borderId="0" xfId="0" quotePrefix="false" applyFont="true" applyNumberFormat="true">
      <alignment horizontal="center" vertical="center"/>
    </xf>
    <xf numFmtId="164" fontId="4368" fillId="0" borderId="0" xfId="0" quotePrefix="false" applyFont="true" applyNumberFormat="true">
      <alignment horizontal="center" vertical="center"/>
    </xf>
    <xf numFmtId="4" fontId="4369" fillId="0" borderId="0" xfId="0" quotePrefix="false" applyFont="true" applyNumberFormat="true">
      <alignment horizontal="center" vertical="center"/>
    </xf>
    <xf numFmtId="164" fontId="4370" fillId="0" borderId="0" xfId="0" quotePrefix="false" applyFont="true" applyNumberFormat="true">
      <alignment horizontal="center" vertical="center"/>
    </xf>
    <xf numFmtId="4" fontId="4371" fillId="0" borderId="0" xfId="0" quotePrefix="false" applyFont="true" applyNumberFormat="true">
      <alignment horizontal="center" vertical="center"/>
    </xf>
    <xf numFmtId="164" fontId="4372" fillId="0" borderId="0" xfId="0" quotePrefix="false" applyFont="true" applyNumberFormat="true">
      <alignment horizontal="center" vertical="center"/>
    </xf>
    <xf numFmtId="4" fontId="4373" fillId="0" borderId="0" xfId="0" quotePrefix="false" applyFont="true" applyNumberFormat="true">
      <alignment horizontal="center" vertical="center"/>
    </xf>
    <xf numFmtId="164" fontId="4374" fillId="0" borderId="0" xfId="0" quotePrefix="false" applyFont="true" applyNumberFormat="true">
      <alignment horizontal="center" vertical="center"/>
    </xf>
    <xf numFmtId="4" fontId="4375" fillId="0" borderId="0" xfId="0" quotePrefix="false" applyFont="true" applyNumberFormat="true">
      <alignment horizontal="center" vertical="center"/>
    </xf>
    <xf numFmtId="164" fontId="4376" fillId="0" borderId="0" xfId="0" quotePrefix="false" applyFont="true" applyNumberFormat="true">
      <alignment horizontal="center" vertical="center"/>
    </xf>
    <xf numFmtId="4" fontId="4377" fillId="0" borderId="0" xfId="0" quotePrefix="false" applyFont="true" applyNumberFormat="true">
      <alignment horizontal="center" vertical="center"/>
    </xf>
    <xf numFmtId="164" fontId="4378" fillId="0" borderId="0" xfId="0" quotePrefix="false" applyFont="true" applyNumberFormat="true">
      <alignment horizontal="center" vertical="center"/>
    </xf>
    <xf numFmtId="4" fontId="4379" fillId="0" borderId="0" xfId="0" quotePrefix="false" applyFont="true" applyNumberFormat="true">
      <alignment horizontal="center" vertical="center"/>
    </xf>
    <xf numFmtId="164" fontId="4380" fillId="0" borderId="0" xfId="0" quotePrefix="false" applyFont="true" applyNumberFormat="true">
      <alignment horizontal="center" vertical="center"/>
    </xf>
    <xf numFmtId="4" fontId="4381" fillId="0" borderId="0" xfId="0" quotePrefix="false" applyFont="true" applyNumberFormat="true">
      <alignment horizontal="center" vertical="center"/>
    </xf>
    <xf numFmtId="164" fontId="4382" fillId="0" borderId="0" xfId="0" quotePrefix="false" applyFont="true" applyNumberFormat="true">
      <alignment horizontal="center" vertical="center"/>
    </xf>
    <xf numFmtId="4" fontId="4383" fillId="0" borderId="0" xfId="0" quotePrefix="false" applyFont="true" applyNumberFormat="true">
      <alignment horizontal="center" vertical="center"/>
    </xf>
    <xf numFmtId="164" fontId="4384" fillId="0" borderId="0" xfId="0" quotePrefix="false" applyFont="true" applyNumberFormat="true">
      <alignment horizontal="center" vertical="center"/>
    </xf>
    <xf numFmtId="4" fontId="4385" fillId="0" borderId="0" xfId="0" quotePrefix="false" applyFont="true" applyNumberFormat="true">
      <alignment horizontal="center" vertical="center"/>
    </xf>
    <xf numFmtId="164" fontId="4386" fillId="0" borderId="0" xfId="0" quotePrefix="false" applyFont="true" applyNumberFormat="true">
      <alignment horizontal="center" vertical="center"/>
    </xf>
    <xf numFmtId="4" fontId="4387" fillId="0" borderId="0" xfId="0" quotePrefix="false" applyFont="true" applyNumberFormat="true">
      <alignment horizontal="center" vertical="center"/>
    </xf>
    <xf numFmtId="164" fontId="4388" fillId="0" borderId="0" xfId="0" quotePrefix="false" applyFont="true" applyNumberFormat="true">
      <alignment horizontal="center" vertical="center"/>
    </xf>
    <xf numFmtId="4" fontId="4389" fillId="0" borderId="0" xfId="0" quotePrefix="false" applyFont="true" applyNumberFormat="true">
      <alignment horizontal="center" vertical="center"/>
    </xf>
    <xf numFmtId="164" fontId="4390" fillId="0" borderId="0" xfId="0" quotePrefix="false" applyFont="true" applyNumberFormat="true">
      <alignment horizontal="center" vertical="center"/>
    </xf>
    <xf numFmtId="4" fontId="4391" fillId="0" borderId="0" xfId="0" quotePrefix="false" applyFont="true" applyNumberFormat="true">
      <alignment horizontal="center" vertical="center"/>
    </xf>
    <xf numFmtId="164" fontId="4392" fillId="0" borderId="0" xfId="0" quotePrefix="false" applyFont="true" applyNumberFormat="true">
      <alignment horizontal="center" vertical="center"/>
    </xf>
    <xf numFmtId="4" fontId="4393" fillId="0" borderId="0" xfId="0" quotePrefix="false" applyFont="true" applyNumberFormat="true">
      <alignment horizontal="center" vertical="center"/>
    </xf>
    <xf numFmtId="164" fontId="4394" fillId="0" borderId="0" xfId="0" quotePrefix="false" applyFont="true" applyNumberFormat="true">
      <alignment horizontal="center" vertical="center"/>
    </xf>
    <xf numFmtId="4" fontId="4395" fillId="0" borderId="0" xfId="0" quotePrefix="false" applyFont="true" applyNumberFormat="true">
      <alignment horizontal="center" vertical="center"/>
    </xf>
    <xf numFmtId="164" fontId="4396" fillId="0" borderId="0" xfId="0" quotePrefix="false" applyFont="true" applyNumberFormat="true">
      <alignment horizontal="center" vertical="center"/>
    </xf>
    <xf numFmtId="4" fontId="4397" fillId="0" borderId="0" xfId="0" quotePrefix="false" applyFont="true" applyNumberFormat="true">
      <alignment horizontal="center" vertical="center"/>
    </xf>
    <xf numFmtId="164" fontId="4398" fillId="0" borderId="0" xfId="0" quotePrefix="false" applyFont="true" applyNumberFormat="true">
      <alignment horizontal="center" vertical="center"/>
    </xf>
    <xf numFmtId="4" fontId="4399" fillId="0" borderId="0" xfId="0" quotePrefix="false" applyFont="true" applyNumberFormat="true">
      <alignment horizontal="center" vertical="center"/>
    </xf>
    <xf numFmtId="164" fontId="4400" fillId="0" borderId="0" xfId="0" quotePrefix="false" applyFont="true" applyNumberFormat="true">
      <alignment horizontal="center" vertical="center"/>
    </xf>
    <xf numFmtId="4" fontId="4401" fillId="0" borderId="0" xfId="0" quotePrefix="false" applyFont="true" applyNumberFormat="true">
      <alignment horizontal="center" vertical="center"/>
    </xf>
    <xf numFmtId="164" fontId="4402" fillId="0" borderId="0" xfId="0" quotePrefix="false" applyFont="true" applyNumberFormat="true">
      <alignment horizontal="center" vertical="center"/>
    </xf>
    <xf numFmtId="4" fontId="4403" fillId="0" borderId="0" xfId="0" quotePrefix="false" applyFont="true" applyNumberFormat="true">
      <alignment horizontal="center" vertical="center"/>
    </xf>
    <xf numFmtId="164" fontId="4404" fillId="0" borderId="0" xfId="0" quotePrefix="false" applyFont="true" applyNumberFormat="true">
      <alignment horizontal="center" vertical="center"/>
    </xf>
    <xf numFmtId="0" fontId="4405" fillId="0" borderId="0" xfId="0" quotePrefix="false" applyFont="true">
      <alignment horizontal="center" vertical="center" wrapText="true"/>
    </xf>
    <xf numFmtId="4" fontId="4406" fillId="0" borderId="0" xfId="0" quotePrefix="false" applyFont="true" applyNumberFormat="true">
      <alignment horizontal="center" vertical="center"/>
    </xf>
    <xf numFmtId="164" fontId="4407" fillId="0" borderId="0" xfId="0" quotePrefix="false" applyFont="true" applyNumberFormat="true">
      <alignment horizontal="center" vertical="center"/>
    </xf>
    <xf numFmtId="164" fontId="4408" fillId="0" borderId="0" xfId="0" quotePrefix="false" applyFont="true" applyNumberFormat="true">
      <alignment horizontal="center" vertical="center"/>
    </xf>
    <xf numFmtId="165" fontId="4409" fillId="0" borderId="0" xfId="0" quotePrefix="false" applyFont="true" applyNumberFormat="true">
      <alignment horizontal="center" vertical="center"/>
    </xf>
    <xf numFmtId="164" fontId="4410" fillId="0" borderId="0" xfId="0" quotePrefix="false" applyFont="true" applyNumberFormat="true">
      <alignment horizontal="center" vertical="center"/>
    </xf>
    <xf numFmtId="164" fontId="4411" fillId="0" borderId="0" xfId="0" quotePrefix="false" applyFont="true" applyNumberFormat="true">
      <alignment horizontal="center" vertical="center" wrapText="true"/>
    </xf>
    <xf numFmtId="4" fontId="4412" fillId="0" borderId="0" xfId="0" quotePrefix="false" applyFont="true" applyNumberFormat="true">
      <alignment horizontal="center" vertical="center"/>
    </xf>
    <xf numFmtId="164" fontId="4413" fillId="0" borderId="0" xfId="0" quotePrefix="false" applyFont="true" applyNumberFormat="true">
      <alignment horizontal="center" vertical="center"/>
    </xf>
    <xf numFmtId="4" fontId="4414" fillId="0" borderId="0" xfId="0" quotePrefix="false" applyFont="true" applyNumberFormat="true">
      <alignment horizontal="center" vertical="center"/>
    </xf>
    <xf numFmtId="164" fontId="4415" fillId="0" borderId="0" xfId="0" quotePrefix="false" applyFont="true" applyNumberFormat="true">
      <alignment horizontal="center" vertical="center"/>
    </xf>
    <xf numFmtId="4" fontId="4416" fillId="0" borderId="0" xfId="0" quotePrefix="false" applyFont="true" applyNumberFormat="true">
      <alignment horizontal="center" vertical="center"/>
    </xf>
    <xf numFmtId="164" fontId="4417" fillId="0" borderId="0" xfId="0" quotePrefix="false" applyFont="true" applyNumberFormat="true">
      <alignment horizontal="center" vertical="center"/>
    </xf>
    <xf numFmtId="4" fontId="4418" fillId="0" borderId="0" xfId="0" quotePrefix="false" applyFont="true" applyNumberFormat="true">
      <alignment horizontal="center" vertical="center"/>
    </xf>
    <xf numFmtId="164" fontId="4419" fillId="0" borderId="0" xfId="0" quotePrefix="false" applyFont="true" applyNumberFormat="true">
      <alignment horizontal="center" vertical="center"/>
    </xf>
    <xf numFmtId="4" fontId="4420" fillId="0" borderId="0" xfId="0" quotePrefix="false" applyFont="true" applyNumberFormat="true">
      <alignment horizontal="center" vertical="center"/>
    </xf>
    <xf numFmtId="164" fontId="4421" fillId="0" borderId="0" xfId="0" quotePrefix="false" applyFont="true" applyNumberFormat="true">
      <alignment horizontal="center" vertical="center"/>
    </xf>
    <xf numFmtId="4" fontId="4422" fillId="0" borderId="0" xfId="0" quotePrefix="false" applyFont="true" applyNumberFormat="true">
      <alignment horizontal="center" vertical="center"/>
    </xf>
    <xf numFmtId="164" fontId="4423" fillId="0" borderId="0" xfId="0" quotePrefix="false" applyFont="true" applyNumberFormat="true">
      <alignment horizontal="center" vertical="center"/>
    </xf>
    <xf numFmtId="4" fontId="4424" fillId="0" borderId="0" xfId="0" quotePrefix="false" applyFont="true" applyNumberFormat="true">
      <alignment horizontal="center" vertical="center"/>
    </xf>
    <xf numFmtId="164" fontId="4425" fillId="0" borderId="0" xfId="0" quotePrefix="false" applyFont="true" applyNumberFormat="true">
      <alignment horizontal="center" vertical="center"/>
    </xf>
    <xf numFmtId="4" fontId="4426" fillId="0" borderId="0" xfId="0" quotePrefix="false" applyFont="true" applyNumberFormat="true">
      <alignment horizontal="center" vertical="center"/>
    </xf>
    <xf numFmtId="164" fontId="4427" fillId="0" borderId="0" xfId="0" quotePrefix="false" applyFont="true" applyNumberFormat="true">
      <alignment horizontal="center" vertical="center"/>
    </xf>
    <xf numFmtId="4" fontId="4428" fillId="0" borderId="0" xfId="0" quotePrefix="false" applyFont="true" applyNumberFormat="true">
      <alignment horizontal="center" vertical="center"/>
    </xf>
    <xf numFmtId="164" fontId="4429" fillId="0" borderId="0" xfId="0" quotePrefix="false" applyFont="true" applyNumberFormat="true">
      <alignment horizontal="center" vertical="center"/>
    </xf>
    <xf numFmtId="4" fontId="4430" fillId="0" borderId="0" xfId="0" quotePrefix="false" applyFont="true" applyNumberFormat="true">
      <alignment horizontal="center" vertical="center"/>
    </xf>
    <xf numFmtId="164" fontId="4431" fillId="0" borderId="0" xfId="0" quotePrefix="false" applyFont="true" applyNumberFormat="true">
      <alignment horizontal="center" vertical="center"/>
    </xf>
    <xf numFmtId="4" fontId="4432" fillId="0" borderId="0" xfId="0" quotePrefix="false" applyFont="true" applyNumberFormat="true">
      <alignment horizontal="center" vertical="center"/>
    </xf>
    <xf numFmtId="164" fontId="4433" fillId="0" borderId="0" xfId="0" quotePrefix="false" applyFont="true" applyNumberFormat="true">
      <alignment horizontal="center" vertical="center"/>
    </xf>
    <xf numFmtId="4" fontId="4434" fillId="0" borderId="0" xfId="0" quotePrefix="false" applyFont="true" applyNumberFormat="true">
      <alignment horizontal="center" vertical="center"/>
    </xf>
    <xf numFmtId="164" fontId="4435" fillId="0" borderId="0" xfId="0" quotePrefix="false" applyFont="true" applyNumberFormat="true">
      <alignment horizontal="center" vertical="center"/>
    </xf>
    <xf numFmtId="4" fontId="4436" fillId="0" borderId="0" xfId="0" quotePrefix="false" applyFont="true" applyNumberFormat="true">
      <alignment horizontal="center" vertical="center"/>
    </xf>
    <xf numFmtId="164" fontId="4437" fillId="0" borderId="0" xfId="0" quotePrefix="false" applyFont="true" applyNumberFormat="true">
      <alignment horizontal="center" vertical="center"/>
    </xf>
    <xf numFmtId="4" fontId="4438" fillId="0" borderId="0" xfId="0" quotePrefix="false" applyFont="true" applyNumberFormat="true">
      <alignment horizontal="center" vertical="center"/>
    </xf>
    <xf numFmtId="164" fontId="4439" fillId="0" borderId="0" xfId="0" quotePrefix="false" applyFont="true" applyNumberFormat="true">
      <alignment horizontal="center" vertical="center"/>
    </xf>
    <xf numFmtId="4" fontId="4440" fillId="0" borderId="0" xfId="0" quotePrefix="false" applyFont="true" applyNumberFormat="true">
      <alignment horizontal="center" vertical="center"/>
    </xf>
    <xf numFmtId="164" fontId="4441" fillId="0" borderId="0" xfId="0" quotePrefix="false" applyFont="true" applyNumberFormat="true">
      <alignment horizontal="center" vertical="center"/>
    </xf>
    <xf numFmtId="4" fontId="4442" fillId="0" borderId="0" xfId="0" quotePrefix="false" applyFont="true" applyNumberFormat="true">
      <alignment horizontal="center" vertical="center"/>
    </xf>
    <xf numFmtId="164" fontId="4443" fillId="0" borderId="0" xfId="0" quotePrefix="false" applyFont="true" applyNumberFormat="true">
      <alignment horizontal="center" vertical="center"/>
    </xf>
    <xf numFmtId="4" fontId="4444" fillId="0" borderId="0" xfId="0" quotePrefix="false" applyFont="true" applyNumberFormat="true">
      <alignment horizontal="center" vertical="center"/>
    </xf>
    <xf numFmtId="164" fontId="4445" fillId="0" borderId="0" xfId="0" quotePrefix="false" applyFont="true" applyNumberFormat="true">
      <alignment horizontal="center" vertical="center"/>
    </xf>
    <xf numFmtId="4" fontId="4446" fillId="0" borderId="0" xfId="0" quotePrefix="false" applyFont="true" applyNumberFormat="true">
      <alignment horizontal="center" vertical="center"/>
    </xf>
    <xf numFmtId="164" fontId="4447" fillId="0" borderId="0" xfId="0" quotePrefix="false" applyFont="true" applyNumberFormat="true">
      <alignment horizontal="center" vertical="center"/>
    </xf>
    <xf numFmtId="4" fontId="4448" fillId="0" borderId="0" xfId="0" quotePrefix="false" applyFont="true" applyNumberFormat="true">
      <alignment horizontal="center" vertical="center"/>
    </xf>
    <xf numFmtId="164" fontId="4449" fillId="0" borderId="0" xfId="0" quotePrefix="false" applyFont="true" applyNumberFormat="true">
      <alignment horizontal="center" vertical="center"/>
    </xf>
    <xf numFmtId="4" fontId="4450" fillId="0" borderId="0" xfId="0" quotePrefix="false" applyFont="true" applyNumberFormat="true">
      <alignment horizontal="center" vertical="center"/>
    </xf>
    <xf numFmtId="164" fontId="4451" fillId="0" borderId="0" xfId="0" quotePrefix="false" applyFont="true" applyNumberFormat="true">
      <alignment horizontal="center" vertical="center"/>
    </xf>
    <xf numFmtId="0" fontId="4452" fillId="0" borderId="0" xfId="0" quotePrefix="false" applyFont="true">
      <alignment horizontal="center" vertical="center" wrapText="true"/>
    </xf>
    <xf numFmtId="4" fontId="4453" fillId="0" borderId="0" xfId="0" quotePrefix="false" applyFont="true" applyNumberFormat="true">
      <alignment horizontal="center" vertical="center"/>
    </xf>
    <xf numFmtId="164" fontId="4454" fillId="0" borderId="0" xfId="0" quotePrefix="false" applyFont="true" applyNumberFormat="true">
      <alignment horizontal="center" vertical="center"/>
    </xf>
    <xf numFmtId="164" fontId="4455" fillId="0" borderId="0" xfId="0" quotePrefix="false" applyFont="true" applyNumberFormat="true">
      <alignment horizontal="center" vertical="center"/>
    </xf>
    <xf numFmtId="165" fontId="4456" fillId="0" borderId="0" xfId="0" quotePrefix="false" applyFont="true" applyNumberFormat="true">
      <alignment horizontal="center" vertical="center"/>
    </xf>
    <xf numFmtId="164" fontId="4457" fillId="0" borderId="0" xfId="0" quotePrefix="false" applyFont="true" applyNumberFormat="true">
      <alignment horizontal="center" vertical="center"/>
    </xf>
    <xf numFmtId="164" fontId="4458" fillId="0" borderId="0" xfId="0" quotePrefix="false" applyFont="true" applyNumberFormat="true">
      <alignment horizontal="center" vertical="center" wrapText="true"/>
    </xf>
    <xf numFmtId="4" fontId="4459" fillId="0" borderId="0" xfId="0" quotePrefix="false" applyFont="true" applyNumberFormat="true">
      <alignment horizontal="center" vertical="center"/>
    </xf>
    <xf numFmtId="164" fontId="4460" fillId="0" borderId="0" xfId="0" quotePrefix="false" applyFont="true" applyNumberFormat="true">
      <alignment horizontal="center" vertical="center"/>
    </xf>
    <xf numFmtId="4" fontId="4461" fillId="0" borderId="0" xfId="0" quotePrefix="false" applyFont="true" applyNumberFormat="true">
      <alignment horizontal="center" vertical="center"/>
    </xf>
    <xf numFmtId="164" fontId="4462" fillId="0" borderId="0" xfId="0" quotePrefix="false" applyFont="true" applyNumberFormat="true">
      <alignment horizontal="center" vertical="center"/>
    </xf>
    <xf numFmtId="4" fontId="4463" fillId="0" borderId="0" xfId="0" quotePrefix="false" applyFont="true" applyNumberFormat="true">
      <alignment horizontal="center" vertical="center"/>
    </xf>
    <xf numFmtId="164" fontId="4464" fillId="0" borderId="0" xfId="0" quotePrefix="false" applyFont="true" applyNumberFormat="true">
      <alignment horizontal="center" vertical="center"/>
    </xf>
    <xf numFmtId="4" fontId="4465" fillId="0" borderId="0" xfId="0" quotePrefix="false" applyFont="true" applyNumberFormat="true">
      <alignment horizontal="center" vertical="center"/>
    </xf>
    <xf numFmtId="164" fontId="4466" fillId="0" borderId="0" xfId="0" quotePrefix="false" applyFont="true" applyNumberFormat="true">
      <alignment horizontal="center" vertical="center"/>
    </xf>
    <xf numFmtId="4" fontId="4467" fillId="0" borderId="0" xfId="0" quotePrefix="false" applyFont="true" applyNumberFormat="true">
      <alignment horizontal="center" vertical="center"/>
    </xf>
    <xf numFmtId="164" fontId="4468" fillId="0" borderId="0" xfId="0" quotePrefix="false" applyFont="true" applyNumberFormat="true">
      <alignment horizontal="center" vertical="center"/>
    </xf>
    <xf numFmtId="4" fontId="4469" fillId="0" borderId="0" xfId="0" quotePrefix="false" applyFont="true" applyNumberFormat="true">
      <alignment horizontal="center" vertical="center"/>
    </xf>
    <xf numFmtId="164" fontId="4470" fillId="0" borderId="0" xfId="0" quotePrefix="false" applyFont="true" applyNumberFormat="true">
      <alignment horizontal="center" vertical="center"/>
    </xf>
    <xf numFmtId="4" fontId="4471" fillId="0" borderId="0" xfId="0" quotePrefix="false" applyFont="true" applyNumberFormat="true">
      <alignment horizontal="center" vertical="center"/>
    </xf>
    <xf numFmtId="164" fontId="4472" fillId="0" borderId="0" xfId="0" quotePrefix="false" applyFont="true" applyNumberFormat="true">
      <alignment horizontal="center" vertical="center"/>
    </xf>
    <xf numFmtId="4" fontId="4473" fillId="0" borderId="0" xfId="0" quotePrefix="false" applyFont="true" applyNumberFormat="true">
      <alignment horizontal="center" vertical="center"/>
    </xf>
    <xf numFmtId="164" fontId="4474" fillId="0" borderId="0" xfId="0" quotePrefix="false" applyFont="true" applyNumberFormat="true">
      <alignment horizontal="center" vertical="center"/>
    </xf>
    <xf numFmtId="4" fontId="4475" fillId="0" borderId="0" xfId="0" quotePrefix="false" applyFont="true" applyNumberFormat="true">
      <alignment horizontal="center" vertical="center"/>
    </xf>
    <xf numFmtId="164" fontId="4476" fillId="0" borderId="0" xfId="0" quotePrefix="false" applyFont="true" applyNumberFormat="true">
      <alignment horizontal="center" vertical="center"/>
    </xf>
    <xf numFmtId="4" fontId="4477" fillId="0" borderId="0" xfId="0" quotePrefix="false" applyFont="true" applyNumberFormat="true">
      <alignment horizontal="center" vertical="center"/>
    </xf>
    <xf numFmtId="164" fontId="4478" fillId="0" borderId="0" xfId="0" quotePrefix="false" applyFont="true" applyNumberFormat="true">
      <alignment horizontal="center" vertical="center"/>
    </xf>
    <xf numFmtId="4" fontId="4479" fillId="0" borderId="0" xfId="0" quotePrefix="false" applyFont="true" applyNumberFormat="true">
      <alignment horizontal="center" vertical="center"/>
    </xf>
    <xf numFmtId="164" fontId="4480" fillId="0" borderId="0" xfId="0" quotePrefix="false" applyFont="true" applyNumberFormat="true">
      <alignment horizontal="center" vertical="center"/>
    </xf>
    <xf numFmtId="4" fontId="4481" fillId="0" borderId="0" xfId="0" quotePrefix="false" applyFont="true" applyNumberFormat="true">
      <alignment horizontal="center" vertical="center"/>
    </xf>
    <xf numFmtId="164" fontId="4482" fillId="0" borderId="0" xfId="0" quotePrefix="false" applyFont="true" applyNumberFormat="true">
      <alignment horizontal="center" vertical="center"/>
    </xf>
    <xf numFmtId="4" fontId="4483" fillId="0" borderId="0" xfId="0" quotePrefix="false" applyFont="true" applyNumberFormat="true">
      <alignment horizontal="center" vertical="center"/>
    </xf>
    <xf numFmtId="164" fontId="4484" fillId="0" borderId="0" xfId="0" quotePrefix="false" applyFont="true" applyNumberFormat="true">
      <alignment horizontal="center" vertical="center"/>
    </xf>
    <xf numFmtId="4" fontId="4485" fillId="0" borderId="0" xfId="0" quotePrefix="false" applyFont="true" applyNumberFormat="true">
      <alignment horizontal="center" vertical="center"/>
    </xf>
    <xf numFmtId="164" fontId="4486" fillId="0" borderId="0" xfId="0" quotePrefix="false" applyFont="true" applyNumberFormat="true">
      <alignment horizontal="center" vertical="center"/>
    </xf>
    <xf numFmtId="4" fontId="4487" fillId="0" borderId="0" xfId="0" quotePrefix="false" applyFont="true" applyNumberFormat="true">
      <alignment horizontal="center" vertical="center"/>
    </xf>
    <xf numFmtId="164" fontId="4488" fillId="0" borderId="0" xfId="0" quotePrefix="false" applyFont="true" applyNumberFormat="true">
      <alignment horizontal="center" vertical="center"/>
    </xf>
    <xf numFmtId="4" fontId="4489" fillId="0" borderId="0" xfId="0" quotePrefix="false" applyFont="true" applyNumberFormat="true">
      <alignment horizontal="center" vertical="center"/>
    </xf>
    <xf numFmtId="164" fontId="4490" fillId="0" borderId="0" xfId="0" quotePrefix="false" applyFont="true" applyNumberFormat="true">
      <alignment horizontal="center" vertical="center"/>
    </xf>
    <xf numFmtId="4" fontId="4491" fillId="0" borderId="0" xfId="0" quotePrefix="false" applyFont="true" applyNumberFormat="true">
      <alignment horizontal="center" vertical="center"/>
    </xf>
    <xf numFmtId="164" fontId="4492" fillId="0" borderId="0" xfId="0" quotePrefix="false" applyFont="true" applyNumberFormat="true">
      <alignment horizontal="center" vertical="center"/>
    </xf>
    <xf numFmtId="4" fontId="4493" fillId="0" borderId="0" xfId="0" quotePrefix="false" applyFont="true" applyNumberFormat="true">
      <alignment horizontal="center" vertical="center"/>
    </xf>
    <xf numFmtId="164" fontId="4494" fillId="0" borderId="0" xfId="0" quotePrefix="false" applyFont="true" applyNumberFormat="true">
      <alignment horizontal="center" vertical="center"/>
    </xf>
    <xf numFmtId="4" fontId="4495" fillId="0" borderId="0" xfId="0" quotePrefix="false" applyFont="true" applyNumberFormat="true">
      <alignment horizontal="center" vertical="center"/>
    </xf>
    <xf numFmtId="164" fontId="4496" fillId="0" borderId="0" xfId="0" quotePrefix="false" applyFont="true" applyNumberFormat="true">
      <alignment horizontal="center" vertical="center"/>
    </xf>
    <xf numFmtId="4" fontId="4497" fillId="0" borderId="0" xfId="0" quotePrefix="false" applyFont="true" applyNumberFormat="true">
      <alignment horizontal="center" vertical="center"/>
    </xf>
    <xf numFmtId="164" fontId="4498" fillId="0" borderId="0" xfId="0" quotePrefix="false" applyFont="true" applyNumberFormat="true">
      <alignment horizontal="center" vertical="center"/>
    </xf>
    <xf numFmtId="0" fontId="4499" fillId="0" borderId="0" xfId="0" quotePrefix="false" applyFont="true">
      <alignment horizontal="center" vertical="center" wrapText="true"/>
    </xf>
    <xf numFmtId="4" fontId="4500" fillId="0" borderId="0" xfId="0" quotePrefix="false" applyFont="true" applyNumberFormat="true">
      <alignment horizontal="center" vertical="center"/>
    </xf>
    <xf numFmtId="164" fontId="4501" fillId="0" borderId="0" xfId="0" quotePrefix="false" applyFont="true" applyNumberFormat="true">
      <alignment horizontal="center" vertical="center"/>
    </xf>
    <xf numFmtId="164" fontId="4502" fillId="0" borderId="0" xfId="0" quotePrefix="false" applyFont="true" applyNumberFormat="true">
      <alignment horizontal="center" vertical="center"/>
    </xf>
    <xf numFmtId="165" fontId="4503" fillId="0" borderId="0" xfId="0" quotePrefix="false" applyFont="true" applyNumberFormat="true">
      <alignment horizontal="center" vertical="center"/>
    </xf>
    <xf numFmtId="164" fontId="4504" fillId="0" borderId="0" xfId="0" quotePrefix="false" applyFont="true" applyNumberFormat="true">
      <alignment horizontal="center" vertical="center"/>
    </xf>
    <xf numFmtId="164" fontId="4505" fillId="0" borderId="0" xfId="0" quotePrefix="false" applyFont="true" applyNumberFormat="true">
      <alignment horizontal="center" vertical="center" wrapText="true"/>
    </xf>
    <xf numFmtId="4" fontId="4506" fillId="0" borderId="0" xfId="0" quotePrefix="false" applyFont="true" applyNumberFormat="true">
      <alignment horizontal="center" vertical="center"/>
    </xf>
    <xf numFmtId="164" fontId="4507" fillId="0" borderId="0" xfId="0" quotePrefix="false" applyFont="true" applyNumberFormat="true">
      <alignment horizontal="center" vertical="center"/>
    </xf>
    <xf numFmtId="4" fontId="4508" fillId="0" borderId="0" xfId="0" quotePrefix="false" applyFont="true" applyNumberFormat="true">
      <alignment horizontal="center" vertical="center"/>
    </xf>
    <xf numFmtId="164" fontId="4509" fillId="0" borderId="0" xfId="0" quotePrefix="false" applyFont="true" applyNumberFormat="true">
      <alignment horizontal="center" vertical="center"/>
    </xf>
    <xf numFmtId="4" fontId="4510" fillId="0" borderId="0" xfId="0" quotePrefix="false" applyFont="true" applyNumberFormat="true">
      <alignment horizontal="center" vertical="center"/>
    </xf>
    <xf numFmtId="164" fontId="4511" fillId="0" borderId="0" xfId="0" quotePrefix="false" applyFont="true" applyNumberFormat="true">
      <alignment horizontal="center" vertical="center"/>
    </xf>
    <xf numFmtId="4" fontId="4512" fillId="0" borderId="0" xfId="0" quotePrefix="false" applyFont="true" applyNumberFormat="true">
      <alignment horizontal="center" vertical="center"/>
    </xf>
    <xf numFmtId="164" fontId="4513" fillId="0" borderId="0" xfId="0" quotePrefix="false" applyFont="true" applyNumberFormat="true">
      <alignment horizontal="center" vertical="center"/>
    </xf>
    <xf numFmtId="4" fontId="4514" fillId="0" borderId="0" xfId="0" quotePrefix="false" applyFont="true" applyNumberFormat="true">
      <alignment horizontal="center" vertical="center"/>
    </xf>
    <xf numFmtId="164" fontId="4515" fillId="0" borderId="0" xfId="0" quotePrefix="false" applyFont="true" applyNumberFormat="true">
      <alignment horizontal="center" vertical="center"/>
    </xf>
    <xf numFmtId="4" fontId="4516" fillId="0" borderId="0" xfId="0" quotePrefix="false" applyFont="true" applyNumberFormat="true">
      <alignment horizontal="center" vertical="center"/>
    </xf>
    <xf numFmtId="164" fontId="4517" fillId="0" borderId="0" xfId="0" quotePrefix="false" applyFont="true" applyNumberFormat="true">
      <alignment horizontal="center" vertical="center"/>
    </xf>
    <xf numFmtId="4" fontId="4518" fillId="0" borderId="0" xfId="0" quotePrefix="false" applyFont="true" applyNumberFormat="true">
      <alignment horizontal="center" vertical="center"/>
    </xf>
    <xf numFmtId="164" fontId="4519" fillId="0" borderId="0" xfId="0" quotePrefix="false" applyFont="true" applyNumberFormat="true">
      <alignment horizontal="center" vertical="center"/>
    </xf>
    <xf numFmtId="4" fontId="4520" fillId="0" borderId="0" xfId="0" quotePrefix="false" applyFont="true" applyNumberFormat="true">
      <alignment horizontal="center" vertical="center"/>
    </xf>
    <xf numFmtId="164" fontId="4521" fillId="0" borderId="0" xfId="0" quotePrefix="false" applyFont="true" applyNumberFormat="true">
      <alignment horizontal="center" vertical="center"/>
    </xf>
    <xf numFmtId="4" fontId="4522" fillId="0" borderId="0" xfId="0" quotePrefix="false" applyFont="true" applyNumberFormat="true">
      <alignment horizontal="center" vertical="center"/>
    </xf>
    <xf numFmtId="164" fontId="4523" fillId="0" borderId="0" xfId="0" quotePrefix="false" applyFont="true" applyNumberFormat="true">
      <alignment horizontal="center" vertical="center"/>
    </xf>
    <xf numFmtId="4" fontId="4524" fillId="0" borderId="0" xfId="0" quotePrefix="false" applyFont="true" applyNumberFormat="true">
      <alignment horizontal="center" vertical="center"/>
    </xf>
    <xf numFmtId="164" fontId="4525" fillId="0" borderId="0" xfId="0" quotePrefix="false" applyFont="true" applyNumberFormat="true">
      <alignment horizontal="center" vertical="center"/>
    </xf>
    <xf numFmtId="4" fontId="4526" fillId="0" borderId="0" xfId="0" quotePrefix="false" applyFont="true" applyNumberFormat="true">
      <alignment horizontal="center" vertical="center"/>
    </xf>
    <xf numFmtId="164" fontId="4527" fillId="0" borderId="0" xfId="0" quotePrefix="false" applyFont="true" applyNumberFormat="true">
      <alignment horizontal="center" vertical="center"/>
    </xf>
    <xf numFmtId="4" fontId="4528" fillId="0" borderId="0" xfId="0" quotePrefix="false" applyFont="true" applyNumberFormat="true">
      <alignment horizontal="center" vertical="center"/>
    </xf>
    <xf numFmtId="164" fontId="4529" fillId="0" borderId="0" xfId="0" quotePrefix="false" applyFont="true" applyNumberFormat="true">
      <alignment horizontal="center" vertical="center"/>
    </xf>
    <xf numFmtId="4" fontId="4530" fillId="0" borderId="0" xfId="0" quotePrefix="false" applyFont="true" applyNumberFormat="true">
      <alignment horizontal="center" vertical="center"/>
    </xf>
    <xf numFmtId="164" fontId="4531" fillId="0" borderId="0" xfId="0" quotePrefix="false" applyFont="true" applyNumberFormat="true">
      <alignment horizontal="center" vertical="center"/>
    </xf>
    <xf numFmtId="4" fontId="4532" fillId="0" borderId="0" xfId="0" quotePrefix="false" applyFont="true" applyNumberFormat="true">
      <alignment horizontal="center" vertical="center"/>
    </xf>
    <xf numFmtId="164" fontId="4533" fillId="0" borderId="0" xfId="0" quotePrefix="false" applyFont="true" applyNumberFormat="true">
      <alignment horizontal="center" vertical="center"/>
    </xf>
    <xf numFmtId="4" fontId="4534" fillId="0" borderId="0" xfId="0" quotePrefix="false" applyFont="true" applyNumberFormat="true">
      <alignment horizontal="center" vertical="center"/>
    </xf>
    <xf numFmtId="164" fontId="4535" fillId="0" borderId="0" xfId="0" quotePrefix="false" applyFont="true" applyNumberFormat="true">
      <alignment horizontal="center" vertical="center"/>
    </xf>
    <xf numFmtId="4" fontId="4536" fillId="0" borderId="0" xfId="0" quotePrefix="false" applyFont="true" applyNumberFormat="true">
      <alignment horizontal="center" vertical="center"/>
    </xf>
    <xf numFmtId="164" fontId="4537" fillId="0" borderId="0" xfId="0" quotePrefix="false" applyFont="true" applyNumberFormat="true">
      <alignment horizontal="center" vertical="center"/>
    </xf>
    <xf numFmtId="4" fontId="4538" fillId="0" borderId="0" xfId="0" quotePrefix="false" applyFont="true" applyNumberFormat="true">
      <alignment horizontal="center" vertical="center"/>
    </xf>
    <xf numFmtId="164" fontId="4539" fillId="0" borderId="0" xfId="0" quotePrefix="false" applyFont="true" applyNumberFormat="true">
      <alignment horizontal="center" vertical="center"/>
    </xf>
    <xf numFmtId="4" fontId="4540" fillId="0" borderId="0" xfId="0" quotePrefix="false" applyFont="true" applyNumberFormat="true">
      <alignment horizontal="center" vertical="center"/>
    </xf>
    <xf numFmtId="164" fontId="4541" fillId="0" borderId="0" xfId="0" quotePrefix="false" applyFont="true" applyNumberFormat="true">
      <alignment horizontal="center" vertical="center"/>
    </xf>
    <xf numFmtId="4" fontId="4542" fillId="0" borderId="0" xfId="0" quotePrefix="false" applyFont="true" applyNumberFormat="true">
      <alignment horizontal="center" vertical="center"/>
    </xf>
    <xf numFmtId="164" fontId="4543" fillId="0" borderId="0" xfId="0" quotePrefix="false" applyFont="true" applyNumberFormat="true">
      <alignment horizontal="center" vertical="center"/>
    </xf>
    <xf numFmtId="4" fontId="4544" fillId="0" borderId="0" xfId="0" quotePrefix="false" applyFont="true" applyNumberFormat="true">
      <alignment horizontal="center" vertical="center"/>
    </xf>
    <xf numFmtId="164" fontId="4545" fillId="0" borderId="0" xfId="0" quotePrefix="false" applyFont="true" applyNumberFormat="true">
      <alignment horizontal="center" vertical="center"/>
    </xf>
    <xf numFmtId="0" fontId="4546" fillId="0" borderId="0" xfId="0" quotePrefix="false" applyFont="true">
      <alignment horizontal="center" vertical="center" wrapText="true"/>
    </xf>
    <xf numFmtId="4" fontId="4547" fillId="0" borderId="0" xfId="0" quotePrefix="false" applyFont="true" applyNumberFormat="true">
      <alignment horizontal="center" vertical="center"/>
    </xf>
    <xf numFmtId="164" fontId="4548" fillId="0" borderId="0" xfId="0" quotePrefix="false" applyFont="true" applyNumberFormat="true">
      <alignment horizontal="center" vertical="center"/>
    </xf>
    <xf numFmtId="164" fontId="4549" fillId="0" borderId="0" xfId="0" quotePrefix="false" applyFont="true" applyNumberFormat="true">
      <alignment horizontal="center" vertical="center"/>
    </xf>
    <xf numFmtId="165" fontId="4550" fillId="0" borderId="0" xfId="0" quotePrefix="false" applyFont="true" applyNumberFormat="true">
      <alignment horizontal="center" vertical="center"/>
    </xf>
    <xf numFmtId="164" fontId="4551" fillId="0" borderId="0" xfId="0" quotePrefix="false" applyFont="true" applyNumberFormat="true">
      <alignment horizontal="center" vertical="center"/>
    </xf>
    <xf numFmtId="164" fontId="4552" fillId="0" borderId="0" xfId="0" quotePrefix="false" applyFont="true" applyNumberFormat="true">
      <alignment horizontal="center" vertical="center" wrapText="true"/>
    </xf>
    <xf numFmtId="4" fontId="4553" fillId="0" borderId="0" xfId="0" quotePrefix="false" applyFont="true" applyNumberFormat="true">
      <alignment horizontal="center" vertical="center"/>
    </xf>
    <xf numFmtId="164" fontId="4554" fillId="0" borderId="0" xfId="0" quotePrefix="false" applyFont="true" applyNumberFormat="true">
      <alignment horizontal="center" vertical="center"/>
    </xf>
    <xf numFmtId="4" fontId="4555" fillId="0" borderId="0" xfId="0" quotePrefix="false" applyFont="true" applyNumberFormat="true">
      <alignment horizontal="center" vertical="center"/>
    </xf>
    <xf numFmtId="164" fontId="4556" fillId="0" borderId="0" xfId="0" quotePrefix="false" applyFont="true" applyNumberFormat="true">
      <alignment horizontal="center" vertical="center"/>
    </xf>
    <xf numFmtId="4" fontId="4557" fillId="0" borderId="0" xfId="0" quotePrefix="false" applyFont="true" applyNumberFormat="true">
      <alignment horizontal="center" vertical="center"/>
    </xf>
    <xf numFmtId="164" fontId="4558" fillId="0" borderId="0" xfId="0" quotePrefix="false" applyFont="true" applyNumberFormat="true">
      <alignment horizontal="center" vertical="center"/>
    </xf>
    <xf numFmtId="4" fontId="4559" fillId="0" borderId="0" xfId="0" quotePrefix="false" applyFont="true" applyNumberFormat="true">
      <alignment horizontal="center" vertical="center"/>
    </xf>
    <xf numFmtId="164" fontId="4560" fillId="0" borderId="0" xfId="0" quotePrefix="false" applyFont="true" applyNumberFormat="true">
      <alignment horizontal="center" vertical="center"/>
    </xf>
    <xf numFmtId="4" fontId="4561" fillId="0" borderId="0" xfId="0" quotePrefix="false" applyFont="true" applyNumberFormat="true">
      <alignment horizontal="center" vertical="center"/>
    </xf>
    <xf numFmtId="164" fontId="4562" fillId="0" borderId="0" xfId="0" quotePrefix="false" applyFont="true" applyNumberFormat="true">
      <alignment horizontal="center" vertical="center"/>
    </xf>
    <xf numFmtId="4" fontId="4563" fillId="0" borderId="0" xfId="0" quotePrefix="false" applyFont="true" applyNumberFormat="true">
      <alignment horizontal="center" vertical="center"/>
    </xf>
    <xf numFmtId="164" fontId="4564" fillId="0" borderId="0" xfId="0" quotePrefix="false" applyFont="true" applyNumberFormat="true">
      <alignment horizontal="center" vertical="center"/>
    </xf>
    <xf numFmtId="4" fontId="4565" fillId="0" borderId="0" xfId="0" quotePrefix="false" applyFont="true" applyNumberFormat="true">
      <alignment horizontal="center" vertical="center"/>
    </xf>
    <xf numFmtId="164" fontId="4566" fillId="0" borderId="0" xfId="0" quotePrefix="false" applyFont="true" applyNumberFormat="true">
      <alignment horizontal="center" vertical="center"/>
    </xf>
    <xf numFmtId="4" fontId="4567" fillId="0" borderId="0" xfId="0" quotePrefix="false" applyFont="true" applyNumberFormat="true">
      <alignment horizontal="center" vertical="center"/>
    </xf>
    <xf numFmtId="164" fontId="4568" fillId="0" borderId="0" xfId="0" quotePrefix="false" applyFont="true" applyNumberFormat="true">
      <alignment horizontal="center" vertical="center"/>
    </xf>
    <xf numFmtId="4" fontId="4569" fillId="0" borderId="0" xfId="0" quotePrefix="false" applyFont="true" applyNumberFormat="true">
      <alignment horizontal="center" vertical="center"/>
    </xf>
    <xf numFmtId="164" fontId="4570" fillId="0" borderId="0" xfId="0" quotePrefix="false" applyFont="true" applyNumberFormat="true">
      <alignment horizontal="center" vertical="center"/>
    </xf>
    <xf numFmtId="4" fontId="4571" fillId="0" borderId="0" xfId="0" quotePrefix="false" applyFont="true" applyNumberFormat="true">
      <alignment horizontal="center" vertical="center"/>
    </xf>
    <xf numFmtId="164" fontId="4572" fillId="0" borderId="0" xfId="0" quotePrefix="false" applyFont="true" applyNumberFormat="true">
      <alignment horizontal="center" vertical="center"/>
    </xf>
    <xf numFmtId="4" fontId="4573" fillId="0" borderId="0" xfId="0" quotePrefix="false" applyFont="true" applyNumberFormat="true">
      <alignment horizontal="center" vertical="center"/>
    </xf>
    <xf numFmtId="164" fontId="4574" fillId="0" borderId="0" xfId="0" quotePrefix="false" applyFont="true" applyNumberFormat="true">
      <alignment horizontal="center" vertical="center"/>
    </xf>
    <xf numFmtId="4" fontId="4575" fillId="0" borderId="0" xfId="0" quotePrefix="false" applyFont="true" applyNumberFormat="true">
      <alignment horizontal="center" vertical="center"/>
    </xf>
    <xf numFmtId="164" fontId="4576" fillId="0" borderId="0" xfId="0" quotePrefix="false" applyFont="true" applyNumberFormat="true">
      <alignment horizontal="center" vertical="center"/>
    </xf>
    <xf numFmtId="4" fontId="4577" fillId="0" borderId="0" xfId="0" quotePrefix="false" applyFont="true" applyNumberFormat="true">
      <alignment horizontal="center" vertical="center"/>
    </xf>
    <xf numFmtId="164" fontId="4578" fillId="0" borderId="0" xfId="0" quotePrefix="false" applyFont="true" applyNumberFormat="true">
      <alignment horizontal="center" vertical="center"/>
    </xf>
    <xf numFmtId="4" fontId="4579" fillId="0" borderId="0" xfId="0" quotePrefix="false" applyFont="true" applyNumberFormat="true">
      <alignment horizontal="center" vertical="center"/>
    </xf>
    <xf numFmtId="164" fontId="4580" fillId="0" borderId="0" xfId="0" quotePrefix="false" applyFont="true" applyNumberFormat="true">
      <alignment horizontal="center" vertical="center"/>
    </xf>
    <xf numFmtId="4" fontId="4581" fillId="0" borderId="0" xfId="0" quotePrefix="false" applyFont="true" applyNumberFormat="true">
      <alignment horizontal="center" vertical="center"/>
    </xf>
    <xf numFmtId="164" fontId="4582" fillId="0" borderId="0" xfId="0" quotePrefix="false" applyFont="true" applyNumberFormat="true">
      <alignment horizontal="center" vertical="center"/>
    </xf>
    <xf numFmtId="4" fontId="4583" fillId="0" borderId="0" xfId="0" quotePrefix="false" applyFont="true" applyNumberFormat="true">
      <alignment horizontal="center" vertical="center"/>
    </xf>
    <xf numFmtId="164" fontId="4584" fillId="0" borderId="0" xfId="0" quotePrefix="false" applyFont="true" applyNumberFormat="true">
      <alignment horizontal="center" vertical="center"/>
    </xf>
    <xf numFmtId="4" fontId="4585" fillId="0" borderId="0" xfId="0" quotePrefix="false" applyFont="true" applyNumberFormat="true">
      <alignment horizontal="center" vertical="center"/>
    </xf>
    <xf numFmtId="164" fontId="4586" fillId="0" borderId="0" xfId="0" quotePrefix="false" applyFont="true" applyNumberFormat="true">
      <alignment horizontal="center" vertical="center"/>
    </xf>
    <xf numFmtId="4" fontId="4587" fillId="0" borderId="0" xfId="0" quotePrefix="false" applyFont="true" applyNumberFormat="true">
      <alignment horizontal="center" vertical="center"/>
    </xf>
    <xf numFmtId="164" fontId="4588" fillId="0" borderId="0" xfId="0" quotePrefix="false" applyFont="true" applyNumberFormat="true">
      <alignment horizontal="center" vertical="center"/>
    </xf>
    <xf numFmtId="4" fontId="4589" fillId="0" borderId="0" xfId="0" quotePrefix="false" applyFont="true" applyNumberFormat="true">
      <alignment horizontal="center" vertical="center"/>
    </xf>
    <xf numFmtId="164" fontId="4590" fillId="0" borderId="0" xfId="0" quotePrefix="false" applyFont="true" applyNumberFormat="true">
      <alignment horizontal="center" vertical="center"/>
    </xf>
    <xf numFmtId="4" fontId="4591" fillId="0" borderId="0" xfId="0" quotePrefix="false" applyFont="true" applyNumberFormat="true">
      <alignment horizontal="center" vertical="center"/>
    </xf>
    <xf numFmtId="164" fontId="4592" fillId="0" borderId="0" xfId="0" quotePrefix="false" applyFont="true" applyNumberFormat="true">
      <alignment horizontal="center" vertical="center"/>
    </xf>
    <xf numFmtId="0" fontId="4593" fillId="0" borderId="0" xfId="0" quotePrefix="false" applyFont="true">
      <alignment horizontal="center" vertical="center" wrapText="true"/>
    </xf>
    <xf numFmtId="4" fontId="4594" fillId="0" borderId="0" xfId="0" quotePrefix="false" applyFont="true" applyNumberFormat="true">
      <alignment horizontal="center" vertical="center"/>
    </xf>
    <xf numFmtId="164" fontId="4595" fillId="0" borderId="0" xfId="0" quotePrefix="false" applyFont="true" applyNumberFormat="true">
      <alignment horizontal="center" vertical="center"/>
    </xf>
    <xf numFmtId="164" fontId="4596" fillId="0" borderId="0" xfId="0" quotePrefix="false" applyFont="true" applyNumberFormat="true">
      <alignment horizontal="center" vertical="center"/>
    </xf>
    <xf numFmtId="165" fontId="4597" fillId="0" borderId="0" xfId="0" quotePrefix="false" applyFont="true" applyNumberFormat="true">
      <alignment horizontal="center" vertical="center"/>
    </xf>
    <xf numFmtId="164" fontId="4598" fillId="0" borderId="0" xfId="0" quotePrefix="false" applyFont="true" applyNumberFormat="true">
      <alignment horizontal="center" vertical="center"/>
    </xf>
    <xf numFmtId="164" fontId="4599" fillId="0" borderId="0" xfId="0" quotePrefix="false" applyFont="true" applyNumberFormat="true">
      <alignment horizontal="center" vertical="center" wrapText="true"/>
    </xf>
    <xf numFmtId="4" fontId="4600" fillId="0" borderId="0" xfId="0" quotePrefix="false" applyFont="true" applyNumberFormat="true">
      <alignment horizontal="center" vertical="center"/>
    </xf>
    <xf numFmtId="164" fontId="4601" fillId="0" borderId="0" xfId="0" quotePrefix="false" applyFont="true" applyNumberFormat="true">
      <alignment horizontal="center" vertical="center"/>
    </xf>
    <xf numFmtId="4" fontId="4602" fillId="0" borderId="0" xfId="0" quotePrefix="false" applyFont="true" applyNumberFormat="true">
      <alignment horizontal="center" vertical="center"/>
    </xf>
    <xf numFmtId="164" fontId="4603" fillId="0" borderId="0" xfId="0" quotePrefix="false" applyFont="true" applyNumberFormat="true">
      <alignment horizontal="center" vertical="center"/>
    </xf>
    <xf numFmtId="4" fontId="4604" fillId="0" borderId="0" xfId="0" quotePrefix="false" applyFont="true" applyNumberFormat="true">
      <alignment horizontal="center" vertical="center"/>
    </xf>
    <xf numFmtId="164" fontId="4605" fillId="0" borderId="0" xfId="0" quotePrefix="false" applyFont="true" applyNumberFormat="true">
      <alignment horizontal="center" vertical="center"/>
    </xf>
    <xf numFmtId="4" fontId="4606" fillId="0" borderId="0" xfId="0" quotePrefix="false" applyFont="true" applyNumberFormat="true">
      <alignment horizontal="center" vertical="center"/>
    </xf>
    <xf numFmtId="164" fontId="4607" fillId="0" borderId="0" xfId="0" quotePrefix="false" applyFont="true" applyNumberFormat="true">
      <alignment horizontal="center" vertical="center"/>
    </xf>
    <xf numFmtId="4" fontId="4608" fillId="0" borderId="0" xfId="0" quotePrefix="false" applyFont="true" applyNumberFormat="true">
      <alignment horizontal="center" vertical="center"/>
    </xf>
    <xf numFmtId="164" fontId="4609" fillId="0" borderId="0" xfId="0" quotePrefix="false" applyFont="true" applyNumberFormat="true">
      <alignment horizontal="center" vertical="center"/>
    </xf>
    <xf numFmtId="4" fontId="4610" fillId="0" borderId="0" xfId="0" quotePrefix="false" applyFont="true" applyNumberFormat="true">
      <alignment horizontal="center" vertical="center"/>
    </xf>
    <xf numFmtId="164" fontId="4611" fillId="0" borderId="0" xfId="0" quotePrefix="false" applyFont="true" applyNumberFormat="true">
      <alignment horizontal="center" vertical="center"/>
    </xf>
    <xf numFmtId="4" fontId="4612" fillId="0" borderId="0" xfId="0" quotePrefix="false" applyFont="true" applyNumberFormat="true">
      <alignment horizontal="center" vertical="center"/>
    </xf>
    <xf numFmtId="164" fontId="4613" fillId="0" borderId="0" xfId="0" quotePrefix="false" applyFont="true" applyNumberFormat="true">
      <alignment horizontal="center" vertical="center"/>
    </xf>
    <xf numFmtId="4" fontId="4614" fillId="0" borderId="0" xfId="0" quotePrefix="false" applyFont="true" applyNumberFormat="true">
      <alignment horizontal="center" vertical="center"/>
    </xf>
    <xf numFmtId="164" fontId="4615" fillId="0" borderId="0" xfId="0" quotePrefix="false" applyFont="true" applyNumberFormat="true">
      <alignment horizontal="center" vertical="center"/>
    </xf>
    <xf numFmtId="4" fontId="4616" fillId="0" borderId="0" xfId="0" quotePrefix="false" applyFont="true" applyNumberFormat="true">
      <alignment horizontal="center" vertical="center"/>
    </xf>
    <xf numFmtId="164" fontId="4617" fillId="0" borderId="0" xfId="0" quotePrefix="false" applyFont="true" applyNumberFormat="true">
      <alignment horizontal="center" vertical="center"/>
    </xf>
    <xf numFmtId="4" fontId="4618" fillId="0" borderId="0" xfId="0" quotePrefix="false" applyFont="true" applyNumberFormat="true">
      <alignment horizontal="center" vertical="center"/>
    </xf>
    <xf numFmtId="164" fontId="4619" fillId="0" borderId="0" xfId="0" quotePrefix="false" applyFont="true" applyNumberFormat="true">
      <alignment horizontal="center" vertical="center"/>
    </xf>
    <xf numFmtId="4" fontId="4620" fillId="0" borderId="0" xfId="0" quotePrefix="false" applyFont="true" applyNumberFormat="true">
      <alignment horizontal="center" vertical="center"/>
    </xf>
    <xf numFmtId="164" fontId="4621" fillId="0" borderId="0" xfId="0" quotePrefix="false" applyFont="true" applyNumberFormat="true">
      <alignment horizontal="center" vertical="center"/>
    </xf>
    <xf numFmtId="4" fontId="4622" fillId="0" borderId="0" xfId="0" quotePrefix="false" applyFont="true" applyNumberFormat="true">
      <alignment horizontal="center" vertical="center"/>
    </xf>
    <xf numFmtId="164" fontId="4623" fillId="0" borderId="0" xfId="0" quotePrefix="false" applyFont="true" applyNumberFormat="true">
      <alignment horizontal="center" vertical="center"/>
    </xf>
    <xf numFmtId="4" fontId="4624" fillId="0" borderId="0" xfId="0" quotePrefix="false" applyFont="true" applyNumberFormat="true">
      <alignment horizontal="center" vertical="center"/>
    </xf>
    <xf numFmtId="164" fontId="4625" fillId="0" borderId="0" xfId="0" quotePrefix="false" applyFont="true" applyNumberFormat="true">
      <alignment horizontal="center" vertical="center"/>
    </xf>
    <xf numFmtId="4" fontId="4626" fillId="0" borderId="0" xfId="0" quotePrefix="false" applyFont="true" applyNumberFormat="true">
      <alignment horizontal="center" vertical="center"/>
    </xf>
    <xf numFmtId="164" fontId="4627" fillId="0" borderId="0" xfId="0" quotePrefix="false" applyFont="true" applyNumberFormat="true">
      <alignment horizontal="center" vertical="center"/>
    </xf>
    <xf numFmtId="4" fontId="4628" fillId="0" borderId="0" xfId="0" quotePrefix="false" applyFont="true" applyNumberFormat="true">
      <alignment horizontal="center" vertical="center"/>
    </xf>
    <xf numFmtId="164" fontId="4629" fillId="0" borderId="0" xfId="0" quotePrefix="false" applyFont="true" applyNumberFormat="true">
      <alignment horizontal="center" vertical="center"/>
    </xf>
    <xf numFmtId="4" fontId="4630" fillId="0" borderId="0" xfId="0" quotePrefix="false" applyFont="true" applyNumberFormat="true">
      <alignment horizontal="center" vertical="center"/>
    </xf>
    <xf numFmtId="164" fontId="4631" fillId="0" borderId="0" xfId="0" quotePrefix="false" applyFont="true" applyNumberFormat="true">
      <alignment horizontal="center" vertical="center"/>
    </xf>
    <xf numFmtId="4" fontId="4632" fillId="0" borderId="0" xfId="0" quotePrefix="false" applyFont="true" applyNumberFormat="true">
      <alignment horizontal="center" vertical="center"/>
    </xf>
    <xf numFmtId="164" fontId="4633" fillId="0" borderId="0" xfId="0" quotePrefix="false" applyFont="true" applyNumberFormat="true">
      <alignment horizontal="center" vertical="center"/>
    </xf>
    <xf numFmtId="4" fontId="4634" fillId="0" borderId="0" xfId="0" quotePrefix="false" applyFont="true" applyNumberFormat="true">
      <alignment horizontal="center" vertical="center"/>
    </xf>
    <xf numFmtId="164" fontId="4635" fillId="0" borderId="0" xfId="0" quotePrefix="false" applyFont="true" applyNumberFormat="true">
      <alignment horizontal="center" vertical="center"/>
    </xf>
    <xf numFmtId="4" fontId="4636" fillId="0" borderId="0" xfId="0" quotePrefix="false" applyFont="true" applyNumberFormat="true">
      <alignment horizontal="center" vertical="center"/>
    </xf>
    <xf numFmtId="164" fontId="4637" fillId="0" borderId="0" xfId="0" quotePrefix="false" applyFont="true" applyNumberFormat="true">
      <alignment horizontal="center" vertical="center"/>
    </xf>
    <xf numFmtId="4" fontId="4638" fillId="0" borderId="0" xfId="0" quotePrefix="false" applyFont="true" applyNumberFormat="true">
      <alignment horizontal="center" vertical="center"/>
    </xf>
    <xf numFmtId="164" fontId="4639" fillId="0" borderId="0" xfId="0" quotePrefix="false" applyFont="true" applyNumberFormat="true">
      <alignment horizontal="center" vertical="center"/>
    </xf>
    <xf numFmtId="0" fontId="4640" fillId="0" borderId="0" xfId="0" quotePrefix="false" applyFont="true">
      <alignment horizontal="center" vertical="center" wrapText="true"/>
    </xf>
    <xf numFmtId="4" fontId="4641" fillId="0" borderId="0" xfId="0" quotePrefix="false" applyFont="true" applyNumberFormat="true">
      <alignment horizontal="center" vertical="center"/>
    </xf>
    <xf numFmtId="164" fontId="4642" fillId="0" borderId="0" xfId="0" quotePrefix="false" applyFont="true" applyNumberFormat="true">
      <alignment horizontal="center" vertical="center"/>
    </xf>
    <xf numFmtId="164" fontId="4643" fillId="0" borderId="0" xfId="0" quotePrefix="false" applyFont="true" applyNumberFormat="true">
      <alignment horizontal="center" vertical="center"/>
    </xf>
    <xf numFmtId="165" fontId="4644" fillId="0" borderId="0" xfId="0" quotePrefix="false" applyFont="true" applyNumberFormat="true">
      <alignment horizontal="center" vertical="center"/>
    </xf>
    <xf numFmtId="164" fontId="4645" fillId="0" borderId="0" xfId="0" quotePrefix="false" applyFont="true" applyNumberFormat="true">
      <alignment horizontal="center" vertical="center"/>
    </xf>
    <xf numFmtId="164" fontId="4646" fillId="0" borderId="0" xfId="0" quotePrefix="false" applyFont="true" applyNumberFormat="true">
      <alignment horizontal="center" vertical="center" wrapText="true"/>
    </xf>
    <xf numFmtId="4" fontId="4647" fillId="0" borderId="0" xfId="0" quotePrefix="false" applyFont="true" applyNumberFormat="true">
      <alignment horizontal="center" vertical="center"/>
    </xf>
    <xf numFmtId="164" fontId="4648" fillId="0" borderId="0" xfId="0" quotePrefix="false" applyFont="true" applyNumberFormat="true">
      <alignment horizontal="center" vertical="center"/>
    </xf>
    <xf numFmtId="4" fontId="4649" fillId="0" borderId="0" xfId="0" quotePrefix="false" applyFont="true" applyNumberFormat="true">
      <alignment horizontal="center" vertical="center"/>
    </xf>
    <xf numFmtId="164" fontId="4650" fillId="0" borderId="0" xfId="0" quotePrefix="false" applyFont="true" applyNumberFormat="true">
      <alignment horizontal="center" vertical="center"/>
    </xf>
    <xf numFmtId="4" fontId="4651" fillId="0" borderId="0" xfId="0" quotePrefix="false" applyFont="true" applyNumberFormat="true">
      <alignment horizontal="center" vertical="center"/>
    </xf>
    <xf numFmtId="164" fontId="4652" fillId="0" borderId="0" xfId="0" quotePrefix="false" applyFont="true" applyNumberFormat="true">
      <alignment horizontal="center" vertical="center"/>
    </xf>
    <xf numFmtId="4" fontId="4653" fillId="0" borderId="0" xfId="0" quotePrefix="false" applyFont="true" applyNumberFormat="true">
      <alignment horizontal="center" vertical="center"/>
    </xf>
    <xf numFmtId="164" fontId="4654" fillId="0" borderId="0" xfId="0" quotePrefix="false" applyFont="true" applyNumberFormat="true">
      <alignment horizontal="center" vertical="center"/>
    </xf>
    <xf numFmtId="4" fontId="4655" fillId="0" borderId="0" xfId="0" quotePrefix="false" applyFont="true" applyNumberFormat="true">
      <alignment horizontal="center" vertical="center"/>
    </xf>
    <xf numFmtId="164" fontId="4656" fillId="0" borderId="0" xfId="0" quotePrefix="false" applyFont="true" applyNumberFormat="true">
      <alignment horizontal="center" vertical="center"/>
    </xf>
    <xf numFmtId="4" fontId="4657" fillId="0" borderId="0" xfId="0" quotePrefix="false" applyFont="true" applyNumberFormat="true">
      <alignment horizontal="center" vertical="center"/>
    </xf>
    <xf numFmtId="164" fontId="4658" fillId="0" borderId="0" xfId="0" quotePrefix="false" applyFont="true" applyNumberFormat="true">
      <alignment horizontal="center" vertical="center"/>
    </xf>
    <xf numFmtId="4" fontId="4659" fillId="0" borderId="0" xfId="0" quotePrefix="false" applyFont="true" applyNumberFormat="true">
      <alignment horizontal="center" vertical="center"/>
    </xf>
    <xf numFmtId="164" fontId="4660" fillId="0" borderId="0" xfId="0" quotePrefix="false" applyFont="true" applyNumberFormat="true">
      <alignment horizontal="center" vertical="center"/>
    </xf>
    <xf numFmtId="4" fontId="4661" fillId="0" borderId="0" xfId="0" quotePrefix="false" applyFont="true" applyNumberFormat="true">
      <alignment horizontal="center" vertical="center"/>
    </xf>
    <xf numFmtId="164" fontId="4662" fillId="0" borderId="0" xfId="0" quotePrefix="false" applyFont="true" applyNumberFormat="true">
      <alignment horizontal="center" vertical="center"/>
    </xf>
    <xf numFmtId="4" fontId="4663" fillId="0" borderId="0" xfId="0" quotePrefix="false" applyFont="true" applyNumberFormat="true">
      <alignment horizontal="center" vertical="center"/>
    </xf>
    <xf numFmtId="164" fontId="4664" fillId="0" borderId="0" xfId="0" quotePrefix="false" applyFont="true" applyNumberFormat="true">
      <alignment horizontal="center" vertical="center"/>
    </xf>
    <xf numFmtId="4" fontId="4665" fillId="0" borderId="0" xfId="0" quotePrefix="false" applyFont="true" applyNumberFormat="true">
      <alignment horizontal="center" vertical="center"/>
    </xf>
    <xf numFmtId="164" fontId="4666" fillId="0" borderId="0" xfId="0" quotePrefix="false" applyFont="true" applyNumberFormat="true">
      <alignment horizontal="center" vertical="center"/>
    </xf>
    <xf numFmtId="4" fontId="4667" fillId="0" borderId="0" xfId="0" quotePrefix="false" applyFont="true" applyNumberFormat="true">
      <alignment horizontal="center" vertical="center"/>
    </xf>
    <xf numFmtId="164" fontId="4668" fillId="0" borderId="0" xfId="0" quotePrefix="false" applyFont="true" applyNumberFormat="true">
      <alignment horizontal="center" vertical="center"/>
    </xf>
    <xf numFmtId="4" fontId="4669" fillId="0" borderId="0" xfId="0" quotePrefix="false" applyFont="true" applyNumberFormat="true">
      <alignment horizontal="center" vertical="center"/>
    </xf>
    <xf numFmtId="164" fontId="4670" fillId="0" borderId="0" xfId="0" quotePrefix="false" applyFont="true" applyNumberFormat="true">
      <alignment horizontal="center" vertical="center"/>
    </xf>
    <xf numFmtId="4" fontId="4671" fillId="0" borderId="0" xfId="0" quotePrefix="false" applyFont="true" applyNumberFormat="true">
      <alignment horizontal="center" vertical="center"/>
    </xf>
    <xf numFmtId="164" fontId="4672" fillId="0" borderId="0" xfId="0" quotePrefix="false" applyFont="true" applyNumberFormat="true">
      <alignment horizontal="center" vertical="center"/>
    </xf>
    <xf numFmtId="4" fontId="4673" fillId="0" borderId="0" xfId="0" quotePrefix="false" applyFont="true" applyNumberFormat="true">
      <alignment horizontal="center" vertical="center"/>
    </xf>
    <xf numFmtId="164" fontId="4674" fillId="0" borderId="0" xfId="0" quotePrefix="false" applyFont="true" applyNumberFormat="true">
      <alignment horizontal="center" vertical="center"/>
    </xf>
    <xf numFmtId="4" fontId="4675" fillId="0" borderId="0" xfId="0" quotePrefix="false" applyFont="true" applyNumberFormat="true">
      <alignment horizontal="center" vertical="center"/>
    </xf>
    <xf numFmtId="164" fontId="4676" fillId="0" borderId="0" xfId="0" quotePrefix="false" applyFont="true" applyNumberFormat="true">
      <alignment horizontal="center" vertical="center"/>
    </xf>
    <xf numFmtId="4" fontId="4677" fillId="0" borderId="0" xfId="0" quotePrefix="false" applyFont="true" applyNumberFormat="true">
      <alignment horizontal="center" vertical="center"/>
    </xf>
    <xf numFmtId="164" fontId="4678" fillId="0" borderId="0" xfId="0" quotePrefix="false" applyFont="true" applyNumberFormat="true">
      <alignment horizontal="center" vertical="center"/>
    </xf>
    <xf numFmtId="4" fontId="4679" fillId="0" borderId="0" xfId="0" quotePrefix="false" applyFont="true" applyNumberFormat="true">
      <alignment horizontal="center" vertical="center"/>
    </xf>
    <xf numFmtId="164" fontId="4680" fillId="0" borderId="0" xfId="0" quotePrefix="false" applyFont="true" applyNumberFormat="true">
      <alignment horizontal="center" vertical="center"/>
    </xf>
    <xf numFmtId="4" fontId="4681" fillId="0" borderId="0" xfId="0" quotePrefix="false" applyFont="true" applyNumberFormat="true">
      <alignment horizontal="center" vertical="center"/>
    </xf>
    <xf numFmtId="164" fontId="4682" fillId="0" borderId="0" xfId="0" quotePrefix="false" applyFont="true" applyNumberFormat="true">
      <alignment horizontal="center" vertical="center"/>
    </xf>
    <xf numFmtId="4" fontId="4683" fillId="0" borderId="0" xfId="0" quotePrefix="false" applyFont="true" applyNumberFormat="true">
      <alignment horizontal="center" vertical="center"/>
    </xf>
    <xf numFmtId="164" fontId="4684" fillId="0" borderId="0" xfId="0" quotePrefix="false" applyFont="true" applyNumberFormat="true">
      <alignment horizontal="center" vertical="center"/>
    </xf>
    <xf numFmtId="4" fontId="4685" fillId="0" borderId="0" xfId="0" quotePrefix="false" applyFont="true" applyNumberFormat="true">
      <alignment horizontal="center" vertical="center"/>
    </xf>
    <xf numFmtId="164" fontId="4686" fillId="0" borderId="0" xfId="0" quotePrefix="false" applyFont="true" applyNumberFormat="true">
      <alignment horizontal="center" vertical="center"/>
    </xf>
    <xf numFmtId="0" fontId="4687" fillId="0" borderId="0" xfId="0" quotePrefix="false" applyFont="true">
      <alignment horizontal="center" vertical="center" wrapText="true"/>
    </xf>
    <xf numFmtId="4" fontId="4688" fillId="0" borderId="0" xfId="0" quotePrefix="false" applyFont="true" applyNumberFormat="true">
      <alignment horizontal="center" vertical="center"/>
    </xf>
    <xf numFmtId="164" fontId="4689" fillId="0" borderId="0" xfId="0" quotePrefix="false" applyFont="true" applyNumberFormat="true">
      <alignment horizontal="center" vertical="center"/>
    </xf>
    <xf numFmtId="164" fontId="4690" fillId="0" borderId="0" xfId="0" quotePrefix="false" applyFont="true" applyNumberFormat="true">
      <alignment horizontal="center" vertical="center"/>
    </xf>
    <xf numFmtId="165" fontId="4691" fillId="0" borderId="0" xfId="0" quotePrefix="false" applyFont="true" applyNumberFormat="true">
      <alignment horizontal="center" vertical="center"/>
    </xf>
    <xf numFmtId="164" fontId="4692" fillId="0" borderId="0" xfId="0" quotePrefix="false" applyFont="true" applyNumberFormat="true">
      <alignment horizontal="center" vertical="center"/>
    </xf>
    <xf numFmtId="164" fontId="4693" fillId="0" borderId="0" xfId="0" quotePrefix="false" applyFont="true" applyNumberFormat="true">
      <alignment horizontal="center" vertical="center" wrapText="true"/>
    </xf>
    <xf numFmtId="4" fontId="4694" fillId="0" borderId="0" xfId="0" quotePrefix="false" applyFont="true" applyNumberFormat="true">
      <alignment horizontal="center" vertical="center"/>
    </xf>
    <xf numFmtId="164" fontId="4695" fillId="0" borderId="0" xfId="0" quotePrefix="false" applyFont="true" applyNumberFormat="true">
      <alignment horizontal="center" vertical="center"/>
    </xf>
    <xf numFmtId="4" fontId="4696" fillId="0" borderId="0" xfId="0" quotePrefix="false" applyFont="true" applyNumberFormat="true">
      <alignment horizontal="center" vertical="center"/>
    </xf>
    <xf numFmtId="164" fontId="4697" fillId="0" borderId="0" xfId="0" quotePrefix="false" applyFont="true" applyNumberFormat="true">
      <alignment horizontal="center" vertical="center"/>
    </xf>
    <xf numFmtId="4" fontId="4698" fillId="0" borderId="0" xfId="0" quotePrefix="false" applyFont="true" applyNumberFormat="true">
      <alignment horizontal="center" vertical="center"/>
    </xf>
    <xf numFmtId="164" fontId="4699" fillId="0" borderId="0" xfId="0" quotePrefix="false" applyFont="true" applyNumberFormat="true">
      <alignment horizontal="center" vertical="center"/>
    </xf>
    <xf numFmtId="4" fontId="4700" fillId="0" borderId="0" xfId="0" quotePrefix="false" applyFont="true" applyNumberFormat="true">
      <alignment horizontal="center" vertical="center"/>
    </xf>
    <xf numFmtId="164" fontId="4701" fillId="0" borderId="0" xfId="0" quotePrefix="false" applyFont="true" applyNumberFormat="true">
      <alignment horizontal="center" vertical="center"/>
    </xf>
    <xf numFmtId="4" fontId="4702" fillId="0" borderId="0" xfId="0" quotePrefix="false" applyFont="true" applyNumberFormat="true">
      <alignment horizontal="center" vertical="center"/>
    </xf>
    <xf numFmtId="164" fontId="4703" fillId="0" borderId="0" xfId="0" quotePrefix="false" applyFont="true" applyNumberFormat="true">
      <alignment horizontal="center" vertical="center"/>
    </xf>
    <xf numFmtId="4" fontId="4704" fillId="0" borderId="0" xfId="0" quotePrefix="false" applyFont="true" applyNumberFormat="true">
      <alignment horizontal="center" vertical="center"/>
    </xf>
    <xf numFmtId="164" fontId="4705" fillId="0" borderId="0" xfId="0" quotePrefix="false" applyFont="true" applyNumberFormat="true">
      <alignment horizontal="center" vertical="center"/>
    </xf>
    <xf numFmtId="4" fontId="4706" fillId="0" borderId="0" xfId="0" quotePrefix="false" applyFont="true" applyNumberFormat="true">
      <alignment horizontal="center" vertical="center"/>
    </xf>
    <xf numFmtId="164" fontId="4707" fillId="0" borderId="0" xfId="0" quotePrefix="false" applyFont="true" applyNumberFormat="true">
      <alignment horizontal="center" vertical="center"/>
    </xf>
    <xf numFmtId="4" fontId="4708" fillId="0" borderId="0" xfId="0" quotePrefix="false" applyFont="true" applyNumberFormat="true">
      <alignment horizontal="center" vertical="center"/>
    </xf>
    <xf numFmtId="164" fontId="4709" fillId="0" borderId="0" xfId="0" quotePrefix="false" applyFont="true" applyNumberFormat="true">
      <alignment horizontal="center" vertical="center"/>
    </xf>
    <xf numFmtId="4" fontId="4710" fillId="0" borderId="0" xfId="0" quotePrefix="false" applyFont="true" applyNumberFormat="true">
      <alignment horizontal="center" vertical="center"/>
    </xf>
    <xf numFmtId="164" fontId="4711" fillId="0" borderId="0" xfId="0" quotePrefix="false" applyFont="true" applyNumberFormat="true">
      <alignment horizontal="center" vertical="center"/>
    </xf>
    <xf numFmtId="4" fontId="4712" fillId="0" borderId="0" xfId="0" quotePrefix="false" applyFont="true" applyNumberFormat="true">
      <alignment horizontal="center" vertical="center"/>
    </xf>
    <xf numFmtId="164" fontId="4713" fillId="0" borderId="0" xfId="0" quotePrefix="false" applyFont="true" applyNumberFormat="true">
      <alignment horizontal="center" vertical="center"/>
    </xf>
    <xf numFmtId="4" fontId="4714" fillId="0" borderId="0" xfId="0" quotePrefix="false" applyFont="true" applyNumberFormat="true">
      <alignment horizontal="center" vertical="center"/>
    </xf>
    <xf numFmtId="164" fontId="4715" fillId="0" borderId="0" xfId="0" quotePrefix="false" applyFont="true" applyNumberFormat="true">
      <alignment horizontal="center" vertical="center"/>
    </xf>
    <xf numFmtId="4" fontId="4716" fillId="0" borderId="0" xfId="0" quotePrefix="false" applyFont="true" applyNumberFormat="true">
      <alignment horizontal="center" vertical="center"/>
    </xf>
    <xf numFmtId="164" fontId="4717" fillId="0" borderId="0" xfId="0" quotePrefix="false" applyFont="true" applyNumberFormat="true">
      <alignment horizontal="center" vertical="center"/>
    </xf>
    <xf numFmtId="4" fontId="4718" fillId="0" borderId="0" xfId="0" quotePrefix="false" applyFont="true" applyNumberFormat="true">
      <alignment horizontal="center" vertical="center"/>
    </xf>
    <xf numFmtId="164" fontId="4719" fillId="0" borderId="0" xfId="0" quotePrefix="false" applyFont="true" applyNumberFormat="true">
      <alignment horizontal="center" vertical="center"/>
    </xf>
    <xf numFmtId="4" fontId="4720" fillId="0" borderId="0" xfId="0" quotePrefix="false" applyFont="true" applyNumberFormat="true">
      <alignment horizontal="center" vertical="center"/>
    </xf>
    <xf numFmtId="164" fontId="4721" fillId="0" borderId="0" xfId="0" quotePrefix="false" applyFont="true" applyNumberFormat="true">
      <alignment horizontal="center" vertical="center"/>
    </xf>
    <xf numFmtId="4" fontId="4722" fillId="0" borderId="0" xfId="0" quotePrefix="false" applyFont="true" applyNumberFormat="true">
      <alignment horizontal="center" vertical="center"/>
    </xf>
    <xf numFmtId="164" fontId="4723" fillId="0" borderId="0" xfId="0" quotePrefix="false" applyFont="true" applyNumberFormat="true">
      <alignment horizontal="center" vertical="center"/>
    </xf>
    <xf numFmtId="4" fontId="4724" fillId="0" borderId="0" xfId="0" quotePrefix="false" applyFont="true" applyNumberFormat="true">
      <alignment horizontal="center" vertical="center"/>
    </xf>
    <xf numFmtId="164" fontId="4725" fillId="0" borderId="0" xfId="0" quotePrefix="false" applyFont="true" applyNumberFormat="true">
      <alignment horizontal="center" vertical="center"/>
    </xf>
    <xf numFmtId="4" fontId="4726" fillId="0" borderId="0" xfId="0" quotePrefix="false" applyFont="true" applyNumberFormat="true">
      <alignment horizontal="center" vertical="center"/>
    </xf>
    <xf numFmtId="164" fontId="4727" fillId="0" borderId="0" xfId="0" quotePrefix="false" applyFont="true" applyNumberFormat="true">
      <alignment horizontal="center" vertical="center"/>
    </xf>
    <xf numFmtId="4" fontId="4728" fillId="0" borderId="0" xfId="0" quotePrefix="false" applyFont="true" applyNumberFormat="true">
      <alignment horizontal="center" vertical="center"/>
    </xf>
    <xf numFmtId="164" fontId="4729" fillId="0" borderId="0" xfId="0" quotePrefix="false" applyFont="true" applyNumberFormat="true">
      <alignment horizontal="center" vertical="center"/>
    </xf>
    <xf numFmtId="4" fontId="4730" fillId="0" borderId="0" xfId="0" quotePrefix="false" applyFont="true" applyNumberFormat="true">
      <alignment horizontal="center" vertical="center"/>
    </xf>
    <xf numFmtId="164" fontId="4731" fillId="0" borderId="0" xfId="0" quotePrefix="false" applyFont="true" applyNumberFormat="true">
      <alignment horizontal="center" vertical="center"/>
    </xf>
    <xf numFmtId="4" fontId="4732" fillId="0" borderId="0" xfId="0" quotePrefix="false" applyFont="true" applyNumberFormat="true">
      <alignment horizontal="center" vertical="center"/>
    </xf>
    <xf numFmtId="164" fontId="4733" fillId="0" borderId="0" xfId="0" quotePrefix="false" applyFont="true" applyNumberFormat="true">
      <alignment horizontal="center" vertical="center"/>
    </xf>
    <xf numFmtId="0" fontId="4734" fillId="0" borderId="0" xfId="0" quotePrefix="false" applyFont="true">
      <alignment horizontal="center" vertical="center" wrapText="true"/>
    </xf>
    <xf numFmtId="4" fontId="4735" fillId="0" borderId="0" xfId="0" quotePrefix="false" applyFont="true" applyNumberFormat="true">
      <alignment horizontal="center" vertical="center"/>
    </xf>
    <xf numFmtId="164" fontId="4736" fillId="0" borderId="0" xfId="0" quotePrefix="false" applyFont="true" applyNumberFormat="true">
      <alignment horizontal="center" vertical="center"/>
    </xf>
    <xf numFmtId="164" fontId="4737" fillId="0" borderId="0" xfId="0" quotePrefix="false" applyFont="true" applyNumberFormat="true">
      <alignment horizontal="center" vertical="center"/>
    </xf>
    <xf numFmtId="165" fontId="4738" fillId="0" borderId="0" xfId="0" quotePrefix="false" applyFont="true" applyNumberFormat="true">
      <alignment horizontal="center" vertical="center"/>
    </xf>
    <xf numFmtId="164" fontId="4739" fillId="0" borderId="0" xfId="0" quotePrefix="false" applyFont="true" applyNumberFormat="true">
      <alignment horizontal="center" vertical="center"/>
    </xf>
    <xf numFmtId="164" fontId="4740" fillId="0" borderId="0" xfId="0" quotePrefix="false" applyFont="true" applyNumberFormat="true">
      <alignment horizontal="center" vertical="center" wrapText="true"/>
    </xf>
    <xf numFmtId="4" fontId="4741" fillId="0" borderId="0" xfId="0" quotePrefix="false" applyFont="true" applyNumberFormat="true">
      <alignment horizontal="center" vertical="center"/>
    </xf>
    <xf numFmtId="164" fontId="4742" fillId="0" borderId="0" xfId="0" quotePrefix="false" applyFont="true" applyNumberFormat="true">
      <alignment horizontal="center" vertical="center"/>
    </xf>
    <xf numFmtId="4" fontId="4743" fillId="0" borderId="0" xfId="0" quotePrefix="false" applyFont="true" applyNumberFormat="true">
      <alignment horizontal="center" vertical="center"/>
    </xf>
    <xf numFmtId="164" fontId="4744" fillId="0" borderId="0" xfId="0" quotePrefix="false" applyFont="true" applyNumberFormat="true">
      <alignment horizontal="center" vertical="center"/>
    </xf>
    <xf numFmtId="4" fontId="4745" fillId="0" borderId="0" xfId="0" quotePrefix="false" applyFont="true" applyNumberFormat="true">
      <alignment horizontal="center" vertical="center"/>
    </xf>
    <xf numFmtId="164" fontId="4746" fillId="0" borderId="0" xfId="0" quotePrefix="false" applyFont="true" applyNumberFormat="true">
      <alignment horizontal="center" vertical="center"/>
    </xf>
    <xf numFmtId="4" fontId="4747" fillId="0" borderId="0" xfId="0" quotePrefix="false" applyFont="true" applyNumberFormat="true">
      <alignment horizontal="center" vertical="center"/>
    </xf>
    <xf numFmtId="164" fontId="4748" fillId="0" borderId="0" xfId="0" quotePrefix="false" applyFont="true" applyNumberFormat="true">
      <alignment horizontal="center" vertical="center"/>
    </xf>
    <xf numFmtId="4" fontId="4749" fillId="0" borderId="0" xfId="0" quotePrefix="false" applyFont="true" applyNumberFormat="true">
      <alignment horizontal="center" vertical="center"/>
    </xf>
    <xf numFmtId="164" fontId="4750" fillId="0" borderId="0" xfId="0" quotePrefix="false" applyFont="true" applyNumberFormat="true">
      <alignment horizontal="center" vertical="center"/>
    </xf>
    <xf numFmtId="4" fontId="4751" fillId="0" borderId="0" xfId="0" quotePrefix="false" applyFont="true" applyNumberFormat="true">
      <alignment horizontal="center" vertical="center"/>
    </xf>
    <xf numFmtId="164" fontId="4752" fillId="0" borderId="0" xfId="0" quotePrefix="false" applyFont="true" applyNumberFormat="true">
      <alignment horizontal="center" vertical="center"/>
    </xf>
    <xf numFmtId="4" fontId="4753" fillId="0" borderId="0" xfId="0" quotePrefix="false" applyFont="true" applyNumberFormat="true">
      <alignment horizontal="center" vertical="center"/>
    </xf>
    <xf numFmtId="164" fontId="4754" fillId="0" borderId="0" xfId="0" quotePrefix="false" applyFont="true" applyNumberFormat="true">
      <alignment horizontal="center" vertical="center"/>
    </xf>
    <xf numFmtId="4" fontId="4755" fillId="0" borderId="0" xfId="0" quotePrefix="false" applyFont="true" applyNumberFormat="true">
      <alignment horizontal="center" vertical="center"/>
    </xf>
    <xf numFmtId="164" fontId="4756" fillId="0" borderId="0" xfId="0" quotePrefix="false" applyFont="true" applyNumberFormat="true">
      <alignment horizontal="center" vertical="center"/>
    </xf>
    <xf numFmtId="4" fontId="4757" fillId="0" borderId="0" xfId="0" quotePrefix="false" applyFont="true" applyNumberFormat="true">
      <alignment horizontal="center" vertical="center"/>
    </xf>
    <xf numFmtId="164" fontId="4758" fillId="0" borderId="0" xfId="0" quotePrefix="false" applyFont="true" applyNumberFormat="true">
      <alignment horizontal="center" vertical="center"/>
    </xf>
    <xf numFmtId="4" fontId="4759" fillId="0" borderId="0" xfId="0" quotePrefix="false" applyFont="true" applyNumberFormat="true">
      <alignment horizontal="center" vertical="center"/>
    </xf>
    <xf numFmtId="164" fontId="4760" fillId="0" borderId="0" xfId="0" quotePrefix="false" applyFont="true" applyNumberFormat="true">
      <alignment horizontal="center" vertical="center"/>
    </xf>
    <xf numFmtId="4" fontId="4761" fillId="0" borderId="0" xfId="0" quotePrefix="false" applyFont="true" applyNumberFormat="true">
      <alignment horizontal="center" vertical="center"/>
    </xf>
    <xf numFmtId="164" fontId="4762" fillId="0" borderId="0" xfId="0" quotePrefix="false" applyFont="true" applyNumberFormat="true">
      <alignment horizontal="center" vertical="center"/>
    </xf>
    <xf numFmtId="4" fontId="4763" fillId="0" borderId="0" xfId="0" quotePrefix="false" applyFont="true" applyNumberFormat="true">
      <alignment horizontal="center" vertical="center"/>
    </xf>
    <xf numFmtId="164" fontId="4764" fillId="0" borderId="0" xfId="0" quotePrefix="false" applyFont="true" applyNumberFormat="true">
      <alignment horizontal="center" vertical="center"/>
    </xf>
    <xf numFmtId="4" fontId="4765" fillId="0" borderId="0" xfId="0" quotePrefix="false" applyFont="true" applyNumberFormat="true">
      <alignment horizontal="center" vertical="center"/>
    </xf>
    <xf numFmtId="164" fontId="4766" fillId="0" borderId="0" xfId="0" quotePrefix="false" applyFont="true" applyNumberFormat="true">
      <alignment horizontal="center" vertical="center"/>
    </xf>
    <xf numFmtId="4" fontId="4767" fillId="0" borderId="0" xfId="0" quotePrefix="false" applyFont="true" applyNumberFormat="true">
      <alignment horizontal="center" vertical="center"/>
    </xf>
    <xf numFmtId="164" fontId="4768" fillId="0" borderId="0" xfId="0" quotePrefix="false" applyFont="true" applyNumberFormat="true">
      <alignment horizontal="center" vertical="center"/>
    </xf>
    <xf numFmtId="4" fontId="4769" fillId="0" borderId="0" xfId="0" quotePrefix="false" applyFont="true" applyNumberFormat="true">
      <alignment horizontal="center" vertical="center"/>
    </xf>
    <xf numFmtId="164" fontId="4770" fillId="0" borderId="0" xfId="0" quotePrefix="false" applyFont="true" applyNumberFormat="true">
      <alignment horizontal="center" vertical="center"/>
    </xf>
    <xf numFmtId="4" fontId="4771" fillId="0" borderId="0" xfId="0" quotePrefix="false" applyFont="true" applyNumberFormat="true">
      <alignment horizontal="center" vertical="center"/>
    </xf>
    <xf numFmtId="164" fontId="4772" fillId="0" borderId="0" xfId="0" quotePrefix="false" applyFont="true" applyNumberFormat="true">
      <alignment horizontal="center" vertical="center"/>
    </xf>
    <xf numFmtId="4" fontId="4773" fillId="0" borderId="0" xfId="0" quotePrefix="false" applyFont="true" applyNumberFormat="true">
      <alignment horizontal="center" vertical="center"/>
    </xf>
    <xf numFmtId="164" fontId="4774" fillId="0" borderId="0" xfId="0" quotePrefix="false" applyFont="true" applyNumberFormat="true">
      <alignment horizontal="center" vertical="center"/>
    </xf>
    <xf numFmtId="4" fontId="4775" fillId="0" borderId="0" xfId="0" quotePrefix="false" applyFont="true" applyNumberFormat="true">
      <alignment horizontal="center" vertical="center"/>
    </xf>
    <xf numFmtId="164" fontId="4776" fillId="0" borderId="0" xfId="0" quotePrefix="false" applyFont="true" applyNumberFormat="true">
      <alignment horizontal="center" vertical="center"/>
    </xf>
    <xf numFmtId="4" fontId="4777" fillId="0" borderId="0" xfId="0" quotePrefix="false" applyFont="true" applyNumberFormat="true">
      <alignment horizontal="center" vertical="center"/>
    </xf>
    <xf numFmtId="164" fontId="4778" fillId="0" borderId="0" xfId="0" quotePrefix="false" applyFont="true" applyNumberFormat="true">
      <alignment horizontal="center" vertical="center"/>
    </xf>
    <xf numFmtId="4" fontId="4779" fillId="0" borderId="0" xfId="0" quotePrefix="false" applyFont="true" applyNumberFormat="true">
      <alignment horizontal="center" vertical="center"/>
    </xf>
    <xf numFmtId="164" fontId="4780" fillId="0" borderId="0" xfId="0" quotePrefix="false" applyFont="true" applyNumberFormat="true">
      <alignment horizontal="center" vertical="center"/>
    </xf>
    <xf numFmtId="0" fontId="4781" fillId="0" borderId="0" xfId="0" quotePrefix="false" applyFont="true">
      <alignment horizontal="center" vertical="center" wrapText="true"/>
    </xf>
    <xf numFmtId="4" fontId="4782" fillId="0" borderId="0" xfId="0" quotePrefix="false" applyFont="true" applyNumberFormat="true">
      <alignment horizontal="center" vertical="center"/>
    </xf>
    <xf numFmtId="164" fontId="4783" fillId="0" borderId="0" xfId="0" quotePrefix="false" applyFont="true" applyNumberFormat="true">
      <alignment horizontal="center" vertical="center"/>
    </xf>
    <xf numFmtId="164" fontId="4784" fillId="0" borderId="0" xfId="0" quotePrefix="false" applyFont="true" applyNumberFormat="true">
      <alignment horizontal="center" vertical="center"/>
    </xf>
    <xf numFmtId="165" fontId="4785" fillId="0" borderId="0" xfId="0" quotePrefix="false" applyFont="true" applyNumberFormat="true">
      <alignment horizontal="center" vertical="center"/>
    </xf>
    <xf numFmtId="164" fontId="4786" fillId="0" borderId="0" xfId="0" quotePrefix="false" applyFont="true" applyNumberFormat="true">
      <alignment horizontal="center" vertical="center"/>
    </xf>
    <xf numFmtId="164" fontId="4787" fillId="0" borderId="0" xfId="0" quotePrefix="false" applyFont="true" applyNumberFormat="true">
      <alignment horizontal="center" vertical="center" wrapText="true"/>
    </xf>
    <xf numFmtId="4" fontId="4788" fillId="0" borderId="0" xfId="0" quotePrefix="false" applyFont="true" applyNumberFormat="true">
      <alignment horizontal="center" vertical="center"/>
    </xf>
    <xf numFmtId="164" fontId="4789" fillId="0" borderId="0" xfId="0" quotePrefix="false" applyFont="true" applyNumberFormat="true">
      <alignment horizontal="center" vertical="center"/>
    </xf>
    <xf numFmtId="4" fontId="4790" fillId="0" borderId="0" xfId="0" quotePrefix="false" applyFont="true" applyNumberFormat="true">
      <alignment horizontal="center" vertical="center"/>
    </xf>
    <xf numFmtId="164" fontId="4791" fillId="0" borderId="0" xfId="0" quotePrefix="false" applyFont="true" applyNumberFormat="true">
      <alignment horizontal="center" vertical="center"/>
    </xf>
    <xf numFmtId="4" fontId="4792" fillId="0" borderId="0" xfId="0" quotePrefix="false" applyFont="true" applyNumberFormat="true">
      <alignment horizontal="center" vertical="center"/>
    </xf>
    <xf numFmtId="164" fontId="4793" fillId="0" borderId="0" xfId="0" quotePrefix="false" applyFont="true" applyNumberFormat="true">
      <alignment horizontal="center" vertical="center"/>
    </xf>
    <xf numFmtId="4" fontId="4794" fillId="0" borderId="0" xfId="0" quotePrefix="false" applyFont="true" applyNumberFormat="true">
      <alignment horizontal="center" vertical="center"/>
    </xf>
    <xf numFmtId="164" fontId="4795" fillId="0" borderId="0" xfId="0" quotePrefix="false" applyFont="true" applyNumberFormat="true">
      <alignment horizontal="center" vertical="center"/>
    </xf>
    <xf numFmtId="4" fontId="4796" fillId="0" borderId="0" xfId="0" quotePrefix="false" applyFont="true" applyNumberFormat="true">
      <alignment horizontal="center" vertical="center"/>
    </xf>
    <xf numFmtId="164" fontId="4797" fillId="0" borderId="0" xfId="0" quotePrefix="false" applyFont="true" applyNumberFormat="true">
      <alignment horizontal="center" vertical="center"/>
    </xf>
    <xf numFmtId="4" fontId="4798" fillId="0" borderId="0" xfId="0" quotePrefix="false" applyFont="true" applyNumberFormat="true">
      <alignment horizontal="center" vertical="center"/>
    </xf>
    <xf numFmtId="164" fontId="4799" fillId="0" borderId="0" xfId="0" quotePrefix="false" applyFont="true" applyNumberFormat="true">
      <alignment horizontal="center" vertical="center"/>
    </xf>
    <xf numFmtId="4" fontId="4800" fillId="0" borderId="0" xfId="0" quotePrefix="false" applyFont="true" applyNumberFormat="true">
      <alignment horizontal="center" vertical="center"/>
    </xf>
    <xf numFmtId="164" fontId="4801" fillId="0" borderId="0" xfId="0" quotePrefix="false" applyFont="true" applyNumberFormat="true">
      <alignment horizontal="center" vertical="center"/>
    </xf>
    <xf numFmtId="4" fontId="4802" fillId="0" borderId="0" xfId="0" quotePrefix="false" applyFont="true" applyNumberFormat="true">
      <alignment horizontal="center" vertical="center"/>
    </xf>
    <xf numFmtId="164" fontId="4803" fillId="0" borderId="0" xfId="0" quotePrefix="false" applyFont="true" applyNumberFormat="true">
      <alignment horizontal="center" vertical="center"/>
    </xf>
    <xf numFmtId="4" fontId="4804" fillId="0" borderId="0" xfId="0" quotePrefix="false" applyFont="true" applyNumberFormat="true">
      <alignment horizontal="center" vertical="center"/>
    </xf>
    <xf numFmtId="164" fontId="4805" fillId="0" borderId="0" xfId="0" quotePrefix="false" applyFont="true" applyNumberFormat="true">
      <alignment horizontal="center" vertical="center"/>
    </xf>
    <xf numFmtId="4" fontId="4806" fillId="0" borderId="0" xfId="0" quotePrefix="false" applyFont="true" applyNumberFormat="true">
      <alignment horizontal="center" vertical="center"/>
    </xf>
    <xf numFmtId="164" fontId="4807" fillId="0" borderId="0" xfId="0" quotePrefix="false" applyFont="true" applyNumberFormat="true">
      <alignment horizontal="center" vertical="center"/>
    </xf>
    <xf numFmtId="4" fontId="4808" fillId="0" borderId="0" xfId="0" quotePrefix="false" applyFont="true" applyNumberFormat="true">
      <alignment horizontal="center" vertical="center"/>
    </xf>
    <xf numFmtId="164" fontId="4809" fillId="0" borderId="0" xfId="0" quotePrefix="false" applyFont="true" applyNumberFormat="true">
      <alignment horizontal="center" vertical="center"/>
    </xf>
    <xf numFmtId="4" fontId="4810" fillId="0" borderId="0" xfId="0" quotePrefix="false" applyFont="true" applyNumberFormat="true">
      <alignment horizontal="center" vertical="center"/>
    </xf>
    <xf numFmtId="164" fontId="4811" fillId="0" borderId="0" xfId="0" quotePrefix="false" applyFont="true" applyNumberFormat="true">
      <alignment horizontal="center" vertical="center"/>
    </xf>
    <xf numFmtId="4" fontId="4812" fillId="0" borderId="0" xfId="0" quotePrefix="false" applyFont="true" applyNumberFormat="true">
      <alignment horizontal="center" vertical="center"/>
    </xf>
    <xf numFmtId="164" fontId="4813" fillId="0" borderId="0" xfId="0" quotePrefix="false" applyFont="true" applyNumberFormat="true">
      <alignment horizontal="center" vertical="center"/>
    </xf>
    <xf numFmtId="4" fontId="4814" fillId="0" borderId="0" xfId="0" quotePrefix="false" applyFont="true" applyNumberFormat="true">
      <alignment horizontal="center" vertical="center"/>
    </xf>
    <xf numFmtId="164" fontId="4815" fillId="0" borderId="0" xfId="0" quotePrefix="false" applyFont="true" applyNumberFormat="true">
      <alignment horizontal="center" vertical="center"/>
    </xf>
    <xf numFmtId="4" fontId="4816" fillId="0" borderId="0" xfId="0" quotePrefix="false" applyFont="true" applyNumberFormat="true">
      <alignment horizontal="center" vertical="center"/>
    </xf>
    <xf numFmtId="164" fontId="4817" fillId="0" borderId="0" xfId="0" quotePrefix="false" applyFont="true" applyNumberFormat="true">
      <alignment horizontal="center" vertical="center"/>
    </xf>
    <xf numFmtId="4" fontId="4818" fillId="0" borderId="0" xfId="0" quotePrefix="false" applyFont="true" applyNumberFormat="true">
      <alignment horizontal="center" vertical="center"/>
    </xf>
    <xf numFmtId="164" fontId="4819" fillId="0" borderId="0" xfId="0" quotePrefix="false" applyFont="true" applyNumberFormat="true">
      <alignment horizontal="center" vertical="center"/>
    </xf>
    <xf numFmtId="4" fontId="4820" fillId="0" borderId="0" xfId="0" quotePrefix="false" applyFont="true" applyNumberFormat="true">
      <alignment horizontal="center" vertical="center"/>
    </xf>
    <xf numFmtId="164" fontId="4821" fillId="0" borderId="0" xfId="0" quotePrefix="false" applyFont="true" applyNumberFormat="true">
      <alignment horizontal="center" vertical="center"/>
    </xf>
    <xf numFmtId="4" fontId="4822" fillId="0" borderId="0" xfId="0" quotePrefix="false" applyFont="true" applyNumberFormat="true">
      <alignment horizontal="center" vertical="center"/>
    </xf>
    <xf numFmtId="164" fontId="4823" fillId="0" borderId="0" xfId="0" quotePrefix="false" applyFont="true" applyNumberFormat="true">
      <alignment horizontal="center" vertical="center"/>
    </xf>
    <xf numFmtId="4" fontId="4824" fillId="0" borderId="0" xfId="0" quotePrefix="false" applyFont="true" applyNumberFormat="true">
      <alignment horizontal="center" vertical="center"/>
    </xf>
    <xf numFmtId="164" fontId="4825" fillId="0" borderId="0" xfId="0" quotePrefix="false" applyFont="true" applyNumberFormat="true">
      <alignment horizontal="center" vertical="center"/>
    </xf>
    <xf numFmtId="4" fontId="4826" fillId="0" borderId="0" xfId="0" quotePrefix="false" applyFont="true" applyNumberFormat="true">
      <alignment horizontal="center" vertical="center"/>
    </xf>
    <xf numFmtId="164" fontId="4827" fillId="0" borderId="0" xfId="0" quotePrefix="false" applyFont="true" applyNumberFormat="true">
      <alignment horizontal="center" vertical="center"/>
    </xf>
    <xf numFmtId="0" fontId="4828" fillId="0" borderId="0" xfId="0" quotePrefix="false" applyFont="true">
      <alignment horizontal="center" vertical="center" wrapText="true"/>
    </xf>
    <xf numFmtId="4" fontId="4829" fillId="0" borderId="0" xfId="0" quotePrefix="false" applyFont="true" applyNumberFormat="true">
      <alignment horizontal="center" vertical="center"/>
    </xf>
    <xf numFmtId="164" fontId="4830" fillId="0" borderId="0" xfId="0" quotePrefix="false" applyFont="true" applyNumberFormat="true">
      <alignment horizontal="center" vertical="center"/>
    </xf>
    <xf numFmtId="164" fontId="4831" fillId="0" borderId="0" xfId="0" quotePrefix="false" applyFont="true" applyNumberFormat="true">
      <alignment horizontal="center" vertical="center"/>
    </xf>
    <xf numFmtId="165" fontId="4832" fillId="0" borderId="0" xfId="0" quotePrefix="false" applyFont="true" applyNumberFormat="true">
      <alignment horizontal="center" vertical="center"/>
    </xf>
    <xf numFmtId="164" fontId="4833" fillId="0" borderId="0" xfId="0" quotePrefix="false" applyFont="true" applyNumberFormat="true">
      <alignment horizontal="center" vertical="center"/>
    </xf>
    <xf numFmtId="164" fontId="4834" fillId="0" borderId="0" xfId="0" quotePrefix="false" applyFont="true" applyNumberFormat="true">
      <alignment horizontal="center" vertical="center" wrapText="true"/>
    </xf>
    <xf numFmtId="4" fontId="4835" fillId="0" borderId="0" xfId="0" quotePrefix="false" applyFont="true" applyNumberFormat="true">
      <alignment horizontal="center" vertical="center"/>
    </xf>
    <xf numFmtId="164" fontId="4836" fillId="0" borderId="0" xfId="0" quotePrefix="false" applyFont="true" applyNumberFormat="true">
      <alignment horizontal="center" vertical="center"/>
    </xf>
    <xf numFmtId="4" fontId="4837" fillId="0" borderId="0" xfId="0" quotePrefix="false" applyFont="true" applyNumberFormat="true">
      <alignment horizontal="center" vertical="center"/>
    </xf>
    <xf numFmtId="164" fontId="4838" fillId="0" borderId="0" xfId="0" quotePrefix="false" applyFont="true" applyNumberFormat="true">
      <alignment horizontal="center" vertical="center"/>
    </xf>
    <xf numFmtId="4" fontId="4839" fillId="0" borderId="0" xfId="0" quotePrefix="false" applyFont="true" applyNumberFormat="true">
      <alignment horizontal="center" vertical="center"/>
    </xf>
    <xf numFmtId="164" fontId="4840" fillId="0" borderId="0" xfId="0" quotePrefix="false" applyFont="true" applyNumberFormat="true">
      <alignment horizontal="center" vertical="center"/>
    </xf>
    <xf numFmtId="4" fontId="4841" fillId="0" borderId="0" xfId="0" quotePrefix="false" applyFont="true" applyNumberFormat="true">
      <alignment horizontal="center" vertical="center"/>
    </xf>
    <xf numFmtId="164" fontId="4842" fillId="0" borderId="0" xfId="0" quotePrefix="false" applyFont="true" applyNumberFormat="true">
      <alignment horizontal="center" vertical="center"/>
    </xf>
    <xf numFmtId="4" fontId="4843" fillId="0" borderId="0" xfId="0" quotePrefix="false" applyFont="true" applyNumberFormat="true">
      <alignment horizontal="center" vertical="center"/>
    </xf>
    <xf numFmtId="164" fontId="4844" fillId="0" borderId="0" xfId="0" quotePrefix="false" applyFont="true" applyNumberFormat="true">
      <alignment horizontal="center" vertical="center"/>
    </xf>
    <xf numFmtId="4" fontId="4845" fillId="0" borderId="0" xfId="0" quotePrefix="false" applyFont="true" applyNumberFormat="true">
      <alignment horizontal="center" vertical="center"/>
    </xf>
    <xf numFmtId="164" fontId="4846" fillId="0" borderId="0" xfId="0" quotePrefix="false" applyFont="true" applyNumberFormat="true">
      <alignment horizontal="center" vertical="center"/>
    </xf>
    <xf numFmtId="4" fontId="4847" fillId="0" borderId="0" xfId="0" quotePrefix="false" applyFont="true" applyNumberFormat="true">
      <alignment horizontal="center" vertical="center"/>
    </xf>
    <xf numFmtId="164" fontId="4848" fillId="0" borderId="0" xfId="0" quotePrefix="false" applyFont="true" applyNumberFormat="true">
      <alignment horizontal="center" vertical="center"/>
    </xf>
    <xf numFmtId="4" fontId="4849" fillId="0" borderId="0" xfId="0" quotePrefix="false" applyFont="true" applyNumberFormat="true">
      <alignment horizontal="center" vertical="center"/>
    </xf>
    <xf numFmtId="164" fontId="4850" fillId="0" borderId="0" xfId="0" quotePrefix="false" applyFont="true" applyNumberFormat="true">
      <alignment horizontal="center" vertical="center"/>
    </xf>
    <xf numFmtId="4" fontId="4851" fillId="0" borderId="0" xfId="0" quotePrefix="false" applyFont="true" applyNumberFormat="true">
      <alignment horizontal="center" vertical="center"/>
    </xf>
    <xf numFmtId="164" fontId="4852" fillId="0" borderId="0" xfId="0" quotePrefix="false" applyFont="true" applyNumberFormat="true">
      <alignment horizontal="center" vertical="center"/>
    </xf>
    <xf numFmtId="4" fontId="4853" fillId="0" borderId="0" xfId="0" quotePrefix="false" applyFont="true" applyNumberFormat="true">
      <alignment horizontal="center" vertical="center"/>
    </xf>
    <xf numFmtId="164" fontId="4854" fillId="0" borderId="0" xfId="0" quotePrefix="false" applyFont="true" applyNumberFormat="true">
      <alignment horizontal="center" vertical="center"/>
    </xf>
    <xf numFmtId="4" fontId="4855" fillId="0" borderId="0" xfId="0" quotePrefix="false" applyFont="true" applyNumberFormat="true">
      <alignment horizontal="center" vertical="center"/>
    </xf>
    <xf numFmtId="164" fontId="4856" fillId="0" borderId="0" xfId="0" quotePrefix="false" applyFont="true" applyNumberFormat="true">
      <alignment horizontal="center" vertical="center"/>
    </xf>
    <xf numFmtId="4" fontId="4857" fillId="0" borderId="0" xfId="0" quotePrefix="false" applyFont="true" applyNumberFormat="true">
      <alignment horizontal="center" vertical="center"/>
    </xf>
    <xf numFmtId="164" fontId="4858" fillId="0" borderId="0" xfId="0" quotePrefix="false" applyFont="true" applyNumberFormat="true">
      <alignment horizontal="center" vertical="center"/>
    </xf>
    <xf numFmtId="4" fontId="4859" fillId="0" borderId="0" xfId="0" quotePrefix="false" applyFont="true" applyNumberFormat="true">
      <alignment horizontal="center" vertical="center"/>
    </xf>
    <xf numFmtId="164" fontId="4860" fillId="0" borderId="0" xfId="0" quotePrefix="false" applyFont="true" applyNumberFormat="true">
      <alignment horizontal="center" vertical="center"/>
    </xf>
    <xf numFmtId="4" fontId="4861" fillId="0" borderId="0" xfId="0" quotePrefix="false" applyFont="true" applyNumberFormat="true">
      <alignment horizontal="center" vertical="center"/>
    </xf>
    <xf numFmtId="164" fontId="4862" fillId="0" borderId="0" xfId="0" quotePrefix="false" applyFont="true" applyNumberFormat="true">
      <alignment horizontal="center" vertical="center"/>
    </xf>
    <xf numFmtId="4" fontId="4863" fillId="0" borderId="0" xfId="0" quotePrefix="false" applyFont="true" applyNumberFormat="true">
      <alignment horizontal="center" vertical="center"/>
    </xf>
    <xf numFmtId="164" fontId="4864" fillId="0" borderId="0" xfId="0" quotePrefix="false" applyFont="true" applyNumberFormat="true">
      <alignment horizontal="center" vertical="center"/>
    </xf>
    <xf numFmtId="4" fontId="4865" fillId="0" borderId="0" xfId="0" quotePrefix="false" applyFont="true" applyNumberFormat="true">
      <alignment horizontal="center" vertical="center"/>
    </xf>
    <xf numFmtId="164" fontId="4866" fillId="0" borderId="0" xfId="0" quotePrefix="false" applyFont="true" applyNumberFormat="true">
      <alignment horizontal="center" vertical="center"/>
    </xf>
    <xf numFmtId="4" fontId="4867" fillId="0" borderId="0" xfId="0" quotePrefix="false" applyFont="true" applyNumberFormat="true">
      <alignment horizontal="center" vertical="center"/>
    </xf>
    <xf numFmtId="164" fontId="4868" fillId="0" borderId="0" xfId="0" quotePrefix="false" applyFont="true" applyNumberFormat="true">
      <alignment horizontal="center" vertical="center"/>
    </xf>
    <xf numFmtId="4" fontId="4869" fillId="0" borderId="0" xfId="0" quotePrefix="false" applyFont="true" applyNumberFormat="true">
      <alignment horizontal="center" vertical="center"/>
    </xf>
    <xf numFmtId="164" fontId="4870" fillId="0" borderId="0" xfId="0" quotePrefix="false" applyFont="true" applyNumberFormat="true">
      <alignment horizontal="center" vertical="center"/>
    </xf>
    <xf numFmtId="4" fontId="4871" fillId="0" borderId="0" xfId="0" quotePrefix="false" applyFont="true" applyNumberFormat="true">
      <alignment horizontal="center" vertical="center"/>
    </xf>
    <xf numFmtId="164" fontId="4872" fillId="0" borderId="0" xfId="0" quotePrefix="false" applyFont="true" applyNumberFormat="true">
      <alignment horizontal="center" vertical="center"/>
    </xf>
    <xf numFmtId="4" fontId="4873" fillId="0" borderId="0" xfId="0" quotePrefix="false" applyFont="true" applyNumberFormat="true">
      <alignment horizontal="center" vertical="center"/>
    </xf>
    <xf numFmtId="164" fontId="4874" fillId="0" borderId="0" xfId="0" quotePrefix="false" applyFont="true" applyNumberFormat="true">
      <alignment horizontal="center" vertical="center"/>
    </xf>
    <xf numFmtId="0" fontId="4875" fillId="0" borderId="0" xfId="0" quotePrefix="false" applyFont="true">
      <alignment horizontal="center" vertical="center" wrapText="true"/>
    </xf>
    <xf numFmtId="4" fontId="4876" fillId="0" borderId="0" xfId="0" quotePrefix="false" applyFont="true" applyNumberFormat="true">
      <alignment horizontal="center" vertical="center"/>
    </xf>
    <xf numFmtId="164" fontId="4877" fillId="0" borderId="0" xfId="0" quotePrefix="false" applyFont="true" applyNumberFormat="true">
      <alignment horizontal="center" vertical="center"/>
    </xf>
    <xf numFmtId="164" fontId="4878" fillId="0" borderId="0" xfId="0" quotePrefix="false" applyFont="true" applyNumberFormat="true">
      <alignment horizontal="center" vertical="center"/>
    </xf>
    <xf numFmtId="165" fontId="4879" fillId="0" borderId="0" xfId="0" quotePrefix="false" applyFont="true" applyNumberFormat="true">
      <alignment horizontal="center" vertical="center"/>
    </xf>
    <xf numFmtId="164" fontId="4880" fillId="0" borderId="0" xfId="0" quotePrefix="false" applyFont="true" applyNumberFormat="true">
      <alignment horizontal="center" vertical="center"/>
    </xf>
    <xf numFmtId="164" fontId="4881" fillId="0" borderId="0" xfId="0" quotePrefix="false" applyFont="true" applyNumberFormat="true">
      <alignment horizontal="center" vertical="center" wrapText="true"/>
    </xf>
    <xf numFmtId="4" fontId="4882" fillId="0" borderId="0" xfId="0" quotePrefix="false" applyFont="true" applyNumberFormat="true">
      <alignment horizontal="center" vertical="center"/>
    </xf>
    <xf numFmtId="164" fontId="4883" fillId="0" borderId="0" xfId="0" quotePrefix="false" applyFont="true" applyNumberFormat="true">
      <alignment horizontal="center" vertical="center"/>
    </xf>
    <xf numFmtId="4" fontId="4884" fillId="0" borderId="0" xfId="0" quotePrefix="false" applyFont="true" applyNumberFormat="true">
      <alignment horizontal="center" vertical="center"/>
    </xf>
    <xf numFmtId="164" fontId="4885" fillId="0" borderId="0" xfId="0" quotePrefix="false" applyFont="true" applyNumberFormat="true">
      <alignment horizontal="center" vertical="center"/>
    </xf>
    <xf numFmtId="4" fontId="4886" fillId="0" borderId="0" xfId="0" quotePrefix="false" applyFont="true" applyNumberFormat="true">
      <alignment horizontal="center" vertical="center"/>
    </xf>
    <xf numFmtId="164" fontId="4887" fillId="0" borderId="0" xfId="0" quotePrefix="false" applyFont="true" applyNumberFormat="true">
      <alignment horizontal="center" vertical="center"/>
    </xf>
    <xf numFmtId="4" fontId="4888" fillId="0" borderId="0" xfId="0" quotePrefix="false" applyFont="true" applyNumberFormat="true">
      <alignment horizontal="center" vertical="center"/>
    </xf>
    <xf numFmtId="164" fontId="4889" fillId="0" borderId="0" xfId="0" quotePrefix="false" applyFont="true" applyNumberFormat="true">
      <alignment horizontal="center" vertical="center"/>
    </xf>
    <xf numFmtId="4" fontId="4890" fillId="0" borderId="0" xfId="0" quotePrefix="false" applyFont="true" applyNumberFormat="true">
      <alignment horizontal="center" vertical="center"/>
    </xf>
    <xf numFmtId="164" fontId="4891" fillId="0" borderId="0" xfId="0" quotePrefix="false" applyFont="true" applyNumberFormat="true">
      <alignment horizontal="center" vertical="center"/>
    </xf>
    <xf numFmtId="4" fontId="4892" fillId="0" borderId="0" xfId="0" quotePrefix="false" applyFont="true" applyNumberFormat="true">
      <alignment horizontal="center" vertical="center"/>
    </xf>
    <xf numFmtId="164" fontId="4893" fillId="0" borderId="0" xfId="0" quotePrefix="false" applyFont="true" applyNumberFormat="true">
      <alignment horizontal="center" vertical="center"/>
    </xf>
    <xf numFmtId="4" fontId="4894" fillId="0" borderId="0" xfId="0" quotePrefix="false" applyFont="true" applyNumberFormat="true">
      <alignment horizontal="center" vertical="center"/>
    </xf>
    <xf numFmtId="164" fontId="4895" fillId="0" borderId="0" xfId="0" quotePrefix="false" applyFont="true" applyNumberFormat="true">
      <alignment horizontal="center" vertical="center"/>
    </xf>
    <xf numFmtId="4" fontId="4896" fillId="0" borderId="0" xfId="0" quotePrefix="false" applyFont="true" applyNumberFormat="true">
      <alignment horizontal="center" vertical="center"/>
    </xf>
    <xf numFmtId="164" fontId="4897" fillId="0" borderId="0" xfId="0" quotePrefix="false" applyFont="true" applyNumberFormat="true">
      <alignment horizontal="center" vertical="center"/>
    </xf>
    <xf numFmtId="4" fontId="4898" fillId="0" borderId="0" xfId="0" quotePrefix="false" applyFont="true" applyNumberFormat="true">
      <alignment horizontal="center" vertical="center"/>
    </xf>
    <xf numFmtId="164" fontId="4899" fillId="0" borderId="0" xfId="0" quotePrefix="false" applyFont="true" applyNumberFormat="true">
      <alignment horizontal="center" vertical="center"/>
    </xf>
    <xf numFmtId="4" fontId="4900" fillId="0" borderId="0" xfId="0" quotePrefix="false" applyFont="true" applyNumberFormat="true">
      <alignment horizontal="center" vertical="center"/>
    </xf>
    <xf numFmtId="164" fontId="4901" fillId="0" borderId="0" xfId="0" quotePrefix="false" applyFont="true" applyNumberFormat="true">
      <alignment horizontal="center" vertical="center"/>
    </xf>
    <xf numFmtId="4" fontId="4902" fillId="0" borderId="0" xfId="0" quotePrefix="false" applyFont="true" applyNumberFormat="true">
      <alignment horizontal="center" vertical="center"/>
    </xf>
    <xf numFmtId="164" fontId="4903" fillId="0" borderId="0" xfId="0" quotePrefix="false" applyFont="true" applyNumberFormat="true">
      <alignment horizontal="center" vertical="center"/>
    </xf>
    <xf numFmtId="4" fontId="4904" fillId="0" borderId="0" xfId="0" quotePrefix="false" applyFont="true" applyNumberFormat="true">
      <alignment horizontal="center" vertical="center"/>
    </xf>
    <xf numFmtId="164" fontId="4905" fillId="0" borderId="0" xfId="0" quotePrefix="false" applyFont="true" applyNumberFormat="true">
      <alignment horizontal="center" vertical="center"/>
    </xf>
    <xf numFmtId="4" fontId="4906" fillId="0" borderId="0" xfId="0" quotePrefix="false" applyFont="true" applyNumberFormat="true">
      <alignment horizontal="center" vertical="center"/>
    </xf>
    <xf numFmtId="164" fontId="4907" fillId="0" borderId="0" xfId="0" quotePrefix="false" applyFont="true" applyNumberFormat="true">
      <alignment horizontal="center" vertical="center"/>
    </xf>
    <xf numFmtId="4" fontId="4908" fillId="0" borderId="0" xfId="0" quotePrefix="false" applyFont="true" applyNumberFormat="true">
      <alignment horizontal="center" vertical="center"/>
    </xf>
    <xf numFmtId="164" fontId="4909" fillId="0" borderId="0" xfId="0" quotePrefix="false" applyFont="true" applyNumberFormat="true">
      <alignment horizontal="center" vertical="center"/>
    </xf>
    <xf numFmtId="4" fontId="4910" fillId="0" borderId="0" xfId="0" quotePrefix="false" applyFont="true" applyNumberFormat="true">
      <alignment horizontal="center" vertical="center"/>
    </xf>
    <xf numFmtId="164" fontId="4911" fillId="0" borderId="0" xfId="0" quotePrefix="false" applyFont="true" applyNumberFormat="true">
      <alignment horizontal="center" vertical="center"/>
    </xf>
    <xf numFmtId="4" fontId="4912" fillId="0" borderId="0" xfId="0" quotePrefix="false" applyFont="true" applyNumberFormat="true">
      <alignment horizontal="center" vertical="center"/>
    </xf>
    <xf numFmtId="164" fontId="4913" fillId="0" borderId="0" xfId="0" quotePrefix="false" applyFont="true" applyNumberFormat="true">
      <alignment horizontal="center" vertical="center"/>
    </xf>
    <xf numFmtId="4" fontId="4914" fillId="0" borderId="0" xfId="0" quotePrefix="false" applyFont="true" applyNumberFormat="true">
      <alignment horizontal="center" vertical="center"/>
    </xf>
    <xf numFmtId="164" fontId="4915" fillId="0" borderId="0" xfId="0" quotePrefix="false" applyFont="true" applyNumberFormat="true">
      <alignment horizontal="center" vertical="center"/>
    </xf>
    <xf numFmtId="4" fontId="4916" fillId="0" borderId="0" xfId="0" quotePrefix="false" applyFont="true" applyNumberFormat="true">
      <alignment horizontal="center" vertical="center"/>
    </xf>
    <xf numFmtId="164" fontId="4917" fillId="0" borderId="0" xfId="0" quotePrefix="false" applyFont="true" applyNumberFormat="true">
      <alignment horizontal="center" vertical="center"/>
    </xf>
    <xf numFmtId="4" fontId="4918" fillId="0" borderId="0" xfId="0" quotePrefix="false" applyFont="true" applyNumberFormat="true">
      <alignment horizontal="center" vertical="center"/>
    </xf>
    <xf numFmtId="164" fontId="4919" fillId="0" borderId="0" xfId="0" quotePrefix="false" applyFont="true" applyNumberFormat="true">
      <alignment horizontal="center" vertical="center"/>
    </xf>
    <xf numFmtId="4" fontId="4920" fillId="0" borderId="0" xfId="0" quotePrefix="false" applyFont="true" applyNumberFormat="true">
      <alignment horizontal="center" vertical="center"/>
    </xf>
    <xf numFmtId="164" fontId="4921" fillId="0" borderId="0" xfId="0" quotePrefix="false" applyFont="true" applyNumberFormat="true">
      <alignment horizontal="center" vertical="center"/>
    </xf>
    <xf numFmtId="0" fontId="4922" fillId="0" borderId="0" xfId="0" quotePrefix="false" applyFont="true">
      <alignment horizontal="center" vertical="center" wrapText="true"/>
    </xf>
    <xf numFmtId="4" fontId="4923" fillId="0" borderId="0" xfId="0" quotePrefix="false" applyFont="true" applyNumberFormat="true">
      <alignment horizontal="center" vertical="center"/>
    </xf>
    <xf numFmtId="164" fontId="4924" fillId="0" borderId="0" xfId="0" quotePrefix="false" applyFont="true" applyNumberFormat="true">
      <alignment horizontal="center" vertical="center"/>
    </xf>
    <xf numFmtId="164" fontId="4925" fillId="0" borderId="0" xfId="0" quotePrefix="false" applyFont="true" applyNumberFormat="true">
      <alignment horizontal="center" vertical="center"/>
    </xf>
    <xf numFmtId="165" fontId="4926" fillId="0" borderId="0" xfId="0" quotePrefix="false" applyFont="true" applyNumberFormat="true">
      <alignment horizontal="center" vertical="center"/>
    </xf>
    <xf numFmtId="164" fontId="4927" fillId="0" borderId="0" xfId="0" quotePrefix="false" applyFont="true" applyNumberFormat="true">
      <alignment horizontal="center" vertical="center"/>
    </xf>
    <xf numFmtId="164" fontId="4928" fillId="0" borderId="0" xfId="0" quotePrefix="false" applyFont="true" applyNumberFormat="true">
      <alignment horizontal="center" vertical="center" wrapText="true"/>
    </xf>
    <xf numFmtId="4" fontId="4929" fillId="0" borderId="0" xfId="0" quotePrefix="false" applyFont="true" applyNumberFormat="true">
      <alignment horizontal="center" vertical="center"/>
    </xf>
    <xf numFmtId="164" fontId="4930" fillId="0" borderId="0" xfId="0" quotePrefix="false" applyFont="true" applyNumberFormat="true">
      <alignment horizontal="center" vertical="center"/>
    </xf>
    <xf numFmtId="4" fontId="4931" fillId="0" borderId="0" xfId="0" quotePrefix="false" applyFont="true" applyNumberFormat="true">
      <alignment horizontal="center" vertical="center"/>
    </xf>
    <xf numFmtId="164" fontId="4932" fillId="0" borderId="0" xfId="0" quotePrefix="false" applyFont="true" applyNumberFormat="true">
      <alignment horizontal="center" vertical="center"/>
    </xf>
    <xf numFmtId="4" fontId="4933" fillId="0" borderId="0" xfId="0" quotePrefix="false" applyFont="true" applyNumberFormat="true">
      <alignment horizontal="center" vertical="center"/>
    </xf>
    <xf numFmtId="164" fontId="4934" fillId="0" borderId="0" xfId="0" quotePrefix="false" applyFont="true" applyNumberFormat="true">
      <alignment horizontal="center" vertical="center"/>
    </xf>
    <xf numFmtId="4" fontId="4935" fillId="0" borderId="0" xfId="0" quotePrefix="false" applyFont="true" applyNumberFormat="true">
      <alignment horizontal="center" vertical="center"/>
    </xf>
    <xf numFmtId="164" fontId="4936" fillId="0" borderId="0" xfId="0" quotePrefix="false" applyFont="true" applyNumberFormat="true">
      <alignment horizontal="center" vertical="center"/>
    </xf>
    <xf numFmtId="4" fontId="4937" fillId="0" borderId="0" xfId="0" quotePrefix="false" applyFont="true" applyNumberFormat="true">
      <alignment horizontal="center" vertical="center"/>
    </xf>
    <xf numFmtId="164" fontId="4938" fillId="0" borderId="0" xfId="0" quotePrefix="false" applyFont="true" applyNumberFormat="true">
      <alignment horizontal="center" vertical="center"/>
    </xf>
    <xf numFmtId="4" fontId="4939" fillId="0" borderId="0" xfId="0" quotePrefix="false" applyFont="true" applyNumberFormat="true">
      <alignment horizontal="center" vertical="center"/>
    </xf>
    <xf numFmtId="164" fontId="4940" fillId="0" borderId="0" xfId="0" quotePrefix="false" applyFont="true" applyNumberFormat="true">
      <alignment horizontal="center" vertical="center"/>
    </xf>
    <xf numFmtId="4" fontId="4941" fillId="0" borderId="0" xfId="0" quotePrefix="false" applyFont="true" applyNumberFormat="true">
      <alignment horizontal="center" vertical="center"/>
    </xf>
    <xf numFmtId="164" fontId="4942" fillId="0" borderId="0" xfId="0" quotePrefix="false" applyFont="true" applyNumberFormat="true">
      <alignment horizontal="center" vertical="center"/>
    </xf>
    <xf numFmtId="4" fontId="4943" fillId="0" borderId="0" xfId="0" quotePrefix="false" applyFont="true" applyNumberFormat="true">
      <alignment horizontal="center" vertical="center"/>
    </xf>
    <xf numFmtId="164" fontId="4944" fillId="0" borderId="0" xfId="0" quotePrefix="false" applyFont="true" applyNumberFormat="true">
      <alignment horizontal="center" vertical="center"/>
    </xf>
    <xf numFmtId="4" fontId="4945" fillId="0" borderId="0" xfId="0" quotePrefix="false" applyFont="true" applyNumberFormat="true">
      <alignment horizontal="center" vertical="center"/>
    </xf>
    <xf numFmtId="164" fontId="4946" fillId="0" borderId="0" xfId="0" quotePrefix="false" applyFont="true" applyNumberFormat="true">
      <alignment horizontal="center" vertical="center"/>
    </xf>
    <xf numFmtId="4" fontId="4947" fillId="0" borderId="0" xfId="0" quotePrefix="false" applyFont="true" applyNumberFormat="true">
      <alignment horizontal="center" vertical="center"/>
    </xf>
    <xf numFmtId="164" fontId="4948" fillId="0" borderId="0" xfId="0" quotePrefix="false" applyFont="true" applyNumberFormat="true">
      <alignment horizontal="center" vertical="center"/>
    </xf>
    <xf numFmtId="4" fontId="4949" fillId="0" borderId="0" xfId="0" quotePrefix="false" applyFont="true" applyNumberFormat="true">
      <alignment horizontal="center" vertical="center"/>
    </xf>
    <xf numFmtId="164" fontId="4950" fillId="0" borderId="0" xfId="0" quotePrefix="false" applyFont="true" applyNumberFormat="true">
      <alignment horizontal="center" vertical="center"/>
    </xf>
    <xf numFmtId="4" fontId="4951" fillId="0" borderId="0" xfId="0" quotePrefix="false" applyFont="true" applyNumberFormat="true">
      <alignment horizontal="center" vertical="center"/>
    </xf>
    <xf numFmtId="164" fontId="4952" fillId="0" borderId="0" xfId="0" quotePrefix="false" applyFont="true" applyNumberFormat="true">
      <alignment horizontal="center" vertical="center"/>
    </xf>
    <xf numFmtId="4" fontId="4953" fillId="0" borderId="0" xfId="0" quotePrefix="false" applyFont="true" applyNumberFormat="true">
      <alignment horizontal="center" vertical="center"/>
    </xf>
    <xf numFmtId="164" fontId="4954" fillId="0" borderId="0" xfId="0" quotePrefix="false" applyFont="true" applyNumberFormat="true">
      <alignment horizontal="center" vertical="center"/>
    </xf>
    <xf numFmtId="4" fontId="4955" fillId="0" borderId="0" xfId="0" quotePrefix="false" applyFont="true" applyNumberFormat="true">
      <alignment horizontal="center" vertical="center"/>
    </xf>
    <xf numFmtId="164" fontId="4956" fillId="0" borderId="0" xfId="0" quotePrefix="false" applyFont="true" applyNumberFormat="true">
      <alignment horizontal="center" vertical="center"/>
    </xf>
    <xf numFmtId="4" fontId="4957" fillId="0" borderId="0" xfId="0" quotePrefix="false" applyFont="true" applyNumberFormat="true">
      <alignment horizontal="center" vertical="center"/>
    </xf>
    <xf numFmtId="164" fontId="4958" fillId="0" borderId="0" xfId="0" quotePrefix="false" applyFont="true" applyNumberFormat="true">
      <alignment horizontal="center" vertical="center"/>
    </xf>
    <xf numFmtId="4" fontId="4959" fillId="0" borderId="0" xfId="0" quotePrefix="false" applyFont="true" applyNumberFormat="true">
      <alignment horizontal="center" vertical="center"/>
    </xf>
    <xf numFmtId="164" fontId="4960" fillId="0" borderId="0" xfId="0" quotePrefix="false" applyFont="true" applyNumberFormat="true">
      <alignment horizontal="center" vertical="center"/>
    </xf>
    <xf numFmtId="4" fontId="4961" fillId="0" borderId="0" xfId="0" quotePrefix="false" applyFont="true" applyNumberFormat="true">
      <alignment horizontal="center" vertical="center"/>
    </xf>
    <xf numFmtId="164" fontId="4962" fillId="0" borderId="0" xfId="0" quotePrefix="false" applyFont="true" applyNumberFormat="true">
      <alignment horizontal="center" vertical="center"/>
    </xf>
    <xf numFmtId="4" fontId="4963" fillId="0" borderId="0" xfId="0" quotePrefix="false" applyFont="true" applyNumberFormat="true">
      <alignment horizontal="center" vertical="center"/>
    </xf>
    <xf numFmtId="164" fontId="4964" fillId="0" borderId="0" xfId="0" quotePrefix="false" applyFont="true" applyNumberFormat="true">
      <alignment horizontal="center" vertical="center"/>
    </xf>
    <xf numFmtId="4" fontId="4965" fillId="0" borderId="0" xfId="0" quotePrefix="false" applyFont="true" applyNumberFormat="true">
      <alignment horizontal="center" vertical="center"/>
    </xf>
    <xf numFmtId="164" fontId="4966" fillId="0" borderId="0" xfId="0" quotePrefix="false" applyFont="true" applyNumberFormat="true">
      <alignment horizontal="center" vertical="center"/>
    </xf>
    <xf numFmtId="4" fontId="4967" fillId="0" borderId="0" xfId="0" quotePrefix="false" applyFont="true" applyNumberFormat="true">
      <alignment horizontal="center" vertical="center"/>
    </xf>
    <xf numFmtId="164" fontId="4968" fillId="0" borderId="0" xfId="0" quotePrefix="false" applyFont="true" applyNumberFormat="true">
      <alignment horizontal="center" vertical="center"/>
    </xf>
    <xf numFmtId="0" fontId="4969" fillId="0" borderId="0" xfId="0" quotePrefix="false" applyFont="true">
      <alignment horizontal="center" vertical="center" wrapText="true"/>
    </xf>
    <xf numFmtId="4" fontId="4970" fillId="0" borderId="0" xfId="0" quotePrefix="false" applyFont="true" applyNumberFormat="true">
      <alignment horizontal="center" vertical="center"/>
    </xf>
    <xf numFmtId="164" fontId="4971" fillId="0" borderId="0" xfId="0" quotePrefix="false" applyFont="true" applyNumberFormat="true">
      <alignment horizontal="center" vertical="center"/>
    </xf>
    <xf numFmtId="164" fontId="4972" fillId="0" borderId="0" xfId="0" quotePrefix="false" applyFont="true" applyNumberFormat="true">
      <alignment horizontal="center" vertical="center"/>
    </xf>
    <xf numFmtId="165" fontId="4973" fillId="0" borderId="0" xfId="0" quotePrefix="false" applyFont="true" applyNumberFormat="true">
      <alignment horizontal="center" vertical="center"/>
    </xf>
    <xf numFmtId="164" fontId="4974" fillId="0" borderId="0" xfId="0" quotePrefix="false" applyFont="true" applyNumberFormat="true">
      <alignment horizontal="center" vertical="center"/>
    </xf>
    <xf numFmtId="164" fontId="4975" fillId="0" borderId="0" xfId="0" quotePrefix="false" applyFont="true" applyNumberFormat="true">
      <alignment horizontal="center" vertical="center" wrapText="true"/>
    </xf>
    <xf numFmtId="4" fontId="4976" fillId="0" borderId="0" xfId="0" quotePrefix="false" applyFont="true" applyNumberFormat="true">
      <alignment horizontal="center" vertical="center"/>
    </xf>
    <xf numFmtId="164" fontId="4977" fillId="0" borderId="0" xfId="0" quotePrefix="false" applyFont="true" applyNumberFormat="true">
      <alignment horizontal="center" vertical="center"/>
    </xf>
    <xf numFmtId="4" fontId="4978" fillId="0" borderId="0" xfId="0" quotePrefix="false" applyFont="true" applyNumberFormat="true">
      <alignment horizontal="center" vertical="center"/>
    </xf>
    <xf numFmtId="164" fontId="4979" fillId="0" borderId="0" xfId="0" quotePrefix="false" applyFont="true" applyNumberFormat="true">
      <alignment horizontal="center" vertical="center"/>
    </xf>
    <xf numFmtId="4" fontId="4980" fillId="0" borderId="0" xfId="0" quotePrefix="false" applyFont="true" applyNumberFormat="true">
      <alignment horizontal="center" vertical="center"/>
    </xf>
    <xf numFmtId="164" fontId="4981" fillId="0" borderId="0" xfId="0" quotePrefix="false" applyFont="true" applyNumberFormat="true">
      <alignment horizontal="center" vertical="center"/>
    </xf>
    <xf numFmtId="4" fontId="4982" fillId="0" borderId="0" xfId="0" quotePrefix="false" applyFont="true" applyNumberFormat="true">
      <alignment horizontal="center" vertical="center"/>
    </xf>
    <xf numFmtId="164" fontId="4983" fillId="0" borderId="0" xfId="0" quotePrefix="false" applyFont="true" applyNumberFormat="true">
      <alignment horizontal="center" vertical="center"/>
    </xf>
    <xf numFmtId="4" fontId="4984" fillId="0" borderId="0" xfId="0" quotePrefix="false" applyFont="true" applyNumberFormat="true">
      <alignment horizontal="center" vertical="center"/>
    </xf>
    <xf numFmtId="164" fontId="4985" fillId="0" borderId="0" xfId="0" quotePrefix="false" applyFont="true" applyNumberFormat="true">
      <alignment horizontal="center" vertical="center"/>
    </xf>
    <xf numFmtId="4" fontId="4986" fillId="0" borderId="0" xfId="0" quotePrefix="false" applyFont="true" applyNumberFormat="true">
      <alignment horizontal="center" vertical="center"/>
    </xf>
    <xf numFmtId="164" fontId="4987" fillId="0" borderId="0" xfId="0" quotePrefix="false" applyFont="true" applyNumberFormat="true">
      <alignment horizontal="center" vertical="center"/>
    </xf>
    <xf numFmtId="4" fontId="4988" fillId="0" borderId="0" xfId="0" quotePrefix="false" applyFont="true" applyNumberFormat="true">
      <alignment horizontal="center" vertical="center"/>
    </xf>
    <xf numFmtId="164" fontId="4989" fillId="0" borderId="0" xfId="0" quotePrefix="false" applyFont="true" applyNumberFormat="true">
      <alignment horizontal="center" vertical="center"/>
    </xf>
    <xf numFmtId="4" fontId="4990" fillId="0" borderId="0" xfId="0" quotePrefix="false" applyFont="true" applyNumberFormat="true">
      <alignment horizontal="center" vertical="center"/>
    </xf>
    <xf numFmtId="164" fontId="4991" fillId="0" borderId="0" xfId="0" quotePrefix="false" applyFont="true" applyNumberFormat="true">
      <alignment horizontal="center" vertical="center"/>
    </xf>
    <xf numFmtId="4" fontId="4992" fillId="0" borderId="0" xfId="0" quotePrefix="false" applyFont="true" applyNumberFormat="true">
      <alignment horizontal="center" vertical="center"/>
    </xf>
    <xf numFmtId="164" fontId="4993" fillId="0" borderId="0" xfId="0" quotePrefix="false" applyFont="true" applyNumberFormat="true">
      <alignment horizontal="center" vertical="center"/>
    </xf>
    <xf numFmtId="4" fontId="4994" fillId="0" borderId="0" xfId="0" quotePrefix="false" applyFont="true" applyNumberFormat="true">
      <alignment horizontal="center" vertical="center"/>
    </xf>
    <xf numFmtId="164" fontId="4995" fillId="0" borderId="0" xfId="0" quotePrefix="false" applyFont="true" applyNumberFormat="true">
      <alignment horizontal="center" vertical="center"/>
    </xf>
    <xf numFmtId="4" fontId="4996" fillId="0" borderId="0" xfId="0" quotePrefix="false" applyFont="true" applyNumberFormat="true">
      <alignment horizontal="center" vertical="center"/>
    </xf>
    <xf numFmtId="164" fontId="4997" fillId="0" borderId="0" xfId="0" quotePrefix="false" applyFont="true" applyNumberFormat="true">
      <alignment horizontal="center" vertical="center"/>
    </xf>
    <xf numFmtId="4" fontId="4998" fillId="0" borderId="0" xfId="0" quotePrefix="false" applyFont="true" applyNumberFormat="true">
      <alignment horizontal="center" vertical="center"/>
    </xf>
    <xf numFmtId="164" fontId="4999" fillId="0" borderId="0" xfId="0" quotePrefix="false" applyFont="true" applyNumberFormat="true">
      <alignment horizontal="center" vertical="center"/>
    </xf>
    <xf numFmtId="4" fontId="5000" fillId="0" borderId="0" xfId="0" quotePrefix="false" applyFont="true" applyNumberFormat="true">
      <alignment horizontal="center" vertical="center"/>
    </xf>
    <xf numFmtId="164" fontId="5001" fillId="0" borderId="0" xfId="0" quotePrefix="false" applyFont="true" applyNumberFormat="true">
      <alignment horizontal="center" vertical="center"/>
    </xf>
    <xf numFmtId="4" fontId="5002" fillId="0" borderId="0" xfId="0" quotePrefix="false" applyFont="true" applyNumberFormat="true">
      <alignment horizontal="center" vertical="center"/>
    </xf>
    <xf numFmtId="164" fontId="5003" fillId="0" borderId="0" xfId="0" quotePrefix="false" applyFont="true" applyNumberFormat="true">
      <alignment horizontal="center" vertical="center"/>
    </xf>
    <xf numFmtId="4" fontId="5004" fillId="0" borderId="0" xfId="0" quotePrefix="false" applyFont="true" applyNumberFormat="true">
      <alignment horizontal="center" vertical="center"/>
    </xf>
    <xf numFmtId="164" fontId="5005" fillId="0" borderId="0" xfId="0" quotePrefix="false" applyFont="true" applyNumberFormat="true">
      <alignment horizontal="center" vertical="center"/>
    </xf>
    <xf numFmtId="4" fontId="5006" fillId="0" borderId="0" xfId="0" quotePrefix="false" applyFont="true" applyNumberFormat="true">
      <alignment horizontal="center" vertical="center"/>
    </xf>
    <xf numFmtId="164" fontId="5007" fillId="0" borderId="0" xfId="0" quotePrefix="false" applyFont="true" applyNumberFormat="true">
      <alignment horizontal="center" vertical="center"/>
    </xf>
    <xf numFmtId="4" fontId="5008" fillId="0" borderId="0" xfId="0" quotePrefix="false" applyFont="true" applyNumberFormat="true">
      <alignment horizontal="center" vertical="center"/>
    </xf>
    <xf numFmtId="164" fontId="5009" fillId="0" borderId="0" xfId="0" quotePrefix="false" applyFont="true" applyNumberFormat="true">
      <alignment horizontal="center" vertical="center"/>
    </xf>
    <xf numFmtId="4" fontId="5010" fillId="0" borderId="0" xfId="0" quotePrefix="false" applyFont="true" applyNumberFormat="true">
      <alignment horizontal="center" vertical="center"/>
    </xf>
    <xf numFmtId="164" fontId="5011" fillId="0" borderId="0" xfId="0" quotePrefix="false" applyFont="true" applyNumberFormat="true">
      <alignment horizontal="center" vertical="center"/>
    </xf>
    <xf numFmtId="4" fontId="5012" fillId="0" borderId="0" xfId="0" quotePrefix="false" applyFont="true" applyNumberFormat="true">
      <alignment horizontal="center" vertical="center"/>
    </xf>
    <xf numFmtId="164" fontId="5013" fillId="0" borderId="0" xfId="0" quotePrefix="false" applyFont="true" applyNumberFormat="true">
      <alignment horizontal="center" vertical="center"/>
    </xf>
    <xf numFmtId="4" fontId="5014" fillId="0" borderId="0" xfId="0" quotePrefix="false" applyFont="true" applyNumberFormat="true">
      <alignment horizontal="center" vertical="center"/>
    </xf>
    <xf numFmtId="164" fontId="5015" fillId="0" borderId="0" xfId="0" quotePrefix="false" applyFont="true" applyNumberFormat="true">
      <alignment horizontal="center" vertical="center"/>
    </xf>
    <xf numFmtId="0" fontId="5016" fillId="0" borderId="0" xfId="0" quotePrefix="false" applyFont="true">
      <alignment horizontal="center" vertical="center" wrapText="true"/>
    </xf>
    <xf numFmtId="4" fontId="5017" fillId="0" borderId="0" xfId="0" quotePrefix="false" applyFont="true" applyNumberFormat="true">
      <alignment horizontal="center" vertical="center"/>
    </xf>
    <xf numFmtId="164" fontId="5018" fillId="0" borderId="0" xfId="0" quotePrefix="false" applyFont="true" applyNumberFormat="true">
      <alignment horizontal="center" vertical="center"/>
    </xf>
    <xf numFmtId="164" fontId="5019" fillId="0" borderId="0" xfId="0" quotePrefix="false" applyFont="true" applyNumberFormat="true">
      <alignment horizontal="center" vertical="center"/>
    </xf>
    <xf numFmtId="165" fontId="5020" fillId="0" borderId="0" xfId="0" quotePrefix="false" applyFont="true" applyNumberFormat="true">
      <alignment horizontal="center" vertical="center"/>
    </xf>
    <xf numFmtId="164" fontId="5021" fillId="0" borderId="0" xfId="0" quotePrefix="false" applyFont="true" applyNumberFormat="true">
      <alignment horizontal="center" vertical="center"/>
    </xf>
    <xf numFmtId="164" fontId="5022" fillId="0" borderId="0" xfId="0" quotePrefix="false" applyFont="true" applyNumberFormat="true">
      <alignment horizontal="center" vertical="center" wrapText="true"/>
    </xf>
    <xf numFmtId="4" fontId="5023" fillId="0" borderId="0" xfId="0" quotePrefix="false" applyFont="true" applyNumberFormat="true">
      <alignment horizontal="center" vertical="center"/>
    </xf>
    <xf numFmtId="164" fontId="5024" fillId="0" borderId="0" xfId="0" quotePrefix="false" applyFont="true" applyNumberFormat="true">
      <alignment horizontal="center" vertical="center"/>
    </xf>
    <xf numFmtId="4" fontId="5025" fillId="0" borderId="0" xfId="0" quotePrefix="false" applyFont="true" applyNumberFormat="true">
      <alignment horizontal="center" vertical="center"/>
    </xf>
    <xf numFmtId="164" fontId="5026" fillId="0" borderId="0" xfId="0" quotePrefix="false" applyFont="true" applyNumberFormat="true">
      <alignment horizontal="center" vertical="center"/>
    </xf>
    <xf numFmtId="4" fontId="5027" fillId="0" borderId="0" xfId="0" quotePrefix="false" applyFont="true" applyNumberFormat="true">
      <alignment horizontal="center" vertical="center"/>
    </xf>
    <xf numFmtId="164" fontId="5028" fillId="0" borderId="0" xfId="0" quotePrefix="false" applyFont="true" applyNumberFormat="true">
      <alignment horizontal="center" vertical="center"/>
    </xf>
    <xf numFmtId="4" fontId="5029" fillId="0" borderId="0" xfId="0" quotePrefix="false" applyFont="true" applyNumberFormat="true">
      <alignment horizontal="center" vertical="center"/>
    </xf>
    <xf numFmtId="164" fontId="5030" fillId="0" borderId="0" xfId="0" quotePrefix="false" applyFont="true" applyNumberFormat="true">
      <alignment horizontal="center" vertical="center"/>
    </xf>
    <xf numFmtId="4" fontId="5031" fillId="0" borderId="0" xfId="0" quotePrefix="false" applyFont="true" applyNumberFormat="true">
      <alignment horizontal="center" vertical="center"/>
    </xf>
    <xf numFmtId="164" fontId="5032" fillId="0" borderId="0" xfId="0" quotePrefix="false" applyFont="true" applyNumberFormat="true">
      <alignment horizontal="center" vertical="center"/>
    </xf>
    <xf numFmtId="4" fontId="5033" fillId="0" borderId="0" xfId="0" quotePrefix="false" applyFont="true" applyNumberFormat="true">
      <alignment horizontal="center" vertical="center"/>
    </xf>
    <xf numFmtId="164" fontId="5034" fillId="0" borderId="0" xfId="0" quotePrefix="false" applyFont="true" applyNumberFormat="true">
      <alignment horizontal="center" vertical="center"/>
    </xf>
    <xf numFmtId="4" fontId="5035" fillId="0" borderId="0" xfId="0" quotePrefix="false" applyFont="true" applyNumberFormat="true">
      <alignment horizontal="center" vertical="center"/>
    </xf>
    <xf numFmtId="164" fontId="5036" fillId="0" borderId="0" xfId="0" quotePrefix="false" applyFont="true" applyNumberFormat="true">
      <alignment horizontal="center" vertical="center"/>
    </xf>
    <xf numFmtId="4" fontId="5037" fillId="0" borderId="0" xfId="0" quotePrefix="false" applyFont="true" applyNumberFormat="true">
      <alignment horizontal="center" vertical="center"/>
    </xf>
    <xf numFmtId="164" fontId="5038" fillId="0" borderId="0" xfId="0" quotePrefix="false" applyFont="true" applyNumberFormat="true">
      <alignment horizontal="center" vertical="center"/>
    </xf>
    <xf numFmtId="4" fontId="5039" fillId="0" borderId="0" xfId="0" quotePrefix="false" applyFont="true" applyNumberFormat="true">
      <alignment horizontal="center" vertical="center"/>
    </xf>
    <xf numFmtId="164" fontId="5040" fillId="0" borderId="0" xfId="0" quotePrefix="false" applyFont="true" applyNumberFormat="true">
      <alignment horizontal="center" vertical="center"/>
    </xf>
    <xf numFmtId="4" fontId="5041" fillId="0" borderId="0" xfId="0" quotePrefix="false" applyFont="true" applyNumberFormat="true">
      <alignment horizontal="center" vertical="center"/>
    </xf>
    <xf numFmtId="164" fontId="5042" fillId="0" borderId="0" xfId="0" quotePrefix="false" applyFont="true" applyNumberFormat="true">
      <alignment horizontal="center" vertical="center"/>
    </xf>
    <xf numFmtId="4" fontId="5043" fillId="0" borderId="0" xfId="0" quotePrefix="false" applyFont="true" applyNumberFormat="true">
      <alignment horizontal="center" vertical="center"/>
    </xf>
    <xf numFmtId="164" fontId="5044" fillId="0" borderId="0" xfId="0" quotePrefix="false" applyFont="true" applyNumberFormat="true">
      <alignment horizontal="center" vertical="center"/>
    </xf>
    <xf numFmtId="4" fontId="5045" fillId="0" borderId="0" xfId="0" quotePrefix="false" applyFont="true" applyNumberFormat="true">
      <alignment horizontal="center" vertical="center"/>
    </xf>
    <xf numFmtId="164" fontId="5046" fillId="0" borderId="0" xfId="0" quotePrefix="false" applyFont="true" applyNumberFormat="true">
      <alignment horizontal="center" vertical="center"/>
    </xf>
    <xf numFmtId="4" fontId="5047" fillId="0" borderId="0" xfId="0" quotePrefix="false" applyFont="true" applyNumberFormat="true">
      <alignment horizontal="center" vertical="center"/>
    </xf>
    <xf numFmtId="164" fontId="5048" fillId="0" borderId="0" xfId="0" quotePrefix="false" applyFont="true" applyNumberFormat="true">
      <alignment horizontal="center" vertical="center"/>
    </xf>
    <xf numFmtId="4" fontId="5049" fillId="0" borderId="0" xfId="0" quotePrefix="false" applyFont="true" applyNumberFormat="true">
      <alignment horizontal="center" vertical="center"/>
    </xf>
    <xf numFmtId="164" fontId="5050" fillId="0" borderId="0" xfId="0" quotePrefix="false" applyFont="true" applyNumberFormat="true">
      <alignment horizontal="center" vertical="center"/>
    </xf>
    <xf numFmtId="4" fontId="5051" fillId="0" borderId="0" xfId="0" quotePrefix="false" applyFont="true" applyNumberFormat="true">
      <alignment horizontal="center" vertical="center"/>
    </xf>
    <xf numFmtId="164" fontId="5052" fillId="0" borderId="0" xfId="0" quotePrefix="false" applyFont="true" applyNumberFormat="true">
      <alignment horizontal="center" vertical="center"/>
    </xf>
    <xf numFmtId="4" fontId="5053" fillId="0" borderId="0" xfId="0" quotePrefix="false" applyFont="true" applyNumberFormat="true">
      <alignment horizontal="center" vertical="center"/>
    </xf>
    <xf numFmtId="164" fontId="5054" fillId="0" borderId="0" xfId="0" quotePrefix="false" applyFont="true" applyNumberFormat="true">
      <alignment horizontal="center" vertical="center"/>
    </xf>
    <xf numFmtId="4" fontId="5055" fillId="0" borderId="0" xfId="0" quotePrefix="false" applyFont="true" applyNumberFormat="true">
      <alignment horizontal="center" vertical="center"/>
    </xf>
    <xf numFmtId="164" fontId="5056" fillId="0" borderId="0" xfId="0" quotePrefix="false" applyFont="true" applyNumberFormat="true">
      <alignment horizontal="center" vertical="center"/>
    </xf>
    <xf numFmtId="4" fontId="5057" fillId="0" borderId="0" xfId="0" quotePrefix="false" applyFont="true" applyNumberFormat="true">
      <alignment horizontal="center" vertical="center"/>
    </xf>
    <xf numFmtId="164" fontId="5058" fillId="0" borderId="0" xfId="0" quotePrefix="false" applyFont="true" applyNumberFormat="true">
      <alignment horizontal="center" vertical="center"/>
    </xf>
    <xf numFmtId="4" fontId="5059" fillId="0" borderId="0" xfId="0" quotePrefix="false" applyFont="true" applyNumberFormat="true">
      <alignment horizontal="center" vertical="center"/>
    </xf>
    <xf numFmtId="164" fontId="5060" fillId="0" borderId="0" xfId="0" quotePrefix="false" applyFont="true" applyNumberFormat="true">
      <alignment horizontal="center" vertical="center"/>
    </xf>
    <xf numFmtId="4" fontId="5061" fillId="0" borderId="0" xfId="0" quotePrefix="false" applyFont="true" applyNumberFormat="true">
      <alignment horizontal="center" vertical="center"/>
    </xf>
    <xf numFmtId="164" fontId="5062" fillId="0" borderId="0" xfId="0" quotePrefix="false" applyFont="true" applyNumberFormat="true">
      <alignment horizontal="center" vertical="center"/>
    </xf>
    <xf numFmtId="0" fontId="5063" fillId="0" borderId="0" xfId="0" quotePrefix="false" applyFont="true">
      <alignment horizontal="center" vertical="center" wrapText="true"/>
    </xf>
    <xf numFmtId="4" fontId="5064" fillId="0" borderId="0" xfId="0" quotePrefix="false" applyFont="true" applyNumberFormat="true">
      <alignment horizontal="center" vertical="center"/>
    </xf>
    <xf numFmtId="164" fontId="5065" fillId="0" borderId="0" xfId="0" quotePrefix="false" applyFont="true" applyNumberFormat="true">
      <alignment horizontal="center" vertical="center"/>
    </xf>
    <xf numFmtId="164" fontId="5066" fillId="0" borderId="0" xfId="0" quotePrefix="false" applyFont="true" applyNumberFormat="true">
      <alignment horizontal="center" vertical="center"/>
    </xf>
    <xf numFmtId="165" fontId="5067" fillId="0" borderId="0" xfId="0" quotePrefix="false" applyFont="true" applyNumberFormat="true">
      <alignment horizontal="center" vertical="center"/>
    </xf>
    <xf numFmtId="164" fontId="5068" fillId="0" borderId="0" xfId="0" quotePrefix="false" applyFont="true" applyNumberFormat="true">
      <alignment horizontal="center" vertical="center"/>
    </xf>
    <xf numFmtId="164" fontId="5069" fillId="0" borderId="0" xfId="0" quotePrefix="false" applyFont="true" applyNumberFormat="true">
      <alignment horizontal="center" vertical="center" wrapText="true"/>
    </xf>
    <xf numFmtId="4" fontId="5070" fillId="0" borderId="0" xfId="0" quotePrefix="false" applyFont="true" applyNumberFormat="true">
      <alignment horizontal="center" vertical="center"/>
    </xf>
    <xf numFmtId="164" fontId="5071" fillId="0" borderId="0" xfId="0" quotePrefix="false" applyFont="true" applyNumberFormat="true">
      <alignment horizontal="center" vertical="center"/>
    </xf>
    <xf numFmtId="4" fontId="5072" fillId="0" borderId="0" xfId="0" quotePrefix="false" applyFont="true" applyNumberFormat="true">
      <alignment horizontal="center" vertical="center"/>
    </xf>
    <xf numFmtId="164" fontId="5073" fillId="0" borderId="0" xfId="0" quotePrefix="false" applyFont="true" applyNumberFormat="true">
      <alignment horizontal="center" vertical="center"/>
    </xf>
    <xf numFmtId="4" fontId="5074" fillId="0" borderId="0" xfId="0" quotePrefix="false" applyFont="true" applyNumberFormat="true">
      <alignment horizontal="center" vertical="center"/>
    </xf>
    <xf numFmtId="164" fontId="5075" fillId="0" borderId="0" xfId="0" quotePrefix="false" applyFont="true" applyNumberFormat="true">
      <alignment horizontal="center" vertical="center"/>
    </xf>
    <xf numFmtId="4" fontId="5076" fillId="0" borderId="0" xfId="0" quotePrefix="false" applyFont="true" applyNumberFormat="true">
      <alignment horizontal="center" vertical="center"/>
    </xf>
    <xf numFmtId="164" fontId="5077" fillId="0" borderId="0" xfId="0" quotePrefix="false" applyFont="true" applyNumberFormat="true">
      <alignment horizontal="center" vertical="center"/>
    </xf>
    <xf numFmtId="4" fontId="5078" fillId="0" borderId="0" xfId="0" quotePrefix="false" applyFont="true" applyNumberFormat="true">
      <alignment horizontal="center" vertical="center"/>
    </xf>
    <xf numFmtId="164" fontId="5079" fillId="0" borderId="0" xfId="0" quotePrefix="false" applyFont="true" applyNumberFormat="true">
      <alignment horizontal="center" vertical="center"/>
    </xf>
    <xf numFmtId="4" fontId="5080" fillId="0" borderId="0" xfId="0" quotePrefix="false" applyFont="true" applyNumberFormat="true">
      <alignment horizontal="center" vertical="center"/>
    </xf>
    <xf numFmtId="164" fontId="5081" fillId="0" borderId="0" xfId="0" quotePrefix="false" applyFont="true" applyNumberFormat="true">
      <alignment horizontal="center" vertical="center"/>
    </xf>
    <xf numFmtId="4" fontId="5082" fillId="0" borderId="0" xfId="0" quotePrefix="false" applyFont="true" applyNumberFormat="true">
      <alignment horizontal="center" vertical="center"/>
    </xf>
    <xf numFmtId="164" fontId="5083" fillId="0" borderId="0" xfId="0" quotePrefix="false" applyFont="true" applyNumberFormat="true">
      <alignment horizontal="center" vertical="center"/>
    </xf>
    <xf numFmtId="4" fontId="5084" fillId="0" borderId="0" xfId="0" quotePrefix="false" applyFont="true" applyNumberFormat="true">
      <alignment horizontal="center" vertical="center"/>
    </xf>
    <xf numFmtId="164" fontId="5085" fillId="0" borderId="0" xfId="0" quotePrefix="false" applyFont="true" applyNumberFormat="true">
      <alignment horizontal="center" vertical="center"/>
    </xf>
    <xf numFmtId="4" fontId="5086" fillId="0" borderId="0" xfId="0" quotePrefix="false" applyFont="true" applyNumberFormat="true">
      <alignment horizontal="center" vertical="center"/>
    </xf>
    <xf numFmtId="164" fontId="5087" fillId="0" borderId="0" xfId="0" quotePrefix="false" applyFont="true" applyNumberFormat="true">
      <alignment horizontal="center" vertical="center"/>
    </xf>
    <xf numFmtId="4" fontId="5088" fillId="0" borderId="0" xfId="0" quotePrefix="false" applyFont="true" applyNumberFormat="true">
      <alignment horizontal="center" vertical="center"/>
    </xf>
    <xf numFmtId="164" fontId="5089" fillId="0" borderId="0" xfId="0" quotePrefix="false" applyFont="true" applyNumberFormat="true">
      <alignment horizontal="center" vertical="center"/>
    </xf>
    <xf numFmtId="4" fontId="5090" fillId="0" borderId="0" xfId="0" quotePrefix="false" applyFont="true" applyNumberFormat="true">
      <alignment horizontal="center" vertical="center"/>
    </xf>
    <xf numFmtId="164" fontId="5091" fillId="0" borderId="0" xfId="0" quotePrefix="false" applyFont="true" applyNumberFormat="true">
      <alignment horizontal="center" vertical="center"/>
    </xf>
    <xf numFmtId="4" fontId="5092" fillId="0" borderId="0" xfId="0" quotePrefix="false" applyFont="true" applyNumberFormat="true">
      <alignment horizontal="center" vertical="center"/>
    </xf>
    <xf numFmtId="164" fontId="5093" fillId="0" borderId="0" xfId="0" quotePrefix="false" applyFont="true" applyNumberFormat="true">
      <alignment horizontal="center" vertical="center"/>
    </xf>
    <xf numFmtId="4" fontId="5094" fillId="0" borderId="0" xfId="0" quotePrefix="false" applyFont="true" applyNumberFormat="true">
      <alignment horizontal="center" vertical="center"/>
    </xf>
    <xf numFmtId="164" fontId="5095" fillId="0" borderId="0" xfId="0" quotePrefix="false" applyFont="true" applyNumberFormat="true">
      <alignment horizontal="center" vertical="center"/>
    </xf>
    <xf numFmtId="4" fontId="5096" fillId="0" borderId="0" xfId="0" quotePrefix="false" applyFont="true" applyNumberFormat="true">
      <alignment horizontal="center" vertical="center"/>
    </xf>
    <xf numFmtId="164" fontId="5097" fillId="0" borderId="0" xfId="0" quotePrefix="false" applyFont="true" applyNumberFormat="true">
      <alignment horizontal="center" vertical="center"/>
    </xf>
    <xf numFmtId="4" fontId="5098" fillId="0" borderId="0" xfId="0" quotePrefix="false" applyFont="true" applyNumberFormat="true">
      <alignment horizontal="center" vertical="center"/>
    </xf>
    <xf numFmtId="164" fontId="5099" fillId="0" borderId="0" xfId="0" quotePrefix="false" applyFont="true" applyNumberFormat="true">
      <alignment horizontal="center" vertical="center"/>
    </xf>
    <xf numFmtId="4" fontId="5100" fillId="0" borderId="0" xfId="0" quotePrefix="false" applyFont="true" applyNumberFormat="true">
      <alignment horizontal="center" vertical="center"/>
    </xf>
    <xf numFmtId="164" fontId="5101" fillId="0" borderId="0" xfId="0" quotePrefix="false" applyFont="true" applyNumberFormat="true">
      <alignment horizontal="center" vertical="center"/>
    </xf>
    <xf numFmtId="4" fontId="5102" fillId="0" borderId="0" xfId="0" quotePrefix="false" applyFont="true" applyNumberFormat="true">
      <alignment horizontal="center" vertical="center"/>
    </xf>
    <xf numFmtId="164" fontId="5103" fillId="0" borderId="0" xfId="0" quotePrefix="false" applyFont="true" applyNumberFormat="true">
      <alignment horizontal="center" vertical="center"/>
    </xf>
    <xf numFmtId="4" fontId="5104" fillId="0" borderId="0" xfId="0" quotePrefix="false" applyFont="true" applyNumberFormat="true">
      <alignment horizontal="center" vertical="center"/>
    </xf>
    <xf numFmtId="164" fontId="5105" fillId="0" borderId="0" xfId="0" quotePrefix="false" applyFont="true" applyNumberFormat="true">
      <alignment horizontal="center" vertical="center"/>
    </xf>
    <xf numFmtId="4" fontId="5106" fillId="0" borderId="0" xfId="0" quotePrefix="false" applyFont="true" applyNumberFormat="true">
      <alignment horizontal="center" vertical="center"/>
    </xf>
    <xf numFmtId="164" fontId="5107" fillId="0" borderId="0" xfId="0" quotePrefix="false" applyFont="true" applyNumberFormat="true">
      <alignment horizontal="center" vertical="center"/>
    </xf>
    <xf numFmtId="4" fontId="5108" fillId="0" borderId="0" xfId="0" quotePrefix="false" applyFont="true" applyNumberFormat="true">
      <alignment horizontal="center" vertical="center"/>
    </xf>
    <xf numFmtId="164" fontId="5109" fillId="0" borderId="0" xfId="0" quotePrefix="false" applyFont="true" applyNumberFormat="true">
      <alignment horizontal="center" vertical="center"/>
    </xf>
    <xf numFmtId="0" fontId="5110" fillId="0" borderId="0" xfId="0" quotePrefix="false" applyFont="true">
      <alignment horizontal="center" vertical="center" wrapText="true"/>
    </xf>
    <xf numFmtId="4" fontId="5111" fillId="0" borderId="0" xfId="0" quotePrefix="false" applyFont="true" applyNumberFormat="true">
      <alignment horizontal="center" vertical="center"/>
    </xf>
    <xf numFmtId="164" fontId="5112" fillId="0" borderId="0" xfId="0" quotePrefix="false" applyFont="true" applyNumberFormat="true">
      <alignment horizontal="center" vertical="center"/>
    </xf>
    <xf numFmtId="164" fontId="5113" fillId="0" borderId="0" xfId="0" quotePrefix="false" applyFont="true" applyNumberFormat="true">
      <alignment horizontal="center" vertical="center"/>
    </xf>
    <xf numFmtId="165" fontId="5114" fillId="0" borderId="0" xfId="0" quotePrefix="false" applyFont="true" applyNumberFormat="true">
      <alignment horizontal="center" vertical="center"/>
    </xf>
    <xf numFmtId="164" fontId="5115" fillId="0" borderId="0" xfId="0" quotePrefix="false" applyFont="true" applyNumberFormat="true">
      <alignment horizontal="center" vertical="center"/>
    </xf>
    <xf numFmtId="164" fontId="5116" fillId="0" borderId="0" xfId="0" quotePrefix="false" applyFont="true" applyNumberFormat="true">
      <alignment horizontal="center" vertical="center" wrapText="true"/>
    </xf>
    <xf numFmtId="4" fontId="5117" fillId="0" borderId="0" xfId="0" quotePrefix="false" applyFont="true" applyNumberFormat="true">
      <alignment horizontal="center" vertical="center"/>
    </xf>
    <xf numFmtId="164" fontId="5118" fillId="0" borderId="0" xfId="0" quotePrefix="false" applyFont="true" applyNumberFormat="true">
      <alignment horizontal="center" vertical="center"/>
    </xf>
    <xf numFmtId="4" fontId="5119" fillId="0" borderId="0" xfId="0" quotePrefix="false" applyFont="true" applyNumberFormat="true">
      <alignment horizontal="center" vertical="center"/>
    </xf>
    <xf numFmtId="164" fontId="5120" fillId="0" borderId="0" xfId="0" quotePrefix="false" applyFont="true" applyNumberFormat="true">
      <alignment horizontal="center" vertical="center"/>
    </xf>
    <xf numFmtId="4" fontId="5121" fillId="0" borderId="0" xfId="0" quotePrefix="false" applyFont="true" applyNumberFormat="true">
      <alignment horizontal="center" vertical="center"/>
    </xf>
    <xf numFmtId="164" fontId="5122" fillId="0" borderId="0" xfId="0" quotePrefix="false" applyFont="true" applyNumberFormat="true">
      <alignment horizontal="center" vertical="center"/>
    </xf>
    <xf numFmtId="4" fontId="5123" fillId="0" borderId="0" xfId="0" quotePrefix="false" applyFont="true" applyNumberFormat="true">
      <alignment horizontal="center" vertical="center"/>
    </xf>
    <xf numFmtId="164" fontId="5124" fillId="0" borderId="0" xfId="0" quotePrefix="false" applyFont="true" applyNumberFormat="true">
      <alignment horizontal="center" vertical="center"/>
    </xf>
    <xf numFmtId="4" fontId="5125" fillId="0" borderId="0" xfId="0" quotePrefix="false" applyFont="true" applyNumberFormat="true">
      <alignment horizontal="center" vertical="center"/>
    </xf>
    <xf numFmtId="164" fontId="5126" fillId="0" borderId="0" xfId="0" quotePrefix="false" applyFont="true" applyNumberFormat="true">
      <alignment horizontal="center" vertical="center"/>
    </xf>
    <xf numFmtId="4" fontId="5127" fillId="0" borderId="0" xfId="0" quotePrefix="false" applyFont="true" applyNumberFormat="true">
      <alignment horizontal="center" vertical="center"/>
    </xf>
    <xf numFmtId="164" fontId="5128" fillId="0" borderId="0" xfId="0" quotePrefix="false" applyFont="true" applyNumberFormat="true">
      <alignment horizontal="center" vertical="center"/>
    </xf>
    <xf numFmtId="4" fontId="5129" fillId="0" borderId="0" xfId="0" quotePrefix="false" applyFont="true" applyNumberFormat="true">
      <alignment horizontal="center" vertical="center"/>
    </xf>
    <xf numFmtId="164" fontId="5130" fillId="0" borderId="0" xfId="0" quotePrefix="false" applyFont="true" applyNumberFormat="true">
      <alignment horizontal="center" vertical="center"/>
    </xf>
    <xf numFmtId="4" fontId="5131" fillId="0" borderId="0" xfId="0" quotePrefix="false" applyFont="true" applyNumberFormat="true">
      <alignment horizontal="center" vertical="center"/>
    </xf>
    <xf numFmtId="164" fontId="5132" fillId="0" borderId="0" xfId="0" quotePrefix="false" applyFont="true" applyNumberFormat="true">
      <alignment horizontal="center" vertical="center"/>
    </xf>
    <xf numFmtId="4" fontId="5133" fillId="0" borderId="0" xfId="0" quotePrefix="false" applyFont="true" applyNumberFormat="true">
      <alignment horizontal="center" vertical="center"/>
    </xf>
    <xf numFmtId="164" fontId="5134" fillId="0" borderId="0" xfId="0" quotePrefix="false" applyFont="true" applyNumberFormat="true">
      <alignment horizontal="center" vertical="center"/>
    </xf>
    <xf numFmtId="4" fontId="5135" fillId="0" borderId="0" xfId="0" quotePrefix="false" applyFont="true" applyNumberFormat="true">
      <alignment horizontal="center" vertical="center"/>
    </xf>
    <xf numFmtId="164" fontId="5136" fillId="0" borderId="0" xfId="0" quotePrefix="false" applyFont="true" applyNumberFormat="true">
      <alignment horizontal="center" vertical="center"/>
    </xf>
    <xf numFmtId="4" fontId="5137" fillId="0" borderId="0" xfId="0" quotePrefix="false" applyFont="true" applyNumberFormat="true">
      <alignment horizontal="center" vertical="center"/>
    </xf>
    <xf numFmtId="164" fontId="5138" fillId="0" borderId="0" xfId="0" quotePrefix="false" applyFont="true" applyNumberFormat="true">
      <alignment horizontal="center" vertical="center"/>
    </xf>
    <xf numFmtId="4" fontId="5139" fillId="0" borderId="0" xfId="0" quotePrefix="false" applyFont="true" applyNumberFormat="true">
      <alignment horizontal="center" vertical="center"/>
    </xf>
    <xf numFmtId="164" fontId="5140" fillId="0" borderId="0" xfId="0" quotePrefix="false" applyFont="true" applyNumberFormat="true">
      <alignment horizontal="center" vertical="center"/>
    </xf>
    <xf numFmtId="4" fontId="5141" fillId="0" borderId="0" xfId="0" quotePrefix="false" applyFont="true" applyNumberFormat="true">
      <alignment horizontal="center" vertical="center"/>
    </xf>
    <xf numFmtId="164" fontId="5142" fillId="0" borderId="0" xfId="0" quotePrefix="false" applyFont="true" applyNumberFormat="true">
      <alignment horizontal="center" vertical="center"/>
    </xf>
    <xf numFmtId="4" fontId="5143" fillId="0" borderId="0" xfId="0" quotePrefix="false" applyFont="true" applyNumberFormat="true">
      <alignment horizontal="center" vertical="center"/>
    </xf>
    <xf numFmtId="164" fontId="5144" fillId="0" borderId="0" xfId="0" quotePrefix="false" applyFont="true" applyNumberFormat="true">
      <alignment horizontal="center" vertical="center"/>
    </xf>
    <xf numFmtId="4" fontId="5145" fillId="0" borderId="0" xfId="0" quotePrefix="false" applyFont="true" applyNumberFormat="true">
      <alignment horizontal="center" vertical="center"/>
    </xf>
    <xf numFmtId="164" fontId="5146" fillId="0" borderId="0" xfId="0" quotePrefix="false" applyFont="true" applyNumberFormat="true">
      <alignment horizontal="center" vertical="center"/>
    </xf>
    <xf numFmtId="4" fontId="5147" fillId="0" borderId="0" xfId="0" quotePrefix="false" applyFont="true" applyNumberFormat="true">
      <alignment horizontal="center" vertical="center"/>
    </xf>
    <xf numFmtId="164" fontId="5148" fillId="0" borderId="0" xfId="0" quotePrefix="false" applyFont="true" applyNumberFormat="true">
      <alignment horizontal="center" vertical="center"/>
    </xf>
    <xf numFmtId="4" fontId="5149" fillId="0" borderId="0" xfId="0" quotePrefix="false" applyFont="true" applyNumberFormat="true">
      <alignment horizontal="center" vertical="center"/>
    </xf>
    <xf numFmtId="164" fontId="5150" fillId="0" borderId="0" xfId="0" quotePrefix="false" applyFont="true" applyNumberFormat="true">
      <alignment horizontal="center" vertical="center"/>
    </xf>
    <xf numFmtId="4" fontId="5151" fillId="0" borderId="0" xfId="0" quotePrefix="false" applyFont="true" applyNumberFormat="true">
      <alignment horizontal="center" vertical="center"/>
    </xf>
    <xf numFmtId="164" fontId="5152" fillId="0" borderId="0" xfId="0" quotePrefix="false" applyFont="true" applyNumberFormat="true">
      <alignment horizontal="center" vertical="center"/>
    </xf>
    <xf numFmtId="4" fontId="5153" fillId="0" borderId="0" xfId="0" quotePrefix="false" applyFont="true" applyNumberFormat="true">
      <alignment horizontal="center" vertical="center"/>
    </xf>
    <xf numFmtId="164" fontId="5154" fillId="0" borderId="0" xfId="0" quotePrefix="false" applyFont="true" applyNumberFormat="true">
      <alignment horizontal="center" vertical="center"/>
    </xf>
    <xf numFmtId="4" fontId="5155" fillId="0" borderId="0" xfId="0" quotePrefix="false" applyFont="true" applyNumberFormat="true">
      <alignment horizontal="center" vertical="center"/>
    </xf>
    <xf numFmtId="164" fontId="5156" fillId="0" borderId="0" xfId="0" quotePrefix="false" applyFont="true" applyNumberFormat="true">
      <alignment horizontal="center" vertical="center"/>
    </xf>
    <xf numFmtId="0" fontId="5157" fillId="0" borderId="0" xfId="0" quotePrefix="false" applyFont="true">
      <alignment horizontal="center" vertical="center" wrapText="true"/>
    </xf>
    <xf numFmtId="4" fontId="5158" fillId="0" borderId="0" xfId="0" quotePrefix="false" applyFont="true" applyNumberFormat="true">
      <alignment horizontal="center" vertical="center"/>
    </xf>
    <xf numFmtId="164" fontId="5159" fillId="0" borderId="0" xfId="0" quotePrefix="false" applyFont="true" applyNumberFormat="true">
      <alignment horizontal="center" vertical="center"/>
    </xf>
    <xf numFmtId="164" fontId="5160" fillId="0" borderId="0" xfId="0" quotePrefix="false" applyFont="true" applyNumberFormat="true">
      <alignment horizontal="center" vertical="center"/>
    </xf>
    <xf numFmtId="165" fontId="5161" fillId="0" borderId="0" xfId="0" quotePrefix="false" applyFont="true" applyNumberFormat="true">
      <alignment horizontal="center" vertical="center"/>
    </xf>
    <xf numFmtId="164" fontId="5162" fillId="0" borderId="0" xfId="0" quotePrefix="false" applyFont="true" applyNumberFormat="true">
      <alignment horizontal="center" vertical="center"/>
    </xf>
    <xf numFmtId="164" fontId="5163" fillId="0" borderId="0" xfId="0" quotePrefix="false" applyFont="true" applyNumberFormat="true">
      <alignment horizontal="center" vertical="center" wrapText="true"/>
    </xf>
    <xf numFmtId="4" fontId="5164" fillId="0" borderId="0" xfId="0" quotePrefix="false" applyFont="true" applyNumberFormat="true">
      <alignment horizontal="center" vertical="center"/>
    </xf>
    <xf numFmtId="164" fontId="5165" fillId="0" borderId="0" xfId="0" quotePrefix="false" applyFont="true" applyNumberFormat="true">
      <alignment horizontal="center" vertical="center"/>
    </xf>
    <xf numFmtId="4" fontId="5166" fillId="0" borderId="0" xfId="0" quotePrefix="false" applyFont="true" applyNumberFormat="true">
      <alignment horizontal="center" vertical="center"/>
    </xf>
    <xf numFmtId="164" fontId="5167" fillId="0" borderId="0" xfId="0" quotePrefix="false" applyFont="true" applyNumberFormat="true">
      <alignment horizontal="center" vertical="center"/>
    </xf>
    <xf numFmtId="4" fontId="5168" fillId="0" borderId="0" xfId="0" quotePrefix="false" applyFont="true" applyNumberFormat="true">
      <alignment horizontal="center" vertical="center"/>
    </xf>
    <xf numFmtId="164" fontId="5169" fillId="0" borderId="0" xfId="0" quotePrefix="false" applyFont="true" applyNumberFormat="true">
      <alignment horizontal="center" vertical="center"/>
    </xf>
    <xf numFmtId="4" fontId="5170" fillId="0" borderId="0" xfId="0" quotePrefix="false" applyFont="true" applyNumberFormat="true">
      <alignment horizontal="center" vertical="center"/>
    </xf>
    <xf numFmtId="164" fontId="5171" fillId="0" borderId="0" xfId="0" quotePrefix="false" applyFont="true" applyNumberFormat="true">
      <alignment horizontal="center" vertical="center"/>
    </xf>
    <xf numFmtId="4" fontId="5172" fillId="0" borderId="0" xfId="0" quotePrefix="false" applyFont="true" applyNumberFormat="true">
      <alignment horizontal="center" vertical="center"/>
    </xf>
    <xf numFmtId="164" fontId="5173" fillId="0" borderId="0" xfId="0" quotePrefix="false" applyFont="true" applyNumberFormat="true">
      <alignment horizontal="center" vertical="center"/>
    </xf>
    <xf numFmtId="4" fontId="5174" fillId="0" borderId="0" xfId="0" quotePrefix="false" applyFont="true" applyNumberFormat="true">
      <alignment horizontal="center" vertical="center"/>
    </xf>
    <xf numFmtId="164" fontId="5175" fillId="0" borderId="0" xfId="0" quotePrefix="false" applyFont="true" applyNumberFormat="true">
      <alignment horizontal="center" vertical="center"/>
    </xf>
    <xf numFmtId="4" fontId="5176" fillId="0" borderId="0" xfId="0" quotePrefix="false" applyFont="true" applyNumberFormat="true">
      <alignment horizontal="center" vertical="center"/>
    </xf>
    <xf numFmtId="164" fontId="5177" fillId="0" borderId="0" xfId="0" quotePrefix="false" applyFont="true" applyNumberFormat="true">
      <alignment horizontal="center" vertical="center"/>
    </xf>
    <xf numFmtId="4" fontId="5178" fillId="0" borderId="0" xfId="0" quotePrefix="false" applyFont="true" applyNumberFormat="true">
      <alignment horizontal="center" vertical="center"/>
    </xf>
    <xf numFmtId="164" fontId="5179" fillId="0" borderId="0" xfId="0" quotePrefix="false" applyFont="true" applyNumberFormat="true">
      <alignment horizontal="center" vertical="center"/>
    </xf>
    <xf numFmtId="4" fontId="5180" fillId="0" borderId="0" xfId="0" quotePrefix="false" applyFont="true" applyNumberFormat="true">
      <alignment horizontal="center" vertical="center"/>
    </xf>
    <xf numFmtId="164" fontId="5181" fillId="0" borderId="0" xfId="0" quotePrefix="false" applyFont="true" applyNumberFormat="true">
      <alignment horizontal="center" vertical="center"/>
    </xf>
    <xf numFmtId="4" fontId="5182" fillId="0" borderId="0" xfId="0" quotePrefix="false" applyFont="true" applyNumberFormat="true">
      <alignment horizontal="center" vertical="center"/>
    </xf>
    <xf numFmtId="164" fontId="5183" fillId="0" borderId="0" xfId="0" quotePrefix="false" applyFont="true" applyNumberFormat="true">
      <alignment horizontal="center" vertical="center"/>
    </xf>
    <xf numFmtId="4" fontId="5184" fillId="0" borderId="0" xfId="0" quotePrefix="false" applyFont="true" applyNumberFormat="true">
      <alignment horizontal="center" vertical="center"/>
    </xf>
    <xf numFmtId="164" fontId="5185" fillId="0" borderId="0" xfId="0" quotePrefix="false" applyFont="true" applyNumberFormat="true">
      <alignment horizontal="center" vertical="center"/>
    </xf>
    <xf numFmtId="4" fontId="5186" fillId="0" borderId="0" xfId="0" quotePrefix="false" applyFont="true" applyNumberFormat="true">
      <alignment horizontal="center" vertical="center"/>
    </xf>
    <xf numFmtId="164" fontId="5187" fillId="0" borderId="0" xfId="0" quotePrefix="false" applyFont="true" applyNumberFormat="true">
      <alignment horizontal="center" vertical="center"/>
    </xf>
    <xf numFmtId="4" fontId="5188" fillId="0" borderId="0" xfId="0" quotePrefix="false" applyFont="true" applyNumberFormat="true">
      <alignment horizontal="center" vertical="center"/>
    </xf>
    <xf numFmtId="164" fontId="5189" fillId="0" borderId="0" xfId="0" quotePrefix="false" applyFont="true" applyNumberFormat="true">
      <alignment horizontal="center" vertical="center"/>
    </xf>
    <xf numFmtId="4" fontId="5190" fillId="0" borderId="0" xfId="0" quotePrefix="false" applyFont="true" applyNumberFormat="true">
      <alignment horizontal="center" vertical="center"/>
    </xf>
    <xf numFmtId="164" fontId="5191" fillId="0" borderId="0" xfId="0" quotePrefix="false" applyFont="true" applyNumberFormat="true">
      <alignment horizontal="center" vertical="center"/>
    </xf>
    <xf numFmtId="4" fontId="5192" fillId="0" borderId="0" xfId="0" quotePrefix="false" applyFont="true" applyNumberFormat="true">
      <alignment horizontal="center" vertical="center"/>
    </xf>
    <xf numFmtId="164" fontId="5193" fillId="0" borderId="0" xfId="0" quotePrefix="false" applyFont="true" applyNumberFormat="true">
      <alignment horizontal="center" vertical="center"/>
    </xf>
    <xf numFmtId="4" fontId="5194" fillId="0" borderId="0" xfId="0" quotePrefix="false" applyFont="true" applyNumberFormat="true">
      <alignment horizontal="center" vertical="center"/>
    </xf>
    <xf numFmtId="164" fontId="5195" fillId="0" borderId="0" xfId="0" quotePrefix="false" applyFont="true" applyNumberFormat="true">
      <alignment horizontal="center" vertical="center"/>
    </xf>
    <xf numFmtId="4" fontId="5196" fillId="0" borderId="0" xfId="0" quotePrefix="false" applyFont="true" applyNumberFormat="true">
      <alignment horizontal="center" vertical="center"/>
    </xf>
    <xf numFmtId="164" fontId="5197" fillId="0" borderId="0" xfId="0" quotePrefix="false" applyFont="true" applyNumberFormat="true">
      <alignment horizontal="center" vertical="center"/>
    </xf>
    <xf numFmtId="4" fontId="5198" fillId="0" borderId="0" xfId="0" quotePrefix="false" applyFont="true" applyNumberFormat="true">
      <alignment horizontal="center" vertical="center"/>
    </xf>
    <xf numFmtId="164" fontId="5199" fillId="0" borderId="0" xfId="0" quotePrefix="false" applyFont="true" applyNumberFormat="true">
      <alignment horizontal="center" vertical="center"/>
    </xf>
    <xf numFmtId="4" fontId="5200" fillId="0" borderId="0" xfId="0" quotePrefix="false" applyFont="true" applyNumberFormat="true">
      <alignment horizontal="center" vertical="center"/>
    </xf>
    <xf numFmtId="164" fontId="5201" fillId="0" borderId="0" xfId="0" quotePrefix="false" applyFont="true" applyNumberFormat="true">
      <alignment horizontal="center" vertical="center"/>
    </xf>
    <xf numFmtId="4" fontId="5202" fillId="0" borderId="0" xfId="0" quotePrefix="false" applyFont="true" applyNumberFormat="true">
      <alignment horizontal="center" vertical="center"/>
    </xf>
    <xf numFmtId="164" fontId="5203" fillId="0" borderId="0" xfId="0" quotePrefix="false" applyFont="true" applyNumberFormat="true">
      <alignment horizontal="center" vertical="center"/>
    </xf>
    <xf numFmtId="164" fontId="5204" fillId="0" borderId="0" xfId="0" quotePrefix="false" applyFont="true" applyNumberFormat="true">
      <alignment horizontal="center" vertical="center" wrapText="true"/>
    </xf>
    <xf numFmtId="0" fontId="520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20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206" fillId="0" borderId="0" xfId="0" quotePrefix="false" applyFont="true">
      <alignment horizontal="center" vertical="center" wrapText="true"/>
    </xf>
    <xf numFmtId="4" fontId="5207" fillId="0" borderId="0" xfId="0" quotePrefix="false" applyFont="true" applyNumberFormat="true">
      <alignment horizontal="center" vertical="center"/>
    </xf>
    <xf numFmtId="164" fontId="5208" fillId="0" borderId="0" xfId="0" quotePrefix="false" applyFont="true" applyNumberFormat="true">
      <alignment horizontal="center" vertical="center"/>
    </xf>
    <xf numFmtId="164" fontId="5209" fillId="0" borderId="0" xfId="0" quotePrefix="false" applyFont="true" applyNumberFormat="true">
      <alignment horizontal="center" vertical="center"/>
    </xf>
    <xf numFmtId="165" fontId="5210" fillId="0" borderId="0" xfId="0" quotePrefix="false" applyFont="true" applyNumberFormat="true">
      <alignment horizontal="center" vertical="center"/>
    </xf>
    <xf numFmtId="164" fontId="5211" fillId="0" borderId="0" xfId="0" quotePrefix="false" applyFont="true" applyNumberFormat="true">
      <alignment horizontal="center" vertical="center"/>
    </xf>
    <xf numFmtId="164" fontId="5212" fillId="0" borderId="0" xfId="0" quotePrefix="false" applyFont="true" applyNumberFormat="true">
      <alignment horizontal="center" vertical="center" wrapText="true"/>
    </xf>
    <xf numFmtId="4" fontId="5213" fillId="0" borderId="0" xfId="0" quotePrefix="false" applyFont="true" applyNumberFormat="true">
      <alignment horizontal="center" vertical="center"/>
    </xf>
    <xf numFmtId="164" fontId="5214" fillId="0" borderId="0" xfId="0" quotePrefix="false" applyFont="true" applyNumberFormat="true">
      <alignment horizontal="center" vertical="center"/>
    </xf>
    <xf numFmtId="4" fontId="5215" fillId="0" borderId="0" xfId="0" quotePrefix="false" applyFont="true" applyNumberFormat="true">
      <alignment horizontal="center" vertical="center"/>
    </xf>
    <xf numFmtId="164" fontId="5216" fillId="0" borderId="0" xfId="0" quotePrefix="false" applyFont="true" applyNumberFormat="true">
      <alignment horizontal="center" vertical="center"/>
    </xf>
    <xf numFmtId="4" fontId="5217" fillId="0" borderId="0" xfId="0" quotePrefix="false" applyFont="true" applyNumberFormat="true">
      <alignment horizontal="center" vertical="center"/>
    </xf>
    <xf numFmtId="164" fontId="5218" fillId="0" borderId="0" xfId="0" quotePrefix="false" applyFont="true" applyNumberFormat="true">
      <alignment horizontal="center" vertical="center"/>
    </xf>
    <xf numFmtId="4" fontId="5219" fillId="0" borderId="0" xfId="0" quotePrefix="false" applyFont="true" applyNumberFormat="true">
      <alignment horizontal="center" vertical="center"/>
    </xf>
    <xf numFmtId="164" fontId="5220" fillId="0" borderId="0" xfId="0" quotePrefix="false" applyFont="true" applyNumberFormat="true">
      <alignment horizontal="center" vertical="center"/>
    </xf>
    <xf numFmtId="4" fontId="5221" fillId="0" borderId="0" xfId="0" quotePrefix="false" applyFont="true" applyNumberFormat="true">
      <alignment horizontal="center" vertical="center"/>
    </xf>
    <xf numFmtId="164" fontId="5222" fillId="0" borderId="0" xfId="0" quotePrefix="false" applyFont="true" applyNumberFormat="true">
      <alignment horizontal="center" vertical="center"/>
    </xf>
    <xf numFmtId="4" fontId="5223" fillId="0" borderId="0" xfId="0" quotePrefix="false" applyFont="true" applyNumberFormat="true">
      <alignment horizontal="center" vertical="center"/>
    </xf>
    <xf numFmtId="164" fontId="5224" fillId="0" borderId="0" xfId="0" quotePrefix="false" applyFont="true" applyNumberFormat="true">
      <alignment horizontal="center" vertical="center"/>
    </xf>
    <xf numFmtId="4" fontId="5225" fillId="0" borderId="0" xfId="0" quotePrefix="false" applyFont="true" applyNumberFormat="true">
      <alignment horizontal="center" vertical="center"/>
    </xf>
    <xf numFmtId="164" fontId="5226" fillId="0" borderId="0" xfId="0" quotePrefix="false" applyFont="true" applyNumberFormat="true">
      <alignment horizontal="center" vertical="center"/>
    </xf>
    <xf numFmtId="4" fontId="5227" fillId="0" borderId="0" xfId="0" quotePrefix="false" applyFont="true" applyNumberFormat="true">
      <alignment horizontal="center" vertical="center"/>
    </xf>
    <xf numFmtId="164" fontId="5228" fillId="0" borderId="0" xfId="0" quotePrefix="false" applyFont="true" applyNumberFormat="true">
      <alignment horizontal="center" vertical="center"/>
    </xf>
    <xf numFmtId="4" fontId="5229" fillId="0" borderId="0" xfId="0" quotePrefix="false" applyFont="true" applyNumberFormat="true">
      <alignment horizontal="center" vertical="center"/>
    </xf>
    <xf numFmtId="164" fontId="5230" fillId="0" borderId="0" xfId="0" quotePrefix="false" applyFont="true" applyNumberFormat="true">
      <alignment horizontal="center" vertical="center"/>
    </xf>
    <xf numFmtId="4" fontId="5231" fillId="0" borderId="0" xfId="0" quotePrefix="false" applyFont="true" applyNumberFormat="true">
      <alignment horizontal="center" vertical="center"/>
    </xf>
    <xf numFmtId="164" fontId="5232" fillId="0" borderId="0" xfId="0" quotePrefix="false" applyFont="true" applyNumberFormat="true">
      <alignment horizontal="center" vertical="center"/>
    </xf>
    <xf numFmtId="4" fontId="5233" fillId="0" borderId="0" xfId="0" quotePrefix="false" applyFont="true" applyNumberFormat="true">
      <alignment horizontal="center" vertical="center"/>
    </xf>
    <xf numFmtId="164" fontId="5234" fillId="0" borderId="0" xfId="0" quotePrefix="false" applyFont="true" applyNumberFormat="true">
      <alignment horizontal="center" vertical="center"/>
    </xf>
    <xf numFmtId="4" fontId="5235" fillId="0" borderId="0" xfId="0" quotePrefix="false" applyFont="true" applyNumberFormat="true">
      <alignment horizontal="center" vertical="center"/>
    </xf>
    <xf numFmtId="164" fontId="5236" fillId="0" borderId="0" xfId="0" quotePrefix="false" applyFont="true" applyNumberFormat="true">
      <alignment horizontal="center" vertical="center"/>
    </xf>
    <xf numFmtId="4" fontId="5237" fillId="0" borderId="0" xfId="0" quotePrefix="false" applyFont="true" applyNumberFormat="true">
      <alignment horizontal="center" vertical="center"/>
    </xf>
    <xf numFmtId="164" fontId="5238" fillId="0" borderId="0" xfId="0" quotePrefix="false" applyFont="true" applyNumberFormat="true">
      <alignment horizontal="center" vertical="center"/>
    </xf>
    <xf numFmtId="4" fontId="5239" fillId="0" borderId="0" xfId="0" quotePrefix="false" applyFont="true" applyNumberFormat="true">
      <alignment horizontal="center" vertical="center"/>
    </xf>
    <xf numFmtId="164" fontId="5240" fillId="0" borderId="0" xfId="0" quotePrefix="false" applyFont="true" applyNumberFormat="true">
      <alignment horizontal="center" vertical="center"/>
    </xf>
    <xf numFmtId="4" fontId="5241" fillId="0" borderId="0" xfId="0" quotePrefix="false" applyFont="true" applyNumberFormat="true">
      <alignment horizontal="center" vertical="center"/>
    </xf>
    <xf numFmtId="164" fontId="5242" fillId="0" borderId="0" xfId="0" quotePrefix="false" applyFont="true" applyNumberFormat="true">
      <alignment horizontal="center" vertical="center"/>
    </xf>
    <xf numFmtId="4" fontId="5243" fillId="0" borderId="0" xfId="0" quotePrefix="false" applyFont="true" applyNumberFormat="true">
      <alignment horizontal="center" vertical="center"/>
    </xf>
    <xf numFmtId="164" fontId="5244" fillId="0" borderId="0" xfId="0" quotePrefix="false" applyFont="true" applyNumberFormat="true">
      <alignment horizontal="center" vertical="center"/>
    </xf>
    <xf numFmtId="4" fontId="5245" fillId="0" borderId="0" xfId="0" quotePrefix="false" applyFont="true" applyNumberFormat="true">
      <alignment horizontal="center" vertical="center"/>
    </xf>
    <xf numFmtId="164" fontId="5246" fillId="0" borderId="0" xfId="0" quotePrefix="false" applyFont="true" applyNumberFormat="true">
      <alignment horizontal="center" vertical="center"/>
    </xf>
    <xf numFmtId="4" fontId="5247" fillId="0" borderId="0" xfId="0" quotePrefix="false" applyFont="true" applyNumberFormat="true">
      <alignment horizontal="center" vertical="center"/>
    </xf>
    <xf numFmtId="164" fontId="5248" fillId="0" borderId="0" xfId="0" quotePrefix="false" applyFont="true" applyNumberFormat="true">
      <alignment horizontal="center" vertical="center"/>
    </xf>
    <xf numFmtId="4" fontId="5249" fillId="0" borderId="0" xfId="0" quotePrefix="false" applyFont="true" applyNumberFormat="true">
      <alignment horizontal="center" vertical="center"/>
    </xf>
    <xf numFmtId="164" fontId="5250" fillId="0" borderId="0" xfId="0" quotePrefix="false" applyFont="true" applyNumberFormat="true">
      <alignment horizontal="center" vertical="center"/>
    </xf>
    <xf numFmtId="4" fontId="5251" fillId="0" borderId="0" xfId="0" quotePrefix="false" applyFont="true" applyNumberFormat="true">
      <alignment horizontal="center" vertical="center"/>
    </xf>
    <xf numFmtId="164" fontId="5252" fillId="0" borderId="0" xfId="0" quotePrefix="false" applyFont="true" applyNumberFormat="true">
      <alignment horizontal="center" vertical="center"/>
    </xf>
    <xf numFmtId="0" fontId="5253" fillId="0" borderId="0" xfId="0" quotePrefix="false" applyFont="true">
      <alignment horizontal="center" vertical="center" wrapText="true"/>
    </xf>
    <xf numFmtId="4" fontId="5254" fillId="0" borderId="0" xfId="0" quotePrefix="false" applyFont="true" applyNumberFormat="true">
      <alignment horizontal="center" vertical="center"/>
    </xf>
    <xf numFmtId="164" fontId="5255" fillId="0" borderId="0" xfId="0" quotePrefix="false" applyFont="true" applyNumberFormat="true">
      <alignment horizontal="center" vertical="center"/>
    </xf>
    <xf numFmtId="164" fontId="5256" fillId="0" borderId="0" xfId="0" quotePrefix="false" applyFont="true" applyNumberFormat="true">
      <alignment horizontal="center" vertical="center"/>
    </xf>
    <xf numFmtId="165" fontId="5257" fillId="0" borderId="0" xfId="0" quotePrefix="false" applyFont="true" applyNumberFormat="true">
      <alignment horizontal="center" vertical="center"/>
    </xf>
    <xf numFmtId="164" fontId="5258" fillId="0" borderId="0" xfId="0" quotePrefix="false" applyFont="true" applyNumberFormat="true">
      <alignment horizontal="center" vertical="center"/>
    </xf>
    <xf numFmtId="164" fontId="5259" fillId="0" borderId="0" xfId="0" quotePrefix="false" applyFont="true" applyNumberFormat="true">
      <alignment horizontal="center" vertical="center" wrapText="true"/>
    </xf>
    <xf numFmtId="4" fontId="5260" fillId="0" borderId="0" xfId="0" quotePrefix="false" applyFont="true" applyNumberFormat="true">
      <alignment horizontal="center" vertical="center"/>
    </xf>
    <xf numFmtId="164" fontId="5261" fillId="0" borderId="0" xfId="0" quotePrefix="false" applyFont="true" applyNumberFormat="true">
      <alignment horizontal="center" vertical="center"/>
    </xf>
    <xf numFmtId="4" fontId="5262" fillId="0" borderId="0" xfId="0" quotePrefix="false" applyFont="true" applyNumberFormat="true">
      <alignment horizontal="center" vertical="center"/>
    </xf>
    <xf numFmtId="164" fontId="5263" fillId="0" borderId="0" xfId="0" quotePrefix="false" applyFont="true" applyNumberFormat="true">
      <alignment horizontal="center" vertical="center"/>
    </xf>
    <xf numFmtId="4" fontId="5264" fillId="0" borderId="0" xfId="0" quotePrefix="false" applyFont="true" applyNumberFormat="true">
      <alignment horizontal="center" vertical="center"/>
    </xf>
    <xf numFmtId="164" fontId="5265" fillId="0" borderId="0" xfId="0" quotePrefix="false" applyFont="true" applyNumberFormat="true">
      <alignment horizontal="center" vertical="center"/>
    </xf>
    <xf numFmtId="4" fontId="5266" fillId="0" borderId="0" xfId="0" quotePrefix="false" applyFont="true" applyNumberFormat="true">
      <alignment horizontal="center" vertical="center"/>
    </xf>
    <xf numFmtId="164" fontId="5267" fillId="0" borderId="0" xfId="0" quotePrefix="false" applyFont="true" applyNumberFormat="true">
      <alignment horizontal="center" vertical="center"/>
    </xf>
    <xf numFmtId="4" fontId="5268" fillId="0" borderId="0" xfId="0" quotePrefix="false" applyFont="true" applyNumberFormat="true">
      <alignment horizontal="center" vertical="center"/>
    </xf>
    <xf numFmtId="164" fontId="5269" fillId="0" borderId="0" xfId="0" quotePrefix="false" applyFont="true" applyNumberFormat="true">
      <alignment horizontal="center" vertical="center"/>
    </xf>
    <xf numFmtId="4" fontId="5270" fillId="0" borderId="0" xfId="0" quotePrefix="false" applyFont="true" applyNumberFormat="true">
      <alignment horizontal="center" vertical="center"/>
    </xf>
    <xf numFmtId="164" fontId="5271" fillId="0" borderId="0" xfId="0" quotePrefix="false" applyFont="true" applyNumberFormat="true">
      <alignment horizontal="center" vertical="center"/>
    </xf>
    <xf numFmtId="4" fontId="5272" fillId="0" borderId="0" xfId="0" quotePrefix="false" applyFont="true" applyNumberFormat="true">
      <alignment horizontal="center" vertical="center"/>
    </xf>
    <xf numFmtId="164" fontId="5273" fillId="0" borderId="0" xfId="0" quotePrefix="false" applyFont="true" applyNumberFormat="true">
      <alignment horizontal="center" vertical="center"/>
    </xf>
    <xf numFmtId="4" fontId="5274" fillId="0" borderId="0" xfId="0" quotePrefix="false" applyFont="true" applyNumberFormat="true">
      <alignment horizontal="center" vertical="center"/>
    </xf>
    <xf numFmtId="164" fontId="5275" fillId="0" borderId="0" xfId="0" quotePrefix="false" applyFont="true" applyNumberFormat="true">
      <alignment horizontal="center" vertical="center"/>
    </xf>
    <xf numFmtId="4" fontId="5276" fillId="0" borderId="0" xfId="0" quotePrefix="false" applyFont="true" applyNumberFormat="true">
      <alignment horizontal="center" vertical="center"/>
    </xf>
    <xf numFmtId="164" fontId="5277" fillId="0" borderId="0" xfId="0" quotePrefix="false" applyFont="true" applyNumberFormat="true">
      <alignment horizontal="center" vertical="center"/>
    </xf>
    <xf numFmtId="4" fontId="5278" fillId="0" borderId="0" xfId="0" quotePrefix="false" applyFont="true" applyNumberFormat="true">
      <alignment horizontal="center" vertical="center"/>
    </xf>
    <xf numFmtId="164" fontId="5279" fillId="0" borderId="0" xfId="0" quotePrefix="false" applyFont="true" applyNumberFormat="true">
      <alignment horizontal="center" vertical="center"/>
    </xf>
    <xf numFmtId="4" fontId="5280" fillId="0" borderId="0" xfId="0" quotePrefix="false" applyFont="true" applyNumberFormat="true">
      <alignment horizontal="center" vertical="center"/>
    </xf>
    <xf numFmtId="164" fontId="5281" fillId="0" borderId="0" xfId="0" quotePrefix="false" applyFont="true" applyNumberFormat="true">
      <alignment horizontal="center" vertical="center"/>
    </xf>
    <xf numFmtId="4" fontId="5282" fillId="0" borderId="0" xfId="0" quotePrefix="false" applyFont="true" applyNumberFormat="true">
      <alignment horizontal="center" vertical="center"/>
    </xf>
    <xf numFmtId="164" fontId="5283" fillId="0" borderId="0" xfId="0" quotePrefix="false" applyFont="true" applyNumberFormat="true">
      <alignment horizontal="center" vertical="center"/>
    </xf>
    <xf numFmtId="4" fontId="5284" fillId="0" borderId="0" xfId="0" quotePrefix="false" applyFont="true" applyNumberFormat="true">
      <alignment horizontal="center" vertical="center"/>
    </xf>
    <xf numFmtId="164" fontId="5285" fillId="0" borderId="0" xfId="0" quotePrefix="false" applyFont="true" applyNumberFormat="true">
      <alignment horizontal="center" vertical="center"/>
    </xf>
    <xf numFmtId="4" fontId="5286" fillId="0" borderId="0" xfId="0" quotePrefix="false" applyFont="true" applyNumberFormat="true">
      <alignment horizontal="center" vertical="center"/>
    </xf>
    <xf numFmtId="164" fontId="5287" fillId="0" borderId="0" xfId="0" quotePrefix="false" applyFont="true" applyNumberFormat="true">
      <alignment horizontal="center" vertical="center"/>
    </xf>
    <xf numFmtId="4" fontId="5288" fillId="0" borderId="0" xfId="0" quotePrefix="false" applyFont="true" applyNumberFormat="true">
      <alignment horizontal="center" vertical="center"/>
    </xf>
    <xf numFmtId="164" fontId="5289" fillId="0" borderId="0" xfId="0" quotePrefix="false" applyFont="true" applyNumberFormat="true">
      <alignment horizontal="center" vertical="center"/>
    </xf>
    <xf numFmtId="4" fontId="5290" fillId="0" borderId="0" xfId="0" quotePrefix="false" applyFont="true" applyNumberFormat="true">
      <alignment horizontal="center" vertical="center"/>
    </xf>
    <xf numFmtId="164" fontId="5291" fillId="0" borderId="0" xfId="0" quotePrefix="false" applyFont="true" applyNumberFormat="true">
      <alignment horizontal="center" vertical="center"/>
    </xf>
    <xf numFmtId="4" fontId="5292" fillId="0" borderId="0" xfId="0" quotePrefix="false" applyFont="true" applyNumberFormat="true">
      <alignment horizontal="center" vertical="center"/>
    </xf>
    <xf numFmtId="164" fontId="5293" fillId="0" borderId="0" xfId="0" quotePrefix="false" applyFont="true" applyNumberFormat="true">
      <alignment horizontal="center" vertical="center"/>
    </xf>
    <xf numFmtId="4" fontId="5294" fillId="0" borderId="0" xfId="0" quotePrefix="false" applyFont="true" applyNumberFormat="true">
      <alignment horizontal="center" vertical="center"/>
    </xf>
    <xf numFmtId="164" fontId="5295" fillId="0" borderId="0" xfId="0" quotePrefix="false" applyFont="true" applyNumberFormat="true">
      <alignment horizontal="center" vertical="center"/>
    </xf>
    <xf numFmtId="4" fontId="5296" fillId="0" borderId="0" xfId="0" quotePrefix="false" applyFont="true" applyNumberFormat="true">
      <alignment horizontal="center" vertical="center"/>
    </xf>
    <xf numFmtId="164" fontId="5297" fillId="0" borderId="0" xfId="0" quotePrefix="false" applyFont="true" applyNumberFormat="true">
      <alignment horizontal="center" vertical="center"/>
    </xf>
    <xf numFmtId="4" fontId="5298" fillId="0" borderId="0" xfId="0" quotePrefix="false" applyFont="true" applyNumberFormat="true">
      <alignment horizontal="center" vertical="center"/>
    </xf>
    <xf numFmtId="164" fontId="5299" fillId="0" borderId="0" xfId="0" quotePrefix="false" applyFont="true" applyNumberFormat="true">
      <alignment horizontal="center" vertical="center"/>
    </xf>
    <xf numFmtId="0" fontId="5300" fillId="0" borderId="0" xfId="0" quotePrefix="false" applyFont="true">
      <alignment horizontal="center" vertical="center" wrapText="true"/>
    </xf>
    <xf numFmtId="4" fontId="5301" fillId="0" borderId="0" xfId="0" quotePrefix="false" applyFont="true" applyNumberFormat="true">
      <alignment horizontal="center" vertical="center"/>
    </xf>
    <xf numFmtId="164" fontId="5302" fillId="0" borderId="0" xfId="0" quotePrefix="false" applyFont="true" applyNumberFormat="true">
      <alignment horizontal="center" vertical="center"/>
    </xf>
    <xf numFmtId="164" fontId="5303" fillId="0" borderId="0" xfId="0" quotePrefix="false" applyFont="true" applyNumberFormat="true">
      <alignment horizontal="center" vertical="center"/>
    </xf>
    <xf numFmtId="165" fontId="5304" fillId="0" borderId="0" xfId="0" quotePrefix="false" applyFont="true" applyNumberFormat="true">
      <alignment horizontal="center" vertical="center"/>
    </xf>
    <xf numFmtId="164" fontId="5305" fillId="0" borderId="0" xfId="0" quotePrefix="false" applyFont="true" applyNumberFormat="true">
      <alignment horizontal="center" vertical="center"/>
    </xf>
    <xf numFmtId="164" fontId="5306" fillId="0" borderId="0" xfId="0" quotePrefix="false" applyFont="true" applyNumberFormat="true">
      <alignment horizontal="center" vertical="center" wrapText="true"/>
    </xf>
    <xf numFmtId="4" fontId="5307" fillId="0" borderId="0" xfId="0" quotePrefix="false" applyFont="true" applyNumberFormat="true">
      <alignment horizontal="center" vertical="center"/>
    </xf>
    <xf numFmtId="164" fontId="5308" fillId="0" borderId="0" xfId="0" quotePrefix="false" applyFont="true" applyNumberFormat="true">
      <alignment horizontal="center" vertical="center"/>
    </xf>
    <xf numFmtId="4" fontId="5309" fillId="0" borderId="0" xfId="0" quotePrefix="false" applyFont="true" applyNumberFormat="true">
      <alignment horizontal="center" vertical="center"/>
    </xf>
    <xf numFmtId="164" fontId="5310" fillId="0" borderId="0" xfId="0" quotePrefix="false" applyFont="true" applyNumberFormat="true">
      <alignment horizontal="center" vertical="center"/>
    </xf>
    <xf numFmtId="4" fontId="5311" fillId="0" borderId="0" xfId="0" quotePrefix="false" applyFont="true" applyNumberFormat="true">
      <alignment horizontal="center" vertical="center"/>
    </xf>
    <xf numFmtId="164" fontId="5312" fillId="0" borderId="0" xfId="0" quotePrefix="false" applyFont="true" applyNumberFormat="true">
      <alignment horizontal="center" vertical="center"/>
    </xf>
    <xf numFmtId="4" fontId="5313" fillId="0" borderId="0" xfId="0" quotePrefix="false" applyFont="true" applyNumberFormat="true">
      <alignment horizontal="center" vertical="center"/>
    </xf>
    <xf numFmtId="164" fontId="5314" fillId="0" borderId="0" xfId="0" quotePrefix="false" applyFont="true" applyNumberFormat="true">
      <alignment horizontal="center" vertical="center"/>
    </xf>
    <xf numFmtId="4" fontId="5315" fillId="0" borderId="0" xfId="0" quotePrefix="false" applyFont="true" applyNumberFormat="true">
      <alignment horizontal="center" vertical="center"/>
    </xf>
    <xf numFmtId="164" fontId="5316" fillId="0" borderId="0" xfId="0" quotePrefix="false" applyFont="true" applyNumberFormat="true">
      <alignment horizontal="center" vertical="center"/>
    </xf>
    <xf numFmtId="4" fontId="5317" fillId="0" borderId="0" xfId="0" quotePrefix="false" applyFont="true" applyNumberFormat="true">
      <alignment horizontal="center" vertical="center"/>
    </xf>
    <xf numFmtId="164" fontId="5318" fillId="0" borderId="0" xfId="0" quotePrefix="false" applyFont="true" applyNumberFormat="true">
      <alignment horizontal="center" vertical="center"/>
    </xf>
    <xf numFmtId="4" fontId="5319" fillId="0" borderId="0" xfId="0" quotePrefix="false" applyFont="true" applyNumberFormat="true">
      <alignment horizontal="center" vertical="center"/>
    </xf>
    <xf numFmtId="164" fontId="5320" fillId="0" borderId="0" xfId="0" quotePrefix="false" applyFont="true" applyNumberFormat="true">
      <alignment horizontal="center" vertical="center"/>
    </xf>
    <xf numFmtId="4" fontId="5321" fillId="0" borderId="0" xfId="0" quotePrefix="false" applyFont="true" applyNumberFormat="true">
      <alignment horizontal="center" vertical="center"/>
    </xf>
    <xf numFmtId="164" fontId="5322" fillId="0" borderId="0" xfId="0" quotePrefix="false" applyFont="true" applyNumberFormat="true">
      <alignment horizontal="center" vertical="center"/>
    </xf>
    <xf numFmtId="4" fontId="5323" fillId="0" borderId="0" xfId="0" quotePrefix="false" applyFont="true" applyNumberFormat="true">
      <alignment horizontal="center" vertical="center"/>
    </xf>
    <xf numFmtId="164" fontId="5324" fillId="0" borderId="0" xfId="0" quotePrefix="false" applyFont="true" applyNumberFormat="true">
      <alignment horizontal="center" vertical="center"/>
    </xf>
    <xf numFmtId="4" fontId="5325" fillId="0" borderId="0" xfId="0" quotePrefix="false" applyFont="true" applyNumberFormat="true">
      <alignment horizontal="center" vertical="center"/>
    </xf>
    <xf numFmtId="164" fontId="5326" fillId="0" borderId="0" xfId="0" quotePrefix="false" applyFont="true" applyNumberFormat="true">
      <alignment horizontal="center" vertical="center"/>
    </xf>
    <xf numFmtId="4" fontId="5327" fillId="0" borderId="0" xfId="0" quotePrefix="false" applyFont="true" applyNumberFormat="true">
      <alignment horizontal="center" vertical="center"/>
    </xf>
    <xf numFmtId="164" fontId="5328" fillId="0" borderId="0" xfId="0" quotePrefix="false" applyFont="true" applyNumberFormat="true">
      <alignment horizontal="center" vertical="center"/>
    </xf>
    <xf numFmtId="4" fontId="5329" fillId="0" borderId="0" xfId="0" quotePrefix="false" applyFont="true" applyNumberFormat="true">
      <alignment horizontal="center" vertical="center"/>
    </xf>
    <xf numFmtId="164" fontId="5330" fillId="0" borderId="0" xfId="0" quotePrefix="false" applyFont="true" applyNumberFormat="true">
      <alignment horizontal="center" vertical="center"/>
    </xf>
    <xf numFmtId="4" fontId="5331" fillId="0" borderId="0" xfId="0" quotePrefix="false" applyFont="true" applyNumberFormat="true">
      <alignment horizontal="center" vertical="center"/>
    </xf>
    <xf numFmtId="164" fontId="5332" fillId="0" borderId="0" xfId="0" quotePrefix="false" applyFont="true" applyNumberFormat="true">
      <alignment horizontal="center" vertical="center"/>
    </xf>
    <xf numFmtId="4" fontId="5333" fillId="0" borderId="0" xfId="0" quotePrefix="false" applyFont="true" applyNumberFormat="true">
      <alignment horizontal="center" vertical="center"/>
    </xf>
    <xf numFmtId="164" fontId="5334" fillId="0" borderId="0" xfId="0" quotePrefix="false" applyFont="true" applyNumberFormat="true">
      <alignment horizontal="center" vertical="center"/>
    </xf>
    <xf numFmtId="4" fontId="5335" fillId="0" borderId="0" xfId="0" quotePrefix="false" applyFont="true" applyNumberFormat="true">
      <alignment horizontal="center" vertical="center"/>
    </xf>
    <xf numFmtId="164" fontId="5336" fillId="0" borderId="0" xfId="0" quotePrefix="false" applyFont="true" applyNumberFormat="true">
      <alignment horizontal="center" vertical="center"/>
    </xf>
    <xf numFmtId="4" fontId="5337" fillId="0" borderId="0" xfId="0" quotePrefix="false" applyFont="true" applyNumberFormat="true">
      <alignment horizontal="center" vertical="center"/>
    </xf>
    <xf numFmtId="164" fontId="5338" fillId="0" borderId="0" xfId="0" quotePrefix="false" applyFont="true" applyNumberFormat="true">
      <alignment horizontal="center" vertical="center"/>
    </xf>
    <xf numFmtId="4" fontId="5339" fillId="0" borderId="0" xfId="0" quotePrefix="false" applyFont="true" applyNumberFormat="true">
      <alignment horizontal="center" vertical="center"/>
    </xf>
    <xf numFmtId="164" fontId="5340" fillId="0" borderId="0" xfId="0" quotePrefix="false" applyFont="true" applyNumberFormat="true">
      <alignment horizontal="center" vertical="center"/>
    </xf>
    <xf numFmtId="4" fontId="5341" fillId="0" borderId="0" xfId="0" quotePrefix="false" applyFont="true" applyNumberFormat="true">
      <alignment horizontal="center" vertical="center"/>
    </xf>
    <xf numFmtId="164" fontId="5342" fillId="0" borderId="0" xfId="0" quotePrefix="false" applyFont="true" applyNumberFormat="true">
      <alignment horizontal="center" vertical="center"/>
    </xf>
    <xf numFmtId="4" fontId="5343" fillId="0" borderId="0" xfId="0" quotePrefix="false" applyFont="true" applyNumberFormat="true">
      <alignment horizontal="center" vertical="center"/>
    </xf>
    <xf numFmtId="164" fontId="5344" fillId="0" borderId="0" xfId="0" quotePrefix="false" applyFont="true" applyNumberFormat="true">
      <alignment horizontal="center" vertical="center"/>
    </xf>
    <xf numFmtId="4" fontId="5345" fillId="0" borderId="0" xfId="0" quotePrefix="false" applyFont="true" applyNumberFormat="true">
      <alignment horizontal="center" vertical="center"/>
    </xf>
    <xf numFmtId="164" fontId="5346" fillId="0" borderId="0" xfId="0" quotePrefix="false" applyFont="true" applyNumberFormat="true">
      <alignment horizontal="center" vertical="center"/>
    </xf>
    <xf numFmtId="0" fontId="5347" fillId="0" borderId="0" xfId="0" quotePrefix="false" applyFont="true">
      <alignment horizontal="center" vertical="center" wrapText="true"/>
    </xf>
    <xf numFmtId="4" fontId="5348" fillId="0" borderId="0" xfId="0" quotePrefix="false" applyFont="true" applyNumberFormat="true">
      <alignment horizontal="center" vertical="center"/>
    </xf>
    <xf numFmtId="164" fontId="5349" fillId="0" borderId="0" xfId="0" quotePrefix="false" applyFont="true" applyNumberFormat="true">
      <alignment horizontal="center" vertical="center"/>
    </xf>
    <xf numFmtId="164" fontId="5350" fillId="0" borderId="0" xfId="0" quotePrefix="false" applyFont="true" applyNumberFormat="true">
      <alignment horizontal="center" vertical="center"/>
    </xf>
    <xf numFmtId="165" fontId="5351" fillId="0" borderId="0" xfId="0" quotePrefix="false" applyFont="true" applyNumberFormat="true">
      <alignment horizontal="center" vertical="center"/>
    </xf>
    <xf numFmtId="164" fontId="5352" fillId="0" borderId="0" xfId="0" quotePrefix="false" applyFont="true" applyNumberFormat="true">
      <alignment horizontal="center" vertical="center"/>
    </xf>
    <xf numFmtId="164" fontId="5353" fillId="0" borderId="0" xfId="0" quotePrefix="false" applyFont="true" applyNumberFormat="true">
      <alignment horizontal="center" vertical="center" wrapText="true"/>
    </xf>
    <xf numFmtId="4" fontId="5354" fillId="0" borderId="0" xfId="0" quotePrefix="false" applyFont="true" applyNumberFormat="true">
      <alignment horizontal="center" vertical="center"/>
    </xf>
    <xf numFmtId="164" fontId="5355" fillId="0" borderId="0" xfId="0" quotePrefix="false" applyFont="true" applyNumberFormat="true">
      <alignment horizontal="center" vertical="center"/>
    </xf>
    <xf numFmtId="4" fontId="5356" fillId="0" borderId="0" xfId="0" quotePrefix="false" applyFont="true" applyNumberFormat="true">
      <alignment horizontal="center" vertical="center"/>
    </xf>
    <xf numFmtId="164" fontId="5357" fillId="0" borderId="0" xfId="0" quotePrefix="false" applyFont="true" applyNumberFormat="true">
      <alignment horizontal="center" vertical="center"/>
    </xf>
    <xf numFmtId="4" fontId="5358" fillId="0" borderId="0" xfId="0" quotePrefix="false" applyFont="true" applyNumberFormat="true">
      <alignment horizontal="center" vertical="center"/>
    </xf>
    <xf numFmtId="164" fontId="5359" fillId="0" borderId="0" xfId="0" quotePrefix="false" applyFont="true" applyNumberFormat="true">
      <alignment horizontal="center" vertical="center"/>
    </xf>
    <xf numFmtId="4" fontId="5360" fillId="0" borderId="0" xfId="0" quotePrefix="false" applyFont="true" applyNumberFormat="true">
      <alignment horizontal="center" vertical="center"/>
    </xf>
    <xf numFmtId="164" fontId="5361" fillId="0" borderId="0" xfId="0" quotePrefix="false" applyFont="true" applyNumberFormat="true">
      <alignment horizontal="center" vertical="center"/>
    </xf>
    <xf numFmtId="4" fontId="5362" fillId="0" borderId="0" xfId="0" quotePrefix="false" applyFont="true" applyNumberFormat="true">
      <alignment horizontal="center" vertical="center"/>
    </xf>
    <xf numFmtId="164" fontId="5363" fillId="0" borderId="0" xfId="0" quotePrefix="false" applyFont="true" applyNumberFormat="true">
      <alignment horizontal="center" vertical="center"/>
    </xf>
    <xf numFmtId="4" fontId="5364" fillId="0" borderId="0" xfId="0" quotePrefix="false" applyFont="true" applyNumberFormat="true">
      <alignment horizontal="center" vertical="center"/>
    </xf>
    <xf numFmtId="164" fontId="5365" fillId="0" borderId="0" xfId="0" quotePrefix="false" applyFont="true" applyNumberFormat="true">
      <alignment horizontal="center" vertical="center"/>
    </xf>
    <xf numFmtId="4" fontId="5366" fillId="0" borderId="0" xfId="0" quotePrefix="false" applyFont="true" applyNumberFormat="true">
      <alignment horizontal="center" vertical="center"/>
    </xf>
    <xf numFmtId="164" fontId="5367" fillId="0" borderId="0" xfId="0" quotePrefix="false" applyFont="true" applyNumberFormat="true">
      <alignment horizontal="center" vertical="center"/>
    </xf>
    <xf numFmtId="4" fontId="5368" fillId="0" borderId="0" xfId="0" quotePrefix="false" applyFont="true" applyNumberFormat="true">
      <alignment horizontal="center" vertical="center"/>
    </xf>
    <xf numFmtId="164" fontId="5369" fillId="0" borderId="0" xfId="0" quotePrefix="false" applyFont="true" applyNumberFormat="true">
      <alignment horizontal="center" vertical="center"/>
    </xf>
    <xf numFmtId="4" fontId="5370" fillId="0" borderId="0" xfId="0" quotePrefix="false" applyFont="true" applyNumberFormat="true">
      <alignment horizontal="center" vertical="center"/>
    </xf>
    <xf numFmtId="164" fontId="5371" fillId="0" borderId="0" xfId="0" quotePrefix="false" applyFont="true" applyNumberFormat="true">
      <alignment horizontal="center" vertical="center"/>
    </xf>
    <xf numFmtId="4" fontId="5372" fillId="0" borderId="0" xfId="0" quotePrefix="false" applyFont="true" applyNumberFormat="true">
      <alignment horizontal="center" vertical="center"/>
    </xf>
    <xf numFmtId="164" fontId="5373" fillId="0" borderId="0" xfId="0" quotePrefix="false" applyFont="true" applyNumberFormat="true">
      <alignment horizontal="center" vertical="center"/>
    </xf>
    <xf numFmtId="4" fontId="5374" fillId="0" borderId="0" xfId="0" quotePrefix="false" applyFont="true" applyNumberFormat="true">
      <alignment horizontal="center" vertical="center"/>
    </xf>
    <xf numFmtId="164" fontId="5375" fillId="0" borderId="0" xfId="0" quotePrefix="false" applyFont="true" applyNumberFormat="true">
      <alignment horizontal="center" vertical="center"/>
    </xf>
    <xf numFmtId="4" fontId="5376" fillId="0" borderId="0" xfId="0" quotePrefix="false" applyFont="true" applyNumberFormat="true">
      <alignment horizontal="center" vertical="center"/>
    </xf>
    <xf numFmtId="164" fontId="5377" fillId="0" borderId="0" xfId="0" quotePrefix="false" applyFont="true" applyNumberFormat="true">
      <alignment horizontal="center" vertical="center"/>
    </xf>
    <xf numFmtId="4" fontId="5378" fillId="0" borderId="0" xfId="0" quotePrefix="false" applyFont="true" applyNumberFormat="true">
      <alignment horizontal="center" vertical="center"/>
    </xf>
    <xf numFmtId="164" fontId="5379" fillId="0" borderId="0" xfId="0" quotePrefix="false" applyFont="true" applyNumberFormat="true">
      <alignment horizontal="center" vertical="center"/>
    </xf>
    <xf numFmtId="4" fontId="5380" fillId="0" borderId="0" xfId="0" quotePrefix="false" applyFont="true" applyNumberFormat="true">
      <alignment horizontal="center" vertical="center"/>
    </xf>
    <xf numFmtId="164" fontId="5381" fillId="0" borderId="0" xfId="0" quotePrefix="false" applyFont="true" applyNumberFormat="true">
      <alignment horizontal="center" vertical="center"/>
    </xf>
    <xf numFmtId="4" fontId="5382" fillId="0" borderId="0" xfId="0" quotePrefix="false" applyFont="true" applyNumberFormat="true">
      <alignment horizontal="center" vertical="center"/>
    </xf>
    <xf numFmtId="164" fontId="5383" fillId="0" borderId="0" xfId="0" quotePrefix="false" applyFont="true" applyNumberFormat="true">
      <alignment horizontal="center" vertical="center"/>
    </xf>
    <xf numFmtId="4" fontId="5384" fillId="0" borderId="0" xfId="0" quotePrefix="false" applyFont="true" applyNumberFormat="true">
      <alignment horizontal="center" vertical="center"/>
    </xf>
    <xf numFmtId="164" fontId="5385" fillId="0" borderId="0" xfId="0" quotePrefix="false" applyFont="true" applyNumberFormat="true">
      <alignment horizontal="center" vertical="center"/>
    </xf>
    <xf numFmtId="4" fontId="5386" fillId="0" borderId="0" xfId="0" quotePrefix="false" applyFont="true" applyNumberFormat="true">
      <alignment horizontal="center" vertical="center"/>
    </xf>
    <xf numFmtId="164" fontId="5387" fillId="0" borderId="0" xfId="0" quotePrefix="false" applyFont="true" applyNumberFormat="true">
      <alignment horizontal="center" vertical="center"/>
    </xf>
    <xf numFmtId="4" fontId="5388" fillId="0" borderId="0" xfId="0" quotePrefix="false" applyFont="true" applyNumberFormat="true">
      <alignment horizontal="center" vertical="center"/>
    </xf>
    <xf numFmtId="164" fontId="5389" fillId="0" borderId="0" xfId="0" quotePrefix="false" applyFont="true" applyNumberFormat="true">
      <alignment horizontal="center" vertical="center"/>
    </xf>
    <xf numFmtId="4" fontId="5390" fillId="0" borderId="0" xfId="0" quotePrefix="false" applyFont="true" applyNumberFormat="true">
      <alignment horizontal="center" vertical="center"/>
    </xf>
    <xf numFmtId="164" fontId="5391" fillId="0" borderId="0" xfId="0" quotePrefix="false" applyFont="true" applyNumberFormat="true">
      <alignment horizontal="center" vertical="center"/>
    </xf>
    <xf numFmtId="4" fontId="5392" fillId="0" borderId="0" xfId="0" quotePrefix="false" applyFont="true" applyNumberFormat="true">
      <alignment horizontal="center" vertical="center"/>
    </xf>
    <xf numFmtId="164" fontId="5393" fillId="0" borderId="0" xfId="0" quotePrefix="false" applyFont="true" applyNumberFormat="true">
      <alignment horizontal="center" vertical="center"/>
    </xf>
    <xf numFmtId="0" fontId="5394" fillId="0" borderId="0" xfId="0" quotePrefix="false" applyFont="true">
      <alignment horizontal="center" vertical="center" wrapText="true"/>
    </xf>
    <xf numFmtId="4" fontId="5395" fillId="0" borderId="0" xfId="0" quotePrefix="false" applyFont="true" applyNumberFormat="true">
      <alignment horizontal="center" vertical="center"/>
    </xf>
    <xf numFmtId="164" fontId="5396" fillId="0" borderId="0" xfId="0" quotePrefix="false" applyFont="true" applyNumberFormat="true">
      <alignment horizontal="center" vertical="center"/>
    </xf>
    <xf numFmtId="164" fontId="5397" fillId="0" borderId="0" xfId="0" quotePrefix="false" applyFont="true" applyNumberFormat="true">
      <alignment horizontal="center" vertical="center"/>
    </xf>
    <xf numFmtId="165" fontId="5398" fillId="0" borderId="0" xfId="0" quotePrefix="false" applyFont="true" applyNumberFormat="true">
      <alignment horizontal="center" vertical="center"/>
    </xf>
    <xf numFmtId="164" fontId="5399" fillId="0" borderId="0" xfId="0" quotePrefix="false" applyFont="true" applyNumberFormat="true">
      <alignment horizontal="center" vertical="center"/>
    </xf>
    <xf numFmtId="164" fontId="5400" fillId="0" borderId="0" xfId="0" quotePrefix="false" applyFont="true" applyNumberFormat="true">
      <alignment horizontal="center" vertical="center" wrapText="true"/>
    </xf>
    <xf numFmtId="4" fontId="5401" fillId="0" borderId="0" xfId="0" quotePrefix="false" applyFont="true" applyNumberFormat="true">
      <alignment horizontal="center" vertical="center"/>
    </xf>
    <xf numFmtId="164" fontId="5402" fillId="0" borderId="0" xfId="0" quotePrefix="false" applyFont="true" applyNumberFormat="true">
      <alignment horizontal="center" vertical="center"/>
    </xf>
    <xf numFmtId="4" fontId="5403" fillId="0" borderId="0" xfId="0" quotePrefix="false" applyFont="true" applyNumberFormat="true">
      <alignment horizontal="center" vertical="center"/>
    </xf>
    <xf numFmtId="164" fontId="5404" fillId="0" borderId="0" xfId="0" quotePrefix="false" applyFont="true" applyNumberFormat="true">
      <alignment horizontal="center" vertical="center"/>
    </xf>
    <xf numFmtId="4" fontId="5405" fillId="0" borderId="0" xfId="0" quotePrefix="false" applyFont="true" applyNumberFormat="true">
      <alignment horizontal="center" vertical="center"/>
    </xf>
    <xf numFmtId="164" fontId="5406" fillId="0" borderId="0" xfId="0" quotePrefix="false" applyFont="true" applyNumberFormat="true">
      <alignment horizontal="center" vertical="center"/>
    </xf>
    <xf numFmtId="4" fontId="5407" fillId="0" borderId="0" xfId="0" quotePrefix="false" applyFont="true" applyNumberFormat="true">
      <alignment horizontal="center" vertical="center"/>
    </xf>
    <xf numFmtId="164" fontId="5408" fillId="0" borderId="0" xfId="0" quotePrefix="false" applyFont="true" applyNumberFormat="true">
      <alignment horizontal="center" vertical="center"/>
    </xf>
    <xf numFmtId="4" fontId="5409" fillId="0" borderId="0" xfId="0" quotePrefix="false" applyFont="true" applyNumberFormat="true">
      <alignment horizontal="center" vertical="center"/>
    </xf>
    <xf numFmtId="164" fontId="5410" fillId="0" borderId="0" xfId="0" quotePrefix="false" applyFont="true" applyNumberFormat="true">
      <alignment horizontal="center" vertical="center"/>
    </xf>
    <xf numFmtId="4" fontId="5411" fillId="0" borderId="0" xfId="0" quotePrefix="false" applyFont="true" applyNumberFormat="true">
      <alignment horizontal="center" vertical="center"/>
    </xf>
    <xf numFmtId="164" fontId="5412" fillId="0" borderId="0" xfId="0" quotePrefix="false" applyFont="true" applyNumberFormat="true">
      <alignment horizontal="center" vertical="center"/>
    </xf>
    <xf numFmtId="4" fontId="5413" fillId="0" borderId="0" xfId="0" quotePrefix="false" applyFont="true" applyNumberFormat="true">
      <alignment horizontal="center" vertical="center"/>
    </xf>
    <xf numFmtId="164" fontId="5414" fillId="0" borderId="0" xfId="0" quotePrefix="false" applyFont="true" applyNumberFormat="true">
      <alignment horizontal="center" vertical="center"/>
    </xf>
    <xf numFmtId="4" fontId="5415" fillId="0" borderId="0" xfId="0" quotePrefix="false" applyFont="true" applyNumberFormat="true">
      <alignment horizontal="center" vertical="center"/>
    </xf>
    <xf numFmtId="164" fontId="5416" fillId="0" borderId="0" xfId="0" quotePrefix="false" applyFont="true" applyNumberFormat="true">
      <alignment horizontal="center" vertical="center"/>
    </xf>
    <xf numFmtId="4" fontId="5417" fillId="0" borderId="0" xfId="0" quotePrefix="false" applyFont="true" applyNumberFormat="true">
      <alignment horizontal="center" vertical="center"/>
    </xf>
    <xf numFmtId="164" fontId="5418" fillId="0" borderId="0" xfId="0" quotePrefix="false" applyFont="true" applyNumberFormat="true">
      <alignment horizontal="center" vertical="center"/>
    </xf>
    <xf numFmtId="4" fontId="5419" fillId="0" borderId="0" xfId="0" quotePrefix="false" applyFont="true" applyNumberFormat="true">
      <alignment horizontal="center" vertical="center"/>
    </xf>
    <xf numFmtId="164" fontId="5420" fillId="0" borderId="0" xfId="0" quotePrefix="false" applyFont="true" applyNumberFormat="true">
      <alignment horizontal="center" vertical="center"/>
    </xf>
    <xf numFmtId="4" fontId="5421" fillId="0" borderId="0" xfId="0" quotePrefix="false" applyFont="true" applyNumberFormat="true">
      <alignment horizontal="center" vertical="center"/>
    </xf>
    <xf numFmtId="164" fontId="5422" fillId="0" borderId="0" xfId="0" quotePrefix="false" applyFont="true" applyNumberFormat="true">
      <alignment horizontal="center" vertical="center"/>
    </xf>
    <xf numFmtId="4" fontId="5423" fillId="0" borderId="0" xfId="0" quotePrefix="false" applyFont="true" applyNumberFormat="true">
      <alignment horizontal="center" vertical="center"/>
    </xf>
    <xf numFmtId="164" fontId="5424" fillId="0" borderId="0" xfId="0" quotePrefix="false" applyFont="true" applyNumberFormat="true">
      <alignment horizontal="center" vertical="center"/>
    </xf>
    <xf numFmtId="4" fontId="5425" fillId="0" borderId="0" xfId="0" quotePrefix="false" applyFont="true" applyNumberFormat="true">
      <alignment horizontal="center" vertical="center"/>
    </xf>
    <xf numFmtId="164" fontId="5426" fillId="0" borderId="0" xfId="0" quotePrefix="false" applyFont="true" applyNumberFormat="true">
      <alignment horizontal="center" vertical="center"/>
    </xf>
    <xf numFmtId="4" fontId="5427" fillId="0" borderId="0" xfId="0" quotePrefix="false" applyFont="true" applyNumberFormat="true">
      <alignment horizontal="center" vertical="center"/>
    </xf>
    <xf numFmtId="164" fontId="5428" fillId="0" borderId="0" xfId="0" quotePrefix="false" applyFont="true" applyNumberFormat="true">
      <alignment horizontal="center" vertical="center"/>
    </xf>
    <xf numFmtId="4" fontId="5429" fillId="0" borderId="0" xfId="0" quotePrefix="false" applyFont="true" applyNumberFormat="true">
      <alignment horizontal="center" vertical="center"/>
    </xf>
    <xf numFmtId="164" fontId="5430" fillId="0" borderId="0" xfId="0" quotePrefix="false" applyFont="true" applyNumberFormat="true">
      <alignment horizontal="center" vertical="center"/>
    </xf>
    <xf numFmtId="4" fontId="5431" fillId="0" borderId="0" xfId="0" quotePrefix="false" applyFont="true" applyNumberFormat="true">
      <alignment horizontal="center" vertical="center"/>
    </xf>
    <xf numFmtId="164" fontId="5432" fillId="0" borderId="0" xfId="0" quotePrefix="false" applyFont="true" applyNumberFormat="true">
      <alignment horizontal="center" vertical="center"/>
    </xf>
    <xf numFmtId="4" fontId="5433" fillId="0" borderId="0" xfId="0" quotePrefix="false" applyFont="true" applyNumberFormat="true">
      <alignment horizontal="center" vertical="center"/>
    </xf>
    <xf numFmtId="164" fontId="5434" fillId="0" borderId="0" xfId="0" quotePrefix="false" applyFont="true" applyNumberFormat="true">
      <alignment horizontal="center" vertical="center"/>
    </xf>
    <xf numFmtId="4" fontId="5435" fillId="0" borderId="0" xfId="0" quotePrefix="false" applyFont="true" applyNumberFormat="true">
      <alignment horizontal="center" vertical="center"/>
    </xf>
    <xf numFmtId="164" fontId="5436" fillId="0" borderId="0" xfId="0" quotePrefix="false" applyFont="true" applyNumberFormat="true">
      <alignment horizontal="center" vertical="center"/>
    </xf>
    <xf numFmtId="4" fontId="5437" fillId="0" borderId="0" xfId="0" quotePrefix="false" applyFont="true" applyNumberFormat="true">
      <alignment horizontal="center" vertical="center"/>
    </xf>
    <xf numFmtId="164" fontId="5438" fillId="0" borderId="0" xfId="0" quotePrefix="false" applyFont="true" applyNumberFormat="true">
      <alignment horizontal="center" vertical="center"/>
    </xf>
    <xf numFmtId="4" fontId="5439" fillId="0" borderId="0" xfId="0" quotePrefix="false" applyFont="true" applyNumberFormat="true">
      <alignment horizontal="center" vertical="center"/>
    </xf>
    <xf numFmtId="164" fontId="5440" fillId="0" borderId="0" xfId="0" quotePrefix="false" applyFont="true" applyNumberFormat="true">
      <alignment horizontal="center" vertical="center"/>
    </xf>
    <xf numFmtId="0" fontId="5441" fillId="0" borderId="0" xfId="0" quotePrefix="false" applyFont="true">
      <alignment horizontal="center" vertical="center" wrapText="true"/>
    </xf>
    <xf numFmtId="4" fontId="5442" fillId="0" borderId="0" xfId="0" quotePrefix="false" applyFont="true" applyNumberFormat="true">
      <alignment horizontal="center" vertical="center"/>
    </xf>
    <xf numFmtId="164" fontId="5443" fillId="0" borderId="0" xfId="0" quotePrefix="false" applyFont="true" applyNumberFormat="true">
      <alignment horizontal="center" vertical="center"/>
    </xf>
    <xf numFmtId="164" fontId="5444" fillId="0" borderId="0" xfId="0" quotePrefix="false" applyFont="true" applyNumberFormat="true">
      <alignment horizontal="center" vertical="center"/>
    </xf>
    <xf numFmtId="165" fontId="5445" fillId="0" borderId="0" xfId="0" quotePrefix="false" applyFont="true" applyNumberFormat="true">
      <alignment horizontal="center" vertical="center"/>
    </xf>
    <xf numFmtId="164" fontId="5446" fillId="0" borderId="0" xfId="0" quotePrefix="false" applyFont="true" applyNumberFormat="true">
      <alignment horizontal="center" vertical="center"/>
    </xf>
    <xf numFmtId="164" fontId="5447" fillId="0" borderId="0" xfId="0" quotePrefix="false" applyFont="true" applyNumberFormat="true">
      <alignment horizontal="center" vertical="center" wrapText="true"/>
    </xf>
    <xf numFmtId="4" fontId="5448" fillId="0" borderId="0" xfId="0" quotePrefix="false" applyFont="true" applyNumberFormat="true">
      <alignment horizontal="center" vertical="center"/>
    </xf>
    <xf numFmtId="164" fontId="5449" fillId="0" borderId="0" xfId="0" quotePrefix="false" applyFont="true" applyNumberFormat="true">
      <alignment horizontal="center" vertical="center"/>
    </xf>
    <xf numFmtId="4" fontId="5450" fillId="0" borderId="0" xfId="0" quotePrefix="false" applyFont="true" applyNumberFormat="true">
      <alignment horizontal="center" vertical="center"/>
    </xf>
    <xf numFmtId="164" fontId="5451" fillId="0" borderId="0" xfId="0" quotePrefix="false" applyFont="true" applyNumberFormat="true">
      <alignment horizontal="center" vertical="center"/>
    </xf>
    <xf numFmtId="4" fontId="5452" fillId="0" borderId="0" xfId="0" quotePrefix="false" applyFont="true" applyNumberFormat="true">
      <alignment horizontal="center" vertical="center"/>
    </xf>
    <xf numFmtId="164" fontId="5453" fillId="0" borderId="0" xfId="0" quotePrefix="false" applyFont="true" applyNumberFormat="true">
      <alignment horizontal="center" vertical="center"/>
    </xf>
    <xf numFmtId="4" fontId="5454" fillId="0" borderId="0" xfId="0" quotePrefix="false" applyFont="true" applyNumberFormat="true">
      <alignment horizontal="center" vertical="center"/>
    </xf>
    <xf numFmtId="164" fontId="5455" fillId="0" borderId="0" xfId="0" quotePrefix="false" applyFont="true" applyNumberFormat="true">
      <alignment horizontal="center" vertical="center"/>
    </xf>
    <xf numFmtId="4" fontId="5456" fillId="0" borderId="0" xfId="0" quotePrefix="false" applyFont="true" applyNumberFormat="true">
      <alignment horizontal="center" vertical="center"/>
    </xf>
    <xf numFmtId="164" fontId="5457" fillId="0" borderId="0" xfId="0" quotePrefix="false" applyFont="true" applyNumberFormat="true">
      <alignment horizontal="center" vertical="center"/>
    </xf>
    <xf numFmtId="4" fontId="5458" fillId="0" borderId="0" xfId="0" quotePrefix="false" applyFont="true" applyNumberFormat="true">
      <alignment horizontal="center" vertical="center"/>
    </xf>
    <xf numFmtId="164" fontId="5459" fillId="0" borderId="0" xfId="0" quotePrefix="false" applyFont="true" applyNumberFormat="true">
      <alignment horizontal="center" vertical="center"/>
    </xf>
    <xf numFmtId="4" fontId="5460" fillId="0" borderId="0" xfId="0" quotePrefix="false" applyFont="true" applyNumberFormat="true">
      <alignment horizontal="center" vertical="center"/>
    </xf>
    <xf numFmtId="164" fontId="5461" fillId="0" borderId="0" xfId="0" quotePrefix="false" applyFont="true" applyNumberFormat="true">
      <alignment horizontal="center" vertical="center"/>
    </xf>
    <xf numFmtId="4" fontId="5462" fillId="0" borderId="0" xfId="0" quotePrefix="false" applyFont="true" applyNumberFormat="true">
      <alignment horizontal="center" vertical="center"/>
    </xf>
    <xf numFmtId="164" fontId="5463" fillId="0" borderId="0" xfId="0" quotePrefix="false" applyFont="true" applyNumberFormat="true">
      <alignment horizontal="center" vertical="center"/>
    </xf>
    <xf numFmtId="4" fontId="5464" fillId="0" borderId="0" xfId="0" quotePrefix="false" applyFont="true" applyNumberFormat="true">
      <alignment horizontal="center" vertical="center"/>
    </xf>
    <xf numFmtId="164" fontId="5465" fillId="0" borderId="0" xfId="0" quotePrefix="false" applyFont="true" applyNumberFormat="true">
      <alignment horizontal="center" vertical="center"/>
    </xf>
    <xf numFmtId="4" fontId="5466" fillId="0" borderId="0" xfId="0" quotePrefix="false" applyFont="true" applyNumberFormat="true">
      <alignment horizontal="center" vertical="center"/>
    </xf>
    <xf numFmtId="164" fontId="5467" fillId="0" borderId="0" xfId="0" quotePrefix="false" applyFont="true" applyNumberFormat="true">
      <alignment horizontal="center" vertical="center"/>
    </xf>
    <xf numFmtId="4" fontId="5468" fillId="0" borderId="0" xfId="0" quotePrefix="false" applyFont="true" applyNumberFormat="true">
      <alignment horizontal="center" vertical="center"/>
    </xf>
    <xf numFmtId="164" fontId="5469" fillId="0" borderId="0" xfId="0" quotePrefix="false" applyFont="true" applyNumberFormat="true">
      <alignment horizontal="center" vertical="center"/>
    </xf>
    <xf numFmtId="4" fontId="5470" fillId="0" borderId="0" xfId="0" quotePrefix="false" applyFont="true" applyNumberFormat="true">
      <alignment horizontal="center" vertical="center"/>
    </xf>
    <xf numFmtId="164" fontId="5471" fillId="0" borderId="0" xfId="0" quotePrefix="false" applyFont="true" applyNumberFormat="true">
      <alignment horizontal="center" vertical="center"/>
    </xf>
    <xf numFmtId="4" fontId="5472" fillId="0" borderId="0" xfId="0" quotePrefix="false" applyFont="true" applyNumberFormat="true">
      <alignment horizontal="center" vertical="center"/>
    </xf>
    <xf numFmtId="164" fontId="5473" fillId="0" borderId="0" xfId="0" quotePrefix="false" applyFont="true" applyNumberFormat="true">
      <alignment horizontal="center" vertical="center"/>
    </xf>
    <xf numFmtId="4" fontId="5474" fillId="0" borderId="0" xfId="0" quotePrefix="false" applyFont="true" applyNumberFormat="true">
      <alignment horizontal="center" vertical="center"/>
    </xf>
    <xf numFmtId="164" fontId="5475" fillId="0" borderId="0" xfId="0" quotePrefix="false" applyFont="true" applyNumberFormat="true">
      <alignment horizontal="center" vertical="center"/>
    </xf>
    <xf numFmtId="4" fontId="5476" fillId="0" borderId="0" xfId="0" quotePrefix="false" applyFont="true" applyNumberFormat="true">
      <alignment horizontal="center" vertical="center"/>
    </xf>
    <xf numFmtId="164" fontId="5477" fillId="0" borderId="0" xfId="0" quotePrefix="false" applyFont="true" applyNumberFormat="true">
      <alignment horizontal="center" vertical="center"/>
    </xf>
    <xf numFmtId="4" fontId="5478" fillId="0" borderId="0" xfId="0" quotePrefix="false" applyFont="true" applyNumberFormat="true">
      <alignment horizontal="center" vertical="center"/>
    </xf>
    <xf numFmtId="164" fontId="5479" fillId="0" borderId="0" xfId="0" quotePrefix="false" applyFont="true" applyNumberFormat="true">
      <alignment horizontal="center" vertical="center"/>
    </xf>
    <xf numFmtId="4" fontId="5480" fillId="0" borderId="0" xfId="0" quotePrefix="false" applyFont="true" applyNumberFormat="true">
      <alignment horizontal="center" vertical="center"/>
    </xf>
    <xf numFmtId="164" fontId="5481" fillId="0" borderId="0" xfId="0" quotePrefix="false" applyFont="true" applyNumberFormat="true">
      <alignment horizontal="center" vertical="center"/>
    </xf>
    <xf numFmtId="4" fontId="5482" fillId="0" borderId="0" xfId="0" quotePrefix="false" applyFont="true" applyNumberFormat="true">
      <alignment horizontal="center" vertical="center"/>
    </xf>
    <xf numFmtId="164" fontId="5483" fillId="0" borderId="0" xfId="0" quotePrefix="false" applyFont="true" applyNumberFormat="true">
      <alignment horizontal="center" vertical="center"/>
    </xf>
    <xf numFmtId="4" fontId="5484" fillId="0" borderId="0" xfId="0" quotePrefix="false" applyFont="true" applyNumberFormat="true">
      <alignment horizontal="center" vertical="center"/>
    </xf>
    <xf numFmtId="164" fontId="5485" fillId="0" borderId="0" xfId="0" quotePrefix="false" applyFont="true" applyNumberFormat="true">
      <alignment horizontal="center" vertical="center"/>
    </xf>
    <xf numFmtId="4" fontId="5486" fillId="0" borderId="0" xfId="0" quotePrefix="false" applyFont="true" applyNumberFormat="true">
      <alignment horizontal="center" vertical="center"/>
    </xf>
    <xf numFmtId="164" fontId="5487" fillId="0" borderId="0" xfId="0" quotePrefix="false" applyFont="true" applyNumberFormat="true">
      <alignment horizontal="center" vertical="center"/>
    </xf>
    <xf numFmtId="0" fontId="5488" fillId="0" borderId="0" xfId="0" quotePrefix="false" applyFont="true">
      <alignment horizontal="center" vertical="center" wrapText="true"/>
    </xf>
    <xf numFmtId="4" fontId="5489" fillId="0" borderId="0" xfId="0" quotePrefix="false" applyFont="true" applyNumberFormat="true">
      <alignment horizontal="center" vertical="center"/>
    </xf>
    <xf numFmtId="164" fontId="5490" fillId="0" borderId="0" xfId="0" quotePrefix="false" applyFont="true" applyNumberFormat="true">
      <alignment horizontal="center" vertical="center"/>
    </xf>
    <xf numFmtId="164" fontId="5491" fillId="0" borderId="0" xfId="0" quotePrefix="false" applyFont="true" applyNumberFormat="true">
      <alignment horizontal="center" vertical="center"/>
    </xf>
    <xf numFmtId="165" fontId="5492" fillId="0" borderId="0" xfId="0" quotePrefix="false" applyFont="true" applyNumberFormat="true">
      <alignment horizontal="center" vertical="center"/>
    </xf>
    <xf numFmtId="164" fontId="5493" fillId="0" borderId="0" xfId="0" quotePrefix="false" applyFont="true" applyNumberFormat="true">
      <alignment horizontal="center" vertical="center"/>
    </xf>
    <xf numFmtId="164" fontId="5494" fillId="0" borderId="0" xfId="0" quotePrefix="false" applyFont="true" applyNumberFormat="true">
      <alignment horizontal="center" vertical="center" wrapText="true"/>
    </xf>
    <xf numFmtId="4" fontId="5495" fillId="0" borderId="0" xfId="0" quotePrefix="false" applyFont="true" applyNumberFormat="true">
      <alignment horizontal="center" vertical="center"/>
    </xf>
    <xf numFmtId="164" fontId="5496" fillId="0" borderId="0" xfId="0" quotePrefix="false" applyFont="true" applyNumberFormat="true">
      <alignment horizontal="center" vertical="center"/>
    </xf>
    <xf numFmtId="4" fontId="5497" fillId="0" borderId="0" xfId="0" quotePrefix="false" applyFont="true" applyNumberFormat="true">
      <alignment horizontal="center" vertical="center"/>
    </xf>
    <xf numFmtId="164" fontId="5498" fillId="0" borderId="0" xfId="0" quotePrefix="false" applyFont="true" applyNumberFormat="true">
      <alignment horizontal="center" vertical="center"/>
    </xf>
    <xf numFmtId="4" fontId="5499" fillId="0" borderId="0" xfId="0" quotePrefix="false" applyFont="true" applyNumberFormat="true">
      <alignment horizontal="center" vertical="center"/>
    </xf>
    <xf numFmtId="164" fontId="5500" fillId="0" borderId="0" xfId="0" quotePrefix="false" applyFont="true" applyNumberFormat="true">
      <alignment horizontal="center" vertical="center"/>
    </xf>
    <xf numFmtId="4" fontId="5501" fillId="0" borderId="0" xfId="0" quotePrefix="false" applyFont="true" applyNumberFormat="true">
      <alignment horizontal="center" vertical="center"/>
    </xf>
    <xf numFmtId="164" fontId="5502" fillId="0" borderId="0" xfId="0" quotePrefix="false" applyFont="true" applyNumberFormat="true">
      <alignment horizontal="center" vertical="center"/>
    </xf>
    <xf numFmtId="4" fontId="5503" fillId="0" borderId="0" xfId="0" quotePrefix="false" applyFont="true" applyNumberFormat="true">
      <alignment horizontal="center" vertical="center"/>
    </xf>
    <xf numFmtId="164" fontId="5504" fillId="0" borderId="0" xfId="0" quotePrefix="false" applyFont="true" applyNumberFormat="true">
      <alignment horizontal="center" vertical="center"/>
    </xf>
    <xf numFmtId="4" fontId="5505" fillId="0" borderId="0" xfId="0" quotePrefix="false" applyFont="true" applyNumberFormat="true">
      <alignment horizontal="center" vertical="center"/>
    </xf>
    <xf numFmtId="164" fontId="5506" fillId="0" borderId="0" xfId="0" quotePrefix="false" applyFont="true" applyNumberFormat="true">
      <alignment horizontal="center" vertical="center"/>
    </xf>
    <xf numFmtId="4" fontId="5507" fillId="0" borderId="0" xfId="0" quotePrefix="false" applyFont="true" applyNumberFormat="true">
      <alignment horizontal="center" vertical="center"/>
    </xf>
    <xf numFmtId="164" fontId="5508" fillId="0" borderId="0" xfId="0" quotePrefix="false" applyFont="true" applyNumberFormat="true">
      <alignment horizontal="center" vertical="center"/>
    </xf>
    <xf numFmtId="4" fontId="5509" fillId="0" borderId="0" xfId="0" quotePrefix="false" applyFont="true" applyNumberFormat="true">
      <alignment horizontal="center" vertical="center"/>
    </xf>
    <xf numFmtId="164" fontId="5510" fillId="0" borderId="0" xfId="0" quotePrefix="false" applyFont="true" applyNumberFormat="true">
      <alignment horizontal="center" vertical="center"/>
    </xf>
    <xf numFmtId="4" fontId="5511" fillId="0" borderId="0" xfId="0" quotePrefix="false" applyFont="true" applyNumberFormat="true">
      <alignment horizontal="center" vertical="center"/>
    </xf>
    <xf numFmtId="164" fontId="5512" fillId="0" borderId="0" xfId="0" quotePrefix="false" applyFont="true" applyNumberFormat="true">
      <alignment horizontal="center" vertical="center"/>
    </xf>
    <xf numFmtId="4" fontId="5513" fillId="0" borderId="0" xfId="0" quotePrefix="false" applyFont="true" applyNumberFormat="true">
      <alignment horizontal="center" vertical="center"/>
    </xf>
    <xf numFmtId="164" fontId="5514" fillId="0" borderId="0" xfId="0" quotePrefix="false" applyFont="true" applyNumberFormat="true">
      <alignment horizontal="center" vertical="center"/>
    </xf>
    <xf numFmtId="4" fontId="5515" fillId="0" borderId="0" xfId="0" quotePrefix="false" applyFont="true" applyNumberFormat="true">
      <alignment horizontal="center" vertical="center"/>
    </xf>
    <xf numFmtId="164" fontId="5516" fillId="0" borderId="0" xfId="0" quotePrefix="false" applyFont="true" applyNumberFormat="true">
      <alignment horizontal="center" vertical="center"/>
    </xf>
    <xf numFmtId="4" fontId="5517" fillId="0" borderId="0" xfId="0" quotePrefix="false" applyFont="true" applyNumberFormat="true">
      <alignment horizontal="center" vertical="center"/>
    </xf>
    <xf numFmtId="164" fontId="5518" fillId="0" borderId="0" xfId="0" quotePrefix="false" applyFont="true" applyNumberFormat="true">
      <alignment horizontal="center" vertical="center"/>
    </xf>
    <xf numFmtId="4" fontId="5519" fillId="0" borderId="0" xfId="0" quotePrefix="false" applyFont="true" applyNumberFormat="true">
      <alignment horizontal="center" vertical="center"/>
    </xf>
    <xf numFmtId="164" fontId="5520" fillId="0" borderId="0" xfId="0" quotePrefix="false" applyFont="true" applyNumberFormat="true">
      <alignment horizontal="center" vertical="center"/>
    </xf>
    <xf numFmtId="4" fontId="5521" fillId="0" borderId="0" xfId="0" quotePrefix="false" applyFont="true" applyNumberFormat="true">
      <alignment horizontal="center" vertical="center"/>
    </xf>
    <xf numFmtId="164" fontId="5522" fillId="0" borderId="0" xfId="0" quotePrefix="false" applyFont="true" applyNumberFormat="true">
      <alignment horizontal="center" vertical="center"/>
    </xf>
    <xf numFmtId="4" fontId="5523" fillId="0" borderId="0" xfId="0" quotePrefix="false" applyFont="true" applyNumberFormat="true">
      <alignment horizontal="center" vertical="center"/>
    </xf>
    <xf numFmtId="164" fontId="5524" fillId="0" borderId="0" xfId="0" quotePrefix="false" applyFont="true" applyNumberFormat="true">
      <alignment horizontal="center" vertical="center"/>
    </xf>
    <xf numFmtId="4" fontId="5525" fillId="0" borderId="0" xfId="0" quotePrefix="false" applyFont="true" applyNumberFormat="true">
      <alignment horizontal="center" vertical="center"/>
    </xf>
    <xf numFmtId="164" fontId="5526" fillId="0" borderId="0" xfId="0" quotePrefix="false" applyFont="true" applyNumberFormat="true">
      <alignment horizontal="center" vertical="center"/>
    </xf>
    <xf numFmtId="4" fontId="5527" fillId="0" borderId="0" xfId="0" quotePrefix="false" applyFont="true" applyNumberFormat="true">
      <alignment horizontal="center" vertical="center"/>
    </xf>
    <xf numFmtId="164" fontId="5528" fillId="0" borderId="0" xfId="0" quotePrefix="false" applyFont="true" applyNumberFormat="true">
      <alignment horizontal="center" vertical="center"/>
    </xf>
    <xf numFmtId="4" fontId="5529" fillId="0" borderId="0" xfId="0" quotePrefix="false" applyFont="true" applyNumberFormat="true">
      <alignment horizontal="center" vertical="center"/>
    </xf>
    <xf numFmtId="164" fontId="5530" fillId="0" borderId="0" xfId="0" quotePrefix="false" applyFont="true" applyNumberFormat="true">
      <alignment horizontal="center" vertical="center"/>
    </xf>
    <xf numFmtId="4" fontId="5531" fillId="0" borderId="0" xfId="0" quotePrefix="false" applyFont="true" applyNumberFormat="true">
      <alignment horizontal="center" vertical="center"/>
    </xf>
    <xf numFmtId="164" fontId="5532" fillId="0" borderId="0" xfId="0" quotePrefix="false" applyFont="true" applyNumberFormat="true">
      <alignment horizontal="center" vertical="center"/>
    </xf>
    <xf numFmtId="4" fontId="5533" fillId="0" borderId="0" xfId="0" quotePrefix="false" applyFont="true" applyNumberFormat="true">
      <alignment horizontal="center" vertical="center"/>
    </xf>
    <xf numFmtId="164" fontId="5534" fillId="0" borderId="0" xfId="0" quotePrefix="false" applyFont="true" applyNumberFormat="true">
      <alignment horizontal="center" vertical="center"/>
    </xf>
    <xf numFmtId="0" fontId="5535" fillId="0" borderId="0" xfId="0" quotePrefix="false" applyFont="true">
      <alignment horizontal="center" vertical="center" wrapText="true"/>
    </xf>
    <xf numFmtId="4" fontId="5536" fillId="0" borderId="0" xfId="0" quotePrefix="false" applyFont="true" applyNumberFormat="true">
      <alignment horizontal="center" vertical="center"/>
    </xf>
    <xf numFmtId="164" fontId="5537" fillId="0" borderId="0" xfId="0" quotePrefix="false" applyFont="true" applyNumberFormat="true">
      <alignment horizontal="center" vertical="center"/>
    </xf>
    <xf numFmtId="164" fontId="5538" fillId="0" borderId="0" xfId="0" quotePrefix="false" applyFont="true" applyNumberFormat="true">
      <alignment horizontal="center" vertical="center"/>
    </xf>
    <xf numFmtId="165" fontId="5539" fillId="0" borderId="0" xfId="0" quotePrefix="false" applyFont="true" applyNumberFormat="true">
      <alignment horizontal="center" vertical="center"/>
    </xf>
    <xf numFmtId="164" fontId="5540" fillId="0" borderId="0" xfId="0" quotePrefix="false" applyFont="true" applyNumberFormat="true">
      <alignment horizontal="center" vertical="center"/>
    </xf>
    <xf numFmtId="164" fontId="5541" fillId="0" borderId="0" xfId="0" quotePrefix="false" applyFont="true" applyNumberFormat="true">
      <alignment horizontal="center" vertical="center" wrapText="true"/>
    </xf>
    <xf numFmtId="4" fontId="5542" fillId="0" borderId="0" xfId="0" quotePrefix="false" applyFont="true" applyNumberFormat="true">
      <alignment horizontal="center" vertical="center"/>
    </xf>
    <xf numFmtId="164" fontId="5543" fillId="0" borderId="0" xfId="0" quotePrefix="false" applyFont="true" applyNumberFormat="true">
      <alignment horizontal="center" vertical="center"/>
    </xf>
    <xf numFmtId="4" fontId="5544" fillId="0" borderId="0" xfId="0" quotePrefix="false" applyFont="true" applyNumberFormat="true">
      <alignment horizontal="center" vertical="center"/>
    </xf>
    <xf numFmtId="164" fontId="5545" fillId="0" borderId="0" xfId="0" quotePrefix="false" applyFont="true" applyNumberFormat="true">
      <alignment horizontal="center" vertical="center"/>
    </xf>
    <xf numFmtId="4" fontId="5546" fillId="0" borderId="0" xfId="0" quotePrefix="false" applyFont="true" applyNumberFormat="true">
      <alignment horizontal="center" vertical="center"/>
    </xf>
    <xf numFmtId="164" fontId="5547" fillId="0" borderId="0" xfId="0" quotePrefix="false" applyFont="true" applyNumberFormat="true">
      <alignment horizontal="center" vertical="center"/>
    </xf>
    <xf numFmtId="4" fontId="5548" fillId="0" borderId="0" xfId="0" quotePrefix="false" applyFont="true" applyNumberFormat="true">
      <alignment horizontal="center" vertical="center"/>
    </xf>
    <xf numFmtId="164" fontId="5549" fillId="0" borderId="0" xfId="0" quotePrefix="false" applyFont="true" applyNumberFormat="true">
      <alignment horizontal="center" vertical="center"/>
    </xf>
    <xf numFmtId="4" fontId="5550" fillId="0" borderId="0" xfId="0" quotePrefix="false" applyFont="true" applyNumberFormat="true">
      <alignment horizontal="center" vertical="center"/>
    </xf>
    <xf numFmtId="164" fontId="5551" fillId="0" borderId="0" xfId="0" quotePrefix="false" applyFont="true" applyNumberFormat="true">
      <alignment horizontal="center" vertical="center"/>
    </xf>
    <xf numFmtId="4" fontId="5552" fillId="0" borderId="0" xfId="0" quotePrefix="false" applyFont="true" applyNumberFormat="true">
      <alignment horizontal="center" vertical="center"/>
    </xf>
    <xf numFmtId="164" fontId="5553" fillId="0" borderId="0" xfId="0" quotePrefix="false" applyFont="true" applyNumberFormat="true">
      <alignment horizontal="center" vertical="center"/>
    </xf>
    <xf numFmtId="4" fontId="5554" fillId="0" borderId="0" xfId="0" quotePrefix="false" applyFont="true" applyNumberFormat="true">
      <alignment horizontal="center" vertical="center"/>
    </xf>
    <xf numFmtId="164" fontId="5555" fillId="0" borderId="0" xfId="0" quotePrefix="false" applyFont="true" applyNumberFormat="true">
      <alignment horizontal="center" vertical="center"/>
    </xf>
    <xf numFmtId="4" fontId="5556" fillId="0" borderId="0" xfId="0" quotePrefix="false" applyFont="true" applyNumberFormat="true">
      <alignment horizontal="center" vertical="center"/>
    </xf>
    <xf numFmtId="164" fontId="5557" fillId="0" borderId="0" xfId="0" quotePrefix="false" applyFont="true" applyNumberFormat="true">
      <alignment horizontal="center" vertical="center"/>
    </xf>
    <xf numFmtId="4" fontId="5558" fillId="0" borderId="0" xfId="0" quotePrefix="false" applyFont="true" applyNumberFormat="true">
      <alignment horizontal="center" vertical="center"/>
    </xf>
    <xf numFmtId="164" fontId="5559" fillId="0" borderId="0" xfId="0" quotePrefix="false" applyFont="true" applyNumberFormat="true">
      <alignment horizontal="center" vertical="center"/>
    </xf>
    <xf numFmtId="4" fontId="5560" fillId="0" borderId="0" xfId="0" quotePrefix="false" applyFont="true" applyNumberFormat="true">
      <alignment horizontal="center" vertical="center"/>
    </xf>
    <xf numFmtId="164" fontId="5561" fillId="0" borderId="0" xfId="0" quotePrefix="false" applyFont="true" applyNumberFormat="true">
      <alignment horizontal="center" vertical="center"/>
    </xf>
    <xf numFmtId="4" fontId="5562" fillId="0" borderId="0" xfId="0" quotePrefix="false" applyFont="true" applyNumberFormat="true">
      <alignment horizontal="center" vertical="center"/>
    </xf>
    <xf numFmtId="164" fontId="5563" fillId="0" borderId="0" xfId="0" quotePrefix="false" applyFont="true" applyNumberFormat="true">
      <alignment horizontal="center" vertical="center"/>
    </xf>
    <xf numFmtId="4" fontId="5564" fillId="0" borderId="0" xfId="0" quotePrefix="false" applyFont="true" applyNumberFormat="true">
      <alignment horizontal="center" vertical="center"/>
    </xf>
    <xf numFmtId="164" fontId="5565" fillId="0" borderId="0" xfId="0" quotePrefix="false" applyFont="true" applyNumberFormat="true">
      <alignment horizontal="center" vertical="center"/>
    </xf>
    <xf numFmtId="4" fontId="5566" fillId="0" borderId="0" xfId="0" quotePrefix="false" applyFont="true" applyNumberFormat="true">
      <alignment horizontal="center" vertical="center"/>
    </xf>
    <xf numFmtId="164" fontId="5567" fillId="0" borderId="0" xfId="0" quotePrefix="false" applyFont="true" applyNumberFormat="true">
      <alignment horizontal="center" vertical="center"/>
    </xf>
    <xf numFmtId="4" fontId="5568" fillId="0" borderId="0" xfId="0" quotePrefix="false" applyFont="true" applyNumberFormat="true">
      <alignment horizontal="center" vertical="center"/>
    </xf>
    <xf numFmtId="164" fontId="5569" fillId="0" borderId="0" xfId="0" quotePrefix="false" applyFont="true" applyNumberFormat="true">
      <alignment horizontal="center" vertical="center"/>
    </xf>
    <xf numFmtId="4" fontId="5570" fillId="0" borderId="0" xfId="0" quotePrefix="false" applyFont="true" applyNumberFormat="true">
      <alignment horizontal="center" vertical="center"/>
    </xf>
    <xf numFmtId="164" fontId="5571" fillId="0" borderId="0" xfId="0" quotePrefix="false" applyFont="true" applyNumberFormat="true">
      <alignment horizontal="center" vertical="center"/>
    </xf>
    <xf numFmtId="4" fontId="5572" fillId="0" borderId="0" xfId="0" quotePrefix="false" applyFont="true" applyNumberFormat="true">
      <alignment horizontal="center" vertical="center"/>
    </xf>
    <xf numFmtId="164" fontId="5573" fillId="0" borderId="0" xfId="0" quotePrefix="false" applyFont="true" applyNumberFormat="true">
      <alignment horizontal="center" vertical="center"/>
    </xf>
    <xf numFmtId="4" fontId="5574" fillId="0" borderId="0" xfId="0" quotePrefix="false" applyFont="true" applyNumberFormat="true">
      <alignment horizontal="center" vertical="center"/>
    </xf>
    <xf numFmtId="164" fontId="5575" fillId="0" borderId="0" xfId="0" quotePrefix="false" applyFont="true" applyNumberFormat="true">
      <alignment horizontal="center" vertical="center"/>
    </xf>
    <xf numFmtId="4" fontId="5576" fillId="0" borderId="0" xfId="0" quotePrefix="false" applyFont="true" applyNumberFormat="true">
      <alignment horizontal="center" vertical="center"/>
    </xf>
    <xf numFmtId="164" fontId="5577" fillId="0" borderId="0" xfId="0" quotePrefix="false" applyFont="true" applyNumberFormat="true">
      <alignment horizontal="center" vertical="center"/>
    </xf>
    <xf numFmtId="4" fontId="5578" fillId="0" borderId="0" xfId="0" quotePrefix="false" applyFont="true" applyNumberFormat="true">
      <alignment horizontal="center" vertical="center"/>
    </xf>
    <xf numFmtId="164" fontId="5579" fillId="0" borderId="0" xfId="0" quotePrefix="false" applyFont="true" applyNumberFormat="true">
      <alignment horizontal="center" vertical="center"/>
    </xf>
    <xf numFmtId="4" fontId="5580" fillId="0" borderId="0" xfId="0" quotePrefix="false" applyFont="true" applyNumberFormat="true">
      <alignment horizontal="center" vertical="center"/>
    </xf>
    <xf numFmtId="164" fontId="5581" fillId="0" borderId="0" xfId="0" quotePrefix="false" applyFont="true" applyNumberFormat="true">
      <alignment horizontal="center" vertical="center"/>
    </xf>
    <xf numFmtId="0" fontId="5582" fillId="0" borderId="0" xfId="0" quotePrefix="false" applyFont="true">
      <alignment horizontal="center" vertical="center" wrapText="true"/>
    </xf>
    <xf numFmtId="4" fontId="5583" fillId="0" borderId="0" xfId="0" quotePrefix="false" applyFont="true" applyNumberFormat="true">
      <alignment horizontal="center" vertical="center"/>
    </xf>
    <xf numFmtId="164" fontId="5584" fillId="0" borderId="0" xfId="0" quotePrefix="false" applyFont="true" applyNumberFormat="true">
      <alignment horizontal="center" vertical="center"/>
    </xf>
    <xf numFmtId="164" fontId="5585" fillId="0" borderId="0" xfId="0" quotePrefix="false" applyFont="true" applyNumberFormat="true">
      <alignment horizontal="center" vertical="center"/>
    </xf>
    <xf numFmtId="165" fontId="5586" fillId="0" borderId="0" xfId="0" quotePrefix="false" applyFont="true" applyNumberFormat="true">
      <alignment horizontal="center" vertical="center"/>
    </xf>
    <xf numFmtId="164" fontId="5587" fillId="0" borderId="0" xfId="0" quotePrefix="false" applyFont="true" applyNumberFormat="true">
      <alignment horizontal="center" vertical="center"/>
    </xf>
    <xf numFmtId="164" fontId="5588" fillId="0" borderId="0" xfId="0" quotePrefix="false" applyFont="true" applyNumberFormat="true">
      <alignment horizontal="center" vertical="center" wrapText="true"/>
    </xf>
    <xf numFmtId="4" fontId="5589" fillId="0" borderId="0" xfId="0" quotePrefix="false" applyFont="true" applyNumberFormat="true">
      <alignment horizontal="center" vertical="center"/>
    </xf>
    <xf numFmtId="164" fontId="5590" fillId="0" borderId="0" xfId="0" quotePrefix="false" applyFont="true" applyNumberFormat="true">
      <alignment horizontal="center" vertical="center"/>
    </xf>
    <xf numFmtId="4" fontId="5591" fillId="0" borderId="0" xfId="0" quotePrefix="false" applyFont="true" applyNumberFormat="true">
      <alignment horizontal="center" vertical="center"/>
    </xf>
    <xf numFmtId="164" fontId="5592" fillId="0" borderId="0" xfId="0" quotePrefix="false" applyFont="true" applyNumberFormat="true">
      <alignment horizontal="center" vertical="center"/>
    </xf>
    <xf numFmtId="4" fontId="5593" fillId="0" borderId="0" xfId="0" quotePrefix="false" applyFont="true" applyNumberFormat="true">
      <alignment horizontal="center" vertical="center"/>
    </xf>
    <xf numFmtId="164" fontId="5594" fillId="0" borderId="0" xfId="0" quotePrefix="false" applyFont="true" applyNumberFormat="true">
      <alignment horizontal="center" vertical="center"/>
    </xf>
    <xf numFmtId="4" fontId="5595" fillId="0" borderId="0" xfId="0" quotePrefix="false" applyFont="true" applyNumberFormat="true">
      <alignment horizontal="center" vertical="center"/>
    </xf>
    <xf numFmtId="164" fontId="5596" fillId="0" borderId="0" xfId="0" quotePrefix="false" applyFont="true" applyNumberFormat="true">
      <alignment horizontal="center" vertical="center"/>
    </xf>
    <xf numFmtId="4" fontId="5597" fillId="0" borderId="0" xfId="0" quotePrefix="false" applyFont="true" applyNumberFormat="true">
      <alignment horizontal="center" vertical="center"/>
    </xf>
    <xf numFmtId="164" fontId="5598" fillId="0" borderId="0" xfId="0" quotePrefix="false" applyFont="true" applyNumberFormat="true">
      <alignment horizontal="center" vertical="center"/>
    </xf>
    <xf numFmtId="4" fontId="5599" fillId="0" borderId="0" xfId="0" quotePrefix="false" applyFont="true" applyNumberFormat="true">
      <alignment horizontal="center" vertical="center"/>
    </xf>
    <xf numFmtId="164" fontId="5600" fillId="0" borderId="0" xfId="0" quotePrefix="false" applyFont="true" applyNumberFormat="true">
      <alignment horizontal="center" vertical="center"/>
    </xf>
    <xf numFmtId="4" fontId="5601" fillId="0" borderId="0" xfId="0" quotePrefix="false" applyFont="true" applyNumberFormat="true">
      <alignment horizontal="center" vertical="center"/>
    </xf>
    <xf numFmtId="164" fontId="5602" fillId="0" borderId="0" xfId="0" quotePrefix="false" applyFont="true" applyNumberFormat="true">
      <alignment horizontal="center" vertical="center"/>
    </xf>
    <xf numFmtId="4" fontId="5603" fillId="0" borderId="0" xfId="0" quotePrefix="false" applyFont="true" applyNumberFormat="true">
      <alignment horizontal="center" vertical="center"/>
    </xf>
    <xf numFmtId="164" fontId="5604" fillId="0" borderId="0" xfId="0" quotePrefix="false" applyFont="true" applyNumberFormat="true">
      <alignment horizontal="center" vertical="center"/>
    </xf>
    <xf numFmtId="4" fontId="5605" fillId="0" borderId="0" xfId="0" quotePrefix="false" applyFont="true" applyNumberFormat="true">
      <alignment horizontal="center" vertical="center"/>
    </xf>
    <xf numFmtId="164" fontId="5606" fillId="0" borderId="0" xfId="0" quotePrefix="false" applyFont="true" applyNumberFormat="true">
      <alignment horizontal="center" vertical="center"/>
    </xf>
    <xf numFmtId="4" fontId="5607" fillId="0" borderId="0" xfId="0" quotePrefix="false" applyFont="true" applyNumberFormat="true">
      <alignment horizontal="center" vertical="center"/>
    </xf>
    <xf numFmtId="164" fontId="5608" fillId="0" borderId="0" xfId="0" quotePrefix="false" applyFont="true" applyNumberFormat="true">
      <alignment horizontal="center" vertical="center"/>
    </xf>
    <xf numFmtId="4" fontId="5609" fillId="0" borderId="0" xfId="0" quotePrefix="false" applyFont="true" applyNumberFormat="true">
      <alignment horizontal="center" vertical="center"/>
    </xf>
    <xf numFmtId="164" fontId="5610" fillId="0" borderId="0" xfId="0" quotePrefix="false" applyFont="true" applyNumberFormat="true">
      <alignment horizontal="center" vertical="center"/>
    </xf>
    <xf numFmtId="4" fontId="5611" fillId="0" borderId="0" xfId="0" quotePrefix="false" applyFont="true" applyNumberFormat="true">
      <alignment horizontal="center" vertical="center"/>
    </xf>
    <xf numFmtId="164" fontId="5612" fillId="0" borderId="0" xfId="0" quotePrefix="false" applyFont="true" applyNumberFormat="true">
      <alignment horizontal="center" vertical="center"/>
    </xf>
    <xf numFmtId="4" fontId="5613" fillId="0" borderId="0" xfId="0" quotePrefix="false" applyFont="true" applyNumberFormat="true">
      <alignment horizontal="center" vertical="center"/>
    </xf>
    <xf numFmtId="164" fontId="5614" fillId="0" borderId="0" xfId="0" quotePrefix="false" applyFont="true" applyNumberFormat="true">
      <alignment horizontal="center" vertical="center"/>
    </xf>
    <xf numFmtId="4" fontId="5615" fillId="0" borderId="0" xfId="0" quotePrefix="false" applyFont="true" applyNumberFormat="true">
      <alignment horizontal="center" vertical="center"/>
    </xf>
    <xf numFmtId="164" fontId="5616" fillId="0" borderId="0" xfId="0" quotePrefix="false" applyFont="true" applyNumberFormat="true">
      <alignment horizontal="center" vertical="center"/>
    </xf>
    <xf numFmtId="4" fontId="5617" fillId="0" borderId="0" xfId="0" quotePrefix="false" applyFont="true" applyNumberFormat="true">
      <alignment horizontal="center" vertical="center"/>
    </xf>
    <xf numFmtId="164" fontId="5618" fillId="0" borderId="0" xfId="0" quotePrefix="false" applyFont="true" applyNumberFormat="true">
      <alignment horizontal="center" vertical="center"/>
    </xf>
    <xf numFmtId="4" fontId="5619" fillId="0" borderId="0" xfId="0" quotePrefix="false" applyFont="true" applyNumberFormat="true">
      <alignment horizontal="center" vertical="center"/>
    </xf>
    <xf numFmtId="164" fontId="5620" fillId="0" borderId="0" xfId="0" quotePrefix="false" applyFont="true" applyNumberFormat="true">
      <alignment horizontal="center" vertical="center"/>
    </xf>
    <xf numFmtId="4" fontId="5621" fillId="0" borderId="0" xfId="0" quotePrefix="false" applyFont="true" applyNumberFormat="true">
      <alignment horizontal="center" vertical="center"/>
    </xf>
    <xf numFmtId="164" fontId="5622" fillId="0" borderId="0" xfId="0" quotePrefix="false" applyFont="true" applyNumberFormat="true">
      <alignment horizontal="center" vertical="center"/>
    </xf>
    <xf numFmtId="4" fontId="5623" fillId="0" borderId="0" xfId="0" quotePrefix="false" applyFont="true" applyNumberFormat="true">
      <alignment horizontal="center" vertical="center"/>
    </xf>
    <xf numFmtId="164" fontId="5624" fillId="0" borderId="0" xfId="0" quotePrefix="false" applyFont="true" applyNumberFormat="true">
      <alignment horizontal="center" vertical="center"/>
    </xf>
    <xf numFmtId="4" fontId="5625" fillId="0" borderId="0" xfId="0" quotePrefix="false" applyFont="true" applyNumberFormat="true">
      <alignment horizontal="center" vertical="center"/>
    </xf>
    <xf numFmtId="164" fontId="5626" fillId="0" borderId="0" xfId="0" quotePrefix="false" applyFont="true" applyNumberFormat="true">
      <alignment horizontal="center" vertical="center"/>
    </xf>
    <xf numFmtId="4" fontId="5627" fillId="0" borderId="0" xfId="0" quotePrefix="false" applyFont="true" applyNumberFormat="true">
      <alignment horizontal="center" vertical="center"/>
    </xf>
    <xf numFmtId="164" fontId="5628" fillId="0" borderId="0" xfId="0" quotePrefix="false" applyFont="true" applyNumberFormat="true">
      <alignment horizontal="center" vertical="center"/>
    </xf>
    <xf numFmtId="0" fontId="5629" fillId="0" borderId="0" xfId="0" quotePrefix="false" applyFont="true">
      <alignment horizontal="center" vertical="center" wrapText="true"/>
    </xf>
    <xf numFmtId="4" fontId="5630" fillId="0" borderId="0" xfId="0" quotePrefix="false" applyFont="true" applyNumberFormat="true">
      <alignment horizontal="center" vertical="center"/>
    </xf>
    <xf numFmtId="164" fontId="5631" fillId="0" borderId="0" xfId="0" quotePrefix="false" applyFont="true" applyNumberFormat="true">
      <alignment horizontal="center" vertical="center"/>
    </xf>
    <xf numFmtId="164" fontId="5632" fillId="0" borderId="0" xfId="0" quotePrefix="false" applyFont="true" applyNumberFormat="true">
      <alignment horizontal="center" vertical="center"/>
    </xf>
    <xf numFmtId="165" fontId="5633" fillId="0" borderId="0" xfId="0" quotePrefix="false" applyFont="true" applyNumberFormat="true">
      <alignment horizontal="center" vertical="center"/>
    </xf>
    <xf numFmtId="164" fontId="5634" fillId="0" borderId="0" xfId="0" quotePrefix="false" applyFont="true" applyNumberFormat="true">
      <alignment horizontal="center" vertical="center"/>
    </xf>
    <xf numFmtId="164" fontId="5635" fillId="0" borderId="0" xfId="0" quotePrefix="false" applyFont="true" applyNumberFormat="true">
      <alignment horizontal="center" vertical="center" wrapText="true"/>
    </xf>
    <xf numFmtId="4" fontId="5636" fillId="0" borderId="0" xfId="0" quotePrefix="false" applyFont="true" applyNumberFormat="true">
      <alignment horizontal="center" vertical="center"/>
    </xf>
    <xf numFmtId="164" fontId="5637" fillId="0" borderId="0" xfId="0" quotePrefix="false" applyFont="true" applyNumberFormat="true">
      <alignment horizontal="center" vertical="center"/>
    </xf>
    <xf numFmtId="4" fontId="5638" fillId="0" borderId="0" xfId="0" quotePrefix="false" applyFont="true" applyNumberFormat="true">
      <alignment horizontal="center" vertical="center"/>
    </xf>
    <xf numFmtId="164" fontId="5639" fillId="0" borderId="0" xfId="0" quotePrefix="false" applyFont="true" applyNumberFormat="true">
      <alignment horizontal="center" vertical="center"/>
    </xf>
    <xf numFmtId="4" fontId="5640" fillId="0" borderId="0" xfId="0" quotePrefix="false" applyFont="true" applyNumberFormat="true">
      <alignment horizontal="center" vertical="center"/>
    </xf>
    <xf numFmtId="164" fontId="5641" fillId="0" borderId="0" xfId="0" quotePrefix="false" applyFont="true" applyNumberFormat="true">
      <alignment horizontal="center" vertical="center"/>
    </xf>
    <xf numFmtId="4" fontId="5642" fillId="0" borderId="0" xfId="0" quotePrefix="false" applyFont="true" applyNumberFormat="true">
      <alignment horizontal="center" vertical="center"/>
    </xf>
    <xf numFmtId="164" fontId="5643" fillId="0" borderId="0" xfId="0" quotePrefix="false" applyFont="true" applyNumberFormat="true">
      <alignment horizontal="center" vertical="center"/>
    </xf>
    <xf numFmtId="4" fontId="5644" fillId="0" borderId="0" xfId="0" quotePrefix="false" applyFont="true" applyNumberFormat="true">
      <alignment horizontal="center" vertical="center"/>
    </xf>
    <xf numFmtId="164" fontId="5645" fillId="0" borderId="0" xfId="0" quotePrefix="false" applyFont="true" applyNumberFormat="true">
      <alignment horizontal="center" vertical="center"/>
    </xf>
    <xf numFmtId="4" fontId="5646" fillId="0" borderId="0" xfId="0" quotePrefix="false" applyFont="true" applyNumberFormat="true">
      <alignment horizontal="center" vertical="center"/>
    </xf>
    <xf numFmtId="164" fontId="5647" fillId="0" borderId="0" xfId="0" quotePrefix="false" applyFont="true" applyNumberFormat="true">
      <alignment horizontal="center" vertical="center"/>
    </xf>
    <xf numFmtId="4" fontId="5648" fillId="0" borderId="0" xfId="0" quotePrefix="false" applyFont="true" applyNumberFormat="true">
      <alignment horizontal="center" vertical="center"/>
    </xf>
    <xf numFmtId="164" fontId="5649" fillId="0" borderId="0" xfId="0" quotePrefix="false" applyFont="true" applyNumberFormat="true">
      <alignment horizontal="center" vertical="center"/>
    </xf>
    <xf numFmtId="4" fontId="5650" fillId="0" borderId="0" xfId="0" quotePrefix="false" applyFont="true" applyNumberFormat="true">
      <alignment horizontal="center" vertical="center"/>
    </xf>
    <xf numFmtId="164" fontId="5651" fillId="0" borderId="0" xfId="0" quotePrefix="false" applyFont="true" applyNumberFormat="true">
      <alignment horizontal="center" vertical="center"/>
    </xf>
    <xf numFmtId="4" fontId="5652" fillId="0" borderId="0" xfId="0" quotePrefix="false" applyFont="true" applyNumberFormat="true">
      <alignment horizontal="center" vertical="center"/>
    </xf>
    <xf numFmtId="164" fontId="5653" fillId="0" borderId="0" xfId="0" quotePrefix="false" applyFont="true" applyNumberFormat="true">
      <alignment horizontal="center" vertical="center"/>
    </xf>
    <xf numFmtId="4" fontId="5654" fillId="0" borderId="0" xfId="0" quotePrefix="false" applyFont="true" applyNumberFormat="true">
      <alignment horizontal="center" vertical="center"/>
    </xf>
    <xf numFmtId="164" fontId="5655" fillId="0" borderId="0" xfId="0" quotePrefix="false" applyFont="true" applyNumberFormat="true">
      <alignment horizontal="center" vertical="center"/>
    </xf>
    <xf numFmtId="4" fontId="5656" fillId="0" borderId="0" xfId="0" quotePrefix="false" applyFont="true" applyNumberFormat="true">
      <alignment horizontal="center" vertical="center"/>
    </xf>
    <xf numFmtId="164" fontId="5657" fillId="0" borderId="0" xfId="0" quotePrefix="false" applyFont="true" applyNumberFormat="true">
      <alignment horizontal="center" vertical="center"/>
    </xf>
    <xf numFmtId="4" fontId="5658" fillId="0" borderId="0" xfId="0" quotePrefix="false" applyFont="true" applyNumberFormat="true">
      <alignment horizontal="center" vertical="center"/>
    </xf>
    <xf numFmtId="164" fontId="5659" fillId="0" borderId="0" xfId="0" quotePrefix="false" applyFont="true" applyNumberFormat="true">
      <alignment horizontal="center" vertical="center"/>
    </xf>
    <xf numFmtId="4" fontId="5660" fillId="0" borderId="0" xfId="0" quotePrefix="false" applyFont="true" applyNumberFormat="true">
      <alignment horizontal="center" vertical="center"/>
    </xf>
    <xf numFmtId="164" fontId="5661" fillId="0" borderId="0" xfId="0" quotePrefix="false" applyFont="true" applyNumberFormat="true">
      <alignment horizontal="center" vertical="center"/>
    </xf>
    <xf numFmtId="4" fontId="5662" fillId="0" borderId="0" xfId="0" quotePrefix="false" applyFont="true" applyNumberFormat="true">
      <alignment horizontal="center" vertical="center"/>
    </xf>
    <xf numFmtId="164" fontId="5663" fillId="0" borderId="0" xfId="0" quotePrefix="false" applyFont="true" applyNumberFormat="true">
      <alignment horizontal="center" vertical="center"/>
    </xf>
    <xf numFmtId="4" fontId="5664" fillId="0" borderId="0" xfId="0" quotePrefix="false" applyFont="true" applyNumberFormat="true">
      <alignment horizontal="center" vertical="center"/>
    </xf>
    <xf numFmtId="164" fontId="5665" fillId="0" borderId="0" xfId="0" quotePrefix="false" applyFont="true" applyNumberFormat="true">
      <alignment horizontal="center" vertical="center"/>
    </xf>
    <xf numFmtId="4" fontId="5666" fillId="0" borderId="0" xfId="0" quotePrefix="false" applyFont="true" applyNumberFormat="true">
      <alignment horizontal="center" vertical="center"/>
    </xf>
    <xf numFmtId="164" fontId="5667" fillId="0" borderId="0" xfId="0" quotePrefix="false" applyFont="true" applyNumberFormat="true">
      <alignment horizontal="center" vertical="center"/>
    </xf>
    <xf numFmtId="4" fontId="5668" fillId="0" borderId="0" xfId="0" quotePrefix="false" applyFont="true" applyNumberFormat="true">
      <alignment horizontal="center" vertical="center"/>
    </xf>
    <xf numFmtId="164" fontId="5669" fillId="0" borderId="0" xfId="0" quotePrefix="false" applyFont="true" applyNumberFormat="true">
      <alignment horizontal="center" vertical="center"/>
    </xf>
    <xf numFmtId="4" fontId="5670" fillId="0" borderId="0" xfId="0" quotePrefix="false" applyFont="true" applyNumberFormat="true">
      <alignment horizontal="center" vertical="center"/>
    </xf>
    <xf numFmtId="164" fontId="5671" fillId="0" borderId="0" xfId="0" quotePrefix="false" applyFont="true" applyNumberFormat="true">
      <alignment horizontal="center" vertical="center"/>
    </xf>
    <xf numFmtId="4" fontId="5672" fillId="0" borderId="0" xfId="0" quotePrefix="false" applyFont="true" applyNumberFormat="true">
      <alignment horizontal="center" vertical="center"/>
    </xf>
    <xf numFmtId="164" fontId="5673" fillId="0" borderId="0" xfId="0" quotePrefix="false" applyFont="true" applyNumberFormat="true">
      <alignment horizontal="center" vertical="center"/>
    </xf>
    <xf numFmtId="4" fontId="5674" fillId="0" borderId="0" xfId="0" quotePrefix="false" applyFont="true" applyNumberFormat="true">
      <alignment horizontal="center" vertical="center"/>
    </xf>
    <xf numFmtId="164" fontId="5675" fillId="0" borderId="0" xfId="0" quotePrefix="false" applyFont="true" applyNumberFormat="true">
      <alignment horizontal="center" vertical="center"/>
    </xf>
    <xf numFmtId="0" fontId="5676" fillId="0" borderId="0" xfId="0" quotePrefix="false" applyFont="true">
      <alignment horizontal="center" vertical="center" wrapText="true"/>
    </xf>
    <xf numFmtId="4" fontId="5677" fillId="0" borderId="0" xfId="0" quotePrefix="false" applyFont="true" applyNumberFormat="true">
      <alignment horizontal="center" vertical="center"/>
    </xf>
    <xf numFmtId="164" fontId="5678" fillId="0" borderId="0" xfId="0" quotePrefix="false" applyFont="true" applyNumberFormat="true">
      <alignment horizontal="center" vertical="center"/>
    </xf>
    <xf numFmtId="164" fontId="5679" fillId="0" borderId="0" xfId="0" quotePrefix="false" applyFont="true" applyNumberFormat="true">
      <alignment horizontal="center" vertical="center"/>
    </xf>
    <xf numFmtId="165" fontId="5680" fillId="0" borderId="0" xfId="0" quotePrefix="false" applyFont="true" applyNumberFormat="true">
      <alignment horizontal="center" vertical="center"/>
    </xf>
    <xf numFmtId="164" fontId="5681" fillId="0" borderId="0" xfId="0" quotePrefix="false" applyFont="true" applyNumberFormat="true">
      <alignment horizontal="center" vertical="center"/>
    </xf>
    <xf numFmtId="164" fontId="5682" fillId="0" borderId="0" xfId="0" quotePrefix="false" applyFont="true" applyNumberFormat="true">
      <alignment horizontal="center" vertical="center" wrapText="true"/>
    </xf>
    <xf numFmtId="4" fontId="5683" fillId="0" borderId="0" xfId="0" quotePrefix="false" applyFont="true" applyNumberFormat="true">
      <alignment horizontal="center" vertical="center"/>
    </xf>
    <xf numFmtId="164" fontId="5684" fillId="0" borderId="0" xfId="0" quotePrefix="false" applyFont="true" applyNumberFormat="true">
      <alignment horizontal="center" vertical="center"/>
    </xf>
    <xf numFmtId="4" fontId="5685" fillId="0" borderId="0" xfId="0" quotePrefix="false" applyFont="true" applyNumberFormat="true">
      <alignment horizontal="center" vertical="center"/>
    </xf>
    <xf numFmtId="164" fontId="5686" fillId="0" borderId="0" xfId="0" quotePrefix="false" applyFont="true" applyNumberFormat="true">
      <alignment horizontal="center" vertical="center"/>
    </xf>
    <xf numFmtId="4" fontId="5687" fillId="0" borderId="0" xfId="0" quotePrefix="false" applyFont="true" applyNumberFormat="true">
      <alignment horizontal="center" vertical="center"/>
    </xf>
    <xf numFmtId="164" fontId="5688" fillId="0" borderId="0" xfId="0" quotePrefix="false" applyFont="true" applyNumberFormat="true">
      <alignment horizontal="center" vertical="center"/>
    </xf>
    <xf numFmtId="4" fontId="5689" fillId="0" borderId="0" xfId="0" quotePrefix="false" applyFont="true" applyNumberFormat="true">
      <alignment horizontal="center" vertical="center"/>
    </xf>
    <xf numFmtId="164" fontId="5690" fillId="0" borderId="0" xfId="0" quotePrefix="false" applyFont="true" applyNumberFormat="true">
      <alignment horizontal="center" vertical="center"/>
    </xf>
    <xf numFmtId="4" fontId="5691" fillId="0" borderId="0" xfId="0" quotePrefix="false" applyFont="true" applyNumberFormat="true">
      <alignment horizontal="center" vertical="center"/>
    </xf>
    <xf numFmtId="164" fontId="5692" fillId="0" borderId="0" xfId="0" quotePrefix="false" applyFont="true" applyNumberFormat="true">
      <alignment horizontal="center" vertical="center"/>
    </xf>
    <xf numFmtId="4" fontId="5693" fillId="0" borderId="0" xfId="0" quotePrefix="false" applyFont="true" applyNumberFormat="true">
      <alignment horizontal="center" vertical="center"/>
    </xf>
    <xf numFmtId="164" fontId="5694" fillId="0" borderId="0" xfId="0" quotePrefix="false" applyFont="true" applyNumberFormat="true">
      <alignment horizontal="center" vertical="center"/>
    </xf>
    <xf numFmtId="4" fontId="5695" fillId="0" borderId="0" xfId="0" quotePrefix="false" applyFont="true" applyNumberFormat="true">
      <alignment horizontal="center" vertical="center"/>
    </xf>
    <xf numFmtId="164" fontId="5696" fillId="0" borderId="0" xfId="0" quotePrefix="false" applyFont="true" applyNumberFormat="true">
      <alignment horizontal="center" vertical="center"/>
    </xf>
    <xf numFmtId="4" fontId="5697" fillId="0" borderId="0" xfId="0" quotePrefix="false" applyFont="true" applyNumberFormat="true">
      <alignment horizontal="center" vertical="center"/>
    </xf>
    <xf numFmtId="164" fontId="5698" fillId="0" borderId="0" xfId="0" quotePrefix="false" applyFont="true" applyNumberFormat="true">
      <alignment horizontal="center" vertical="center"/>
    </xf>
    <xf numFmtId="4" fontId="5699" fillId="0" borderId="0" xfId="0" quotePrefix="false" applyFont="true" applyNumberFormat="true">
      <alignment horizontal="center" vertical="center"/>
    </xf>
    <xf numFmtId="164" fontId="5700" fillId="0" borderId="0" xfId="0" quotePrefix="false" applyFont="true" applyNumberFormat="true">
      <alignment horizontal="center" vertical="center"/>
    </xf>
    <xf numFmtId="4" fontId="5701" fillId="0" borderId="0" xfId="0" quotePrefix="false" applyFont="true" applyNumberFormat="true">
      <alignment horizontal="center" vertical="center"/>
    </xf>
    <xf numFmtId="164" fontId="5702" fillId="0" borderId="0" xfId="0" quotePrefix="false" applyFont="true" applyNumberFormat="true">
      <alignment horizontal="center" vertical="center"/>
    </xf>
    <xf numFmtId="4" fontId="5703" fillId="0" borderId="0" xfId="0" quotePrefix="false" applyFont="true" applyNumberFormat="true">
      <alignment horizontal="center" vertical="center"/>
    </xf>
    <xf numFmtId="164" fontId="5704" fillId="0" borderId="0" xfId="0" quotePrefix="false" applyFont="true" applyNumberFormat="true">
      <alignment horizontal="center" vertical="center"/>
    </xf>
    <xf numFmtId="4" fontId="5705" fillId="0" borderId="0" xfId="0" quotePrefix="false" applyFont="true" applyNumberFormat="true">
      <alignment horizontal="center" vertical="center"/>
    </xf>
    <xf numFmtId="164" fontId="5706" fillId="0" borderId="0" xfId="0" quotePrefix="false" applyFont="true" applyNumberFormat="true">
      <alignment horizontal="center" vertical="center"/>
    </xf>
    <xf numFmtId="4" fontId="5707" fillId="0" borderId="0" xfId="0" quotePrefix="false" applyFont="true" applyNumberFormat="true">
      <alignment horizontal="center" vertical="center"/>
    </xf>
    <xf numFmtId="164" fontId="5708" fillId="0" borderId="0" xfId="0" quotePrefix="false" applyFont="true" applyNumberFormat="true">
      <alignment horizontal="center" vertical="center"/>
    </xf>
    <xf numFmtId="4" fontId="5709" fillId="0" borderId="0" xfId="0" quotePrefix="false" applyFont="true" applyNumberFormat="true">
      <alignment horizontal="center" vertical="center"/>
    </xf>
    <xf numFmtId="164" fontId="5710" fillId="0" borderId="0" xfId="0" quotePrefix="false" applyFont="true" applyNumberFormat="true">
      <alignment horizontal="center" vertical="center"/>
    </xf>
    <xf numFmtId="4" fontId="5711" fillId="0" borderId="0" xfId="0" quotePrefix="false" applyFont="true" applyNumberFormat="true">
      <alignment horizontal="center" vertical="center"/>
    </xf>
    <xf numFmtId="164" fontId="5712" fillId="0" borderId="0" xfId="0" quotePrefix="false" applyFont="true" applyNumberFormat="true">
      <alignment horizontal="center" vertical="center"/>
    </xf>
    <xf numFmtId="4" fontId="5713" fillId="0" borderId="0" xfId="0" quotePrefix="false" applyFont="true" applyNumberFormat="true">
      <alignment horizontal="center" vertical="center"/>
    </xf>
    <xf numFmtId="164" fontId="5714" fillId="0" borderId="0" xfId="0" quotePrefix="false" applyFont="true" applyNumberFormat="true">
      <alignment horizontal="center" vertical="center"/>
    </xf>
    <xf numFmtId="4" fontId="5715" fillId="0" borderId="0" xfId="0" quotePrefix="false" applyFont="true" applyNumberFormat="true">
      <alignment horizontal="center" vertical="center"/>
    </xf>
    <xf numFmtId="164" fontId="5716" fillId="0" borderId="0" xfId="0" quotePrefix="false" applyFont="true" applyNumberFormat="true">
      <alignment horizontal="center" vertical="center"/>
    </xf>
    <xf numFmtId="4" fontId="5717" fillId="0" borderId="0" xfId="0" quotePrefix="false" applyFont="true" applyNumberFormat="true">
      <alignment horizontal="center" vertical="center"/>
    </xf>
    <xf numFmtId="164" fontId="5718" fillId="0" borderId="0" xfId="0" quotePrefix="false" applyFont="true" applyNumberFormat="true">
      <alignment horizontal="center" vertical="center"/>
    </xf>
    <xf numFmtId="4" fontId="5719" fillId="0" borderId="0" xfId="0" quotePrefix="false" applyFont="true" applyNumberFormat="true">
      <alignment horizontal="center" vertical="center"/>
    </xf>
    <xf numFmtId="164" fontId="5720" fillId="0" borderId="0" xfId="0" quotePrefix="false" applyFont="true" applyNumberFormat="true">
      <alignment horizontal="center" vertical="center"/>
    </xf>
    <xf numFmtId="4" fontId="5721" fillId="0" borderId="0" xfId="0" quotePrefix="false" applyFont="true" applyNumberFormat="true">
      <alignment horizontal="center" vertical="center"/>
    </xf>
    <xf numFmtId="164" fontId="5722" fillId="0" borderId="0" xfId="0" quotePrefix="false" applyFont="true" applyNumberFormat="true">
      <alignment horizontal="center" vertical="center"/>
    </xf>
    <xf numFmtId="0" fontId="5723" fillId="0" borderId="0" xfId="0" quotePrefix="false" applyFont="true">
      <alignment horizontal="center" vertical="center" wrapText="true"/>
    </xf>
    <xf numFmtId="4" fontId="5724" fillId="0" borderId="0" xfId="0" quotePrefix="false" applyFont="true" applyNumberFormat="true">
      <alignment horizontal="center" vertical="center"/>
    </xf>
    <xf numFmtId="164" fontId="5725" fillId="0" borderId="0" xfId="0" quotePrefix="false" applyFont="true" applyNumberFormat="true">
      <alignment horizontal="center" vertical="center"/>
    </xf>
    <xf numFmtId="164" fontId="5726" fillId="0" borderId="0" xfId="0" quotePrefix="false" applyFont="true" applyNumberFormat="true">
      <alignment horizontal="center" vertical="center"/>
    </xf>
    <xf numFmtId="165" fontId="5727" fillId="0" borderId="0" xfId="0" quotePrefix="false" applyFont="true" applyNumberFormat="true">
      <alignment horizontal="center" vertical="center"/>
    </xf>
    <xf numFmtId="164" fontId="5728" fillId="0" borderId="0" xfId="0" quotePrefix="false" applyFont="true" applyNumberFormat="true">
      <alignment horizontal="center" vertical="center"/>
    </xf>
    <xf numFmtId="164" fontId="5729" fillId="0" borderId="0" xfId="0" quotePrefix="false" applyFont="true" applyNumberFormat="true">
      <alignment horizontal="center" vertical="center" wrapText="true"/>
    </xf>
    <xf numFmtId="4" fontId="5730" fillId="0" borderId="0" xfId="0" quotePrefix="false" applyFont="true" applyNumberFormat="true">
      <alignment horizontal="center" vertical="center"/>
    </xf>
    <xf numFmtId="164" fontId="5731" fillId="0" borderId="0" xfId="0" quotePrefix="false" applyFont="true" applyNumberFormat="true">
      <alignment horizontal="center" vertical="center"/>
    </xf>
    <xf numFmtId="4" fontId="5732" fillId="0" borderId="0" xfId="0" quotePrefix="false" applyFont="true" applyNumberFormat="true">
      <alignment horizontal="center" vertical="center"/>
    </xf>
    <xf numFmtId="164" fontId="5733" fillId="0" borderId="0" xfId="0" quotePrefix="false" applyFont="true" applyNumberFormat="true">
      <alignment horizontal="center" vertical="center"/>
    </xf>
    <xf numFmtId="4" fontId="5734" fillId="0" borderId="0" xfId="0" quotePrefix="false" applyFont="true" applyNumberFormat="true">
      <alignment horizontal="center" vertical="center"/>
    </xf>
    <xf numFmtId="164" fontId="5735" fillId="0" borderId="0" xfId="0" quotePrefix="false" applyFont="true" applyNumberFormat="true">
      <alignment horizontal="center" vertical="center"/>
    </xf>
    <xf numFmtId="4" fontId="5736" fillId="0" borderId="0" xfId="0" quotePrefix="false" applyFont="true" applyNumberFormat="true">
      <alignment horizontal="center" vertical="center"/>
    </xf>
    <xf numFmtId="164" fontId="5737" fillId="0" borderId="0" xfId="0" quotePrefix="false" applyFont="true" applyNumberFormat="true">
      <alignment horizontal="center" vertical="center"/>
    </xf>
    <xf numFmtId="4" fontId="5738" fillId="0" borderId="0" xfId="0" quotePrefix="false" applyFont="true" applyNumberFormat="true">
      <alignment horizontal="center" vertical="center"/>
    </xf>
    <xf numFmtId="164" fontId="5739" fillId="0" borderId="0" xfId="0" quotePrefix="false" applyFont="true" applyNumberFormat="true">
      <alignment horizontal="center" vertical="center"/>
    </xf>
    <xf numFmtId="4" fontId="5740" fillId="0" borderId="0" xfId="0" quotePrefix="false" applyFont="true" applyNumberFormat="true">
      <alignment horizontal="center" vertical="center"/>
    </xf>
    <xf numFmtId="164" fontId="5741" fillId="0" borderId="0" xfId="0" quotePrefix="false" applyFont="true" applyNumberFormat="true">
      <alignment horizontal="center" vertical="center"/>
    </xf>
    <xf numFmtId="4" fontId="5742" fillId="0" borderId="0" xfId="0" quotePrefix="false" applyFont="true" applyNumberFormat="true">
      <alignment horizontal="center" vertical="center"/>
    </xf>
    <xf numFmtId="164" fontId="5743" fillId="0" borderId="0" xfId="0" quotePrefix="false" applyFont="true" applyNumberFormat="true">
      <alignment horizontal="center" vertical="center"/>
    </xf>
    <xf numFmtId="4" fontId="5744" fillId="0" borderId="0" xfId="0" quotePrefix="false" applyFont="true" applyNumberFormat="true">
      <alignment horizontal="center" vertical="center"/>
    </xf>
    <xf numFmtId="164" fontId="5745" fillId="0" borderId="0" xfId="0" quotePrefix="false" applyFont="true" applyNumberFormat="true">
      <alignment horizontal="center" vertical="center"/>
    </xf>
    <xf numFmtId="4" fontId="5746" fillId="0" borderId="0" xfId="0" quotePrefix="false" applyFont="true" applyNumberFormat="true">
      <alignment horizontal="center" vertical="center"/>
    </xf>
    <xf numFmtId="164" fontId="5747" fillId="0" borderId="0" xfId="0" quotePrefix="false" applyFont="true" applyNumberFormat="true">
      <alignment horizontal="center" vertical="center"/>
    </xf>
    <xf numFmtId="4" fontId="5748" fillId="0" borderId="0" xfId="0" quotePrefix="false" applyFont="true" applyNumberFormat="true">
      <alignment horizontal="center" vertical="center"/>
    </xf>
    <xf numFmtId="164" fontId="5749" fillId="0" borderId="0" xfId="0" quotePrefix="false" applyFont="true" applyNumberFormat="true">
      <alignment horizontal="center" vertical="center"/>
    </xf>
    <xf numFmtId="4" fontId="5750" fillId="0" borderId="0" xfId="0" quotePrefix="false" applyFont="true" applyNumberFormat="true">
      <alignment horizontal="center" vertical="center"/>
    </xf>
    <xf numFmtId="164" fontId="5751" fillId="0" borderId="0" xfId="0" quotePrefix="false" applyFont="true" applyNumberFormat="true">
      <alignment horizontal="center" vertical="center"/>
    </xf>
    <xf numFmtId="4" fontId="5752" fillId="0" borderId="0" xfId="0" quotePrefix="false" applyFont="true" applyNumberFormat="true">
      <alignment horizontal="center" vertical="center"/>
    </xf>
    <xf numFmtId="164" fontId="5753" fillId="0" borderId="0" xfId="0" quotePrefix="false" applyFont="true" applyNumberFormat="true">
      <alignment horizontal="center" vertical="center"/>
    </xf>
    <xf numFmtId="4" fontId="5754" fillId="0" borderId="0" xfId="0" quotePrefix="false" applyFont="true" applyNumberFormat="true">
      <alignment horizontal="center" vertical="center"/>
    </xf>
    <xf numFmtId="164" fontId="5755" fillId="0" borderId="0" xfId="0" quotePrefix="false" applyFont="true" applyNumberFormat="true">
      <alignment horizontal="center" vertical="center"/>
    </xf>
    <xf numFmtId="4" fontId="5756" fillId="0" borderId="0" xfId="0" quotePrefix="false" applyFont="true" applyNumberFormat="true">
      <alignment horizontal="center" vertical="center"/>
    </xf>
    <xf numFmtId="164" fontId="5757" fillId="0" borderId="0" xfId="0" quotePrefix="false" applyFont="true" applyNumberFormat="true">
      <alignment horizontal="center" vertical="center"/>
    </xf>
    <xf numFmtId="4" fontId="5758" fillId="0" borderId="0" xfId="0" quotePrefix="false" applyFont="true" applyNumberFormat="true">
      <alignment horizontal="center" vertical="center"/>
    </xf>
    <xf numFmtId="164" fontId="5759" fillId="0" borderId="0" xfId="0" quotePrefix="false" applyFont="true" applyNumberFormat="true">
      <alignment horizontal="center" vertical="center"/>
    </xf>
    <xf numFmtId="4" fontId="5760" fillId="0" borderId="0" xfId="0" quotePrefix="false" applyFont="true" applyNumberFormat="true">
      <alignment horizontal="center" vertical="center"/>
    </xf>
    <xf numFmtId="164" fontId="5761" fillId="0" borderId="0" xfId="0" quotePrefix="false" applyFont="true" applyNumberFormat="true">
      <alignment horizontal="center" vertical="center"/>
    </xf>
    <xf numFmtId="4" fontId="5762" fillId="0" borderId="0" xfId="0" quotePrefix="false" applyFont="true" applyNumberFormat="true">
      <alignment horizontal="center" vertical="center"/>
    </xf>
    <xf numFmtId="164" fontId="5763" fillId="0" borderId="0" xfId="0" quotePrefix="false" applyFont="true" applyNumberFormat="true">
      <alignment horizontal="center" vertical="center"/>
    </xf>
    <xf numFmtId="4" fontId="5764" fillId="0" borderId="0" xfId="0" quotePrefix="false" applyFont="true" applyNumberFormat="true">
      <alignment horizontal="center" vertical="center"/>
    </xf>
    <xf numFmtId="164" fontId="5765" fillId="0" borderId="0" xfId="0" quotePrefix="false" applyFont="true" applyNumberFormat="true">
      <alignment horizontal="center" vertical="center"/>
    </xf>
    <xf numFmtId="4" fontId="5766" fillId="0" borderId="0" xfId="0" quotePrefix="false" applyFont="true" applyNumberFormat="true">
      <alignment horizontal="center" vertical="center"/>
    </xf>
    <xf numFmtId="164" fontId="5767" fillId="0" borderId="0" xfId="0" quotePrefix="false" applyFont="true" applyNumberFormat="true">
      <alignment horizontal="center" vertical="center"/>
    </xf>
    <xf numFmtId="4" fontId="5768" fillId="0" borderId="0" xfId="0" quotePrefix="false" applyFont="true" applyNumberFormat="true">
      <alignment horizontal="center" vertical="center"/>
    </xf>
    <xf numFmtId="164" fontId="5769" fillId="0" borderId="0" xfId="0" quotePrefix="false" applyFont="true" applyNumberFormat="true">
      <alignment horizontal="center" vertical="center"/>
    </xf>
    <xf numFmtId="0" fontId="5770" fillId="0" borderId="0" xfId="0" quotePrefix="false" applyFont="true">
      <alignment horizontal="center" vertical="center" wrapText="true"/>
    </xf>
    <xf numFmtId="4" fontId="5771" fillId="0" borderId="0" xfId="0" quotePrefix="false" applyFont="true" applyNumberFormat="true">
      <alignment horizontal="center" vertical="center"/>
    </xf>
    <xf numFmtId="164" fontId="5772" fillId="0" borderId="0" xfId="0" quotePrefix="false" applyFont="true" applyNumberFormat="true">
      <alignment horizontal="center" vertical="center"/>
    </xf>
    <xf numFmtId="164" fontId="5773" fillId="0" borderId="0" xfId="0" quotePrefix="false" applyFont="true" applyNumberFormat="true">
      <alignment horizontal="center" vertical="center"/>
    </xf>
    <xf numFmtId="165" fontId="5774" fillId="0" borderId="0" xfId="0" quotePrefix="false" applyFont="true" applyNumberFormat="true">
      <alignment horizontal="center" vertical="center"/>
    </xf>
    <xf numFmtId="164" fontId="5775" fillId="0" borderId="0" xfId="0" quotePrefix="false" applyFont="true" applyNumberFormat="true">
      <alignment horizontal="center" vertical="center"/>
    </xf>
    <xf numFmtId="164" fontId="5776" fillId="0" borderId="0" xfId="0" quotePrefix="false" applyFont="true" applyNumberFormat="true">
      <alignment horizontal="center" vertical="center" wrapText="true"/>
    </xf>
    <xf numFmtId="4" fontId="5777" fillId="0" borderId="0" xfId="0" quotePrefix="false" applyFont="true" applyNumberFormat="true">
      <alignment horizontal="center" vertical="center"/>
    </xf>
    <xf numFmtId="164" fontId="5778" fillId="0" borderId="0" xfId="0" quotePrefix="false" applyFont="true" applyNumberFormat="true">
      <alignment horizontal="center" vertical="center"/>
    </xf>
    <xf numFmtId="4" fontId="5779" fillId="0" borderId="0" xfId="0" quotePrefix="false" applyFont="true" applyNumberFormat="true">
      <alignment horizontal="center" vertical="center"/>
    </xf>
    <xf numFmtId="164" fontId="5780" fillId="0" borderId="0" xfId="0" quotePrefix="false" applyFont="true" applyNumberFormat="true">
      <alignment horizontal="center" vertical="center"/>
    </xf>
    <xf numFmtId="4" fontId="5781" fillId="0" borderId="0" xfId="0" quotePrefix="false" applyFont="true" applyNumberFormat="true">
      <alignment horizontal="center" vertical="center"/>
    </xf>
    <xf numFmtId="164" fontId="5782" fillId="0" borderId="0" xfId="0" quotePrefix="false" applyFont="true" applyNumberFormat="true">
      <alignment horizontal="center" vertical="center"/>
    </xf>
    <xf numFmtId="4" fontId="5783" fillId="0" borderId="0" xfId="0" quotePrefix="false" applyFont="true" applyNumberFormat="true">
      <alignment horizontal="center" vertical="center"/>
    </xf>
    <xf numFmtId="164" fontId="5784" fillId="0" borderId="0" xfId="0" quotePrefix="false" applyFont="true" applyNumberFormat="true">
      <alignment horizontal="center" vertical="center"/>
    </xf>
    <xf numFmtId="4" fontId="5785" fillId="0" borderId="0" xfId="0" quotePrefix="false" applyFont="true" applyNumberFormat="true">
      <alignment horizontal="center" vertical="center"/>
    </xf>
    <xf numFmtId="164" fontId="5786" fillId="0" borderId="0" xfId="0" quotePrefix="false" applyFont="true" applyNumberFormat="true">
      <alignment horizontal="center" vertical="center"/>
    </xf>
    <xf numFmtId="4" fontId="5787" fillId="0" borderId="0" xfId="0" quotePrefix="false" applyFont="true" applyNumberFormat="true">
      <alignment horizontal="center" vertical="center"/>
    </xf>
    <xf numFmtId="164" fontId="5788" fillId="0" borderId="0" xfId="0" quotePrefix="false" applyFont="true" applyNumberFormat="true">
      <alignment horizontal="center" vertical="center"/>
    </xf>
    <xf numFmtId="4" fontId="5789" fillId="0" borderId="0" xfId="0" quotePrefix="false" applyFont="true" applyNumberFormat="true">
      <alignment horizontal="center" vertical="center"/>
    </xf>
    <xf numFmtId="164" fontId="5790" fillId="0" borderId="0" xfId="0" quotePrefix="false" applyFont="true" applyNumberFormat="true">
      <alignment horizontal="center" vertical="center"/>
    </xf>
    <xf numFmtId="4" fontId="5791" fillId="0" borderId="0" xfId="0" quotePrefix="false" applyFont="true" applyNumberFormat="true">
      <alignment horizontal="center" vertical="center"/>
    </xf>
    <xf numFmtId="164" fontId="5792" fillId="0" borderId="0" xfId="0" quotePrefix="false" applyFont="true" applyNumberFormat="true">
      <alignment horizontal="center" vertical="center"/>
    </xf>
    <xf numFmtId="4" fontId="5793" fillId="0" borderId="0" xfId="0" quotePrefix="false" applyFont="true" applyNumberFormat="true">
      <alignment horizontal="center" vertical="center"/>
    </xf>
    <xf numFmtId="164" fontId="5794" fillId="0" borderId="0" xfId="0" quotePrefix="false" applyFont="true" applyNumberFormat="true">
      <alignment horizontal="center" vertical="center"/>
    </xf>
    <xf numFmtId="4" fontId="5795" fillId="0" borderId="0" xfId="0" quotePrefix="false" applyFont="true" applyNumberFormat="true">
      <alignment horizontal="center" vertical="center"/>
    </xf>
    <xf numFmtId="164" fontId="5796" fillId="0" borderId="0" xfId="0" quotePrefix="false" applyFont="true" applyNumberFormat="true">
      <alignment horizontal="center" vertical="center"/>
    </xf>
    <xf numFmtId="4" fontId="5797" fillId="0" borderId="0" xfId="0" quotePrefix="false" applyFont="true" applyNumberFormat="true">
      <alignment horizontal="center" vertical="center"/>
    </xf>
    <xf numFmtId="164" fontId="5798" fillId="0" borderId="0" xfId="0" quotePrefix="false" applyFont="true" applyNumberFormat="true">
      <alignment horizontal="center" vertical="center"/>
    </xf>
    <xf numFmtId="4" fontId="5799" fillId="0" borderId="0" xfId="0" quotePrefix="false" applyFont="true" applyNumberFormat="true">
      <alignment horizontal="center" vertical="center"/>
    </xf>
    <xf numFmtId="164" fontId="5800" fillId="0" borderId="0" xfId="0" quotePrefix="false" applyFont="true" applyNumberFormat="true">
      <alignment horizontal="center" vertical="center"/>
    </xf>
    <xf numFmtId="4" fontId="5801" fillId="0" borderId="0" xfId="0" quotePrefix="false" applyFont="true" applyNumberFormat="true">
      <alignment horizontal="center" vertical="center"/>
    </xf>
    <xf numFmtId="164" fontId="5802" fillId="0" borderId="0" xfId="0" quotePrefix="false" applyFont="true" applyNumberFormat="true">
      <alignment horizontal="center" vertical="center"/>
    </xf>
    <xf numFmtId="4" fontId="5803" fillId="0" borderId="0" xfId="0" quotePrefix="false" applyFont="true" applyNumberFormat="true">
      <alignment horizontal="center" vertical="center"/>
    </xf>
    <xf numFmtId="164" fontId="5804" fillId="0" borderId="0" xfId="0" quotePrefix="false" applyFont="true" applyNumberFormat="true">
      <alignment horizontal="center" vertical="center"/>
    </xf>
    <xf numFmtId="4" fontId="5805" fillId="0" borderId="0" xfId="0" quotePrefix="false" applyFont="true" applyNumberFormat="true">
      <alignment horizontal="center" vertical="center"/>
    </xf>
    <xf numFmtId="164" fontId="5806" fillId="0" borderId="0" xfId="0" quotePrefix="false" applyFont="true" applyNumberFormat="true">
      <alignment horizontal="center" vertical="center"/>
    </xf>
    <xf numFmtId="4" fontId="5807" fillId="0" borderId="0" xfId="0" quotePrefix="false" applyFont="true" applyNumberFormat="true">
      <alignment horizontal="center" vertical="center"/>
    </xf>
    <xf numFmtId="164" fontId="5808" fillId="0" borderId="0" xfId="0" quotePrefix="false" applyFont="true" applyNumberFormat="true">
      <alignment horizontal="center" vertical="center"/>
    </xf>
    <xf numFmtId="4" fontId="5809" fillId="0" borderId="0" xfId="0" quotePrefix="false" applyFont="true" applyNumberFormat="true">
      <alignment horizontal="center" vertical="center"/>
    </xf>
    <xf numFmtId="164" fontId="5810" fillId="0" borderId="0" xfId="0" quotePrefix="false" applyFont="true" applyNumberFormat="true">
      <alignment horizontal="center" vertical="center"/>
    </xf>
    <xf numFmtId="4" fontId="5811" fillId="0" borderId="0" xfId="0" quotePrefix="false" applyFont="true" applyNumberFormat="true">
      <alignment horizontal="center" vertical="center"/>
    </xf>
    <xf numFmtId="164" fontId="5812" fillId="0" borderId="0" xfId="0" quotePrefix="false" applyFont="true" applyNumberFormat="true">
      <alignment horizontal="center" vertical="center"/>
    </xf>
    <xf numFmtId="4" fontId="5813" fillId="0" borderId="0" xfId="0" quotePrefix="false" applyFont="true" applyNumberFormat="true">
      <alignment horizontal="center" vertical="center"/>
    </xf>
    <xf numFmtId="164" fontId="5814" fillId="0" borderId="0" xfId="0" quotePrefix="false" applyFont="true" applyNumberFormat="true">
      <alignment horizontal="center" vertical="center"/>
    </xf>
    <xf numFmtId="4" fontId="5815" fillId="0" borderId="0" xfId="0" quotePrefix="false" applyFont="true" applyNumberFormat="true">
      <alignment horizontal="center" vertical="center"/>
    </xf>
    <xf numFmtId="164" fontId="5816" fillId="0" borderId="0" xfId="0" quotePrefix="false" applyFont="true" applyNumberFormat="true">
      <alignment horizontal="center" vertical="center"/>
    </xf>
    <xf numFmtId="0" fontId="5817" fillId="0" borderId="0" xfId="0" quotePrefix="false" applyFont="true">
      <alignment horizontal="center" vertical="center" wrapText="true"/>
    </xf>
    <xf numFmtId="4" fontId="5818" fillId="0" borderId="0" xfId="0" quotePrefix="false" applyFont="true" applyNumberFormat="true">
      <alignment horizontal="center" vertical="center"/>
    </xf>
    <xf numFmtId="164" fontId="5819" fillId="0" borderId="0" xfId="0" quotePrefix="false" applyFont="true" applyNumberFormat="true">
      <alignment horizontal="center" vertical="center"/>
    </xf>
    <xf numFmtId="164" fontId="5820" fillId="0" borderId="0" xfId="0" quotePrefix="false" applyFont="true" applyNumberFormat="true">
      <alignment horizontal="center" vertical="center"/>
    </xf>
    <xf numFmtId="165" fontId="5821" fillId="0" borderId="0" xfId="0" quotePrefix="false" applyFont="true" applyNumberFormat="true">
      <alignment horizontal="center" vertical="center"/>
    </xf>
    <xf numFmtId="164" fontId="5822" fillId="0" borderId="0" xfId="0" quotePrefix="false" applyFont="true" applyNumberFormat="true">
      <alignment horizontal="center" vertical="center"/>
    </xf>
    <xf numFmtId="164" fontId="5823" fillId="0" borderId="0" xfId="0" quotePrefix="false" applyFont="true" applyNumberFormat="true">
      <alignment horizontal="center" vertical="center" wrapText="true"/>
    </xf>
    <xf numFmtId="4" fontId="5824" fillId="0" borderId="0" xfId="0" quotePrefix="false" applyFont="true" applyNumberFormat="true">
      <alignment horizontal="center" vertical="center"/>
    </xf>
    <xf numFmtId="164" fontId="5825" fillId="0" borderId="0" xfId="0" quotePrefix="false" applyFont="true" applyNumberFormat="true">
      <alignment horizontal="center" vertical="center"/>
    </xf>
    <xf numFmtId="4" fontId="5826" fillId="0" borderId="0" xfId="0" quotePrefix="false" applyFont="true" applyNumberFormat="true">
      <alignment horizontal="center" vertical="center"/>
    </xf>
    <xf numFmtId="164" fontId="5827" fillId="0" borderId="0" xfId="0" quotePrefix="false" applyFont="true" applyNumberFormat="true">
      <alignment horizontal="center" vertical="center"/>
    </xf>
    <xf numFmtId="4" fontId="5828" fillId="0" borderId="0" xfId="0" quotePrefix="false" applyFont="true" applyNumberFormat="true">
      <alignment horizontal="center" vertical="center"/>
    </xf>
    <xf numFmtId="164" fontId="5829" fillId="0" borderId="0" xfId="0" quotePrefix="false" applyFont="true" applyNumberFormat="true">
      <alignment horizontal="center" vertical="center"/>
    </xf>
    <xf numFmtId="4" fontId="5830" fillId="0" borderId="0" xfId="0" quotePrefix="false" applyFont="true" applyNumberFormat="true">
      <alignment horizontal="center" vertical="center"/>
    </xf>
    <xf numFmtId="164" fontId="5831" fillId="0" borderId="0" xfId="0" quotePrefix="false" applyFont="true" applyNumberFormat="true">
      <alignment horizontal="center" vertical="center"/>
    </xf>
    <xf numFmtId="4" fontId="5832" fillId="0" borderId="0" xfId="0" quotePrefix="false" applyFont="true" applyNumberFormat="true">
      <alignment horizontal="center" vertical="center"/>
    </xf>
    <xf numFmtId="164" fontId="5833" fillId="0" borderId="0" xfId="0" quotePrefix="false" applyFont="true" applyNumberFormat="true">
      <alignment horizontal="center" vertical="center"/>
    </xf>
    <xf numFmtId="4" fontId="5834" fillId="0" borderId="0" xfId="0" quotePrefix="false" applyFont="true" applyNumberFormat="true">
      <alignment horizontal="center" vertical="center"/>
    </xf>
    <xf numFmtId="164" fontId="5835" fillId="0" borderId="0" xfId="0" quotePrefix="false" applyFont="true" applyNumberFormat="true">
      <alignment horizontal="center" vertical="center"/>
    </xf>
    <xf numFmtId="4" fontId="5836" fillId="0" borderId="0" xfId="0" quotePrefix="false" applyFont="true" applyNumberFormat="true">
      <alignment horizontal="center" vertical="center"/>
    </xf>
    <xf numFmtId="164" fontId="5837" fillId="0" borderId="0" xfId="0" quotePrefix="false" applyFont="true" applyNumberFormat="true">
      <alignment horizontal="center" vertical="center"/>
    </xf>
    <xf numFmtId="4" fontId="5838" fillId="0" borderId="0" xfId="0" quotePrefix="false" applyFont="true" applyNumberFormat="true">
      <alignment horizontal="center" vertical="center"/>
    </xf>
    <xf numFmtId="164" fontId="5839" fillId="0" borderId="0" xfId="0" quotePrefix="false" applyFont="true" applyNumberFormat="true">
      <alignment horizontal="center" vertical="center"/>
    </xf>
    <xf numFmtId="4" fontId="5840" fillId="0" borderId="0" xfId="0" quotePrefix="false" applyFont="true" applyNumberFormat="true">
      <alignment horizontal="center" vertical="center"/>
    </xf>
    <xf numFmtId="164" fontId="5841" fillId="0" borderId="0" xfId="0" quotePrefix="false" applyFont="true" applyNumberFormat="true">
      <alignment horizontal="center" vertical="center"/>
    </xf>
    <xf numFmtId="4" fontId="5842" fillId="0" borderId="0" xfId="0" quotePrefix="false" applyFont="true" applyNumberFormat="true">
      <alignment horizontal="center" vertical="center"/>
    </xf>
    <xf numFmtId="164" fontId="5843" fillId="0" borderId="0" xfId="0" quotePrefix="false" applyFont="true" applyNumberFormat="true">
      <alignment horizontal="center" vertical="center"/>
    </xf>
    <xf numFmtId="4" fontId="5844" fillId="0" borderId="0" xfId="0" quotePrefix="false" applyFont="true" applyNumberFormat="true">
      <alignment horizontal="center" vertical="center"/>
    </xf>
    <xf numFmtId="164" fontId="5845" fillId="0" borderId="0" xfId="0" quotePrefix="false" applyFont="true" applyNumberFormat="true">
      <alignment horizontal="center" vertical="center"/>
    </xf>
    <xf numFmtId="4" fontId="5846" fillId="0" borderId="0" xfId="0" quotePrefix="false" applyFont="true" applyNumberFormat="true">
      <alignment horizontal="center" vertical="center"/>
    </xf>
    <xf numFmtId="164" fontId="5847" fillId="0" borderId="0" xfId="0" quotePrefix="false" applyFont="true" applyNumberFormat="true">
      <alignment horizontal="center" vertical="center"/>
    </xf>
    <xf numFmtId="4" fontId="5848" fillId="0" borderId="0" xfId="0" quotePrefix="false" applyFont="true" applyNumberFormat="true">
      <alignment horizontal="center" vertical="center"/>
    </xf>
    <xf numFmtId="164" fontId="5849" fillId="0" borderId="0" xfId="0" quotePrefix="false" applyFont="true" applyNumberFormat="true">
      <alignment horizontal="center" vertical="center"/>
    </xf>
    <xf numFmtId="4" fontId="5850" fillId="0" borderId="0" xfId="0" quotePrefix="false" applyFont="true" applyNumberFormat="true">
      <alignment horizontal="center" vertical="center"/>
    </xf>
    <xf numFmtId="164" fontId="5851" fillId="0" borderId="0" xfId="0" quotePrefix="false" applyFont="true" applyNumberFormat="true">
      <alignment horizontal="center" vertical="center"/>
    </xf>
    <xf numFmtId="4" fontId="5852" fillId="0" borderId="0" xfId="0" quotePrefix="false" applyFont="true" applyNumberFormat="true">
      <alignment horizontal="center" vertical="center"/>
    </xf>
    <xf numFmtId="164" fontId="5853" fillId="0" borderId="0" xfId="0" quotePrefix="false" applyFont="true" applyNumberFormat="true">
      <alignment horizontal="center" vertical="center"/>
    </xf>
    <xf numFmtId="4" fontId="5854" fillId="0" borderId="0" xfId="0" quotePrefix="false" applyFont="true" applyNumberFormat="true">
      <alignment horizontal="center" vertical="center"/>
    </xf>
    <xf numFmtId="164" fontId="5855" fillId="0" borderId="0" xfId="0" quotePrefix="false" applyFont="true" applyNumberFormat="true">
      <alignment horizontal="center" vertical="center"/>
    </xf>
    <xf numFmtId="4" fontId="5856" fillId="0" borderId="0" xfId="0" quotePrefix="false" applyFont="true" applyNumberFormat="true">
      <alignment horizontal="center" vertical="center"/>
    </xf>
    <xf numFmtId="164" fontId="5857" fillId="0" borderId="0" xfId="0" quotePrefix="false" applyFont="true" applyNumberFormat="true">
      <alignment horizontal="center" vertical="center"/>
    </xf>
    <xf numFmtId="4" fontId="5858" fillId="0" borderId="0" xfId="0" quotePrefix="false" applyFont="true" applyNumberFormat="true">
      <alignment horizontal="center" vertical="center"/>
    </xf>
    <xf numFmtId="164" fontId="5859" fillId="0" borderId="0" xfId="0" quotePrefix="false" applyFont="true" applyNumberFormat="true">
      <alignment horizontal="center" vertical="center"/>
    </xf>
    <xf numFmtId="4" fontId="5860" fillId="0" borderId="0" xfId="0" quotePrefix="false" applyFont="true" applyNumberFormat="true">
      <alignment horizontal="center" vertical="center"/>
    </xf>
    <xf numFmtId="164" fontId="5861" fillId="0" borderId="0" xfId="0" quotePrefix="false" applyFont="true" applyNumberFormat="true">
      <alignment horizontal="center" vertical="center"/>
    </xf>
    <xf numFmtId="4" fontId="5862" fillId="0" borderId="0" xfId="0" quotePrefix="false" applyFont="true" applyNumberFormat="true">
      <alignment horizontal="center" vertical="center"/>
    </xf>
    <xf numFmtId="164" fontId="5863" fillId="0" borderId="0" xfId="0" quotePrefix="false" applyFont="true" applyNumberFormat="true">
      <alignment horizontal="center" vertical="center"/>
    </xf>
    <xf numFmtId="0" fontId="5864" fillId="0" borderId="0" xfId="0" quotePrefix="false" applyFont="true">
      <alignment horizontal="center" vertical="center" wrapText="true"/>
    </xf>
    <xf numFmtId="4" fontId="5865" fillId="0" borderId="0" xfId="0" quotePrefix="false" applyFont="true" applyNumberFormat="true">
      <alignment horizontal="center" vertical="center"/>
    </xf>
    <xf numFmtId="164" fontId="5866" fillId="0" borderId="0" xfId="0" quotePrefix="false" applyFont="true" applyNumberFormat="true">
      <alignment horizontal="center" vertical="center"/>
    </xf>
    <xf numFmtId="164" fontId="5867" fillId="0" borderId="0" xfId="0" quotePrefix="false" applyFont="true" applyNumberFormat="true">
      <alignment horizontal="center" vertical="center"/>
    </xf>
    <xf numFmtId="165" fontId="5868" fillId="0" borderId="0" xfId="0" quotePrefix="false" applyFont="true" applyNumberFormat="true">
      <alignment horizontal="center" vertical="center"/>
    </xf>
    <xf numFmtId="164" fontId="5869" fillId="0" borderId="0" xfId="0" quotePrefix="false" applyFont="true" applyNumberFormat="true">
      <alignment horizontal="center" vertical="center"/>
    </xf>
    <xf numFmtId="164" fontId="5870" fillId="0" borderId="0" xfId="0" quotePrefix="false" applyFont="true" applyNumberFormat="true">
      <alignment horizontal="center" vertical="center" wrapText="true"/>
    </xf>
    <xf numFmtId="4" fontId="5871" fillId="0" borderId="0" xfId="0" quotePrefix="false" applyFont="true" applyNumberFormat="true">
      <alignment horizontal="center" vertical="center"/>
    </xf>
    <xf numFmtId="164" fontId="5872" fillId="0" borderId="0" xfId="0" quotePrefix="false" applyFont="true" applyNumberFormat="true">
      <alignment horizontal="center" vertical="center"/>
    </xf>
    <xf numFmtId="4" fontId="5873" fillId="0" borderId="0" xfId="0" quotePrefix="false" applyFont="true" applyNumberFormat="true">
      <alignment horizontal="center" vertical="center"/>
    </xf>
    <xf numFmtId="164" fontId="5874" fillId="0" borderId="0" xfId="0" quotePrefix="false" applyFont="true" applyNumberFormat="true">
      <alignment horizontal="center" vertical="center"/>
    </xf>
    <xf numFmtId="4" fontId="5875" fillId="0" borderId="0" xfId="0" quotePrefix="false" applyFont="true" applyNumberFormat="true">
      <alignment horizontal="center" vertical="center"/>
    </xf>
    <xf numFmtId="164" fontId="5876" fillId="0" borderId="0" xfId="0" quotePrefix="false" applyFont="true" applyNumberFormat="true">
      <alignment horizontal="center" vertical="center"/>
    </xf>
    <xf numFmtId="4" fontId="5877" fillId="0" borderId="0" xfId="0" quotePrefix="false" applyFont="true" applyNumberFormat="true">
      <alignment horizontal="center" vertical="center"/>
    </xf>
    <xf numFmtId="164" fontId="5878" fillId="0" borderId="0" xfId="0" quotePrefix="false" applyFont="true" applyNumberFormat="true">
      <alignment horizontal="center" vertical="center"/>
    </xf>
    <xf numFmtId="4" fontId="5879" fillId="0" borderId="0" xfId="0" quotePrefix="false" applyFont="true" applyNumberFormat="true">
      <alignment horizontal="center" vertical="center"/>
    </xf>
    <xf numFmtId="164" fontId="5880" fillId="0" borderId="0" xfId="0" quotePrefix="false" applyFont="true" applyNumberFormat="true">
      <alignment horizontal="center" vertical="center"/>
    </xf>
    <xf numFmtId="4" fontId="5881" fillId="0" borderId="0" xfId="0" quotePrefix="false" applyFont="true" applyNumberFormat="true">
      <alignment horizontal="center" vertical="center"/>
    </xf>
    <xf numFmtId="164" fontId="5882" fillId="0" borderId="0" xfId="0" quotePrefix="false" applyFont="true" applyNumberFormat="true">
      <alignment horizontal="center" vertical="center"/>
    </xf>
    <xf numFmtId="4" fontId="5883" fillId="0" borderId="0" xfId="0" quotePrefix="false" applyFont="true" applyNumberFormat="true">
      <alignment horizontal="center" vertical="center"/>
    </xf>
    <xf numFmtId="164" fontId="5884" fillId="0" borderId="0" xfId="0" quotePrefix="false" applyFont="true" applyNumberFormat="true">
      <alignment horizontal="center" vertical="center"/>
    </xf>
    <xf numFmtId="4" fontId="5885" fillId="0" borderId="0" xfId="0" quotePrefix="false" applyFont="true" applyNumberFormat="true">
      <alignment horizontal="center" vertical="center"/>
    </xf>
    <xf numFmtId="164" fontId="5886" fillId="0" borderId="0" xfId="0" quotePrefix="false" applyFont="true" applyNumberFormat="true">
      <alignment horizontal="center" vertical="center"/>
    </xf>
    <xf numFmtId="4" fontId="5887" fillId="0" borderId="0" xfId="0" quotePrefix="false" applyFont="true" applyNumberFormat="true">
      <alignment horizontal="center" vertical="center"/>
    </xf>
    <xf numFmtId="164" fontId="5888" fillId="0" borderId="0" xfId="0" quotePrefix="false" applyFont="true" applyNumberFormat="true">
      <alignment horizontal="center" vertical="center"/>
    </xf>
    <xf numFmtId="4" fontId="5889" fillId="0" borderId="0" xfId="0" quotePrefix="false" applyFont="true" applyNumberFormat="true">
      <alignment horizontal="center" vertical="center"/>
    </xf>
    <xf numFmtId="164" fontId="5890" fillId="0" borderId="0" xfId="0" quotePrefix="false" applyFont="true" applyNumberFormat="true">
      <alignment horizontal="center" vertical="center"/>
    </xf>
    <xf numFmtId="4" fontId="5891" fillId="0" borderId="0" xfId="0" quotePrefix="false" applyFont="true" applyNumberFormat="true">
      <alignment horizontal="center" vertical="center"/>
    </xf>
    <xf numFmtId="164" fontId="5892" fillId="0" borderId="0" xfId="0" quotePrefix="false" applyFont="true" applyNumberFormat="true">
      <alignment horizontal="center" vertical="center"/>
    </xf>
    <xf numFmtId="4" fontId="5893" fillId="0" borderId="0" xfId="0" quotePrefix="false" applyFont="true" applyNumberFormat="true">
      <alignment horizontal="center" vertical="center"/>
    </xf>
    <xf numFmtId="164" fontId="5894" fillId="0" borderId="0" xfId="0" quotePrefix="false" applyFont="true" applyNumberFormat="true">
      <alignment horizontal="center" vertical="center"/>
    </xf>
    <xf numFmtId="4" fontId="5895" fillId="0" borderId="0" xfId="0" quotePrefix="false" applyFont="true" applyNumberFormat="true">
      <alignment horizontal="center" vertical="center"/>
    </xf>
    <xf numFmtId="164" fontId="5896" fillId="0" borderId="0" xfId="0" quotePrefix="false" applyFont="true" applyNumberFormat="true">
      <alignment horizontal="center" vertical="center"/>
    </xf>
    <xf numFmtId="4" fontId="5897" fillId="0" borderId="0" xfId="0" quotePrefix="false" applyFont="true" applyNumberFormat="true">
      <alignment horizontal="center" vertical="center"/>
    </xf>
    <xf numFmtId="164" fontId="5898" fillId="0" borderId="0" xfId="0" quotePrefix="false" applyFont="true" applyNumberFormat="true">
      <alignment horizontal="center" vertical="center"/>
    </xf>
    <xf numFmtId="4" fontId="5899" fillId="0" borderId="0" xfId="0" quotePrefix="false" applyFont="true" applyNumberFormat="true">
      <alignment horizontal="center" vertical="center"/>
    </xf>
    <xf numFmtId="164" fontId="5900" fillId="0" borderId="0" xfId="0" quotePrefix="false" applyFont="true" applyNumberFormat="true">
      <alignment horizontal="center" vertical="center"/>
    </xf>
    <xf numFmtId="4" fontId="5901" fillId="0" borderId="0" xfId="0" quotePrefix="false" applyFont="true" applyNumberFormat="true">
      <alignment horizontal="center" vertical="center"/>
    </xf>
    <xf numFmtId="164" fontId="5902" fillId="0" borderId="0" xfId="0" quotePrefix="false" applyFont="true" applyNumberFormat="true">
      <alignment horizontal="center" vertical="center"/>
    </xf>
    <xf numFmtId="4" fontId="5903" fillId="0" borderId="0" xfId="0" quotePrefix="false" applyFont="true" applyNumberFormat="true">
      <alignment horizontal="center" vertical="center"/>
    </xf>
    <xf numFmtId="164" fontId="5904" fillId="0" borderId="0" xfId="0" quotePrefix="false" applyFont="true" applyNumberFormat="true">
      <alignment horizontal="center" vertical="center"/>
    </xf>
    <xf numFmtId="4" fontId="5905" fillId="0" borderId="0" xfId="0" quotePrefix="false" applyFont="true" applyNumberFormat="true">
      <alignment horizontal="center" vertical="center"/>
    </xf>
    <xf numFmtId="164" fontId="5906" fillId="0" borderId="0" xfId="0" quotePrefix="false" applyFont="true" applyNumberFormat="true">
      <alignment horizontal="center" vertical="center"/>
    </xf>
    <xf numFmtId="4" fontId="5907" fillId="0" borderId="0" xfId="0" quotePrefix="false" applyFont="true" applyNumberFormat="true">
      <alignment horizontal="center" vertical="center"/>
    </xf>
    <xf numFmtId="164" fontId="5908" fillId="0" borderId="0" xfId="0" quotePrefix="false" applyFont="true" applyNumberFormat="true">
      <alignment horizontal="center" vertical="center"/>
    </xf>
    <xf numFmtId="4" fontId="5909" fillId="0" borderId="0" xfId="0" quotePrefix="false" applyFont="true" applyNumberFormat="true">
      <alignment horizontal="center" vertical="center"/>
    </xf>
    <xf numFmtId="164" fontId="5910" fillId="0" borderId="0" xfId="0" quotePrefix="false" applyFont="true" applyNumberFormat="true">
      <alignment horizontal="center" vertical="center"/>
    </xf>
    <xf numFmtId="0" fontId="5911" fillId="0" borderId="0" xfId="0" quotePrefix="false" applyFont="true">
      <alignment horizontal="center" vertical="center" wrapText="true"/>
    </xf>
    <xf numFmtId="4" fontId="5912" fillId="0" borderId="0" xfId="0" quotePrefix="false" applyFont="true" applyNumberFormat="true">
      <alignment horizontal="center" vertical="center"/>
    </xf>
    <xf numFmtId="164" fontId="5913" fillId="0" borderId="0" xfId="0" quotePrefix="false" applyFont="true" applyNumberFormat="true">
      <alignment horizontal="center" vertical="center"/>
    </xf>
    <xf numFmtId="164" fontId="5914" fillId="0" borderId="0" xfId="0" quotePrefix="false" applyFont="true" applyNumberFormat="true">
      <alignment horizontal="center" vertical="center"/>
    </xf>
    <xf numFmtId="165" fontId="5915" fillId="0" borderId="0" xfId="0" quotePrefix="false" applyFont="true" applyNumberFormat="true">
      <alignment horizontal="center" vertical="center"/>
    </xf>
    <xf numFmtId="164" fontId="5916" fillId="0" borderId="0" xfId="0" quotePrefix="false" applyFont="true" applyNumberFormat="true">
      <alignment horizontal="center" vertical="center"/>
    </xf>
    <xf numFmtId="164" fontId="5917" fillId="0" borderId="0" xfId="0" quotePrefix="false" applyFont="true" applyNumberFormat="true">
      <alignment horizontal="center" vertical="center" wrapText="true"/>
    </xf>
    <xf numFmtId="4" fontId="5918" fillId="0" borderId="0" xfId="0" quotePrefix="false" applyFont="true" applyNumberFormat="true">
      <alignment horizontal="center" vertical="center"/>
    </xf>
    <xf numFmtId="164" fontId="5919" fillId="0" borderId="0" xfId="0" quotePrefix="false" applyFont="true" applyNumberFormat="true">
      <alignment horizontal="center" vertical="center"/>
    </xf>
    <xf numFmtId="4" fontId="5920" fillId="0" borderId="0" xfId="0" quotePrefix="false" applyFont="true" applyNumberFormat="true">
      <alignment horizontal="center" vertical="center"/>
    </xf>
    <xf numFmtId="164" fontId="5921" fillId="0" borderId="0" xfId="0" quotePrefix="false" applyFont="true" applyNumberFormat="true">
      <alignment horizontal="center" vertical="center"/>
    </xf>
    <xf numFmtId="4" fontId="5922" fillId="0" borderId="0" xfId="0" quotePrefix="false" applyFont="true" applyNumberFormat="true">
      <alignment horizontal="center" vertical="center"/>
    </xf>
    <xf numFmtId="164" fontId="5923" fillId="0" borderId="0" xfId="0" quotePrefix="false" applyFont="true" applyNumberFormat="true">
      <alignment horizontal="center" vertical="center"/>
    </xf>
    <xf numFmtId="4" fontId="5924" fillId="0" borderId="0" xfId="0" quotePrefix="false" applyFont="true" applyNumberFormat="true">
      <alignment horizontal="center" vertical="center"/>
    </xf>
    <xf numFmtId="164" fontId="5925" fillId="0" borderId="0" xfId="0" quotePrefix="false" applyFont="true" applyNumberFormat="true">
      <alignment horizontal="center" vertical="center"/>
    </xf>
    <xf numFmtId="4" fontId="5926" fillId="0" borderId="0" xfId="0" quotePrefix="false" applyFont="true" applyNumberFormat="true">
      <alignment horizontal="center" vertical="center"/>
    </xf>
    <xf numFmtId="164" fontId="5927" fillId="0" borderId="0" xfId="0" quotePrefix="false" applyFont="true" applyNumberFormat="true">
      <alignment horizontal="center" vertical="center"/>
    </xf>
    <xf numFmtId="4" fontId="5928" fillId="0" borderId="0" xfId="0" quotePrefix="false" applyFont="true" applyNumberFormat="true">
      <alignment horizontal="center" vertical="center"/>
    </xf>
    <xf numFmtId="164" fontId="5929" fillId="0" borderId="0" xfId="0" quotePrefix="false" applyFont="true" applyNumberFormat="true">
      <alignment horizontal="center" vertical="center"/>
    </xf>
    <xf numFmtId="4" fontId="5930" fillId="0" borderId="0" xfId="0" quotePrefix="false" applyFont="true" applyNumberFormat="true">
      <alignment horizontal="center" vertical="center"/>
    </xf>
    <xf numFmtId="164" fontId="5931" fillId="0" borderId="0" xfId="0" quotePrefix="false" applyFont="true" applyNumberFormat="true">
      <alignment horizontal="center" vertical="center"/>
    </xf>
    <xf numFmtId="4" fontId="5932" fillId="0" borderId="0" xfId="0" quotePrefix="false" applyFont="true" applyNumberFormat="true">
      <alignment horizontal="center" vertical="center"/>
    </xf>
    <xf numFmtId="164" fontId="5933" fillId="0" borderId="0" xfId="0" quotePrefix="false" applyFont="true" applyNumberFormat="true">
      <alignment horizontal="center" vertical="center"/>
    </xf>
    <xf numFmtId="4" fontId="5934" fillId="0" borderId="0" xfId="0" quotePrefix="false" applyFont="true" applyNumberFormat="true">
      <alignment horizontal="center" vertical="center"/>
    </xf>
    <xf numFmtId="164" fontId="5935" fillId="0" borderId="0" xfId="0" quotePrefix="false" applyFont="true" applyNumberFormat="true">
      <alignment horizontal="center" vertical="center"/>
    </xf>
    <xf numFmtId="4" fontId="5936" fillId="0" borderId="0" xfId="0" quotePrefix="false" applyFont="true" applyNumberFormat="true">
      <alignment horizontal="center" vertical="center"/>
    </xf>
    <xf numFmtId="164" fontId="5937" fillId="0" borderId="0" xfId="0" quotePrefix="false" applyFont="true" applyNumberFormat="true">
      <alignment horizontal="center" vertical="center"/>
    </xf>
    <xf numFmtId="4" fontId="5938" fillId="0" borderId="0" xfId="0" quotePrefix="false" applyFont="true" applyNumberFormat="true">
      <alignment horizontal="center" vertical="center"/>
    </xf>
    <xf numFmtId="164" fontId="5939" fillId="0" borderId="0" xfId="0" quotePrefix="false" applyFont="true" applyNumberFormat="true">
      <alignment horizontal="center" vertical="center"/>
    </xf>
    <xf numFmtId="4" fontId="5940" fillId="0" borderId="0" xfId="0" quotePrefix="false" applyFont="true" applyNumberFormat="true">
      <alignment horizontal="center" vertical="center"/>
    </xf>
    <xf numFmtId="164" fontId="5941" fillId="0" borderId="0" xfId="0" quotePrefix="false" applyFont="true" applyNumberFormat="true">
      <alignment horizontal="center" vertical="center"/>
    </xf>
    <xf numFmtId="4" fontId="5942" fillId="0" borderId="0" xfId="0" quotePrefix="false" applyFont="true" applyNumberFormat="true">
      <alignment horizontal="center" vertical="center"/>
    </xf>
    <xf numFmtId="164" fontId="5943" fillId="0" borderId="0" xfId="0" quotePrefix="false" applyFont="true" applyNumberFormat="true">
      <alignment horizontal="center" vertical="center"/>
    </xf>
    <xf numFmtId="4" fontId="5944" fillId="0" borderId="0" xfId="0" quotePrefix="false" applyFont="true" applyNumberFormat="true">
      <alignment horizontal="center" vertical="center"/>
    </xf>
    <xf numFmtId="164" fontId="5945" fillId="0" borderId="0" xfId="0" quotePrefix="false" applyFont="true" applyNumberFormat="true">
      <alignment horizontal="center" vertical="center"/>
    </xf>
    <xf numFmtId="4" fontId="5946" fillId="0" borderId="0" xfId="0" quotePrefix="false" applyFont="true" applyNumberFormat="true">
      <alignment horizontal="center" vertical="center"/>
    </xf>
    <xf numFmtId="164" fontId="5947" fillId="0" borderId="0" xfId="0" quotePrefix="false" applyFont="true" applyNumberFormat="true">
      <alignment horizontal="center" vertical="center"/>
    </xf>
    <xf numFmtId="4" fontId="5948" fillId="0" borderId="0" xfId="0" quotePrefix="false" applyFont="true" applyNumberFormat="true">
      <alignment horizontal="center" vertical="center"/>
    </xf>
    <xf numFmtId="164" fontId="5949" fillId="0" borderId="0" xfId="0" quotePrefix="false" applyFont="true" applyNumberFormat="true">
      <alignment horizontal="center" vertical="center"/>
    </xf>
    <xf numFmtId="4" fontId="5950" fillId="0" borderId="0" xfId="0" quotePrefix="false" applyFont="true" applyNumberFormat="true">
      <alignment horizontal="center" vertical="center"/>
    </xf>
    <xf numFmtId="164" fontId="5951" fillId="0" borderId="0" xfId="0" quotePrefix="false" applyFont="true" applyNumberFormat="true">
      <alignment horizontal="center" vertical="center"/>
    </xf>
    <xf numFmtId="4" fontId="5952" fillId="0" borderId="0" xfId="0" quotePrefix="false" applyFont="true" applyNumberFormat="true">
      <alignment horizontal="center" vertical="center"/>
    </xf>
    <xf numFmtId="164" fontId="5953" fillId="0" borderId="0" xfId="0" quotePrefix="false" applyFont="true" applyNumberFormat="true">
      <alignment horizontal="center" vertical="center"/>
    </xf>
    <xf numFmtId="4" fontId="5954" fillId="0" borderId="0" xfId="0" quotePrefix="false" applyFont="true" applyNumberFormat="true">
      <alignment horizontal="center" vertical="center"/>
    </xf>
    <xf numFmtId="164" fontId="5955" fillId="0" borderId="0" xfId="0" quotePrefix="false" applyFont="true" applyNumberFormat="true">
      <alignment horizontal="center" vertical="center"/>
    </xf>
    <xf numFmtId="4" fontId="5956" fillId="0" borderId="0" xfId="0" quotePrefix="false" applyFont="true" applyNumberFormat="true">
      <alignment horizontal="center" vertical="center"/>
    </xf>
    <xf numFmtId="164" fontId="5957" fillId="0" borderId="0" xfId="0" quotePrefix="false" applyFont="true" applyNumberFormat="true">
      <alignment horizontal="center" vertical="center"/>
    </xf>
    <xf numFmtId="0" fontId="5958" fillId="0" borderId="0" xfId="0" quotePrefix="false" applyFont="true">
      <alignment horizontal="center" vertical="center" wrapText="true"/>
    </xf>
    <xf numFmtId="4" fontId="5959" fillId="0" borderId="0" xfId="0" quotePrefix="false" applyFont="true" applyNumberFormat="true">
      <alignment horizontal="center" vertical="center"/>
    </xf>
    <xf numFmtId="164" fontId="5960" fillId="0" borderId="0" xfId="0" quotePrefix="false" applyFont="true" applyNumberFormat="true">
      <alignment horizontal="center" vertical="center"/>
    </xf>
    <xf numFmtId="164" fontId="5961" fillId="0" borderId="0" xfId="0" quotePrefix="false" applyFont="true" applyNumberFormat="true">
      <alignment horizontal="center" vertical="center"/>
    </xf>
    <xf numFmtId="165" fontId="5962" fillId="0" borderId="0" xfId="0" quotePrefix="false" applyFont="true" applyNumberFormat="true">
      <alignment horizontal="center" vertical="center"/>
    </xf>
    <xf numFmtId="164" fontId="5963" fillId="0" borderId="0" xfId="0" quotePrefix="false" applyFont="true" applyNumberFormat="true">
      <alignment horizontal="center" vertical="center"/>
    </xf>
    <xf numFmtId="164" fontId="5964" fillId="0" borderId="0" xfId="0" quotePrefix="false" applyFont="true" applyNumberFormat="true">
      <alignment horizontal="center" vertical="center" wrapText="true"/>
    </xf>
    <xf numFmtId="4" fontId="5965" fillId="0" borderId="0" xfId="0" quotePrefix="false" applyFont="true" applyNumberFormat="true">
      <alignment horizontal="center" vertical="center"/>
    </xf>
    <xf numFmtId="164" fontId="5966" fillId="0" borderId="0" xfId="0" quotePrefix="false" applyFont="true" applyNumberFormat="true">
      <alignment horizontal="center" vertical="center"/>
    </xf>
    <xf numFmtId="4" fontId="5967" fillId="0" borderId="0" xfId="0" quotePrefix="false" applyFont="true" applyNumberFormat="true">
      <alignment horizontal="center" vertical="center"/>
    </xf>
    <xf numFmtId="164" fontId="5968" fillId="0" borderId="0" xfId="0" quotePrefix="false" applyFont="true" applyNumberFormat="true">
      <alignment horizontal="center" vertical="center"/>
    </xf>
    <xf numFmtId="4" fontId="5969" fillId="0" borderId="0" xfId="0" quotePrefix="false" applyFont="true" applyNumberFormat="true">
      <alignment horizontal="center" vertical="center"/>
    </xf>
    <xf numFmtId="164" fontId="5970" fillId="0" borderId="0" xfId="0" quotePrefix="false" applyFont="true" applyNumberFormat="true">
      <alignment horizontal="center" vertical="center"/>
    </xf>
    <xf numFmtId="4" fontId="5971" fillId="0" borderId="0" xfId="0" quotePrefix="false" applyFont="true" applyNumberFormat="true">
      <alignment horizontal="center" vertical="center"/>
    </xf>
    <xf numFmtId="164" fontId="5972" fillId="0" borderId="0" xfId="0" quotePrefix="false" applyFont="true" applyNumberFormat="true">
      <alignment horizontal="center" vertical="center"/>
    </xf>
    <xf numFmtId="4" fontId="5973" fillId="0" borderId="0" xfId="0" quotePrefix="false" applyFont="true" applyNumberFormat="true">
      <alignment horizontal="center" vertical="center"/>
    </xf>
    <xf numFmtId="164" fontId="5974" fillId="0" borderId="0" xfId="0" quotePrefix="false" applyFont="true" applyNumberFormat="true">
      <alignment horizontal="center" vertical="center"/>
    </xf>
    <xf numFmtId="4" fontId="5975" fillId="0" borderId="0" xfId="0" quotePrefix="false" applyFont="true" applyNumberFormat="true">
      <alignment horizontal="center" vertical="center"/>
    </xf>
    <xf numFmtId="164" fontId="5976" fillId="0" borderId="0" xfId="0" quotePrefix="false" applyFont="true" applyNumberFormat="true">
      <alignment horizontal="center" vertical="center"/>
    </xf>
    <xf numFmtId="4" fontId="5977" fillId="0" borderId="0" xfId="0" quotePrefix="false" applyFont="true" applyNumberFormat="true">
      <alignment horizontal="center" vertical="center"/>
    </xf>
    <xf numFmtId="164" fontId="5978" fillId="0" borderId="0" xfId="0" quotePrefix="false" applyFont="true" applyNumberFormat="true">
      <alignment horizontal="center" vertical="center"/>
    </xf>
    <xf numFmtId="4" fontId="5979" fillId="0" borderId="0" xfId="0" quotePrefix="false" applyFont="true" applyNumberFormat="true">
      <alignment horizontal="center" vertical="center"/>
    </xf>
    <xf numFmtId="164" fontId="5980" fillId="0" borderId="0" xfId="0" quotePrefix="false" applyFont="true" applyNumberFormat="true">
      <alignment horizontal="center" vertical="center"/>
    </xf>
    <xf numFmtId="4" fontId="5981" fillId="0" borderId="0" xfId="0" quotePrefix="false" applyFont="true" applyNumberFormat="true">
      <alignment horizontal="center" vertical="center"/>
    </xf>
    <xf numFmtId="164" fontId="5982" fillId="0" borderId="0" xfId="0" quotePrefix="false" applyFont="true" applyNumberFormat="true">
      <alignment horizontal="center" vertical="center"/>
    </xf>
    <xf numFmtId="4" fontId="5983" fillId="0" borderId="0" xfId="0" quotePrefix="false" applyFont="true" applyNumberFormat="true">
      <alignment horizontal="center" vertical="center"/>
    </xf>
    <xf numFmtId="164" fontId="5984" fillId="0" borderId="0" xfId="0" quotePrefix="false" applyFont="true" applyNumberFormat="true">
      <alignment horizontal="center" vertical="center"/>
    </xf>
    <xf numFmtId="4" fontId="5985" fillId="0" borderId="0" xfId="0" quotePrefix="false" applyFont="true" applyNumberFormat="true">
      <alignment horizontal="center" vertical="center"/>
    </xf>
    <xf numFmtId="164" fontId="5986" fillId="0" borderId="0" xfId="0" quotePrefix="false" applyFont="true" applyNumberFormat="true">
      <alignment horizontal="center" vertical="center"/>
    </xf>
    <xf numFmtId="4" fontId="5987" fillId="0" borderId="0" xfId="0" quotePrefix="false" applyFont="true" applyNumberFormat="true">
      <alignment horizontal="center" vertical="center"/>
    </xf>
    <xf numFmtId="164" fontId="5988" fillId="0" borderId="0" xfId="0" quotePrefix="false" applyFont="true" applyNumberFormat="true">
      <alignment horizontal="center" vertical="center"/>
    </xf>
    <xf numFmtId="4" fontId="5989" fillId="0" borderId="0" xfId="0" quotePrefix="false" applyFont="true" applyNumberFormat="true">
      <alignment horizontal="center" vertical="center"/>
    </xf>
    <xf numFmtId="164" fontId="5990" fillId="0" borderId="0" xfId="0" quotePrefix="false" applyFont="true" applyNumberFormat="true">
      <alignment horizontal="center" vertical="center"/>
    </xf>
    <xf numFmtId="4" fontId="5991" fillId="0" borderId="0" xfId="0" quotePrefix="false" applyFont="true" applyNumberFormat="true">
      <alignment horizontal="center" vertical="center"/>
    </xf>
    <xf numFmtId="164" fontId="5992" fillId="0" borderId="0" xfId="0" quotePrefix="false" applyFont="true" applyNumberFormat="true">
      <alignment horizontal="center" vertical="center"/>
    </xf>
    <xf numFmtId="4" fontId="5993" fillId="0" borderId="0" xfId="0" quotePrefix="false" applyFont="true" applyNumberFormat="true">
      <alignment horizontal="center" vertical="center"/>
    </xf>
    <xf numFmtId="164" fontId="5994" fillId="0" borderId="0" xfId="0" quotePrefix="false" applyFont="true" applyNumberFormat="true">
      <alignment horizontal="center" vertical="center"/>
    </xf>
    <xf numFmtId="4" fontId="5995" fillId="0" borderId="0" xfId="0" quotePrefix="false" applyFont="true" applyNumberFormat="true">
      <alignment horizontal="center" vertical="center"/>
    </xf>
    <xf numFmtId="164" fontId="5996" fillId="0" borderId="0" xfId="0" quotePrefix="false" applyFont="true" applyNumberFormat="true">
      <alignment horizontal="center" vertical="center"/>
    </xf>
    <xf numFmtId="4" fontId="5997" fillId="0" borderId="0" xfId="0" quotePrefix="false" applyFont="true" applyNumberFormat="true">
      <alignment horizontal="center" vertical="center"/>
    </xf>
    <xf numFmtId="164" fontId="5998" fillId="0" borderId="0" xfId="0" quotePrefix="false" applyFont="true" applyNumberFormat="true">
      <alignment horizontal="center" vertical="center"/>
    </xf>
    <xf numFmtId="4" fontId="5999" fillId="0" borderId="0" xfId="0" quotePrefix="false" applyFont="true" applyNumberFormat="true">
      <alignment horizontal="center" vertical="center"/>
    </xf>
    <xf numFmtId="164" fontId="6000" fillId="0" borderId="0" xfId="0" quotePrefix="false" applyFont="true" applyNumberFormat="true">
      <alignment horizontal="center" vertical="center"/>
    </xf>
    <xf numFmtId="4" fontId="6001" fillId="0" borderId="0" xfId="0" quotePrefix="false" applyFont="true" applyNumberFormat="true">
      <alignment horizontal="center" vertical="center"/>
    </xf>
    <xf numFmtId="164" fontId="6002" fillId="0" borderId="0" xfId="0" quotePrefix="false" applyFont="true" applyNumberFormat="true">
      <alignment horizontal="center" vertical="center"/>
    </xf>
    <xf numFmtId="4" fontId="6003" fillId="0" borderId="0" xfId="0" quotePrefix="false" applyFont="true" applyNumberFormat="true">
      <alignment horizontal="center" vertical="center"/>
    </xf>
    <xf numFmtId="164" fontId="6004" fillId="0" borderId="0" xfId="0" quotePrefix="false" applyFont="true" applyNumberFormat="true">
      <alignment horizontal="center" vertical="center"/>
    </xf>
    <xf numFmtId="0" fontId="6005" fillId="0" borderId="0" xfId="0" quotePrefix="false" applyFont="true">
      <alignment horizontal="center" vertical="center" wrapText="true"/>
    </xf>
    <xf numFmtId="4" fontId="6006" fillId="0" borderId="0" xfId="0" quotePrefix="false" applyFont="true" applyNumberFormat="true">
      <alignment horizontal="center" vertical="center"/>
    </xf>
    <xf numFmtId="164" fontId="6007" fillId="0" borderId="0" xfId="0" quotePrefix="false" applyFont="true" applyNumberFormat="true">
      <alignment horizontal="center" vertical="center"/>
    </xf>
    <xf numFmtId="164" fontId="6008" fillId="0" borderId="0" xfId="0" quotePrefix="false" applyFont="true" applyNumberFormat="true">
      <alignment horizontal="center" vertical="center"/>
    </xf>
    <xf numFmtId="165" fontId="6009" fillId="0" borderId="0" xfId="0" quotePrefix="false" applyFont="true" applyNumberFormat="true">
      <alignment horizontal="center" vertical="center"/>
    </xf>
    <xf numFmtId="164" fontId="6010" fillId="0" borderId="0" xfId="0" quotePrefix="false" applyFont="true" applyNumberFormat="true">
      <alignment horizontal="center" vertical="center"/>
    </xf>
    <xf numFmtId="164" fontId="6011" fillId="0" borderId="0" xfId="0" quotePrefix="false" applyFont="true" applyNumberFormat="true">
      <alignment horizontal="center" vertical="center" wrapText="true"/>
    </xf>
    <xf numFmtId="4" fontId="6012" fillId="0" borderId="0" xfId="0" quotePrefix="false" applyFont="true" applyNumberFormat="true">
      <alignment horizontal="center" vertical="center"/>
    </xf>
    <xf numFmtId="164" fontId="6013" fillId="0" borderId="0" xfId="0" quotePrefix="false" applyFont="true" applyNumberFormat="true">
      <alignment horizontal="center" vertical="center"/>
    </xf>
    <xf numFmtId="4" fontId="6014" fillId="0" borderId="0" xfId="0" quotePrefix="false" applyFont="true" applyNumberFormat="true">
      <alignment horizontal="center" vertical="center"/>
    </xf>
    <xf numFmtId="164" fontId="6015" fillId="0" borderId="0" xfId="0" quotePrefix="false" applyFont="true" applyNumberFormat="true">
      <alignment horizontal="center" vertical="center"/>
    </xf>
    <xf numFmtId="4" fontId="6016" fillId="0" borderId="0" xfId="0" quotePrefix="false" applyFont="true" applyNumberFormat="true">
      <alignment horizontal="center" vertical="center"/>
    </xf>
    <xf numFmtId="164" fontId="6017" fillId="0" borderId="0" xfId="0" quotePrefix="false" applyFont="true" applyNumberFormat="true">
      <alignment horizontal="center" vertical="center"/>
    </xf>
    <xf numFmtId="4" fontId="6018" fillId="0" borderId="0" xfId="0" quotePrefix="false" applyFont="true" applyNumberFormat="true">
      <alignment horizontal="center" vertical="center"/>
    </xf>
    <xf numFmtId="164" fontId="6019" fillId="0" borderId="0" xfId="0" quotePrefix="false" applyFont="true" applyNumberFormat="true">
      <alignment horizontal="center" vertical="center"/>
    </xf>
    <xf numFmtId="4" fontId="6020" fillId="0" borderId="0" xfId="0" quotePrefix="false" applyFont="true" applyNumberFormat="true">
      <alignment horizontal="center" vertical="center"/>
    </xf>
    <xf numFmtId="164" fontId="6021" fillId="0" borderId="0" xfId="0" quotePrefix="false" applyFont="true" applyNumberFormat="true">
      <alignment horizontal="center" vertical="center"/>
    </xf>
    <xf numFmtId="4" fontId="6022" fillId="0" borderId="0" xfId="0" quotePrefix="false" applyFont="true" applyNumberFormat="true">
      <alignment horizontal="center" vertical="center"/>
    </xf>
    <xf numFmtId="164" fontId="6023" fillId="0" borderId="0" xfId="0" quotePrefix="false" applyFont="true" applyNumberFormat="true">
      <alignment horizontal="center" vertical="center"/>
    </xf>
    <xf numFmtId="4" fontId="6024" fillId="0" borderId="0" xfId="0" quotePrefix="false" applyFont="true" applyNumberFormat="true">
      <alignment horizontal="center" vertical="center"/>
    </xf>
    <xf numFmtId="164" fontId="6025" fillId="0" borderId="0" xfId="0" quotePrefix="false" applyFont="true" applyNumberFormat="true">
      <alignment horizontal="center" vertical="center"/>
    </xf>
    <xf numFmtId="4" fontId="6026" fillId="0" borderId="0" xfId="0" quotePrefix="false" applyFont="true" applyNumberFormat="true">
      <alignment horizontal="center" vertical="center"/>
    </xf>
    <xf numFmtId="164" fontId="6027" fillId="0" borderId="0" xfId="0" quotePrefix="false" applyFont="true" applyNumberFormat="true">
      <alignment horizontal="center" vertical="center"/>
    </xf>
    <xf numFmtId="4" fontId="6028" fillId="0" borderId="0" xfId="0" quotePrefix="false" applyFont="true" applyNumberFormat="true">
      <alignment horizontal="center" vertical="center"/>
    </xf>
    <xf numFmtId="164" fontId="6029" fillId="0" borderId="0" xfId="0" quotePrefix="false" applyFont="true" applyNumberFormat="true">
      <alignment horizontal="center" vertical="center"/>
    </xf>
    <xf numFmtId="4" fontId="6030" fillId="0" borderId="0" xfId="0" quotePrefix="false" applyFont="true" applyNumberFormat="true">
      <alignment horizontal="center" vertical="center"/>
    </xf>
    <xf numFmtId="164" fontId="6031" fillId="0" borderId="0" xfId="0" quotePrefix="false" applyFont="true" applyNumberFormat="true">
      <alignment horizontal="center" vertical="center"/>
    </xf>
    <xf numFmtId="4" fontId="6032" fillId="0" borderId="0" xfId="0" quotePrefix="false" applyFont="true" applyNumberFormat="true">
      <alignment horizontal="center" vertical="center"/>
    </xf>
    <xf numFmtId="164" fontId="6033" fillId="0" borderId="0" xfId="0" quotePrefix="false" applyFont="true" applyNumberFormat="true">
      <alignment horizontal="center" vertical="center"/>
    </xf>
    <xf numFmtId="4" fontId="6034" fillId="0" borderId="0" xfId="0" quotePrefix="false" applyFont="true" applyNumberFormat="true">
      <alignment horizontal="center" vertical="center"/>
    </xf>
    <xf numFmtId="164" fontId="6035" fillId="0" borderId="0" xfId="0" quotePrefix="false" applyFont="true" applyNumberFormat="true">
      <alignment horizontal="center" vertical="center"/>
    </xf>
    <xf numFmtId="4" fontId="6036" fillId="0" borderId="0" xfId="0" quotePrefix="false" applyFont="true" applyNumberFormat="true">
      <alignment horizontal="center" vertical="center"/>
    </xf>
    <xf numFmtId="164" fontId="6037" fillId="0" borderId="0" xfId="0" quotePrefix="false" applyFont="true" applyNumberFormat="true">
      <alignment horizontal="center" vertical="center"/>
    </xf>
    <xf numFmtId="4" fontId="6038" fillId="0" borderId="0" xfId="0" quotePrefix="false" applyFont="true" applyNumberFormat="true">
      <alignment horizontal="center" vertical="center"/>
    </xf>
    <xf numFmtId="164" fontId="6039" fillId="0" borderId="0" xfId="0" quotePrefix="false" applyFont="true" applyNumberFormat="true">
      <alignment horizontal="center" vertical="center"/>
    </xf>
    <xf numFmtId="4" fontId="6040" fillId="0" borderId="0" xfId="0" quotePrefix="false" applyFont="true" applyNumberFormat="true">
      <alignment horizontal="center" vertical="center"/>
    </xf>
    <xf numFmtId="164" fontId="6041" fillId="0" borderId="0" xfId="0" quotePrefix="false" applyFont="true" applyNumberFormat="true">
      <alignment horizontal="center" vertical="center"/>
    </xf>
    <xf numFmtId="4" fontId="6042" fillId="0" borderId="0" xfId="0" quotePrefix="false" applyFont="true" applyNumberFormat="true">
      <alignment horizontal="center" vertical="center"/>
    </xf>
    <xf numFmtId="164" fontId="6043" fillId="0" borderId="0" xfId="0" quotePrefix="false" applyFont="true" applyNumberFormat="true">
      <alignment horizontal="center" vertical="center"/>
    </xf>
    <xf numFmtId="4" fontId="6044" fillId="0" borderId="0" xfId="0" quotePrefix="false" applyFont="true" applyNumberFormat="true">
      <alignment horizontal="center" vertical="center"/>
    </xf>
    <xf numFmtId="164" fontId="6045" fillId="0" borderId="0" xfId="0" quotePrefix="false" applyFont="true" applyNumberFormat="true">
      <alignment horizontal="center" vertical="center"/>
    </xf>
    <xf numFmtId="4" fontId="6046" fillId="0" borderId="0" xfId="0" quotePrefix="false" applyFont="true" applyNumberFormat="true">
      <alignment horizontal="center" vertical="center"/>
    </xf>
    <xf numFmtId="164" fontId="6047" fillId="0" borderId="0" xfId="0" quotePrefix="false" applyFont="true" applyNumberFormat="true">
      <alignment horizontal="center" vertical="center"/>
    </xf>
    <xf numFmtId="4" fontId="6048" fillId="0" borderId="0" xfId="0" quotePrefix="false" applyFont="true" applyNumberFormat="true">
      <alignment horizontal="center" vertical="center"/>
    </xf>
    <xf numFmtId="164" fontId="6049" fillId="0" borderId="0" xfId="0" quotePrefix="false" applyFont="true" applyNumberFormat="true">
      <alignment horizontal="center" vertical="center"/>
    </xf>
    <xf numFmtId="4" fontId="6050" fillId="0" borderId="0" xfId="0" quotePrefix="false" applyFont="true" applyNumberFormat="true">
      <alignment horizontal="center" vertical="center"/>
    </xf>
    <xf numFmtId="164" fontId="6051" fillId="0" borderId="0" xfId="0" quotePrefix="false" applyFont="true" applyNumberFormat="true">
      <alignment horizontal="center" vertical="center"/>
    </xf>
    <xf numFmtId="0" fontId="6052" fillId="0" borderId="0" xfId="0" quotePrefix="false" applyFont="true">
      <alignment horizontal="center" vertical="center" wrapText="true"/>
    </xf>
    <xf numFmtId="4" fontId="6053" fillId="0" borderId="0" xfId="0" quotePrefix="false" applyFont="true" applyNumberFormat="true">
      <alignment horizontal="center" vertical="center"/>
    </xf>
    <xf numFmtId="164" fontId="6054" fillId="0" borderId="0" xfId="0" quotePrefix="false" applyFont="true" applyNumberFormat="true">
      <alignment horizontal="center" vertical="center"/>
    </xf>
    <xf numFmtId="164" fontId="6055" fillId="0" borderId="0" xfId="0" quotePrefix="false" applyFont="true" applyNumberFormat="true">
      <alignment horizontal="center" vertical="center"/>
    </xf>
    <xf numFmtId="165" fontId="6056" fillId="0" borderId="0" xfId="0" quotePrefix="false" applyFont="true" applyNumberFormat="true">
      <alignment horizontal="center" vertical="center"/>
    </xf>
    <xf numFmtId="164" fontId="6057" fillId="0" borderId="0" xfId="0" quotePrefix="false" applyFont="true" applyNumberFormat="true">
      <alignment horizontal="center" vertical="center"/>
    </xf>
    <xf numFmtId="164" fontId="6058" fillId="0" borderId="0" xfId="0" quotePrefix="false" applyFont="true" applyNumberFormat="true">
      <alignment horizontal="center" vertical="center" wrapText="true"/>
    </xf>
    <xf numFmtId="4" fontId="6059" fillId="0" borderId="0" xfId="0" quotePrefix="false" applyFont="true" applyNumberFormat="true">
      <alignment horizontal="center" vertical="center"/>
    </xf>
    <xf numFmtId="164" fontId="6060" fillId="0" borderId="0" xfId="0" quotePrefix="false" applyFont="true" applyNumberFormat="true">
      <alignment horizontal="center" vertical="center"/>
    </xf>
    <xf numFmtId="4" fontId="6061" fillId="0" borderId="0" xfId="0" quotePrefix="false" applyFont="true" applyNumberFormat="true">
      <alignment horizontal="center" vertical="center"/>
    </xf>
    <xf numFmtId="164" fontId="6062" fillId="0" borderId="0" xfId="0" quotePrefix="false" applyFont="true" applyNumberFormat="true">
      <alignment horizontal="center" vertical="center"/>
    </xf>
    <xf numFmtId="4" fontId="6063" fillId="0" borderId="0" xfId="0" quotePrefix="false" applyFont="true" applyNumberFormat="true">
      <alignment horizontal="center" vertical="center"/>
    </xf>
    <xf numFmtId="164" fontId="6064" fillId="0" borderId="0" xfId="0" quotePrefix="false" applyFont="true" applyNumberFormat="true">
      <alignment horizontal="center" vertical="center"/>
    </xf>
    <xf numFmtId="4" fontId="6065" fillId="0" borderId="0" xfId="0" quotePrefix="false" applyFont="true" applyNumberFormat="true">
      <alignment horizontal="center" vertical="center"/>
    </xf>
    <xf numFmtId="164" fontId="6066" fillId="0" borderId="0" xfId="0" quotePrefix="false" applyFont="true" applyNumberFormat="true">
      <alignment horizontal="center" vertical="center"/>
    </xf>
    <xf numFmtId="4" fontId="6067" fillId="0" borderId="0" xfId="0" quotePrefix="false" applyFont="true" applyNumberFormat="true">
      <alignment horizontal="center" vertical="center"/>
    </xf>
    <xf numFmtId="164" fontId="6068" fillId="0" borderId="0" xfId="0" quotePrefix="false" applyFont="true" applyNumberFormat="true">
      <alignment horizontal="center" vertical="center"/>
    </xf>
    <xf numFmtId="4" fontId="6069" fillId="0" borderId="0" xfId="0" quotePrefix="false" applyFont="true" applyNumberFormat="true">
      <alignment horizontal="center" vertical="center"/>
    </xf>
    <xf numFmtId="164" fontId="6070" fillId="0" borderId="0" xfId="0" quotePrefix="false" applyFont="true" applyNumberFormat="true">
      <alignment horizontal="center" vertical="center"/>
    </xf>
    <xf numFmtId="4" fontId="6071" fillId="0" borderId="0" xfId="0" quotePrefix="false" applyFont="true" applyNumberFormat="true">
      <alignment horizontal="center" vertical="center"/>
    </xf>
    <xf numFmtId="164" fontId="6072" fillId="0" borderId="0" xfId="0" quotePrefix="false" applyFont="true" applyNumberFormat="true">
      <alignment horizontal="center" vertical="center"/>
    </xf>
    <xf numFmtId="4" fontId="6073" fillId="0" borderId="0" xfId="0" quotePrefix="false" applyFont="true" applyNumberFormat="true">
      <alignment horizontal="center" vertical="center"/>
    </xf>
    <xf numFmtId="164" fontId="6074" fillId="0" borderId="0" xfId="0" quotePrefix="false" applyFont="true" applyNumberFormat="true">
      <alignment horizontal="center" vertical="center"/>
    </xf>
    <xf numFmtId="4" fontId="6075" fillId="0" borderId="0" xfId="0" quotePrefix="false" applyFont="true" applyNumberFormat="true">
      <alignment horizontal="center" vertical="center"/>
    </xf>
    <xf numFmtId="164" fontId="6076" fillId="0" borderId="0" xfId="0" quotePrefix="false" applyFont="true" applyNumberFormat="true">
      <alignment horizontal="center" vertical="center"/>
    </xf>
    <xf numFmtId="4" fontId="6077" fillId="0" borderId="0" xfId="0" quotePrefix="false" applyFont="true" applyNumberFormat="true">
      <alignment horizontal="center" vertical="center"/>
    </xf>
    <xf numFmtId="164" fontId="6078" fillId="0" borderId="0" xfId="0" quotePrefix="false" applyFont="true" applyNumberFormat="true">
      <alignment horizontal="center" vertical="center"/>
    </xf>
    <xf numFmtId="4" fontId="6079" fillId="0" borderId="0" xfId="0" quotePrefix="false" applyFont="true" applyNumberFormat="true">
      <alignment horizontal="center" vertical="center"/>
    </xf>
    <xf numFmtId="164" fontId="6080" fillId="0" borderId="0" xfId="0" quotePrefix="false" applyFont="true" applyNumberFormat="true">
      <alignment horizontal="center" vertical="center"/>
    </xf>
    <xf numFmtId="4" fontId="6081" fillId="0" borderId="0" xfId="0" quotePrefix="false" applyFont="true" applyNumberFormat="true">
      <alignment horizontal="center" vertical="center"/>
    </xf>
    <xf numFmtId="164" fontId="6082" fillId="0" borderId="0" xfId="0" quotePrefix="false" applyFont="true" applyNumberFormat="true">
      <alignment horizontal="center" vertical="center"/>
    </xf>
    <xf numFmtId="4" fontId="6083" fillId="0" borderId="0" xfId="0" quotePrefix="false" applyFont="true" applyNumberFormat="true">
      <alignment horizontal="center" vertical="center"/>
    </xf>
    <xf numFmtId="164" fontId="6084" fillId="0" borderId="0" xfId="0" quotePrefix="false" applyFont="true" applyNumberFormat="true">
      <alignment horizontal="center" vertical="center"/>
    </xf>
    <xf numFmtId="4" fontId="6085" fillId="0" borderId="0" xfId="0" quotePrefix="false" applyFont="true" applyNumberFormat="true">
      <alignment horizontal="center" vertical="center"/>
    </xf>
    <xf numFmtId="164" fontId="6086" fillId="0" borderId="0" xfId="0" quotePrefix="false" applyFont="true" applyNumberFormat="true">
      <alignment horizontal="center" vertical="center"/>
    </xf>
    <xf numFmtId="4" fontId="6087" fillId="0" borderId="0" xfId="0" quotePrefix="false" applyFont="true" applyNumberFormat="true">
      <alignment horizontal="center" vertical="center"/>
    </xf>
    <xf numFmtId="164" fontId="6088" fillId="0" borderId="0" xfId="0" quotePrefix="false" applyFont="true" applyNumberFormat="true">
      <alignment horizontal="center" vertical="center"/>
    </xf>
    <xf numFmtId="4" fontId="6089" fillId="0" borderId="0" xfId="0" quotePrefix="false" applyFont="true" applyNumberFormat="true">
      <alignment horizontal="center" vertical="center"/>
    </xf>
    <xf numFmtId="164" fontId="6090" fillId="0" borderId="0" xfId="0" quotePrefix="false" applyFont="true" applyNumberFormat="true">
      <alignment horizontal="center" vertical="center"/>
    </xf>
    <xf numFmtId="4" fontId="6091" fillId="0" borderId="0" xfId="0" quotePrefix="false" applyFont="true" applyNumberFormat="true">
      <alignment horizontal="center" vertical="center"/>
    </xf>
    <xf numFmtId="164" fontId="6092" fillId="0" borderId="0" xfId="0" quotePrefix="false" applyFont="true" applyNumberFormat="true">
      <alignment horizontal="center" vertical="center"/>
    </xf>
    <xf numFmtId="4" fontId="6093" fillId="0" borderId="0" xfId="0" quotePrefix="false" applyFont="true" applyNumberFormat="true">
      <alignment horizontal="center" vertical="center"/>
    </xf>
    <xf numFmtId="164" fontId="6094" fillId="0" borderId="0" xfId="0" quotePrefix="false" applyFont="true" applyNumberFormat="true">
      <alignment horizontal="center" vertical="center"/>
    </xf>
    <xf numFmtId="4" fontId="6095" fillId="0" borderId="0" xfId="0" quotePrefix="false" applyFont="true" applyNumberFormat="true">
      <alignment horizontal="center" vertical="center"/>
    </xf>
    <xf numFmtId="164" fontId="6096" fillId="0" borderId="0" xfId="0" quotePrefix="false" applyFont="true" applyNumberFormat="true">
      <alignment horizontal="center" vertical="center"/>
    </xf>
    <xf numFmtId="4" fontId="6097" fillId="0" borderId="0" xfId="0" quotePrefix="false" applyFont="true" applyNumberFormat="true">
      <alignment horizontal="center" vertical="center"/>
    </xf>
    <xf numFmtId="164" fontId="6098" fillId="0" borderId="0" xfId="0" quotePrefix="false" applyFont="true" applyNumberFormat="true">
      <alignment horizontal="center" vertical="center"/>
    </xf>
    <xf numFmtId="0" fontId="6099" fillId="0" borderId="0" xfId="0" quotePrefix="false" applyFont="true">
      <alignment horizontal="center" vertical="center" wrapText="true"/>
    </xf>
    <xf numFmtId="4" fontId="6100" fillId="0" borderId="0" xfId="0" quotePrefix="false" applyFont="true" applyNumberFormat="true">
      <alignment horizontal="center" vertical="center"/>
    </xf>
    <xf numFmtId="164" fontId="6101" fillId="0" borderId="0" xfId="0" quotePrefix="false" applyFont="true" applyNumberFormat="true">
      <alignment horizontal="center" vertical="center"/>
    </xf>
    <xf numFmtId="164" fontId="6102" fillId="0" borderId="0" xfId="0" quotePrefix="false" applyFont="true" applyNumberFormat="true">
      <alignment horizontal="center" vertical="center"/>
    </xf>
    <xf numFmtId="165" fontId="6103" fillId="0" borderId="0" xfId="0" quotePrefix="false" applyFont="true" applyNumberFormat="true">
      <alignment horizontal="center" vertical="center"/>
    </xf>
    <xf numFmtId="164" fontId="6104" fillId="0" borderId="0" xfId="0" quotePrefix="false" applyFont="true" applyNumberFormat="true">
      <alignment horizontal="center" vertical="center"/>
    </xf>
    <xf numFmtId="164" fontId="6105" fillId="0" borderId="0" xfId="0" quotePrefix="false" applyFont="true" applyNumberFormat="true">
      <alignment horizontal="center" vertical="center" wrapText="true"/>
    </xf>
    <xf numFmtId="4" fontId="6106" fillId="0" borderId="0" xfId="0" quotePrefix="false" applyFont="true" applyNumberFormat="true">
      <alignment horizontal="center" vertical="center"/>
    </xf>
    <xf numFmtId="164" fontId="6107" fillId="0" borderId="0" xfId="0" quotePrefix="false" applyFont="true" applyNumberFormat="true">
      <alignment horizontal="center" vertical="center"/>
    </xf>
    <xf numFmtId="4" fontId="6108" fillId="0" borderId="0" xfId="0" quotePrefix="false" applyFont="true" applyNumberFormat="true">
      <alignment horizontal="center" vertical="center"/>
    </xf>
    <xf numFmtId="164" fontId="6109" fillId="0" borderId="0" xfId="0" quotePrefix="false" applyFont="true" applyNumberFormat="true">
      <alignment horizontal="center" vertical="center"/>
    </xf>
    <xf numFmtId="4" fontId="6110" fillId="0" borderId="0" xfId="0" quotePrefix="false" applyFont="true" applyNumberFormat="true">
      <alignment horizontal="center" vertical="center"/>
    </xf>
    <xf numFmtId="164" fontId="6111" fillId="0" borderId="0" xfId="0" quotePrefix="false" applyFont="true" applyNumberFormat="true">
      <alignment horizontal="center" vertical="center"/>
    </xf>
    <xf numFmtId="4" fontId="6112" fillId="0" borderId="0" xfId="0" quotePrefix="false" applyFont="true" applyNumberFormat="true">
      <alignment horizontal="center" vertical="center"/>
    </xf>
    <xf numFmtId="164" fontId="6113" fillId="0" borderId="0" xfId="0" quotePrefix="false" applyFont="true" applyNumberFormat="true">
      <alignment horizontal="center" vertical="center"/>
    </xf>
    <xf numFmtId="4" fontId="6114" fillId="0" borderId="0" xfId="0" quotePrefix="false" applyFont="true" applyNumberFormat="true">
      <alignment horizontal="center" vertical="center"/>
    </xf>
    <xf numFmtId="164" fontId="6115" fillId="0" borderId="0" xfId="0" quotePrefix="false" applyFont="true" applyNumberFormat="true">
      <alignment horizontal="center" vertical="center"/>
    </xf>
    <xf numFmtId="4" fontId="6116" fillId="0" borderId="0" xfId="0" quotePrefix="false" applyFont="true" applyNumberFormat="true">
      <alignment horizontal="center" vertical="center"/>
    </xf>
    <xf numFmtId="164" fontId="6117" fillId="0" borderId="0" xfId="0" quotePrefix="false" applyFont="true" applyNumberFormat="true">
      <alignment horizontal="center" vertical="center"/>
    </xf>
    <xf numFmtId="4" fontId="6118" fillId="0" borderId="0" xfId="0" quotePrefix="false" applyFont="true" applyNumberFormat="true">
      <alignment horizontal="center" vertical="center"/>
    </xf>
    <xf numFmtId="164" fontId="6119" fillId="0" borderId="0" xfId="0" quotePrefix="false" applyFont="true" applyNumberFormat="true">
      <alignment horizontal="center" vertical="center"/>
    </xf>
    <xf numFmtId="4" fontId="6120" fillId="0" borderId="0" xfId="0" quotePrefix="false" applyFont="true" applyNumberFormat="true">
      <alignment horizontal="center" vertical="center"/>
    </xf>
    <xf numFmtId="164" fontId="6121" fillId="0" borderId="0" xfId="0" quotePrefix="false" applyFont="true" applyNumberFormat="true">
      <alignment horizontal="center" vertical="center"/>
    </xf>
    <xf numFmtId="4" fontId="6122" fillId="0" borderId="0" xfId="0" quotePrefix="false" applyFont="true" applyNumberFormat="true">
      <alignment horizontal="center" vertical="center"/>
    </xf>
    <xf numFmtId="164" fontId="6123" fillId="0" borderId="0" xfId="0" quotePrefix="false" applyFont="true" applyNumberFormat="true">
      <alignment horizontal="center" vertical="center"/>
    </xf>
    <xf numFmtId="4" fontId="6124" fillId="0" borderId="0" xfId="0" quotePrefix="false" applyFont="true" applyNumberFormat="true">
      <alignment horizontal="center" vertical="center"/>
    </xf>
    <xf numFmtId="164" fontId="6125" fillId="0" borderId="0" xfId="0" quotePrefix="false" applyFont="true" applyNumberFormat="true">
      <alignment horizontal="center" vertical="center"/>
    </xf>
    <xf numFmtId="4" fontId="6126" fillId="0" borderId="0" xfId="0" quotePrefix="false" applyFont="true" applyNumberFormat="true">
      <alignment horizontal="center" vertical="center"/>
    </xf>
    <xf numFmtId="164" fontId="6127" fillId="0" borderId="0" xfId="0" quotePrefix="false" applyFont="true" applyNumberFormat="true">
      <alignment horizontal="center" vertical="center"/>
    </xf>
    <xf numFmtId="4" fontId="6128" fillId="0" borderId="0" xfId="0" quotePrefix="false" applyFont="true" applyNumberFormat="true">
      <alignment horizontal="center" vertical="center"/>
    </xf>
    <xf numFmtId="164" fontId="6129" fillId="0" borderId="0" xfId="0" quotePrefix="false" applyFont="true" applyNumberFormat="true">
      <alignment horizontal="center" vertical="center"/>
    </xf>
    <xf numFmtId="4" fontId="6130" fillId="0" borderId="0" xfId="0" quotePrefix="false" applyFont="true" applyNumberFormat="true">
      <alignment horizontal="center" vertical="center"/>
    </xf>
    <xf numFmtId="164" fontId="6131" fillId="0" borderId="0" xfId="0" quotePrefix="false" applyFont="true" applyNumberFormat="true">
      <alignment horizontal="center" vertical="center"/>
    </xf>
    <xf numFmtId="4" fontId="6132" fillId="0" borderId="0" xfId="0" quotePrefix="false" applyFont="true" applyNumberFormat="true">
      <alignment horizontal="center" vertical="center"/>
    </xf>
    <xf numFmtId="164" fontId="6133" fillId="0" borderId="0" xfId="0" quotePrefix="false" applyFont="true" applyNumberFormat="true">
      <alignment horizontal="center" vertical="center"/>
    </xf>
    <xf numFmtId="4" fontId="6134" fillId="0" borderId="0" xfId="0" quotePrefix="false" applyFont="true" applyNumberFormat="true">
      <alignment horizontal="center" vertical="center"/>
    </xf>
    <xf numFmtId="164" fontId="6135" fillId="0" borderId="0" xfId="0" quotePrefix="false" applyFont="true" applyNumberFormat="true">
      <alignment horizontal="center" vertical="center"/>
    </xf>
    <xf numFmtId="4" fontId="6136" fillId="0" borderId="0" xfId="0" quotePrefix="false" applyFont="true" applyNumberFormat="true">
      <alignment horizontal="center" vertical="center"/>
    </xf>
    <xf numFmtId="164" fontId="6137" fillId="0" borderId="0" xfId="0" quotePrefix="false" applyFont="true" applyNumberFormat="true">
      <alignment horizontal="center" vertical="center"/>
    </xf>
    <xf numFmtId="4" fontId="6138" fillId="0" borderId="0" xfId="0" quotePrefix="false" applyFont="true" applyNumberFormat="true">
      <alignment horizontal="center" vertical="center"/>
    </xf>
    <xf numFmtId="164" fontId="6139" fillId="0" borderId="0" xfId="0" quotePrefix="false" applyFont="true" applyNumberFormat="true">
      <alignment horizontal="center" vertical="center"/>
    </xf>
    <xf numFmtId="4" fontId="6140" fillId="0" borderId="0" xfId="0" quotePrefix="false" applyFont="true" applyNumberFormat="true">
      <alignment horizontal="center" vertical="center"/>
    </xf>
    <xf numFmtId="164" fontId="6141" fillId="0" borderId="0" xfId="0" quotePrefix="false" applyFont="true" applyNumberFormat="true">
      <alignment horizontal="center" vertical="center"/>
    </xf>
    <xf numFmtId="4" fontId="6142" fillId="0" borderId="0" xfId="0" quotePrefix="false" applyFont="true" applyNumberFormat="true">
      <alignment horizontal="center" vertical="center"/>
    </xf>
    <xf numFmtId="164" fontId="6143" fillId="0" borderId="0" xfId="0" quotePrefix="false" applyFont="true" applyNumberFormat="true">
      <alignment horizontal="center" vertical="center"/>
    </xf>
    <xf numFmtId="4" fontId="6144" fillId="0" borderId="0" xfId="0" quotePrefix="false" applyFont="true" applyNumberFormat="true">
      <alignment horizontal="center" vertical="center"/>
    </xf>
    <xf numFmtId="164" fontId="6145" fillId="0" borderId="0" xfId="0" quotePrefix="false" applyFont="true" applyNumberFormat="true">
      <alignment horizontal="center" vertical="center"/>
    </xf>
    <xf numFmtId="0" fontId="6146" fillId="0" borderId="0" xfId="0" quotePrefix="false" applyFont="true">
      <alignment horizontal="center" vertical="center" wrapText="true"/>
    </xf>
    <xf numFmtId="4" fontId="6147" fillId="0" borderId="0" xfId="0" quotePrefix="false" applyFont="true" applyNumberFormat="true">
      <alignment horizontal="center" vertical="center"/>
    </xf>
    <xf numFmtId="164" fontId="6148" fillId="0" borderId="0" xfId="0" quotePrefix="false" applyFont="true" applyNumberFormat="true">
      <alignment horizontal="center" vertical="center"/>
    </xf>
    <xf numFmtId="164" fontId="6149" fillId="0" borderId="0" xfId="0" quotePrefix="false" applyFont="true" applyNumberFormat="true">
      <alignment horizontal="center" vertical="center"/>
    </xf>
    <xf numFmtId="165" fontId="6150" fillId="0" borderId="0" xfId="0" quotePrefix="false" applyFont="true" applyNumberFormat="true">
      <alignment horizontal="center" vertical="center"/>
    </xf>
    <xf numFmtId="164" fontId="6151" fillId="0" borderId="0" xfId="0" quotePrefix="false" applyFont="true" applyNumberFormat="true">
      <alignment horizontal="center" vertical="center"/>
    </xf>
    <xf numFmtId="164" fontId="6152" fillId="0" borderId="0" xfId="0" quotePrefix="false" applyFont="true" applyNumberFormat="true">
      <alignment horizontal="center" vertical="center" wrapText="true"/>
    </xf>
    <xf numFmtId="4" fontId="6153" fillId="0" borderId="0" xfId="0" quotePrefix="false" applyFont="true" applyNumberFormat="true">
      <alignment horizontal="center" vertical="center"/>
    </xf>
    <xf numFmtId="164" fontId="6154" fillId="0" borderId="0" xfId="0" quotePrefix="false" applyFont="true" applyNumberFormat="true">
      <alignment horizontal="center" vertical="center"/>
    </xf>
    <xf numFmtId="4" fontId="6155" fillId="0" borderId="0" xfId="0" quotePrefix="false" applyFont="true" applyNumberFormat="true">
      <alignment horizontal="center" vertical="center"/>
    </xf>
    <xf numFmtId="164" fontId="6156" fillId="0" borderId="0" xfId="0" quotePrefix="false" applyFont="true" applyNumberFormat="true">
      <alignment horizontal="center" vertical="center"/>
    </xf>
    <xf numFmtId="4" fontId="6157" fillId="0" borderId="0" xfId="0" quotePrefix="false" applyFont="true" applyNumberFormat="true">
      <alignment horizontal="center" vertical="center"/>
    </xf>
    <xf numFmtId="164" fontId="6158" fillId="0" borderId="0" xfId="0" quotePrefix="false" applyFont="true" applyNumberFormat="true">
      <alignment horizontal="center" vertical="center"/>
    </xf>
    <xf numFmtId="4" fontId="6159" fillId="0" borderId="0" xfId="0" quotePrefix="false" applyFont="true" applyNumberFormat="true">
      <alignment horizontal="center" vertical="center"/>
    </xf>
    <xf numFmtId="164" fontId="6160" fillId="0" borderId="0" xfId="0" quotePrefix="false" applyFont="true" applyNumberFormat="true">
      <alignment horizontal="center" vertical="center"/>
    </xf>
    <xf numFmtId="4" fontId="6161" fillId="0" borderId="0" xfId="0" quotePrefix="false" applyFont="true" applyNumberFormat="true">
      <alignment horizontal="center" vertical="center"/>
    </xf>
    <xf numFmtId="164" fontId="6162" fillId="0" borderId="0" xfId="0" quotePrefix="false" applyFont="true" applyNumberFormat="true">
      <alignment horizontal="center" vertical="center"/>
    </xf>
    <xf numFmtId="4" fontId="6163" fillId="0" borderId="0" xfId="0" quotePrefix="false" applyFont="true" applyNumberFormat="true">
      <alignment horizontal="center" vertical="center"/>
    </xf>
    <xf numFmtId="164" fontId="6164" fillId="0" borderId="0" xfId="0" quotePrefix="false" applyFont="true" applyNumberFormat="true">
      <alignment horizontal="center" vertical="center"/>
    </xf>
    <xf numFmtId="4" fontId="6165" fillId="0" borderId="0" xfId="0" quotePrefix="false" applyFont="true" applyNumberFormat="true">
      <alignment horizontal="center" vertical="center"/>
    </xf>
    <xf numFmtId="164" fontId="6166" fillId="0" borderId="0" xfId="0" quotePrefix="false" applyFont="true" applyNumberFormat="true">
      <alignment horizontal="center" vertical="center"/>
    </xf>
    <xf numFmtId="4" fontId="6167" fillId="0" borderId="0" xfId="0" quotePrefix="false" applyFont="true" applyNumberFormat="true">
      <alignment horizontal="center" vertical="center"/>
    </xf>
    <xf numFmtId="164" fontId="6168" fillId="0" borderId="0" xfId="0" quotePrefix="false" applyFont="true" applyNumberFormat="true">
      <alignment horizontal="center" vertical="center"/>
    </xf>
    <xf numFmtId="4" fontId="6169" fillId="0" borderId="0" xfId="0" quotePrefix="false" applyFont="true" applyNumberFormat="true">
      <alignment horizontal="center" vertical="center"/>
    </xf>
    <xf numFmtId="164" fontId="6170" fillId="0" borderId="0" xfId="0" quotePrefix="false" applyFont="true" applyNumberFormat="true">
      <alignment horizontal="center" vertical="center"/>
    </xf>
    <xf numFmtId="4" fontId="6171" fillId="0" borderId="0" xfId="0" quotePrefix="false" applyFont="true" applyNumberFormat="true">
      <alignment horizontal="center" vertical="center"/>
    </xf>
    <xf numFmtId="164" fontId="6172" fillId="0" borderId="0" xfId="0" quotePrefix="false" applyFont="true" applyNumberFormat="true">
      <alignment horizontal="center" vertical="center"/>
    </xf>
    <xf numFmtId="4" fontId="6173" fillId="0" borderId="0" xfId="0" quotePrefix="false" applyFont="true" applyNumberFormat="true">
      <alignment horizontal="center" vertical="center"/>
    </xf>
    <xf numFmtId="164" fontId="6174" fillId="0" borderId="0" xfId="0" quotePrefix="false" applyFont="true" applyNumberFormat="true">
      <alignment horizontal="center" vertical="center"/>
    </xf>
    <xf numFmtId="4" fontId="6175" fillId="0" borderId="0" xfId="0" quotePrefix="false" applyFont="true" applyNumberFormat="true">
      <alignment horizontal="center" vertical="center"/>
    </xf>
    <xf numFmtId="164" fontId="6176" fillId="0" borderId="0" xfId="0" quotePrefix="false" applyFont="true" applyNumberFormat="true">
      <alignment horizontal="center" vertical="center"/>
    </xf>
    <xf numFmtId="4" fontId="6177" fillId="0" borderId="0" xfId="0" quotePrefix="false" applyFont="true" applyNumberFormat="true">
      <alignment horizontal="center" vertical="center"/>
    </xf>
    <xf numFmtId="164" fontId="6178" fillId="0" borderId="0" xfId="0" quotePrefix="false" applyFont="true" applyNumberFormat="true">
      <alignment horizontal="center" vertical="center"/>
    </xf>
    <xf numFmtId="4" fontId="6179" fillId="0" borderId="0" xfId="0" quotePrefix="false" applyFont="true" applyNumberFormat="true">
      <alignment horizontal="center" vertical="center"/>
    </xf>
    <xf numFmtId="164" fontId="6180" fillId="0" borderId="0" xfId="0" quotePrefix="false" applyFont="true" applyNumberFormat="true">
      <alignment horizontal="center" vertical="center"/>
    </xf>
    <xf numFmtId="4" fontId="6181" fillId="0" borderId="0" xfId="0" quotePrefix="false" applyFont="true" applyNumberFormat="true">
      <alignment horizontal="center" vertical="center"/>
    </xf>
    <xf numFmtId="164" fontId="6182" fillId="0" borderId="0" xfId="0" quotePrefix="false" applyFont="true" applyNumberFormat="true">
      <alignment horizontal="center" vertical="center"/>
    </xf>
    <xf numFmtId="4" fontId="6183" fillId="0" borderId="0" xfId="0" quotePrefix="false" applyFont="true" applyNumberFormat="true">
      <alignment horizontal="center" vertical="center"/>
    </xf>
    <xf numFmtId="164" fontId="6184" fillId="0" borderId="0" xfId="0" quotePrefix="false" applyFont="true" applyNumberFormat="true">
      <alignment horizontal="center" vertical="center"/>
    </xf>
    <xf numFmtId="4" fontId="6185" fillId="0" borderId="0" xfId="0" quotePrefix="false" applyFont="true" applyNumberFormat="true">
      <alignment horizontal="center" vertical="center"/>
    </xf>
    <xf numFmtId="164" fontId="6186" fillId="0" borderId="0" xfId="0" quotePrefix="false" applyFont="true" applyNumberFormat="true">
      <alignment horizontal="center" vertical="center"/>
    </xf>
    <xf numFmtId="4" fontId="6187" fillId="0" borderId="0" xfId="0" quotePrefix="false" applyFont="true" applyNumberFormat="true">
      <alignment horizontal="center" vertical="center"/>
    </xf>
    <xf numFmtId="164" fontId="6188" fillId="0" borderId="0" xfId="0" quotePrefix="false" applyFont="true" applyNumberFormat="true">
      <alignment horizontal="center" vertical="center"/>
    </xf>
    <xf numFmtId="4" fontId="6189" fillId="0" borderId="0" xfId="0" quotePrefix="false" applyFont="true" applyNumberFormat="true">
      <alignment horizontal="center" vertical="center"/>
    </xf>
    <xf numFmtId="164" fontId="6190" fillId="0" borderId="0" xfId="0" quotePrefix="false" applyFont="true" applyNumberFormat="true">
      <alignment horizontal="center" vertical="center"/>
    </xf>
    <xf numFmtId="4" fontId="6191" fillId="0" borderId="0" xfId="0" quotePrefix="false" applyFont="true" applyNumberFormat="true">
      <alignment horizontal="center" vertical="center"/>
    </xf>
    <xf numFmtId="164" fontId="6192" fillId="0" borderId="0" xfId="0" quotePrefix="false" applyFont="true" applyNumberFormat="true">
      <alignment horizontal="center" vertical="center"/>
    </xf>
    <xf numFmtId="0" fontId="6193" fillId="0" borderId="0" xfId="0" quotePrefix="false" applyFont="true">
      <alignment horizontal="center" vertical="center" wrapText="true"/>
    </xf>
    <xf numFmtId="4" fontId="6194" fillId="0" borderId="0" xfId="0" quotePrefix="false" applyFont="true" applyNumberFormat="true">
      <alignment horizontal="center" vertical="center"/>
    </xf>
    <xf numFmtId="164" fontId="6195" fillId="0" borderId="0" xfId="0" quotePrefix="false" applyFont="true" applyNumberFormat="true">
      <alignment horizontal="center" vertical="center"/>
    </xf>
    <xf numFmtId="164" fontId="6196" fillId="0" borderId="0" xfId="0" quotePrefix="false" applyFont="true" applyNumberFormat="true">
      <alignment horizontal="center" vertical="center"/>
    </xf>
    <xf numFmtId="165" fontId="6197" fillId="0" borderId="0" xfId="0" quotePrefix="false" applyFont="true" applyNumberFormat="true">
      <alignment horizontal="center" vertical="center"/>
    </xf>
    <xf numFmtId="164" fontId="6198" fillId="0" borderId="0" xfId="0" quotePrefix="false" applyFont="true" applyNumberFormat="true">
      <alignment horizontal="center" vertical="center"/>
    </xf>
    <xf numFmtId="164" fontId="6199" fillId="0" borderId="0" xfId="0" quotePrefix="false" applyFont="true" applyNumberFormat="true">
      <alignment horizontal="center" vertical="center" wrapText="true"/>
    </xf>
    <xf numFmtId="4" fontId="6200" fillId="0" borderId="0" xfId="0" quotePrefix="false" applyFont="true" applyNumberFormat="true">
      <alignment horizontal="center" vertical="center"/>
    </xf>
    <xf numFmtId="164" fontId="6201" fillId="0" borderId="0" xfId="0" quotePrefix="false" applyFont="true" applyNumberFormat="true">
      <alignment horizontal="center" vertical="center"/>
    </xf>
    <xf numFmtId="4" fontId="6202" fillId="0" borderId="0" xfId="0" quotePrefix="false" applyFont="true" applyNumberFormat="true">
      <alignment horizontal="center" vertical="center"/>
    </xf>
    <xf numFmtId="164" fontId="6203" fillId="0" borderId="0" xfId="0" quotePrefix="false" applyFont="true" applyNumberFormat="true">
      <alignment horizontal="center" vertical="center"/>
    </xf>
    <xf numFmtId="4" fontId="6204" fillId="0" borderId="0" xfId="0" quotePrefix="false" applyFont="true" applyNumberFormat="true">
      <alignment horizontal="center" vertical="center"/>
    </xf>
    <xf numFmtId="164" fontId="6205" fillId="0" borderId="0" xfId="0" quotePrefix="false" applyFont="true" applyNumberFormat="true">
      <alignment horizontal="center" vertical="center"/>
    </xf>
    <xf numFmtId="4" fontId="6206" fillId="0" borderId="0" xfId="0" quotePrefix="false" applyFont="true" applyNumberFormat="true">
      <alignment horizontal="center" vertical="center"/>
    </xf>
    <xf numFmtId="164" fontId="6207" fillId="0" borderId="0" xfId="0" quotePrefix="false" applyFont="true" applyNumberFormat="true">
      <alignment horizontal="center" vertical="center"/>
    </xf>
    <xf numFmtId="4" fontId="6208" fillId="0" borderId="0" xfId="0" quotePrefix="false" applyFont="true" applyNumberFormat="true">
      <alignment horizontal="center" vertical="center"/>
    </xf>
    <xf numFmtId="164" fontId="6209" fillId="0" borderId="0" xfId="0" quotePrefix="false" applyFont="true" applyNumberFormat="true">
      <alignment horizontal="center" vertical="center"/>
    </xf>
    <xf numFmtId="4" fontId="6210" fillId="0" borderId="0" xfId="0" quotePrefix="false" applyFont="true" applyNumberFormat="true">
      <alignment horizontal="center" vertical="center"/>
    </xf>
    <xf numFmtId="164" fontId="6211" fillId="0" borderId="0" xfId="0" quotePrefix="false" applyFont="true" applyNumberFormat="true">
      <alignment horizontal="center" vertical="center"/>
    </xf>
    <xf numFmtId="4" fontId="6212" fillId="0" borderId="0" xfId="0" quotePrefix="false" applyFont="true" applyNumberFormat="true">
      <alignment horizontal="center" vertical="center"/>
    </xf>
    <xf numFmtId="164" fontId="6213" fillId="0" borderId="0" xfId="0" quotePrefix="false" applyFont="true" applyNumberFormat="true">
      <alignment horizontal="center" vertical="center"/>
    </xf>
    <xf numFmtId="4" fontId="6214" fillId="0" borderId="0" xfId="0" quotePrefix="false" applyFont="true" applyNumberFormat="true">
      <alignment horizontal="center" vertical="center"/>
    </xf>
    <xf numFmtId="164" fontId="6215" fillId="0" borderId="0" xfId="0" quotePrefix="false" applyFont="true" applyNumberFormat="true">
      <alignment horizontal="center" vertical="center"/>
    </xf>
    <xf numFmtId="4" fontId="6216" fillId="0" borderId="0" xfId="0" quotePrefix="false" applyFont="true" applyNumberFormat="true">
      <alignment horizontal="center" vertical="center"/>
    </xf>
    <xf numFmtId="164" fontId="6217" fillId="0" borderId="0" xfId="0" quotePrefix="false" applyFont="true" applyNumberFormat="true">
      <alignment horizontal="center" vertical="center"/>
    </xf>
    <xf numFmtId="4" fontId="6218" fillId="0" borderId="0" xfId="0" quotePrefix="false" applyFont="true" applyNumberFormat="true">
      <alignment horizontal="center" vertical="center"/>
    </xf>
    <xf numFmtId="164" fontId="6219" fillId="0" borderId="0" xfId="0" quotePrefix="false" applyFont="true" applyNumberFormat="true">
      <alignment horizontal="center" vertical="center"/>
    </xf>
    <xf numFmtId="4" fontId="6220" fillId="0" borderId="0" xfId="0" quotePrefix="false" applyFont="true" applyNumberFormat="true">
      <alignment horizontal="center" vertical="center"/>
    </xf>
    <xf numFmtId="164" fontId="6221" fillId="0" borderId="0" xfId="0" quotePrefix="false" applyFont="true" applyNumberFormat="true">
      <alignment horizontal="center" vertical="center"/>
    </xf>
    <xf numFmtId="4" fontId="6222" fillId="0" borderId="0" xfId="0" quotePrefix="false" applyFont="true" applyNumberFormat="true">
      <alignment horizontal="center" vertical="center"/>
    </xf>
    <xf numFmtId="164" fontId="6223" fillId="0" borderId="0" xfId="0" quotePrefix="false" applyFont="true" applyNumberFormat="true">
      <alignment horizontal="center" vertical="center"/>
    </xf>
    <xf numFmtId="4" fontId="6224" fillId="0" borderId="0" xfId="0" quotePrefix="false" applyFont="true" applyNumberFormat="true">
      <alignment horizontal="center" vertical="center"/>
    </xf>
    <xf numFmtId="164" fontId="6225" fillId="0" borderId="0" xfId="0" quotePrefix="false" applyFont="true" applyNumberFormat="true">
      <alignment horizontal="center" vertical="center"/>
    </xf>
    <xf numFmtId="4" fontId="6226" fillId="0" borderId="0" xfId="0" quotePrefix="false" applyFont="true" applyNumberFormat="true">
      <alignment horizontal="center" vertical="center"/>
    </xf>
    <xf numFmtId="164" fontId="6227" fillId="0" borderId="0" xfId="0" quotePrefix="false" applyFont="true" applyNumberFormat="true">
      <alignment horizontal="center" vertical="center"/>
    </xf>
    <xf numFmtId="4" fontId="6228" fillId="0" borderId="0" xfId="0" quotePrefix="false" applyFont="true" applyNumberFormat="true">
      <alignment horizontal="center" vertical="center"/>
    </xf>
    <xf numFmtId="164" fontId="6229" fillId="0" borderId="0" xfId="0" quotePrefix="false" applyFont="true" applyNumberFormat="true">
      <alignment horizontal="center" vertical="center"/>
    </xf>
    <xf numFmtId="4" fontId="6230" fillId="0" borderId="0" xfId="0" quotePrefix="false" applyFont="true" applyNumberFormat="true">
      <alignment horizontal="center" vertical="center"/>
    </xf>
    <xf numFmtId="164" fontId="6231" fillId="0" borderId="0" xfId="0" quotePrefix="false" applyFont="true" applyNumberFormat="true">
      <alignment horizontal="center" vertical="center"/>
    </xf>
    <xf numFmtId="4" fontId="6232" fillId="0" borderId="0" xfId="0" quotePrefix="false" applyFont="true" applyNumberFormat="true">
      <alignment horizontal="center" vertical="center"/>
    </xf>
    <xf numFmtId="164" fontId="6233" fillId="0" borderId="0" xfId="0" quotePrefix="false" applyFont="true" applyNumberFormat="true">
      <alignment horizontal="center" vertical="center"/>
    </xf>
    <xf numFmtId="4" fontId="6234" fillId="0" borderId="0" xfId="0" quotePrefix="false" applyFont="true" applyNumberFormat="true">
      <alignment horizontal="center" vertical="center"/>
    </xf>
    <xf numFmtId="164" fontId="6235" fillId="0" borderId="0" xfId="0" quotePrefix="false" applyFont="true" applyNumberFormat="true">
      <alignment horizontal="center" vertical="center"/>
    </xf>
    <xf numFmtId="4" fontId="6236" fillId="0" borderId="0" xfId="0" quotePrefix="false" applyFont="true" applyNumberFormat="true">
      <alignment horizontal="center" vertical="center"/>
    </xf>
    <xf numFmtId="164" fontId="6237" fillId="0" borderId="0" xfId="0" quotePrefix="false" applyFont="true" applyNumberFormat="true">
      <alignment horizontal="center" vertical="center"/>
    </xf>
    <xf numFmtId="4" fontId="6238" fillId="0" borderId="0" xfId="0" quotePrefix="false" applyFont="true" applyNumberFormat="true">
      <alignment horizontal="center" vertical="center"/>
    </xf>
    <xf numFmtId="164" fontId="6239" fillId="0" borderId="0" xfId="0" quotePrefix="false" applyFont="true" applyNumberFormat="true">
      <alignment horizontal="center" vertical="center"/>
    </xf>
    <xf numFmtId="0" fontId="6240" fillId="0" borderId="0" xfId="0" quotePrefix="false" applyFont="true">
      <alignment horizontal="center" vertical="center" wrapText="true"/>
    </xf>
    <xf numFmtId="4" fontId="6241" fillId="0" borderId="0" xfId="0" quotePrefix="false" applyFont="true" applyNumberFormat="true">
      <alignment horizontal="center" vertical="center"/>
    </xf>
    <xf numFmtId="164" fontId="6242" fillId="0" borderId="0" xfId="0" quotePrefix="false" applyFont="true" applyNumberFormat="true">
      <alignment horizontal="center" vertical="center"/>
    </xf>
    <xf numFmtId="164" fontId="6243" fillId="0" borderId="0" xfId="0" quotePrefix="false" applyFont="true" applyNumberFormat="true">
      <alignment horizontal="center" vertical="center"/>
    </xf>
    <xf numFmtId="165" fontId="6244" fillId="0" borderId="0" xfId="0" quotePrefix="false" applyFont="true" applyNumberFormat="true">
      <alignment horizontal="center" vertical="center"/>
    </xf>
    <xf numFmtId="164" fontId="6245" fillId="0" borderId="0" xfId="0" quotePrefix="false" applyFont="true" applyNumberFormat="true">
      <alignment horizontal="center" vertical="center"/>
    </xf>
    <xf numFmtId="164" fontId="6246" fillId="0" borderId="0" xfId="0" quotePrefix="false" applyFont="true" applyNumberFormat="true">
      <alignment horizontal="center" vertical="center" wrapText="true"/>
    </xf>
    <xf numFmtId="4" fontId="6247" fillId="0" borderId="0" xfId="0" quotePrefix="false" applyFont="true" applyNumberFormat="true">
      <alignment horizontal="center" vertical="center"/>
    </xf>
    <xf numFmtId="164" fontId="6248" fillId="0" borderId="0" xfId="0" quotePrefix="false" applyFont="true" applyNumberFormat="true">
      <alignment horizontal="center" vertical="center"/>
    </xf>
    <xf numFmtId="4" fontId="6249" fillId="0" borderId="0" xfId="0" quotePrefix="false" applyFont="true" applyNumberFormat="true">
      <alignment horizontal="center" vertical="center"/>
    </xf>
    <xf numFmtId="164" fontId="6250" fillId="0" borderId="0" xfId="0" quotePrefix="false" applyFont="true" applyNumberFormat="true">
      <alignment horizontal="center" vertical="center"/>
    </xf>
    <xf numFmtId="4" fontId="6251" fillId="0" borderId="0" xfId="0" quotePrefix="false" applyFont="true" applyNumberFormat="true">
      <alignment horizontal="center" vertical="center"/>
    </xf>
    <xf numFmtId="164" fontId="6252" fillId="0" borderId="0" xfId="0" quotePrefix="false" applyFont="true" applyNumberFormat="true">
      <alignment horizontal="center" vertical="center"/>
    </xf>
    <xf numFmtId="4" fontId="6253" fillId="0" borderId="0" xfId="0" quotePrefix="false" applyFont="true" applyNumberFormat="true">
      <alignment horizontal="center" vertical="center"/>
    </xf>
    <xf numFmtId="164" fontId="6254" fillId="0" borderId="0" xfId="0" quotePrefix="false" applyFont="true" applyNumberFormat="true">
      <alignment horizontal="center" vertical="center"/>
    </xf>
    <xf numFmtId="4" fontId="6255" fillId="0" borderId="0" xfId="0" quotePrefix="false" applyFont="true" applyNumberFormat="true">
      <alignment horizontal="center" vertical="center"/>
    </xf>
    <xf numFmtId="164" fontId="6256" fillId="0" borderId="0" xfId="0" quotePrefix="false" applyFont="true" applyNumberFormat="true">
      <alignment horizontal="center" vertical="center"/>
    </xf>
    <xf numFmtId="4" fontId="6257" fillId="0" borderId="0" xfId="0" quotePrefix="false" applyFont="true" applyNumberFormat="true">
      <alignment horizontal="center" vertical="center"/>
    </xf>
    <xf numFmtId="164" fontId="6258" fillId="0" borderId="0" xfId="0" quotePrefix="false" applyFont="true" applyNumberFormat="true">
      <alignment horizontal="center" vertical="center"/>
    </xf>
    <xf numFmtId="4" fontId="6259" fillId="0" borderId="0" xfId="0" quotePrefix="false" applyFont="true" applyNumberFormat="true">
      <alignment horizontal="center" vertical="center"/>
    </xf>
    <xf numFmtId="164" fontId="6260" fillId="0" borderId="0" xfId="0" quotePrefix="false" applyFont="true" applyNumberFormat="true">
      <alignment horizontal="center" vertical="center"/>
    </xf>
    <xf numFmtId="4" fontId="6261" fillId="0" borderId="0" xfId="0" quotePrefix="false" applyFont="true" applyNumberFormat="true">
      <alignment horizontal="center" vertical="center"/>
    </xf>
    <xf numFmtId="164" fontId="6262" fillId="0" borderId="0" xfId="0" quotePrefix="false" applyFont="true" applyNumberFormat="true">
      <alignment horizontal="center" vertical="center"/>
    </xf>
    <xf numFmtId="4" fontId="6263" fillId="0" borderId="0" xfId="0" quotePrefix="false" applyFont="true" applyNumberFormat="true">
      <alignment horizontal="center" vertical="center"/>
    </xf>
    <xf numFmtId="164" fontId="6264" fillId="0" borderId="0" xfId="0" quotePrefix="false" applyFont="true" applyNumberFormat="true">
      <alignment horizontal="center" vertical="center"/>
    </xf>
    <xf numFmtId="4" fontId="6265" fillId="0" borderId="0" xfId="0" quotePrefix="false" applyFont="true" applyNumberFormat="true">
      <alignment horizontal="center" vertical="center"/>
    </xf>
    <xf numFmtId="164" fontId="6266" fillId="0" borderId="0" xfId="0" quotePrefix="false" applyFont="true" applyNumberFormat="true">
      <alignment horizontal="center" vertical="center"/>
    </xf>
    <xf numFmtId="4" fontId="6267" fillId="0" borderId="0" xfId="0" quotePrefix="false" applyFont="true" applyNumberFormat="true">
      <alignment horizontal="center" vertical="center"/>
    </xf>
    <xf numFmtId="164" fontId="6268" fillId="0" borderId="0" xfId="0" quotePrefix="false" applyFont="true" applyNumberFormat="true">
      <alignment horizontal="center" vertical="center"/>
    </xf>
    <xf numFmtId="4" fontId="6269" fillId="0" borderId="0" xfId="0" quotePrefix="false" applyFont="true" applyNumberFormat="true">
      <alignment horizontal="center" vertical="center"/>
    </xf>
    <xf numFmtId="164" fontId="6270" fillId="0" borderId="0" xfId="0" quotePrefix="false" applyFont="true" applyNumberFormat="true">
      <alignment horizontal="center" vertical="center"/>
    </xf>
    <xf numFmtId="4" fontId="6271" fillId="0" borderId="0" xfId="0" quotePrefix="false" applyFont="true" applyNumberFormat="true">
      <alignment horizontal="center" vertical="center"/>
    </xf>
    <xf numFmtId="164" fontId="6272" fillId="0" borderId="0" xfId="0" quotePrefix="false" applyFont="true" applyNumberFormat="true">
      <alignment horizontal="center" vertical="center"/>
    </xf>
    <xf numFmtId="4" fontId="6273" fillId="0" borderId="0" xfId="0" quotePrefix="false" applyFont="true" applyNumberFormat="true">
      <alignment horizontal="center" vertical="center"/>
    </xf>
    <xf numFmtId="164" fontId="6274" fillId="0" borderId="0" xfId="0" quotePrefix="false" applyFont="true" applyNumberFormat="true">
      <alignment horizontal="center" vertical="center"/>
    </xf>
    <xf numFmtId="4" fontId="6275" fillId="0" borderId="0" xfId="0" quotePrefix="false" applyFont="true" applyNumberFormat="true">
      <alignment horizontal="center" vertical="center"/>
    </xf>
    <xf numFmtId="164" fontId="6276" fillId="0" borderId="0" xfId="0" quotePrefix="false" applyFont="true" applyNumberFormat="true">
      <alignment horizontal="center" vertical="center"/>
    </xf>
    <xf numFmtId="4" fontId="6277" fillId="0" borderId="0" xfId="0" quotePrefix="false" applyFont="true" applyNumberFormat="true">
      <alignment horizontal="center" vertical="center"/>
    </xf>
    <xf numFmtId="164" fontId="6278" fillId="0" borderId="0" xfId="0" quotePrefix="false" applyFont="true" applyNumberFormat="true">
      <alignment horizontal="center" vertical="center"/>
    </xf>
    <xf numFmtId="4" fontId="6279" fillId="0" borderId="0" xfId="0" quotePrefix="false" applyFont="true" applyNumberFormat="true">
      <alignment horizontal="center" vertical="center"/>
    </xf>
    <xf numFmtId="164" fontId="6280" fillId="0" borderId="0" xfId="0" quotePrefix="false" applyFont="true" applyNumberFormat="true">
      <alignment horizontal="center" vertical="center"/>
    </xf>
    <xf numFmtId="4" fontId="6281" fillId="0" borderId="0" xfId="0" quotePrefix="false" applyFont="true" applyNumberFormat="true">
      <alignment horizontal="center" vertical="center"/>
    </xf>
    <xf numFmtId="164" fontId="6282" fillId="0" borderId="0" xfId="0" quotePrefix="false" applyFont="true" applyNumberFormat="true">
      <alignment horizontal="center" vertical="center"/>
    </xf>
    <xf numFmtId="4" fontId="6283" fillId="0" borderId="0" xfId="0" quotePrefix="false" applyFont="true" applyNumberFormat="true">
      <alignment horizontal="center" vertical="center"/>
    </xf>
    <xf numFmtId="164" fontId="6284" fillId="0" borderId="0" xfId="0" quotePrefix="false" applyFont="true" applyNumberFormat="true">
      <alignment horizontal="center" vertical="center"/>
    </xf>
    <xf numFmtId="4" fontId="6285" fillId="0" borderId="0" xfId="0" quotePrefix="false" applyFont="true" applyNumberFormat="true">
      <alignment horizontal="center" vertical="center"/>
    </xf>
    <xf numFmtId="164" fontId="6286" fillId="0" borderId="0" xfId="0" quotePrefix="false" applyFont="true" applyNumberFormat="true">
      <alignment horizontal="center" vertical="center"/>
    </xf>
    <xf numFmtId="0" fontId="6287" fillId="0" borderId="0" xfId="0" quotePrefix="false" applyFont="true">
      <alignment horizontal="center" vertical="center" wrapText="true"/>
    </xf>
    <xf numFmtId="4" fontId="6288" fillId="0" borderId="0" xfId="0" quotePrefix="false" applyFont="true" applyNumberFormat="true">
      <alignment horizontal="center" vertical="center"/>
    </xf>
    <xf numFmtId="164" fontId="6289" fillId="0" borderId="0" xfId="0" quotePrefix="false" applyFont="true" applyNumberFormat="true">
      <alignment horizontal="center" vertical="center"/>
    </xf>
    <xf numFmtId="164" fontId="6290" fillId="0" borderId="0" xfId="0" quotePrefix="false" applyFont="true" applyNumberFormat="true">
      <alignment horizontal="center" vertical="center"/>
    </xf>
    <xf numFmtId="165" fontId="6291" fillId="0" borderId="0" xfId="0" quotePrefix="false" applyFont="true" applyNumberFormat="true">
      <alignment horizontal="center" vertical="center"/>
    </xf>
    <xf numFmtId="164" fontId="6292" fillId="0" borderId="0" xfId="0" quotePrefix="false" applyFont="true" applyNumberFormat="true">
      <alignment horizontal="center" vertical="center"/>
    </xf>
    <xf numFmtId="164" fontId="6293" fillId="0" borderId="0" xfId="0" quotePrefix="false" applyFont="true" applyNumberFormat="true">
      <alignment horizontal="center" vertical="center" wrapText="true"/>
    </xf>
    <xf numFmtId="4" fontId="6294" fillId="0" borderId="0" xfId="0" quotePrefix="false" applyFont="true" applyNumberFormat="true">
      <alignment horizontal="center" vertical="center"/>
    </xf>
    <xf numFmtId="164" fontId="6295" fillId="0" borderId="0" xfId="0" quotePrefix="false" applyFont="true" applyNumberFormat="true">
      <alignment horizontal="center" vertical="center"/>
    </xf>
    <xf numFmtId="4" fontId="6296" fillId="0" borderId="0" xfId="0" quotePrefix="false" applyFont="true" applyNumberFormat="true">
      <alignment horizontal="center" vertical="center"/>
    </xf>
    <xf numFmtId="164" fontId="6297" fillId="0" borderId="0" xfId="0" quotePrefix="false" applyFont="true" applyNumberFormat="true">
      <alignment horizontal="center" vertical="center"/>
    </xf>
    <xf numFmtId="4" fontId="6298" fillId="0" borderId="0" xfId="0" quotePrefix="false" applyFont="true" applyNumberFormat="true">
      <alignment horizontal="center" vertical="center"/>
    </xf>
    <xf numFmtId="164" fontId="6299" fillId="0" borderId="0" xfId="0" quotePrefix="false" applyFont="true" applyNumberFormat="true">
      <alignment horizontal="center" vertical="center"/>
    </xf>
    <xf numFmtId="4" fontId="6300" fillId="0" borderId="0" xfId="0" quotePrefix="false" applyFont="true" applyNumberFormat="true">
      <alignment horizontal="center" vertical="center"/>
    </xf>
    <xf numFmtId="164" fontId="6301" fillId="0" borderId="0" xfId="0" quotePrefix="false" applyFont="true" applyNumberFormat="true">
      <alignment horizontal="center" vertical="center"/>
    </xf>
    <xf numFmtId="4" fontId="6302" fillId="0" borderId="0" xfId="0" quotePrefix="false" applyFont="true" applyNumberFormat="true">
      <alignment horizontal="center" vertical="center"/>
    </xf>
    <xf numFmtId="164" fontId="6303" fillId="0" borderId="0" xfId="0" quotePrefix="false" applyFont="true" applyNumberFormat="true">
      <alignment horizontal="center" vertical="center"/>
    </xf>
    <xf numFmtId="4" fontId="6304" fillId="0" borderId="0" xfId="0" quotePrefix="false" applyFont="true" applyNumberFormat="true">
      <alignment horizontal="center" vertical="center"/>
    </xf>
    <xf numFmtId="164" fontId="6305" fillId="0" borderId="0" xfId="0" quotePrefix="false" applyFont="true" applyNumberFormat="true">
      <alignment horizontal="center" vertical="center"/>
    </xf>
    <xf numFmtId="4" fontId="6306" fillId="0" borderId="0" xfId="0" quotePrefix="false" applyFont="true" applyNumberFormat="true">
      <alignment horizontal="center" vertical="center"/>
    </xf>
    <xf numFmtId="164" fontId="6307" fillId="0" borderId="0" xfId="0" quotePrefix="false" applyFont="true" applyNumberFormat="true">
      <alignment horizontal="center" vertical="center"/>
    </xf>
    <xf numFmtId="4" fontId="6308" fillId="0" borderId="0" xfId="0" quotePrefix="false" applyFont="true" applyNumberFormat="true">
      <alignment horizontal="center" vertical="center"/>
    </xf>
    <xf numFmtId="164" fontId="6309" fillId="0" borderId="0" xfId="0" quotePrefix="false" applyFont="true" applyNumberFormat="true">
      <alignment horizontal="center" vertical="center"/>
    </xf>
    <xf numFmtId="4" fontId="6310" fillId="0" borderId="0" xfId="0" quotePrefix="false" applyFont="true" applyNumberFormat="true">
      <alignment horizontal="center" vertical="center"/>
    </xf>
    <xf numFmtId="164" fontId="6311" fillId="0" borderId="0" xfId="0" quotePrefix="false" applyFont="true" applyNumberFormat="true">
      <alignment horizontal="center" vertical="center"/>
    </xf>
    <xf numFmtId="4" fontId="6312" fillId="0" borderId="0" xfId="0" quotePrefix="false" applyFont="true" applyNumberFormat="true">
      <alignment horizontal="center" vertical="center"/>
    </xf>
    <xf numFmtId="164" fontId="6313" fillId="0" borderId="0" xfId="0" quotePrefix="false" applyFont="true" applyNumberFormat="true">
      <alignment horizontal="center" vertical="center"/>
    </xf>
    <xf numFmtId="4" fontId="6314" fillId="0" borderId="0" xfId="0" quotePrefix="false" applyFont="true" applyNumberFormat="true">
      <alignment horizontal="center" vertical="center"/>
    </xf>
    <xf numFmtId="164" fontId="6315" fillId="0" borderId="0" xfId="0" quotePrefix="false" applyFont="true" applyNumberFormat="true">
      <alignment horizontal="center" vertical="center"/>
    </xf>
    <xf numFmtId="4" fontId="6316" fillId="0" borderId="0" xfId="0" quotePrefix="false" applyFont="true" applyNumberFormat="true">
      <alignment horizontal="center" vertical="center"/>
    </xf>
    <xf numFmtId="164" fontId="6317" fillId="0" borderId="0" xfId="0" quotePrefix="false" applyFont="true" applyNumberFormat="true">
      <alignment horizontal="center" vertical="center"/>
    </xf>
    <xf numFmtId="4" fontId="6318" fillId="0" borderId="0" xfId="0" quotePrefix="false" applyFont="true" applyNumberFormat="true">
      <alignment horizontal="center" vertical="center"/>
    </xf>
    <xf numFmtId="164" fontId="6319" fillId="0" borderId="0" xfId="0" quotePrefix="false" applyFont="true" applyNumberFormat="true">
      <alignment horizontal="center" vertical="center"/>
    </xf>
    <xf numFmtId="4" fontId="6320" fillId="0" borderId="0" xfId="0" quotePrefix="false" applyFont="true" applyNumberFormat="true">
      <alignment horizontal="center" vertical="center"/>
    </xf>
    <xf numFmtId="164" fontId="6321" fillId="0" borderId="0" xfId="0" quotePrefix="false" applyFont="true" applyNumberFormat="true">
      <alignment horizontal="center" vertical="center"/>
    </xf>
    <xf numFmtId="4" fontId="6322" fillId="0" borderId="0" xfId="0" quotePrefix="false" applyFont="true" applyNumberFormat="true">
      <alignment horizontal="center" vertical="center"/>
    </xf>
    <xf numFmtId="164" fontId="6323" fillId="0" borderId="0" xfId="0" quotePrefix="false" applyFont="true" applyNumberFormat="true">
      <alignment horizontal="center" vertical="center"/>
    </xf>
    <xf numFmtId="4" fontId="6324" fillId="0" borderId="0" xfId="0" quotePrefix="false" applyFont="true" applyNumberFormat="true">
      <alignment horizontal="center" vertical="center"/>
    </xf>
    <xf numFmtId="164" fontId="6325" fillId="0" borderId="0" xfId="0" quotePrefix="false" applyFont="true" applyNumberFormat="true">
      <alignment horizontal="center" vertical="center"/>
    </xf>
    <xf numFmtId="4" fontId="6326" fillId="0" borderId="0" xfId="0" quotePrefix="false" applyFont="true" applyNumberFormat="true">
      <alignment horizontal="center" vertical="center"/>
    </xf>
    <xf numFmtId="164" fontId="6327" fillId="0" borderId="0" xfId="0" quotePrefix="false" applyFont="true" applyNumberFormat="true">
      <alignment horizontal="center" vertical="center"/>
    </xf>
    <xf numFmtId="4" fontId="6328" fillId="0" borderId="0" xfId="0" quotePrefix="false" applyFont="true" applyNumberFormat="true">
      <alignment horizontal="center" vertical="center"/>
    </xf>
    <xf numFmtId="164" fontId="6329" fillId="0" borderId="0" xfId="0" quotePrefix="false" applyFont="true" applyNumberFormat="true">
      <alignment horizontal="center" vertical="center"/>
    </xf>
    <xf numFmtId="4" fontId="6330" fillId="0" borderId="0" xfId="0" quotePrefix="false" applyFont="true" applyNumberFormat="true">
      <alignment horizontal="center" vertical="center"/>
    </xf>
    <xf numFmtId="164" fontId="6331" fillId="0" borderId="0" xfId="0" quotePrefix="false" applyFont="true" applyNumberFormat="true">
      <alignment horizontal="center" vertical="center"/>
    </xf>
    <xf numFmtId="4" fontId="6332" fillId="0" borderId="0" xfId="0" quotePrefix="false" applyFont="true" applyNumberFormat="true">
      <alignment horizontal="center" vertical="center"/>
    </xf>
    <xf numFmtId="164" fontId="6333" fillId="0" borderId="0" xfId="0" quotePrefix="false" applyFont="true" applyNumberFormat="true">
      <alignment horizontal="center" vertical="center"/>
    </xf>
    <xf numFmtId="0" fontId="6334" fillId="0" borderId="0" xfId="0" quotePrefix="false" applyFont="true">
      <alignment horizontal="center" vertical="center" wrapText="true"/>
    </xf>
    <xf numFmtId="4" fontId="6335" fillId="0" borderId="0" xfId="0" quotePrefix="false" applyFont="true" applyNumberFormat="true">
      <alignment horizontal="center" vertical="center"/>
    </xf>
    <xf numFmtId="164" fontId="6336" fillId="0" borderId="0" xfId="0" quotePrefix="false" applyFont="true" applyNumberFormat="true">
      <alignment horizontal="center" vertical="center"/>
    </xf>
    <xf numFmtId="164" fontId="6337" fillId="0" borderId="0" xfId="0" quotePrefix="false" applyFont="true" applyNumberFormat="true">
      <alignment horizontal="center" vertical="center"/>
    </xf>
    <xf numFmtId="165" fontId="6338" fillId="0" borderId="0" xfId="0" quotePrefix="false" applyFont="true" applyNumberFormat="true">
      <alignment horizontal="center" vertical="center"/>
    </xf>
    <xf numFmtId="164" fontId="6339" fillId="0" borderId="0" xfId="0" quotePrefix="false" applyFont="true" applyNumberFormat="true">
      <alignment horizontal="center" vertical="center"/>
    </xf>
    <xf numFmtId="164" fontId="6340" fillId="0" borderId="0" xfId="0" quotePrefix="false" applyFont="true" applyNumberFormat="true">
      <alignment horizontal="center" vertical="center" wrapText="true"/>
    </xf>
    <xf numFmtId="4" fontId="6341" fillId="0" borderId="0" xfId="0" quotePrefix="false" applyFont="true" applyNumberFormat="true">
      <alignment horizontal="center" vertical="center"/>
    </xf>
    <xf numFmtId="164" fontId="6342" fillId="0" borderId="0" xfId="0" quotePrefix="false" applyFont="true" applyNumberFormat="true">
      <alignment horizontal="center" vertical="center"/>
    </xf>
    <xf numFmtId="4" fontId="6343" fillId="0" borderId="0" xfId="0" quotePrefix="false" applyFont="true" applyNumberFormat="true">
      <alignment horizontal="center" vertical="center"/>
    </xf>
    <xf numFmtId="164" fontId="6344" fillId="0" borderId="0" xfId="0" quotePrefix="false" applyFont="true" applyNumberFormat="true">
      <alignment horizontal="center" vertical="center"/>
    </xf>
    <xf numFmtId="4" fontId="6345" fillId="0" borderId="0" xfId="0" quotePrefix="false" applyFont="true" applyNumberFormat="true">
      <alignment horizontal="center" vertical="center"/>
    </xf>
    <xf numFmtId="164" fontId="6346" fillId="0" borderId="0" xfId="0" quotePrefix="false" applyFont="true" applyNumberFormat="true">
      <alignment horizontal="center" vertical="center"/>
    </xf>
    <xf numFmtId="4" fontId="6347" fillId="0" borderId="0" xfId="0" quotePrefix="false" applyFont="true" applyNumberFormat="true">
      <alignment horizontal="center" vertical="center"/>
    </xf>
    <xf numFmtId="164" fontId="6348" fillId="0" borderId="0" xfId="0" quotePrefix="false" applyFont="true" applyNumberFormat="true">
      <alignment horizontal="center" vertical="center"/>
    </xf>
    <xf numFmtId="4" fontId="6349" fillId="0" borderId="0" xfId="0" quotePrefix="false" applyFont="true" applyNumberFormat="true">
      <alignment horizontal="center" vertical="center"/>
    </xf>
    <xf numFmtId="164" fontId="6350" fillId="0" borderId="0" xfId="0" quotePrefix="false" applyFont="true" applyNumberFormat="true">
      <alignment horizontal="center" vertical="center"/>
    </xf>
    <xf numFmtId="4" fontId="6351" fillId="0" borderId="0" xfId="0" quotePrefix="false" applyFont="true" applyNumberFormat="true">
      <alignment horizontal="center" vertical="center"/>
    </xf>
    <xf numFmtId="164" fontId="6352" fillId="0" borderId="0" xfId="0" quotePrefix="false" applyFont="true" applyNumberFormat="true">
      <alignment horizontal="center" vertical="center"/>
    </xf>
    <xf numFmtId="4" fontId="6353" fillId="0" borderId="0" xfId="0" quotePrefix="false" applyFont="true" applyNumberFormat="true">
      <alignment horizontal="center" vertical="center"/>
    </xf>
    <xf numFmtId="164" fontId="6354" fillId="0" borderId="0" xfId="0" quotePrefix="false" applyFont="true" applyNumberFormat="true">
      <alignment horizontal="center" vertical="center"/>
    </xf>
    <xf numFmtId="4" fontId="6355" fillId="0" borderId="0" xfId="0" quotePrefix="false" applyFont="true" applyNumberFormat="true">
      <alignment horizontal="center" vertical="center"/>
    </xf>
    <xf numFmtId="164" fontId="6356" fillId="0" borderId="0" xfId="0" quotePrefix="false" applyFont="true" applyNumberFormat="true">
      <alignment horizontal="center" vertical="center"/>
    </xf>
    <xf numFmtId="4" fontId="6357" fillId="0" borderId="0" xfId="0" quotePrefix="false" applyFont="true" applyNumberFormat="true">
      <alignment horizontal="center" vertical="center"/>
    </xf>
    <xf numFmtId="164" fontId="6358" fillId="0" borderId="0" xfId="0" quotePrefix="false" applyFont="true" applyNumberFormat="true">
      <alignment horizontal="center" vertical="center"/>
    </xf>
    <xf numFmtId="4" fontId="6359" fillId="0" borderId="0" xfId="0" quotePrefix="false" applyFont="true" applyNumberFormat="true">
      <alignment horizontal="center" vertical="center"/>
    </xf>
    <xf numFmtId="164" fontId="6360" fillId="0" borderId="0" xfId="0" quotePrefix="false" applyFont="true" applyNumberFormat="true">
      <alignment horizontal="center" vertical="center"/>
    </xf>
    <xf numFmtId="4" fontId="6361" fillId="0" borderId="0" xfId="0" quotePrefix="false" applyFont="true" applyNumberFormat="true">
      <alignment horizontal="center" vertical="center"/>
    </xf>
    <xf numFmtId="164" fontId="6362" fillId="0" borderId="0" xfId="0" quotePrefix="false" applyFont="true" applyNumberFormat="true">
      <alignment horizontal="center" vertical="center"/>
    </xf>
    <xf numFmtId="4" fontId="6363" fillId="0" borderId="0" xfId="0" quotePrefix="false" applyFont="true" applyNumberFormat="true">
      <alignment horizontal="center" vertical="center"/>
    </xf>
    <xf numFmtId="164" fontId="6364" fillId="0" borderId="0" xfId="0" quotePrefix="false" applyFont="true" applyNumberFormat="true">
      <alignment horizontal="center" vertical="center"/>
    </xf>
    <xf numFmtId="4" fontId="6365" fillId="0" borderId="0" xfId="0" quotePrefix="false" applyFont="true" applyNumberFormat="true">
      <alignment horizontal="center" vertical="center"/>
    </xf>
    <xf numFmtId="164" fontId="6366" fillId="0" borderId="0" xfId="0" quotePrefix="false" applyFont="true" applyNumberFormat="true">
      <alignment horizontal="center" vertical="center"/>
    </xf>
    <xf numFmtId="4" fontId="6367" fillId="0" borderId="0" xfId="0" quotePrefix="false" applyFont="true" applyNumberFormat="true">
      <alignment horizontal="center" vertical="center"/>
    </xf>
    <xf numFmtId="164" fontId="6368" fillId="0" borderId="0" xfId="0" quotePrefix="false" applyFont="true" applyNumberFormat="true">
      <alignment horizontal="center" vertical="center"/>
    </xf>
    <xf numFmtId="4" fontId="6369" fillId="0" borderId="0" xfId="0" quotePrefix="false" applyFont="true" applyNumberFormat="true">
      <alignment horizontal="center" vertical="center"/>
    </xf>
    <xf numFmtId="164" fontId="6370" fillId="0" borderId="0" xfId="0" quotePrefix="false" applyFont="true" applyNumberFormat="true">
      <alignment horizontal="center" vertical="center"/>
    </xf>
    <xf numFmtId="4" fontId="6371" fillId="0" borderId="0" xfId="0" quotePrefix="false" applyFont="true" applyNumberFormat="true">
      <alignment horizontal="center" vertical="center"/>
    </xf>
    <xf numFmtId="164" fontId="6372" fillId="0" borderId="0" xfId="0" quotePrefix="false" applyFont="true" applyNumberFormat="true">
      <alignment horizontal="center" vertical="center"/>
    </xf>
    <xf numFmtId="4" fontId="6373" fillId="0" borderId="0" xfId="0" quotePrefix="false" applyFont="true" applyNumberFormat="true">
      <alignment horizontal="center" vertical="center"/>
    </xf>
    <xf numFmtId="164" fontId="6374" fillId="0" borderId="0" xfId="0" quotePrefix="false" applyFont="true" applyNumberFormat="true">
      <alignment horizontal="center" vertical="center"/>
    </xf>
    <xf numFmtId="4" fontId="6375" fillId="0" borderId="0" xfId="0" quotePrefix="false" applyFont="true" applyNumberFormat="true">
      <alignment horizontal="center" vertical="center"/>
    </xf>
    <xf numFmtId="164" fontId="6376" fillId="0" borderId="0" xfId="0" quotePrefix="false" applyFont="true" applyNumberFormat="true">
      <alignment horizontal="center" vertical="center"/>
    </xf>
    <xf numFmtId="4" fontId="6377" fillId="0" borderId="0" xfId="0" quotePrefix="false" applyFont="true" applyNumberFormat="true">
      <alignment horizontal="center" vertical="center"/>
    </xf>
    <xf numFmtId="164" fontId="6378" fillId="0" borderId="0" xfId="0" quotePrefix="false" applyFont="true" applyNumberFormat="true">
      <alignment horizontal="center" vertical="center"/>
    </xf>
    <xf numFmtId="4" fontId="6379" fillId="0" borderId="0" xfId="0" quotePrefix="false" applyFont="true" applyNumberFormat="true">
      <alignment horizontal="center" vertical="center"/>
    </xf>
    <xf numFmtId="164" fontId="6380" fillId="0" borderId="0" xfId="0" quotePrefix="false" applyFont="true" applyNumberFormat="true">
      <alignment horizontal="center" vertical="center"/>
    </xf>
    <xf numFmtId="0" fontId="6381" fillId="0" borderId="0" xfId="0" quotePrefix="false" applyFont="true">
      <alignment horizontal="center" vertical="center" wrapText="true"/>
    </xf>
    <xf numFmtId="4" fontId="6382" fillId="0" borderId="0" xfId="0" quotePrefix="false" applyFont="true" applyNumberFormat="true">
      <alignment horizontal="center" vertical="center"/>
    </xf>
    <xf numFmtId="164" fontId="6383" fillId="0" borderId="0" xfId="0" quotePrefix="false" applyFont="true" applyNumberFormat="true">
      <alignment horizontal="center" vertical="center"/>
    </xf>
    <xf numFmtId="164" fontId="6384" fillId="0" borderId="0" xfId="0" quotePrefix="false" applyFont="true" applyNumberFormat="true">
      <alignment horizontal="center" vertical="center"/>
    </xf>
    <xf numFmtId="165" fontId="6385" fillId="0" borderId="0" xfId="0" quotePrefix="false" applyFont="true" applyNumberFormat="true">
      <alignment horizontal="center" vertical="center"/>
    </xf>
    <xf numFmtId="164" fontId="6386" fillId="0" borderId="0" xfId="0" quotePrefix="false" applyFont="true" applyNumberFormat="true">
      <alignment horizontal="center" vertical="center"/>
    </xf>
    <xf numFmtId="164" fontId="6387" fillId="0" borderId="0" xfId="0" quotePrefix="false" applyFont="true" applyNumberFormat="true">
      <alignment horizontal="center" vertical="center" wrapText="true"/>
    </xf>
    <xf numFmtId="4" fontId="6388" fillId="0" borderId="0" xfId="0" quotePrefix="false" applyFont="true" applyNumberFormat="true">
      <alignment horizontal="center" vertical="center"/>
    </xf>
    <xf numFmtId="164" fontId="6389" fillId="0" borderId="0" xfId="0" quotePrefix="false" applyFont="true" applyNumberFormat="true">
      <alignment horizontal="center" vertical="center"/>
    </xf>
    <xf numFmtId="4" fontId="6390" fillId="0" borderId="0" xfId="0" quotePrefix="false" applyFont="true" applyNumberFormat="true">
      <alignment horizontal="center" vertical="center"/>
    </xf>
    <xf numFmtId="164" fontId="6391" fillId="0" borderId="0" xfId="0" quotePrefix="false" applyFont="true" applyNumberFormat="true">
      <alignment horizontal="center" vertical="center"/>
    </xf>
    <xf numFmtId="4" fontId="6392" fillId="0" borderId="0" xfId="0" quotePrefix="false" applyFont="true" applyNumberFormat="true">
      <alignment horizontal="center" vertical="center"/>
    </xf>
    <xf numFmtId="164" fontId="6393" fillId="0" borderId="0" xfId="0" quotePrefix="false" applyFont="true" applyNumberFormat="true">
      <alignment horizontal="center" vertical="center"/>
    </xf>
    <xf numFmtId="4" fontId="6394" fillId="0" borderId="0" xfId="0" quotePrefix="false" applyFont="true" applyNumberFormat="true">
      <alignment horizontal="center" vertical="center"/>
    </xf>
    <xf numFmtId="164" fontId="6395" fillId="0" borderId="0" xfId="0" quotePrefix="false" applyFont="true" applyNumberFormat="true">
      <alignment horizontal="center" vertical="center"/>
    </xf>
    <xf numFmtId="4" fontId="6396" fillId="0" borderId="0" xfId="0" quotePrefix="false" applyFont="true" applyNumberFormat="true">
      <alignment horizontal="center" vertical="center"/>
    </xf>
    <xf numFmtId="164" fontId="6397" fillId="0" borderId="0" xfId="0" quotePrefix="false" applyFont="true" applyNumberFormat="true">
      <alignment horizontal="center" vertical="center"/>
    </xf>
    <xf numFmtId="4" fontId="6398" fillId="0" borderId="0" xfId="0" quotePrefix="false" applyFont="true" applyNumberFormat="true">
      <alignment horizontal="center" vertical="center"/>
    </xf>
    <xf numFmtId="164" fontId="6399" fillId="0" borderId="0" xfId="0" quotePrefix="false" applyFont="true" applyNumberFormat="true">
      <alignment horizontal="center" vertical="center"/>
    </xf>
    <xf numFmtId="4" fontId="6400" fillId="0" borderId="0" xfId="0" quotePrefix="false" applyFont="true" applyNumberFormat="true">
      <alignment horizontal="center" vertical="center"/>
    </xf>
    <xf numFmtId="164" fontId="6401" fillId="0" borderId="0" xfId="0" quotePrefix="false" applyFont="true" applyNumberFormat="true">
      <alignment horizontal="center" vertical="center"/>
    </xf>
    <xf numFmtId="4" fontId="6402" fillId="0" borderId="0" xfId="0" quotePrefix="false" applyFont="true" applyNumberFormat="true">
      <alignment horizontal="center" vertical="center"/>
    </xf>
    <xf numFmtId="164" fontId="6403" fillId="0" borderId="0" xfId="0" quotePrefix="false" applyFont="true" applyNumberFormat="true">
      <alignment horizontal="center" vertical="center"/>
    </xf>
    <xf numFmtId="4" fontId="6404" fillId="0" borderId="0" xfId="0" quotePrefix="false" applyFont="true" applyNumberFormat="true">
      <alignment horizontal="center" vertical="center"/>
    </xf>
    <xf numFmtId="164" fontId="6405" fillId="0" borderId="0" xfId="0" quotePrefix="false" applyFont="true" applyNumberFormat="true">
      <alignment horizontal="center" vertical="center"/>
    </xf>
    <xf numFmtId="4" fontId="6406" fillId="0" borderId="0" xfId="0" quotePrefix="false" applyFont="true" applyNumberFormat="true">
      <alignment horizontal="center" vertical="center"/>
    </xf>
    <xf numFmtId="164" fontId="6407" fillId="0" borderId="0" xfId="0" quotePrefix="false" applyFont="true" applyNumberFormat="true">
      <alignment horizontal="center" vertical="center"/>
    </xf>
    <xf numFmtId="4" fontId="6408" fillId="0" borderId="0" xfId="0" quotePrefix="false" applyFont="true" applyNumberFormat="true">
      <alignment horizontal="center" vertical="center"/>
    </xf>
    <xf numFmtId="164" fontId="6409" fillId="0" borderId="0" xfId="0" quotePrefix="false" applyFont="true" applyNumberFormat="true">
      <alignment horizontal="center" vertical="center"/>
    </xf>
    <xf numFmtId="4" fontId="6410" fillId="0" borderId="0" xfId="0" quotePrefix="false" applyFont="true" applyNumberFormat="true">
      <alignment horizontal="center" vertical="center"/>
    </xf>
    <xf numFmtId="164" fontId="6411" fillId="0" borderId="0" xfId="0" quotePrefix="false" applyFont="true" applyNumberFormat="true">
      <alignment horizontal="center" vertical="center"/>
    </xf>
    <xf numFmtId="4" fontId="6412" fillId="0" borderId="0" xfId="0" quotePrefix="false" applyFont="true" applyNumberFormat="true">
      <alignment horizontal="center" vertical="center"/>
    </xf>
    <xf numFmtId="164" fontId="6413" fillId="0" borderId="0" xfId="0" quotePrefix="false" applyFont="true" applyNumberFormat="true">
      <alignment horizontal="center" vertical="center"/>
    </xf>
    <xf numFmtId="4" fontId="6414" fillId="0" borderId="0" xfId="0" quotePrefix="false" applyFont="true" applyNumberFormat="true">
      <alignment horizontal="center" vertical="center"/>
    </xf>
    <xf numFmtId="164" fontId="6415" fillId="0" borderId="0" xfId="0" quotePrefix="false" applyFont="true" applyNumberFormat="true">
      <alignment horizontal="center" vertical="center"/>
    </xf>
    <xf numFmtId="4" fontId="6416" fillId="0" borderId="0" xfId="0" quotePrefix="false" applyFont="true" applyNumberFormat="true">
      <alignment horizontal="center" vertical="center"/>
    </xf>
    <xf numFmtId="164" fontId="6417" fillId="0" borderId="0" xfId="0" quotePrefix="false" applyFont="true" applyNumberFormat="true">
      <alignment horizontal="center" vertical="center"/>
    </xf>
    <xf numFmtId="4" fontId="6418" fillId="0" borderId="0" xfId="0" quotePrefix="false" applyFont="true" applyNumberFormat="true">
      <alignment horizontal="center" vertical="center"/>
    </xf>
    <xf numFmtId="164" fontId="6419" fillId="0" borderId="0" xfId="0" quotePrefix="false" applyFont="true" applyNumberFormat="true">
      <alignment horizontal="center" vertical="center"/>
    </xf>
    <xf numFmtId="4" fontId="6420" fillId="0" borderId="0" xfId="0" quotePrefix="false" applyFont="true" applyNumberFormat="true">
      <alignment horizontal="center" vertical="center"/>
    </xf>
    <xf numFmtId="164" fontId="6421" fillId="0" borderId="0" xfId="0" quotePrefix="false" applyFont="true" applyNumberFormat="true">
      <alignment horizontal="center" vertical="center"/>
    </xf>
    <xf numFmtId="4" fontId="6422" fillId="0" borderId="0" xfId="0" quotePrefix="false" applyFont="true" applyNumberFormat="true">
      <alignment horizontal="center" vertical="center"/>
    </xf>
    <xf numFmtId="164" fontId="6423" fillId="0" borderId="0" xfId="0" quotePrefix="false" applyFont="true" applyNumberFormat="true">
      <alignment horizontal="center" vertical="center"/>
    </xf>
    <xf numFmtId="4" fontId="6424" fillId="0" borderId="0" xfId="0" quotePrefix="false" applyFont="true" applyNumberFormat="true">
      <alignment horizontal="center" vertical="center"/>
    </xf>
    <xf numFmtId="164" fontId="6425" fillId="0" borderId="0" xfId="0" quotePrefix="false" applyFont="true" applyNumberFormat="true">
      <alignment horizontal="center" vertical="center"/>
    </xf>
    <xf numFmtId="4" fontId="6426" fillId="0" borderId="0" xfId="0" quotePrefix="false" applyFont="true" applyNumberFormat="true">
      <alignment horizontal="center" vertical="center"/>
    </xf>
    <xf numFmtId="164" fontId="6427" fillId="0" borderId="0" xfId="0" quotePrefix="false" applyFont="true" applyNumberFormat="true">
      <alignment horizontal="center" vertical="center"/>
    </xf>
    <xf numFmtId="0" fontId="6428" fillId="0" borderId="0" xfId="0" quotePrefix="false" applyFont="true">
      <alignment horizontal="center" vertical="center" wrapText="true"/>
    </xf>
    <xf numFmtId="4" fontId="6429" fillId="0" borderId="0" xfId="0" quotePrefix="false" applyFont="true" applyNumberFormat="true">
      <alignment horizontal="center" vertical="center"/>
    </xf>
    <xf numFmtId="164" fontId="6430" fillId="0" borderId="0" xfId="0" quotePrefix="false" applyFont="true" applyNumberFormat="true">
      <alignment horizontal="center" vertical="center"/>
    </xf>
    <xf numFmtId="164" fontId="6431" fillId="0" borderId="0" xfId="0" quotePrefix="false" applyFont="true" applyNumberFormat="true">
      <alignment horizontal="center" vertical="center"/>
    </xf>
    <xf numFmtId="165" fontId="6432" fillId="0" borderId="0" xfId="0" quotePrefix="false" applyFont="true" applyNumberFormat="true">
      <alignment horizontal="center" vertical="center"/>
    </xf>
    <xf numFmtId="164" fontId="6433" fillId="0" borderId="0" xfId="0" quotePrefix="false" applyFont="true" applyNumberFormat="true">
      <alignment horizontal="center" vertical="center"/>
    </xf>
    <xf numFmtId="164" fontId="6434" fillId="0" borderId="0" xfId="0" quotePrefix="false" applyFont="true" applyNumberFormat="true">
      <alignment horizontal="center" vertical="center" wrapText="true"/>
    </xf>
    <xf numFmtId="4" fontId="6435" fillId="0" borderId="0" xfId="0" quotePrefix="false" applyFont="true" applyNumberFormat="true">
      <alignment horizontal="center" vertical="center"/>
    </xf>
    <xf numFmtId="164" fontId="6436" fillId="0" borderId="0" xfId="0" quotePrefix="false" applyFont="true" applyNumberFormat="true">
      <alignment horizontal="center" vertical="center"/>
    </xf>
    <xf numFmtId="4" fontId="6437" fillId="0" borderId="0" xfId="0" quotePrefix="false" applyFont="true" applyNumberFormat="true">
      <alignment horizontal="center" vertical="center"/>
    </xf>
    <xf numFmtId="164" fontId="6438" fillId="0" borderId="0" xfId="0" quotePrefix="false" applyFont="true" applyNumberFormat="true">
      <alignment horizontal="center" vertical="center"/>
    </xf>
    <xf numFmtId="4" fontId="6439" fillId="0" borderId="0" xfId="0" quotePrefix="false" applyFont="true" applyNumberFormat="true">
      <alignment horizontal="center" vertical="center"/>
    </xf>
    <xf numFmtId="164" fontId="6440" fillId="0" borderId="0" xfId="0" quotePrefix="false" applyFont="true" applyNumberFormat="true">
      <alignment horizontal="center" vertical="center"/>
    </xf>
    <xf numFmtId="4" fontId="6441" fillId="0" borderId="0" xfId="0" quotePrefix="false" applyFont="true" applyNumberFormat="true">
      <alignment horizontal="center" vertical="center"/>
    </xf>
    <xf numFmtId="164" fontId="6442" fillId="0" borderId="0" xfId="0" quotePrefix="false" applyFont="true" applyNumberFormat="true">
      <alignment horizontal="center" vertical="center"/>
    </xf>
    <xf numFmtId="4" fontId="6443" fillId="0" borderId="0" xfId="0" quotePrefix="false" applyFont="true" applyNumberFormat="true">
      <alignment horizontal="center" vertical="center"/>
    </xf>
    <xf numFmtId="164" fontId="6444" fillId="0" borderId="0" xfId="0" quotePrefix="false" applyFont="true" applyNumberFormat="true">
      <alignment horizontal="center" vertical="center"/>
    </xf>
    <xf numFmtId="4" fontId="6445" fillId="0" borderId="0" xfId="0" quotePrefix="false" applyFont="true" applyNumberFormat="true">
      <alignment horizontal="center" vertical="center"/>
    </xf>
    <xf numFmtId="164" fontId="6446" fillId="0" borderId="0" xfId="0" quotePrefix="false" applyFont="true" applyNumberFormat="true">
      <alignment horizontal="center" vertical="center"/>
    </xf>
    <xf numFmtId="4" fontId="6447" fillId="0" borderId="0" xfId="0" quotePrefix="false" applyFont="true" applyNumberFormat="true">
      <alignment horizontal="center" vertical="center"/>
    </xf>
    <xf numFmtId="164" fontId="6448" fillId="0" borderId="0" xfId="0" quotePrefix="false" applyFont="true" applyNumberFormat="true">
      <alignment horizontal="center" vertical="center"/>
    </xf>
    <xf numFmtId="4" fontId="6449" fillId="0" borderId="0" xfId="0" quotePrefix="false" applyFont="true" applyNumberFormat="true">
      <alignment horizontal="center" vertical="center"/>
    </xf>
    <xf numFmtId="164" fontId="6450" fillId="0" borderId="0" xfId="0" quotePrefix="false" applyFont="true" applyNumberFormat="true">
      <alignment horizontal="center" vertical="center"/>
    </xf>
    <xf numFmtId="4" fontId="6451" fillId="0" borderId="0" xfId="0" quotePrefix="false" applyFont="true" applyNumberFormat="true">
      <alignment horizontal="center" vertical="center"/>
    </xf>
    <xf numFmtId="164" fontId="6452" fillId="0" borderId="0" xfId="0" quotePrefix="false" applyFont="true" applyNumberFormat="true">
      <alignment horizontal="center" vertical="center"/>
    </xf>
    <xf numFmtId="4" fontId="6453" fillId="0" borderId="0" xfId="0" quotePrefix="false" applyFont="true" applyNumberFormat="true">
      <alignment horizontal="center" vertical="center"/>
    </xf>
    <xf numFmtId="164" fontId="6454" fillId="0" borderId="0" xfId="0" quotePrefix="false" applyFont="true" applyNumberFormat="true">
      <alignment horizontal="center" vertical="center"/>
    </xf>
    <xf numFmtId="4" fontId="6455" fillId="0" borderId="0" xfId="0" quotePrefix="false" applyFont="true" applyNumberFormat="true">
      <alignment horizontal="center" vertical="center"/>
    </xf>
    <xf numFmtId="164" fontId="6456" fillId="0" borderId="0" xfId="0" quotePrefix="false" applyFont="true" applyNumberFormat="true">
      <alignment horizontal="center" vertical="center"/>
    </xf>
    <xf numFmtId="4" fontId="6457" fillId="0" borderId="0" xfId="0" quotePrefix="false" applyFont="true" applyNumberFormat="true">
      <alignment horizontal="center" vertical="center"/>
    </xf>
    <xf numFmtId="164" fontId="6458" fillId="0" borderId="0" xfId="0" quotePrefix="false" applyFont="true" applyNumberFormat="true">
      <alignment horizontal="center" vertical="center"/>
    </xf>
    <xf numFmtId="4" fontId="6459" fillId="0" borderId="0" xfId="0" quotePrefix="false" applyFont="true" applyNumberFormat="true">
      <alignment horizontal="center" vertical="center"/>
    </xf>
    <xf numFmtId="164" fontId="6460" fillId="0" borderId="0" xfId="0" quotePrefix="false" applyFont="true" applyNumberFormat="true">
      <alignment horizontal="center" vertical="center"/>
    </xf>
    <xf numFmtId="4" fontId="6461" fillId="0" borderId="0" xfId="0" quotePrefix="false" applyFont="true" applyNumberFormat="true">
      <alignment horizontal="center" vertical="center"/>
    </xf>
    <xf numFmtId="164" fontId="6462" fillId="0" borderId="0" xfId="0" quotePrefix="false" applyFont="true" applyNumberFormat="true">
      <alignment horizontal="center" vertical="center"/>
    </xf>
    <xf numFmtId="4" fontId="6463" fillId="0" borderId="0" xfId="0" quotePrefix="false" applyFont="true" applyNumberFormat="true">
      <alignment horizontal="center" vertical="center"/>
    </xf>
    <xf numFmtId="164" fontId="6464" fillId="0" borderId="0" xfId="0" quotePrefix="false" applyFont="true" applyNumberFormat="true">
      <alignment horizontal="center" vertical="center"/>
    </xf>
    <xf numFmtId="4" fontId="6465" fillId="0" borderId="0" xfId="0" quotePrefix="false" applyFont="true" applyNumberFormat="true">
      <alignment horizontal="center" vertical="center"/>
    </xf>
    <xf numFmtId="164" fontId="6466" fillId="0" borderId="0" xfId="0" quotePrefix="false" applyFont="true" applyNumberFormat="true">
      <alignment horizontal="center" vertical="center"/>
    </xf>
    <xf numFmtId="4" fontId="6467" fillId="0" borderId="0" xfId="0" quotePrefix="false" applyFont="true" applyNumberFormat="true">
      <alignment horizontal="center" vertical="center"/>
    </xf>
    <xf numFmtId="164" fontId="6468" fillId="0" borderId="0" xfId="0" quotePrefix="false" applyFont="true" applyNumberFormat="true">
      <alignment horizontal="center" vertical="center"/>
    </xf>
    <xf numFmtId="4" fontId="6469" fillId="0" borderId="0" xfId="0" quotePrefix="false" applyFont="true" applyNumberFormat="true">
      <alignment horizontal="center" vertical="center"/>
    </xf>
    <xf numFmtId="164" fontId="6470" fillId="0" borderId="0" xfId="0" quotePrefix="false" applyFont="true" applyNumberFormat="true">
      <alignment horizontal="center" vertical="center"/>
    </xf>
    <xf numFmtId="4" fontId="6471" fillId="0" borderId="0" xfId="0" quotePrefix="false" applyFont="true" applyNumberFormat="true">
      <alignment horizontal="center" vertical="center"/>
    </xf>
    <xf numFmtId="164" fontId="6472" fillId="0" borderId="0" xfId="0" quotePrefix="false" applyFont="true" applyNumberFormat="true">
      <alignment horizontal="center" vertical="center"/>
    </xf>
    <xf numFmtId="4" fontId="6473" fillId="0" borderId="0" xfId="0" quotePrefix="false" applyFont="true" applyNumberFormat="true">
      <alignment horizontal="center" vertical="center"/>
    </xf>
    <xf numFmtId="164" fontId="6474" fillId="0" borderId="0" xfId="0" quotePrefix="false" applyFont="true" applyNumberFormat="true">
      <alignment horizontal="center" vertical="center"/>
    </xf>
    <xf numFmtId="0" fontId="6475" fillId="0" borderId="0" xfId="0" quotePrefix="false" applyFont="true">
      <alignment horizontal="center" vertical="center" wrapText="true"/>
    </xf>
    <xf numFmtId="4" fontId="6476" fillId="0" borderId="0" xfId="0" quotePrefix="false" applyFont="true" applyNumberFormat="true">
      <alignment horizontal="center" vertical="center"/>
    </xf>
    <xf numFmtId="164" fontId="6477" fillId="0" borderId="0" xfId="0" quotePrefix="false" applyFont="true" applyNumberFormat="true">
      <alignment horizontal="center" vertical="center"/>
    </xf>
    <xf numFmtId="164" fontId="6478" fillId="0" borderId="0" xfId="0" quotePrefix="false" applyFont="true" applyNumberFormat="true">
      <alignment horizontal="center" vertical="center"/>
    </xf>
    <xf numFmtId="165" fontId="6479" fillId="0" borderId="0" xfId="0" quotePrefix="false" applyFont="true" applyNumberFormat="true">
      <alignment horizontal="center" vertical="center"/>
    </xf>
    <xf numFmtId="164" fontId="6480" fillId="0" borderId="0" xfId="0" quotePrefix="false" applyFont="true" applyNumberFormat="true">
      <alignment horizontal="center" vertical="center"/>
    </xf>
    <xf numFmtId="164" fontId="6481" fillId="0" borderId="0" xfId="0" quotePrefix="false" applyFont="true" applyNumberFormat="true">
      <alignment horizontal="center" vertical="center" wrapText="true"/>
    </xf>
    <xf numFmtId="4" fontId="6482" fillId="0" borderId="0" xfId="0" quotePrefix="false" applyFont="true" applyNumberFormat="true">
      <alignment horizontal="center" vertical="center"/>
    </xf>
    <xf numFmtId="164" fontId="6483" fillId="0" borderId="0" xfId="0" quotePrefix="false" applyFont="true" applyNumberFormat="true">
      <alignment horizontal="center" vertical="center"/>
    </xf>
    <xf numFmtId="4" fontId="6484" fillId="0" borderId="0" xfId="0" quotePrefix="false" applyFont="true" applyNumberFormat="true">
      <alignment horizontal="center" vertical="center"/>
    </xf>
    <xf numFmtId="164" fontId="6485" fillId="0" borderId="0" xfId="0" quotePrefix="false" applyFont="true" applyNumberFormat="true">
      <alignment horizontal="center" vertical="center"/>
    </xf>
    <xf numFmtId="4" fontId="6486" fillId="0" borderId="0" xfId="0" quotePrefix="false" applyFont="true" applyNumberFormat="true">
      <alignment horizontal="center" vertical="center"/>
    </xf>
    <xf numFmtId="164" fontId="6487" fillId="0" borderId="0" xfId="0" quotePrefix="false" applyFont="true" applyNumberFormat="true">
      <alignment horizontal="center" vertical="center"/>
    </xf>
    <xf numFmtId="4" fontId="6488" fillId="0" borderId="0" xfId="0" quotePrefix="false" applyFont="true" applyNumberFormat="true">
      <alignment horizontal="center" vertical="center"/>
    </xf>
    <xf numFmtId="164" fontId="6489" fillId="0" borderId="0" xfId="0" quotePrefix="false" applyFont="true" applyNumberFormat="true">
      <alignment horizontal="center" vertical="center"/>
    </xf>
    <xf numFmtId="4" fontId="6490" fillId="0" borderId="0" xfId="0" quotePrefix="false" applyFont="true" applyNumberFormat="true">
      <alignment horizontal="center" vertical="center"/>
    </xf>
    <xf numFmtId="164" fontId="6491" fillId="0" borderId="0" xfId="0" quotePrefix="false" applyFont="true" applyNumberFormat="true">
      <alignment horizontal="center" vertical="center"/>
    </xf>
    <xf numFmtId="4" fontId="6492" fillId="0" borderId="0" xfId="0" quotePrefix="false" applyFont="true" applyNumberFormat="true">
      <alignment horizontal="center" vertical="center"/>
    </xf>
    <xf numFmtId="164" fontId="6493" fillId="0" borderId="0" xfId="0" quotePrefix="false" applyFont="true" applyNumberFormat="true">
      <alignment horizontal="center" vertical="center"/>
    </xf>
    <xf numFmtId="4" fontId="6494" fillId="0" borderId="0" xfId="0" quotePrefix="false" applyFont="true" applyNumberFormat="true">
      <alignment horizontal="center" vertical="center"/>
    </xf>
    <xf numFmtId="164" fontId="6495" fillId="0" borderId="0" xfId="0" quotePrefix="false" applyFont="true" applyNumberFormat="true">
      <alignment horizontal="center" vertical="center"/>
    </xf>
    <xf numFmtId="4" fontId="6496" fillId="0" borderId="0" xfId="0" quotePrefix="false" applyFont="true" applyNumberFormat="true">
      <alignment horizontal="center" vertical="center"/>
    </xf>
    <xf numFmtId="164" fontId="6497" fillId="0" borderId="0" xfId="0" quotePrefix="false" applyFont="true" applyNumberFormat="true">
      <alignment horizontal="center" vertical="center"/>
    </xf>
    <xf numFmtId="4" fontId="6498" fillId="0" borderId="0" xfId="0" quotePrefix="false" applyFont="true" applyNumberFormat="true">
      <alignment horizontal="center" vertical="center"/>
    </xf>
    <xf numFmtId="164" fontId="6499" fillId="0" borderId="0" xfId="0" quotePrefix="false" applyFont="true" applyNumberFormat="true">
      <alignment horizontal="center" vertical="center"/>
    </xf>
    <xf numFmtId="4" fontId="6500" fillId="0" borderId="0" xfId="0" quotePrefix="false" applyFont="true" applyNumberFormat="true">
      <alignment horizontal="center" vertical="center"/>
    </xf>
    <xf numFmtId="164" fontId="6501" fillId="0" borderId="0" xfId="0" quotePrefix="false" applyFont="true" applyNumberFormat="true">
      <alignment horizontal="center" vertical="center"/>
    </xf>
    <xf numFmtId="4" fontId="6502" fillId="0" borderId="0" xfId="0" quotePrefix="false" applyFont="true" applyNumberFormat="true">
      <alignment horizontal="center" vertical="center"/>
    </xf>
    <xf numFmtId="164" fontId="6503" fillId="0" borderId="0" xfId="0" quotePrefix="false" applyFont="true" applyNumberFormat="true">
      <alignment horizontal="center" vertical="center"/>
    </xf>
    <xf numFmtId="4" fontId="6504" fillId="0" borderId="0" xfId="0" quotePrefix="false" applyFont="true" applyNumberFormat="true">
      <alignment horizontal="center" vertical="center"/>
    </xf>
    <xf numFmtId="164" fontId="6505" fillId="0" borderId="0" xfId="0" quotePrefix="false" applyFont="true" applyNumberFormat="true">
      <alignment horizontal="center" vertical="center"/>
    </xf>
    <xf numFmtId="4" fontId="6506" fillId="0" borderId="0" xfId="0" quotePrefix="false" applyFont="true" applyNumberFormat="true">
      <alignment horizontal="center" vertical="center"/>
    </xf>
    <xf numFmtId="164" fontId="6507" fillId="0" borderId="0" xfId="0" quotePrefix="false" applyFont="true" applyNumberFormat="true">
      <alignment horizontal="center" vertical="center"/>
    </xf>
    <xf numFmtId="4" fontId="6508" fillId="0" borderId="0" xfId="0" quotePrefix="false" applyFont="true" applyNumberFormat="true">
      <alignment horizontal="center" vertical="center"/>
    </xf>
    <xf numFmtId="164" fontId="6509" fillId="0" borderId="0" xfId="0" quotePrefix="false" applyFont="true" applyNumberFormat="true">
      <alignment horizontal="center" vertical="center"/>
    </xf>
    <xf numFmtId="4" fontId="6510" fillId="0" borderId="0" xfId="0" quotePrefix="false" applyFont="true" applyNumberFormat="true">
      <alignment horizontal="center" vertical="center"/>
    </xf>
    <xf numFmtId="164" fontId="6511" fillId="0" borderId="0" xfId="0" quotePrefix="false" applyFont="true" applyNumberFormat="true">
      <alignment horizontal="center" vertical="center"/>
    </xf>
    <xf numFmtId="4" fontId="6512" fillId="0" borderId="0" xfId="0" quotePrefix="false" applyFont="true" applyNumberFormat="true">
      <alignment horizontal="center" vertical="center"/>
    </xf>
    <xf numFmtId="164" fontId="6513" fillId="0" borderId="0" xfId="0" quotePrefix="false" applyFont="true" applyNumberFormat="true">
      <alignment horizontal="center" vertical="center"/>
    </xf>
    <xf numFmtId="4" fontId="6514" fillId="0" borderId="0" xfId="0" quotePrefix="false" applyFont="true" applyNumberFormat="true">
      <alignment horizontal="center" vertical="center"/>
    </xf>
    <xf numFmtId="164" fontId="6515" fillId="0" borderId="0" xfId="0" quotePrefix="false" applyFont="true" applyNumberFormat="true">
      <alignment horizontal="center" vertical="center"/>
    </xf>
    <xf numFmtId="4" fontId="6516" fillId="0" borderId="0" xfId="0" quotePrefix="false" applyFont="true" applyNumberFormat="true">
      <alignment horizontal="center" vertical="center"/>
    </xf>
    <xf numFmtId="164" fontId="6517" fillId="0" borderId="0" xfId="0" quotePrefix="false" applyFont="true" applyNumberFormat="true">
      <alignment horizontal="center" vertical="center"/>
    </xf>
    <xf numFmtId="4" fontId="6518" fillId="0" borderId="0" xfId="0" quotePrefix="false" applyFont="true" applyNumberFormat="true">
      <alignment horizontal="center" vertical="center"/>
    </xf>
    <xf numFmtId="164" fontId="6519" fillId="0" borderId="0" xfId="0" quotePrefix="false" applyFont="true" applyNumberFormat="true">
      <alignment horizontal="center" vertical="center"/>
    </xf>
    <xf numFmtId="4" fontId="6520" fillId="0" borderId="0" xfId="0" quotePrefix="false" applyFont="true" applyNumberFormat="true">
      <alignment horizontal="center" vertical="center"/>
    </xf>
    <xf numFmtId="164" fontId="6521" fillId="0" borderId="0" xfId="0" quotePrefix="false" applyFont="true" applyNumberFormat="true">
      <alignment horizontal="center" vertical="center"/>
    </xf>
    <xf numFmtId="0" fontId="6522" fillId="0" borderId="0" xfId="0" quotePrefix="false" applyFont="true">
      <alignment horizontal="center" vertical="center" wrapText="true"/>
    </xf>
    <xf numFmtId="4" fontId="6523" fillId="0" borderId="0" xfId="0" quotePrefix="false" applyFont="true" applyNumberFormat="true">
      <alignment horizontal="center" vertical="center"/>
    </xf>
    <xf numFmtId="164" fontId="6524" fillId="0" borderId="0" xfId="0" quotePrefix="false" applyFont="true" applyNumberFormat="true">
      <alignment horizontal="center" vertical="center"/>
    </xf>
    <xf numFmtId="164" fontId="6525" fillId="0" borderId="0" xfId="0" quotePrefix="false" applyFont="true" applyNumberFormat="true">
      <alignment horizontal="center" vertical="center"/>
    </xf>
    <xf numFmtId="165" fontId="6526" fillId="0" borderId="0" xfId="0" quotePrefix="false" applyFont="true" applyNumberFormat="true">
      <alignment horizontal="center" vertical="center"/>
    </xf>
    <xf numFmtId="164" fontId="6527" fillId="0" borderId="0" xfId="0" quotePrefix="false" applyFont="true" applyNumberFormat="true">
      <alignment horizontal="center" vertical="center"/>
    </xf>
    <xf numFmtId="164" fontId="6528" fillId="0" borderId="0" xfId="0" quotePrefix="false" applyFont="true" applyNumberFormat="true">
      <alignment horizontal="center" vertical="center" wrapText="true"/>
    </xf>
    <xf numFmtId="4" fontId="6529" fillId="0" borderId="0" xfId="0" quotePrefix="false" applyFont="true" applyNumberFormat="true">
      <alignment horizontal="center" vertical="center"/>
    </xf>
    <xf numFmtId="164" fontId="6530" fillId="0" borderId="0" xfId="0" quotePrefix="false" applyFont="true" applyNumberFormat="true">
      <alignment horizontal="center" vertical="center"/>
    </xf>
    <xf numFmtId="4" fontId="6531" fillId="0" borderId="0" xfId="0" quotePrefix="false" applyFont="true" applyNumberFormat="true">
      <alignment horizontal="center" vertical="center"/>
    </xf>
    <xf numFmtId="164" fontId="6532" fillId="0" borderId="0" xfId="0" quotePrefix="false" applyFont="true" applyNumberFormat="true">
      <alignment horizontal="center" vertical="center"/>
    </xf>
    <xf numFmtId="4" fontId="6533" fillId="0" borderId="0" xfId="0" quotePrefix="false" applyFont="true" applyNumberFormat="true">
      <alignment horizontal="center" vertical="center"/>
    </xf>
    <xf numFmtId="164" fontId="6534" fillId="0" borderId="0" xfId="0" quotePrefix="false" applyFont="true" applyNumberFormat="true">
      <alignment horizontal="center" vertical="center"/>
    </xf>
    <xf numFmtId="4" fontId="6535" fillId="0" borderId="0" xfId="0" quotePrefix="false" applyFont="true" applyNumberFormat="true">
      <alignment horizontal="center" vertical="center"/>
    </xf>
    <xf numFmtId="164" fontId="6536" fillId="0" borderId="0" xfId="0" quotePrefix="false" applyFont="true" applyNumberFormat="true">
      <alignment horizontal="center" vertical="center"/>
    </xf>
    <xf numFmtId="4" fontId="6537" fillId="0" borderId="0" xfId="0" quotePrefix="false" applyFont="true" applyNumberFormat="true">
      <alignment horizontal="center" vertical="center"/>
    </xf>
    <xf numFmtId="164" fontId="6538" fillId="0" borderId="0" xfId="0" quotePrefix="false" applyFont="true" applyNumberFormat="true">
      <alignment horizontal="center" vertical="center"/>
    </xf>
    <xf numFmtId="4" fontId="6539" fillId="0" borderId="0" xfId="0" quotePrefix="false" applyFont="true" applyNumberFormat="true">
      <alignment horizontal="center" vertical="center"/>
    </xf>
    <xf numFmtId="164" fontId="6540" fillId="0" borderId="0" xfId="0" quotePrefix="false" applyFont="true" applyNumberFormat="true">
      <alignment horizontal="center" vertical="center"/>
    </xf>
    <xf numFmtId="4" fontId="6541" fillId="0" borderId="0" xfId="0" quotePrefix="false" applyFont="true" applyNumberFormat="true">
      <alignment horizontal="center" vertical="center"/>
    </xf>
    <xf numFmtId="164" fontId="6542" fillId="0" borderId="0" xfId="0" quotePrefix="false" applyFont="true" applyNumberFormat="true">
      <alignment horizontal="center" vertical="center"/>
    </xf>
    <xf numFmtId="4" fontId="6543" fillId="0" borderId="0" xfId="0" quotePrefix="false" applyFont="true" applyNumberFormat="true">
      <alignment horizontal="center" vertical="center"/>
    </xf>
    <xf numFmtId="164" fontId="6544" fillId="0" borderId="0" xfId="0" quotePrefix="false" applyFont="true" applyNumberFormat="true">
      <alignment horizontal="center" vertical="center"/>
    </xf>
    <xf numFmtId="4" fontId="6545" fillId="0" borderId="0" xfId="0" quotePrefix="false" applyFont="true" applyNumberFormat="true">
      <alignment horizontal="center" vertical="center"/>
    </xf>
    <xf numFmtId="164" fontId="6546" fillId="0" borderId="0" xfId="0" quotePrefix="false" applyFont="true" applyNumberFormat="true">
      <alignment horizontal="center" vertical="center"/>
    </xf>
    <xf numFmtId="4" fontId="6547" fillId="0" borderId="0" xfId="0" quotePrefix="false" applyFont="true" applyNumberFormat="true">
      <alignment horizontal="center" vertical="center"/>
    </xf>
    <xf numFmtId="164" fontId="6548" fillId="0" borderId="0" xfId="0" quotePrefix="false" applyFont="true" applyNumberFormat="true">
      <alignment horizontal="center" vertical="center"/>
    </xf>
    <xf numFmtId="4" fontId="6549" fillId="0" borderId="0" xfId="0" quotePrefix="false" applyFont="true" applyNumberFormat="true">
      <alignment horizontal="center" vertical="center"/>
    </xf>
    <xf numFmtId="164" fontId="6550" fillId="0" borderId="0" xfId="0" quotePrefix="false" applyFont="true" applyNumberFormat="true">
      <alignment horizontal="center" vertical="center"/>
    </xf>
    <xf numFmtId="4" fontId="6551" fillId="0" borderId="0" xfId="0" quotePrefix="false" applyFont="true" applyNumberFormat="true">
      <alignment horizontal="center" vertical="center"/>
    </xf>
    <xf numFmtId="164" fontId="6552" fillId="0" borderId="0" xfId="0" quotePrefix="false" applyFont="true" applyNumberFormat="true">
      <alignment horizontal="center" vertical="center"/>
    </xf>
    <xf numFmtId="4" fontId="6553" fillId="0" borderId="0" xfId="0" quotePrefix="false" applyFont="true" applyNumberFormat="true">
      <alignment horizontal="center" vertical="center"/>
    </xf>
    <xf numFmtId="164" fontId="6554" fillId="0" borderId="0" xfId="0" quotePrefix="false" applyFont="true" applyNumberFormat="true">
      <alignment horizontal="center" vertical="center"/>
    </xf>
    <xf numFmtId="4" fontId="6555" fillId="0" borderId="0" xfId="0" quotePrefix="false" applyFont="true" applyNumberFormat="true">
      <alignment horizontal="center" vertical="center"/>
    </xf>
    <xf numFmtId="164" fontId="6556" fillId="0" borderId="0" xfId="0" quotePrefix="false" applyFont="true" applyNumberFormat="true">
      <alignment horizontal="center" vertical="center"/>
    </xf>
    <xf numFmtId="4" fontId="6557" fillId="0" borderId="0" xfId="0" quotePrefix="false" applyFont="true" applyNumberFormat="true">
      <alignment horizontal="center" vertical="center"/>
    </xf>
    <xf numFmtId="164" fontId="6558" fillId="0" borderId="0" xfId="0" quotePrefix="false" applyFont="true" applyNumberFormat="true">
      <alignment horizontal="center" vertical="center"/>
    </xf>
    <xf numFmtId="4" fontId="6559" fillId="0" borderId="0" xfId="0" quotePrefix="false" applyFont="true" applyNumberFormat="true">
      <alignment horizontal="center" vertical="center"/>
    </xf>
    <xf numFmtId="164" fontId="6560" fillId="0" borderId="0" xfId="0" quotePrefix="false" applyFont="true" applyNumberFormat="true">
      <alignment horizontal="center" vertical="center"/>
    </xf>
    <xf numFmtId="4" fontId="6561" fillId="0" borderId="0" xfId="0" quotePrefix="false" applyFont="true" applyNumberFormat="true">
      <alignment horizontal="center" vertical="center"/>
    </xf>
    <xf numFmtId="164" fontId="6562" fillId="0" borderId="0" xfId="0" quotePrefix="false" applyFont="true" applyNumberFormat="true">
      <alignment horizontal="center" vertical="center"/>
    </xf>
    <xf numFmtId="4" fontId="6563" fillId="0" borderId="0" xfId="0" quotePrefix="false" applyFont="true" applyNumberFormat="true">
      <alignment horizontal="center" vertical="center"/>
    </xf>
    <xf numFmtId="164" fontId="6564" fillId="0" borderId="0" xfId="0" quotePrefix="false" applyFont="true" applyNumberFormat="true">
      <alignment horizontal="center" vertical="center"/>
    </xf>
    <xf numFmtId="4" fontId="6565" fillId="0" borderId="0" xfId="0" quotePrefix="false" applyFont="true" applyNumberFormat="true">
      <alignment horizontal="center" vertical="center"/>
    </xf>
    <xf numFmtId="164" fontId="6566" fillId="0" borderId="0" xfId="0" quotePrefix="false" applyFont="true" applyNumberFormat="true">
      <alignment horizontal="center" vertical="center"/>
    </xf>
    <xf numFmtId="4" fontId="6567" fillId="0" borderId="0" xfId="0" quotePrefix="false" applyFont="true" applyNumberFormat="true">
      <alignment horizontal="center" vertical="center"/>
    </xf>
    <xf numFmtId="164" fontId="6568" fillId="0" borderId="0" xfId="0" quotePrefix="false" applyFont="true" applyNumberFormat="true">
      <alignment horizontal="center" vertical="center"/>
    </xf>
    <xf numFmtId="0" fontId="6569" fillId="0" borderId="0" xfId="0" quotePrefix="false" applyFont="true">
      <alignment horizontal="center" vertical="center" wrapText="true"/>
    </xf>
    <xf numFmtId="4" fontId="6570" fillId="0" borderId="0" xfId="0" quotePrefix="false" applyFont="true" applyNumberFormat="true">
      <alignment horizontal="center" vertical="center"/>
    </xf>
    <xf numFmtId="164" fontId="6571" fillId="0" borderId="0" xfId="0" quotePrefix="false" applyFont="true" applyNumberFormat="true">
      <alignment horizontal="center" vertical="center"/>
    </xf>
    <xf numFmtId="164" fontId="6572" fillId="0" borderId="0" xfId="0" quotePrefix="false" applyFont="true" applyNumberFormat="true">
      <alignment horizontal="center" vertical="center"/>
    </xf>
    <xf numFmtId="165" fontId="6573" fillId="0" borderId="0" xfId="0" quotePrefix="false" applyFont="true" applyNumberFormat="true">
      <alignment horizontal="center" vertical="center"/>
    </xf>
    <xf numFmtId="164" fontId="6574" fillId="0" borderId="0" xfId="0" quotePrefix="false" applyFont="true" applyNumberFormat="true">
      <alignment horizontal="center" vertical="center"/>
    </xf>
    <xf numFmtId="164" fontId="6575" fillId="0" borderId="0" xfId="0" quotePrefix="false" applyFont="true" applyNumberFormat="true">
      <alignment horizontal="center" vertical="center" wrapText="true"/>
    </xf>
    <xf numFmtId="4" fontId="6576" fillId="0" borderId="0" xfId="0" quotePrefix="false" applyFont="true" applyNumberFormat="true">
      <alignment horizontal="center" vertical="center"/>
    </xf>
    <xf numFmtId="164" fontId="6577" fillId="0" borderId="0" xfId="0" quotePrefix="false" applyFont="true" applyNumberFormat="true">
      <alignment horizontal="center" vertical="center"/>
    </xf>
    <xf numFmtId="4" fontId="6578" fillId="0" borderId="0" xfId="0" quotePrefix="false" applyFont="true" applyNumberFormat="true">
      <alignment horizontal="center" vertical="center"/>
    </xf>
    <xf numFmtId="164" fontId="6579" fillId="0" borderId="0" xfId="0" quotePrefix="false" applyFont="true" applyNumberFormat="true">
      <alignment horizontal="center" vertical="center"/>
    </xf>
    <xf numFmtId="4" fontId="6580" fillId="0" borderId="0" xfId="0" quotePrefix="false" applyFont="true" applyNumberFormat="true">
      <alignment horizontal="center" vertical="center"/>
    </xf>
    <xf numFmtId="164" fontId="6581" fillId="0" borderId="0" xfId="0" quotePrefix="false" applyFont="true" applyNumberFormat="true">
      <alignment horizontal="center" vertical="center"/>
    </xf>
    <xf numFmtId="4" fontId="6582" fillId="0" borderId="0" xfId="0" quotePrefix="false" applyFont="true" applyNumberFormat="true">
      <alignment horizontal="center" vertical="center"/>
    </xf>
    <xf numFmtId="164" fontId="6583" fillId="0" borderId="0" xfId="0" quotePrefix="false" applyFont="true" applyNumberFormat="true">
      <alignment horizontal="center" vertical="center"/>
    </xf>
    <xf numFmtId="4" fontId="6584" fillId="0" borderId="0" xfId="0" quotePrefix="false" applyFont="true" applyNumberFormat="true">
      <alignment horizontal="center" vertical="center"/>
    </xf>
    <xf numFmtId="164" fontId="6585" fillId="0" borderId="0" xfId="0" quotePrefix="false" applyFont="true" applyNumberFormat="true">
      <alignment horizontal="center" vertical="center"/>
    </xf>
    <xf numFmtId="4" fontId="6586" fillId="0" borderId="0" xfId="0" quotePrefix="false" applyFont="true" applyNumberFormat="true">
      <alignment horizontal="center" vertical="center"/>
    </xf>
    <xf numFmtId="164" fontId="6587" fillId="0" borderId="0" xfId="0" quotePrefix="false" applyFont="true" applyNumberFormat="true">
      <alignment horizontal="center" vertical="center"/>
    </xf>
    <xf numFmtId="4" fontId="6588" fillId="0" borderId="0" xfId="0" quotePrefix="false" applyFont="true" applyNumberFormat="true">
      <alignment horizontal="center" vertical="center"/>
    </xf>
    <xf numFmtId="164" fontId="6589" fillId="0" borderId="0" xfId="0" quotePrefix="false" applyFont="true" applyNumberFormat="true">
      <alignment horizontal="center" vertical="center"/>
    </xf>
    <xf numFmtId="4" fontId="6590" fillId="0" borderId="0" xfId="0" quotePrefix="false" applyFont="true" applyNumberFormat="true">
      <alignment horizontal="center" vertical="center"/>
    </xf>
    <xf numFmtId="164" fontId="6591" fillId="0" borderId="0" xfId="0" quotePrefix="false" applyFont="true" applyNumberFormat="true">
      <alignment horizontal="center" vertical="center"/>
    </xf>
    <xf numFmtId="4" fontId="6592" fillId="0" borderId="0" xfId="0" quotePrefix="false" applyFont="true" applyNumberFormat="true">
      <alignment horizontal="center" vertical="center"/>
    </xf>
    <xf numFmtId="164" fontId="6593" fillId="0" borderId="0" xfId="0" quotePrefix="false" applyFont="true" applyNumberFormat="true">
      <alignment horizontal="center" vertical="center"/>
    </xf>
    <xf numFmtId="4" fontId="6594" fillId="0" borderId="0" xfId="0" quotePrefix="false" applyFont="true" applyNumberFormat="true">
      <alignment horizontal="center" vertical="center"/>
    </xf>
    <xf numFmtId="164" fontId="6595" fillId="0" borderId="0" xfId="0" quotePrefix="false" applyFont="true" applyNumberFormat="true">
      <alignment horizontal="center" vertical="center"/>
    </xf>
    <xf numFmtId="4" fontId="6596" fillId="0" borderId="0" xfId="0" quotePrefix="false" applyFont="true" applyNumberFormat="true">
      <alignment horizontal="center" vertical="center"/>
    </xf>
    <xf numFmtId="164" fontId="6597" fillId="0" borderId="0" xfId="0" quotePrefix="false" applyFont="true" applyNumberFormat="true">
      <alignment horizontal="center" vertical="center"/>
    </xf>
    <xf numFmtId="4" fontId="6598" fillId="0" borderId="0" xfId="0" quotePrefix="false" applyFont="true" applyNumberFormat="true">
      <alignment horizontal="center" vertical="center"/>
    </xf>
    <xf numFmtId="164" fontId="6599" fillId="0" borderId="0" xfId="0" quotePrefix="false" applyFont="true" applyNumberFormat="true">
      <alignment horizontal="center" vertical="center"/>
    </xf>
    <xf numFmtId="4" fontId="6600" fillId="0" borderId="0" xfId="0" quotePrefix="false" applyFont="true" applyNumberFormat="true">
      <alignment horizontal="center" vertical="center"/>
    </xf>
    <xf numFmtId="164" fontId="6601" fillId="0" borderId="0" xfId="0" quotePrefix="false" applyFont="true" applyNumberFormat="true">
      <alignment horizontal="center" vertical="center"/>
    </xf>
    <xf numFmtId="4" fontId="6602" fillId="0" borderId="0" xfId="0" quotePrefix="false" applyFont="true" applyNumberFormat="true">
      <alignment horizontal="center" vertical="center"/>
    </xf>
    <xf numFmtId="164" fontId="6603" fillId="0" borderId="0" xfId="0" quotePrefix="false" applyFont="true" applyNumberFormat="true">
      <alignment horizontal="center" vertical="center"/>
    </xf>
    <xf numFmtId="4" fontId="6604" fillId="0" borderId="0" xfId="0" quotePrefix="false" applyFont="true" applyNumberFormat="true">
      <alignment horizontal="center" vertical="center"/>
    </xf>
    <xf numFmtId="164" fontId="6605" fillId="0" borderId="0" xfId="0" quotePrefix="false" applyFont="true" applyNumberFormat="true">
      <alignment horizontal="center" vertical="center"/>
    </xf>
    <xf numFmtId="4" fontId="6606" fillId="0" borderId="0" xfId="0" quotePrefix="false" applyFont="true" applyNumberFormat="true">
      <alignment horizontal="center" vertical="center"/>
    </xf>
    <xf numFmtId="164" fontId="6607" fillId="0" borderId="0" xfId="0" quotePrefix="false" applyFont="true" applyNumberFormat="true">
      <alignment horizontal="center" vertical="center"/>
    </xf>
    <xf numFmtId="4" fontId="6608" fillId="0" borderId="0" xfId="0" quotePrefix="false" applyFont="true" applyNumberFormat="true">
      <alignment horizontal="center" vertical="center"/>
    </xf>
    <xf numFmtId="164" fontId="6609" fillId="0" borderId="0" xfId="0" quotePrefix="false" applyFont="true" applyNumberFormat="true">
      <alignment horizontal="center" vertical="center"/>
    </xf>
    <xf numFmtId="4" fontId="6610" fillId="0" borderId="0" xfId="0" quotePrefix="false" applyFont="true" applyNumberFormat="true">
      <alignment horizontal="center" vertical="center"/>
    </xf>
    <xf numFmtId="164" fontId="6611" fillId="0" borderId="0" xfId="0" quotePrefix="false" applyFont="true" applyNumberFormat="true">
      <alignment horizontal="center" vertical="center"/>
    </xf>
    <xf numFmtId="4" fontId="6612" fillId="0" borderId="0" xfId="0" quotePrefix="false" applyFont="true" applyNumberFormat="true">
      <alignment horizontal="center" vertical="center"/>
    </xf>
    <xf numFmtId="164" fontId="6613" fillId="0" borderId="0" xfId="0" quotePrefix="false" applyFont="true" applyNumberFormat="true">
      <alignment horizontal="center" vertical="center"/>
    </xf>
    <xf numFmtId="4" fontId="6614" fillId="0" borderId="0" xfId="0" quotePrefix="false" applyFont="true" applyNumberFormat="true">
      <alignment horizontal="center" vertical="center"/>
    </xf>
    <xf numFmtId="164" fontId="6615" fillId="0" borderId="0" xfId="0" quotePrefix="false" applyFont="true" applyNumberFormat="true">
      <alignment horizontal="center" vertical="center"/>
    </xf>
    <xf numFmtId="0" fontId="6616" fillId="0" borderId="0" xfId="0" quotePrefix="false" applyFont="true">
      <alignment horizontal="center" vertical="center" wrapText="true"/>
    </xf>
    <xf numFmtId="4" fontId="6617" fillId="0" borderId="0" xfId="0" quotePrefix="false" applyFont="true" applyNumberFormat="true">
      <alignment horizontal="center" vertical="center"/>
    </xf>
    <xf numFmtId="164" fontId="6618" fillId="0" borderId="0" xfId="0" quotePrefix="false" applyFont="true" applyNumberFormat="true">
      <alignment horizontal="center" vertical="center"/>
    </xf>
    <xf numFmtId="164" fontId="6619" fillId="0" borderId="0" xfId="0" quotePrefix="false" applyFont="true" applyNumberFormat="true">
      <alignment horizontal="center" vertical="center"/>
    </xf>
    <xf numFmtId="165" fontId="6620" fillId="0" borderId="0" xfId="0" quotePrefix="false" applyFont="true" applyNumberFormat="true">
      <alignment horizontal="center" vertical="center"/>
    </xf>
    <xf numFmtId="164" fontId="6621" fillId="0" borderId="0" xfId="0" quotePrefix="false" applyFont="true" applyNumberFormat="true">
      <alignment horizontal="center" vertical="center"/>
    </xf>
    <xf numFmtId="164" fontId="6622" fillId="0" borderId="0" xfId="0" quotePrefix="false" applyFont="true" applyNumberFormat="true">
      <alignment horizontal="center" vertical="center" wrapText="true"/>
    </xf>
    <xf numFmtId="4" fontId="6623" fillId="0" borderId="0" xfId="0" quotePrefix="false" applyFont="true" applyNumberFormat="true">
      <alignment horizontal="center" vertical="center"/>
    </xf>
    <xf numFmtId="164" fontId="6624" fillId="0" borderId="0" xfId="0" quotePrefix="false" applyFont="true" applyNumberFormat="true">
      <alignment horizontal="center" vertical="center"/>
    </xf>
    <xf numFmtId="4" fontId="6625" fillId="0" borderId="0" xfId="0" quotePrefix="false" applyFont="true" applyNumberFormat="true">
      <alignment horizontal="center" vertical="center"/>
    </xf>
    <xf numFmtId="164" fontId="6626" fillId="0" borderId="0" xfId="0" quotePrefix="false" applyFont="true" applyNumberFormat="true">
      <alignment horizontal="center" vertical="center"/>
    </xf>
    <xf numFmtId="4" fontId="6627" fillId="0" borderId="0" xfId="0" quotePrefix="false" applyFont="true" applyNumberFormat="true">
      <alignment horizontal="center" vertical="center"/>
    </xf>
    <xf numFmtId="164" fontId="6628" fillId="0" borderId="0" xfId="0" quotePrefix="false" applyFont="true" applyNumberFormat="true">
      <alignment horizontal="center" vertical="center"/>
    </xf>
    <xf numFmtId="4" fontId="6629" fillId="0" borderId="0" xfId="0" quotePrefix="false" applyFont="true" applyNumberFormat="true">
      <alignment horizontal="center" vertical="center"/>
    </xf>
    <xf numFmtId="164" fontId="6630" fillId="0" borderId="0" xfId="0" quotePrefix="false" applyFont="true" applyNumberFormat="true">
      <alignment horizontal="center" vertical="center"/>
    </xf>
    <xf numFmtId="4" fontId="6631" fillId="0" borderId="0" xfId="0" quotePrefix="false" applyFont="true" applyNumberFormat="true">
      <alignment horizontal="center" vertical="center"/>
    </xf>
    <xf numFmtId="164" fontId="6632" fillId="0" borderId="0" xfId="0" quotePrefix="false" applyFont="true" applyNumberFormat="true">
      <alignment horizontal="center" vertical="center"/>
    </xf>
    <xf numFmtId="4" fontId="6633" fillId="0" borderId="0" xfId="0" quotePrefix="false" applyFont="true" applyNumberFormat="true">
      <alignment horizontal="center" vertical="center"/>
    </xf>
    <xf numFmtId="164" fontId="6634" fillId="0" borderId="0" xfId="0" quotePrefix="false" applyFont="true" applyNumberFormat="true">
      <alignment horizontal="center" vertical="center"/>
    </xf>
    <xf numFmtId="4" fontId="6635" fillId="0" borderId="0" xfId="0" quotePrefix="false" applyFont="true" applyNumberFormat="true">
      <alignment horizontal="center" vertical="center"/>
    </xf>
    <xf numFmtId="164" fontId="6636" fillId="0" borderId="0" xfId="0" quotePrefix="false" applyFont="true" applyNumberFormat="true">
      <alignment horizontal="center" vertical="center"/>
    </xf>
    <xf numFmtId="4" fontId="6637" fillId="0" borderId="0" xfId="0" quotePrefix="false" applyFont="true" applyNumberFormat="true">
      <alignment horizontal="center" vertical="center"/>
    </xf>
    <xf numFmtId="164" fontId="6638" fillId="0" borderId="0" xfId="0" quotePrefix="false" applyFont="true" applyNumberFormat="true">
      <alignment horizontal="center" vertical="center"/>
    </xf>
    <xf numFmtId="4" fontId="6639" fillId="0" borderId="0" xfId="0" quotePrefix="false" applyFont="true" applyNumberFormat="true">
      <alignment horizontal="center" vertical="center"/>
    </xf>
    <xf numFmtId="164" fontId="6640" fillId="0" borderId="0" xfId="0" quotePrefix="false" applyFont="true" applyNumberFormat="true">
      <alignment horizontal="center" vertical="center"/>
    </xf>
    <xf numFmtId="4" fontId="6641" fillId="0" borderId="0" xfId="0" quotePrefix="false" applyFont="true" applyNumberFormat="true">
      <alignment horizontal="center" vertical="center"/>
    </xf>
    <xf numFmtId="164" fontId="6642" fillId="0" borderId="0" xfId="0" quotePrefix="false" applyFont="true" applyNumberFormat="true">
      <alignment horizontal="center" vertical="center"/>
    </xf>
    <xf numFmtId="4" fontId="6643" fillId="0" borderId="0" xfId="0" quotePrefix="false" applyFont="true" applyNumberFormat="true">
      <alignment horizontal="center" vertical="center"/>
    </xf>
    <xf numFmtId="164" fontId="6644" fillId="0" borderId="0" xfId="0" quotePrefix="false" applyFont="true" applyNumberFormat="true">
      <alignment horizontal="center" vertical="center"/>
    </xf>
    <xf numFmtId="4" fontId="6645" fillId="0" borderId="0" xfId="0" quotePrefix="false" applyFont="true" applyNumberFormat="true">
      <alignment horizontal="center" vertical="center"/>
    </xf>
    <xf numFmtId="164" fontId="6646" fillId="0" borderId="0" xfId="0" quotePrefix="false" applyFont="true" applyNumberFormat="true">
      <alignment horizontal="center" vertical="center"/>
    </xf>
    <xf numFmtId="4" fontId="6647" fillId="0" borderId="0" xfId="0" quotePrefix="false" applyFont="true" applyNumberFormat="true">
      <alignment horizontal="center" vertical="center"/>
    </xf>
    <xf numFmtId="164" fontId="6648" fillId="0" borderId="0" xfId="0" quotePrefix="false" applyFont="true" applyNumberFormat="true">
      <alignment horizontal="center" vertical="center"/>
    </xf>
    <xf numFmtId="4" fontId="6649" fillId="0" borderId="0" xfId="0" quotePrefix="false" applyFont="true" applyNumberFormat="true">
      <alignment horizontal="center" vertical="center"/>
    </xf>
    <xf numFmtId="164" fontId="6650" fillId="0" borderId="0" xfId="0" quotePrefix="false" applyFont="true" applyNumberFormat="true">
      <alignment horizontal="center" vertical="center"/>
    </xf>
    <xf numFmtId="4" fontId="6651" fillId="0" borderId="0" xfId="0" quotePrefix="false" applyFont="true" applyNumberFormat="true">
      <alignment horizontal="center" vertical="center"/>
    </xf>
    <xf numFmtId="164" fontId="6652" fillId="0" borderId="0" xfId="0" quotePrefix="false" applyFont="true" applyNumberFormat="true">
      <alignment horizontal="center" vertical="center"/>
    </xf>
    <xf numFmtId="4" fontId="6653" fillId="0" borderId="0" xfId="0" quotePrefix="false" applyFont="true" applyNumberFormat="true">
      <alignment horizontal="center" vertical="center"/>
    </xf>
    <xf numFmtId="164" fontId="6654" fillId="0" borderId="0" xfId="0" quotePrefix="false" applyFont="true" applyNumberFormat="true">
      <alignment horizontal="center" vertical="center"/>
    </xf>
    <xf numFmtId="4" fontId="6655" fillId="0" borderId="0" xfId="0" quotePrefix="false" applyFont="true" applyNumberFormat="true">
      <alignment horizontal="center" vertical="center"/>
    </xf>
    <xf numFmtId="164" fontId="6656" fillId="0" borderId="0" xfId="0" quotePrefix="false" applyFont="true" applyNumberFormat="true">
      <alignment horizontal="center" vertical="center"/>
    </xf>
    <xf numFmtId="4" fontId="6657" fillId="0" borderId="0" xfId="0" quotePrefix="false" applyFont="true" applyNumberFormat="true">
      <alignment horizontal="center" vertical="center"/>
    </xf>
    <xf numFmtId="164" fontId="6658" fillId="0" borderId="0" xfId="0" quotePrefix="false" applyFont="true" applyNumberFormat="true">
      <alignment horizontal="center" vertical="center"/>
    </xf>
    <xf numFmtId="4" fontId="6659" fillId="0" borderId="0" xfId="0" quotePrefix="false" applyFont="true" applyNumberFormat="true">
      <alignment horizontal="center" vertical="center"/>
    </xf>
    <xf numFmtId="164" fontId="6660" fillId="0" borderId="0" xfId="0" quotePrefix="false" applyFont="true" applyNumberFormat="true">
      <alignment horizontal="center" vertical="center"/>
    </xf>
    <xf numFmtId="4" fontId="6661" fillId="0" borderId="0" xfId="0" quotePrefix="false" applyFont="true" applyNumberFormat="true">
      <alignment horizontal="center" vertical="center"/>
    </xf>
    <xf numFmtId="164" fontId="6662" fillId="0" borderId="0" xfId="0" quotePrefix="false" applyFont="true" applyNumberFormat="true">
      <alignment horizontal="center" vertical="center"/>
    </xf>
    <xf numFmtId="0" fontId="6663" fillId="0" borderId="0" xfId="0" quotePrefix="false" applyFont="true">
      <alignment horizontal="center" vertical="center" wrapText="true"/>
    </xf>
    <xf numFmtId="4" fontId="6664" fillId="0" borderId="0" xfId="0" quotePrefix="false" applyFont="true" applyNumberFormat="true">
      <alignment horizontal="center" vertical="center"/>
    </xf>
    <xf numFmtId="164" fontId="6665" fillId="0" borderId="0" xfId="0" quotePrefix="false" applyFont="true" applyNumberFormat="true">
      <alignment horizontal="center" vertical="center"/>
    </xf>
    <xf numFmtId="164" fontId="6666" fillId="0" borderId="0" xfId="0" quotePrefix="false" applyFont="true" applyNumberFormat="true">
      <alignment horizontal="center" vertical="center"/>
    </xf>
    <xf numFmtId="165" fontId="6667" fillId="0" borderId="0" xfId="0" quotePrefix="false" applyFont="true" applyNumberFormat="true">
      <alignment horizontal="center" vertical="center"/>
    </xf>
    <xf numFmtId="164" fontId="6668" fillId="0" borderId="0" xfId="0" quotePrefix="false" applyFont="true" applyNumberFormat="true">
      <alignment horizontal="center" vertical="center"/>
    </xf>
    <xf numFmtId="164" fontId="6669" fillId="0" borderId="0" xfId="0" quotePrefix="false" applyFont="true" applyNumberFormat="true">
      <alignment horizontal="center" vertical="center" wrapText="true"/>
    </xf>
    <xf numFmtId="4" fontId="6670" fillId="0" borderId="0" xfId="0" quotePrefix="false" applyFont="true" applyNumberFormat="true">
      <alignment horizontal="center" vertical="center"/>
    </xf>
    <xf numFmtId="164" fontId="6671" fillId="0" borderId="0" xfId="0" quotePrefix="false" applyFont="true" applyNumberFormat="true">
      <alignment horizontal="center" vertical="center"/>
    </xf>
    <xf numFmtId="4" fontId="6672" fillId="0" borderId="0" xfId="0" quotePrefix="false" applyFont="true" applyNumberFormat="true">
      <alignment horizontal="center" vertical="center"/>
    </xf>
    <xf numFmtId="164" fontId="6673" fillId="0" borderId="0" xfId="0" quotePrefix="false" applyFont="true" applyNumberFormat="true">
      <alignment horizontal="center" vertical="center"/>
    </xf>
    <xf numFmtId="4" fontId="6674" fillId="0" borderId="0" xfId="0" quotePrefix="false" applyFont="true" applyNumberFormat="true">
      <alignment horizontal="center" vertical="center"/>
    </xf>
    <xf numFmtId="164" fontId="6675" fillId="0" borderId="0" xfId="0" quotePrefix="false" applyFont="true" applyNumberFormat="true">
      <alignment horizontal="center" vertical="center"/>
    </xf>
    <xf numFmtId="4" fontId="6676" fillId="0" borderId="0" xfId="0" quotePrefix="false" applyFont="true" applyNumberFormat="true">
      <alignment horizontal="center" vertical="center"/>
    </xf>
    <xf numFmtId="164" fontId="6677" fillId="0" borderId="0" xfId="0" quotePrefix="false" applyFont="true" applyNumberFormat="true">
      <alignment horizontal="center" vertical="center"/>
    </xf>
    <xf numFmtId="4" fontId="6678" fillId="0" borderId="0" xfId="0" quotePrefix="false" applyFont="true" applyNumberFormat="true">
      <alignment horizontal="center" vertical="center"/>
    </xf>
    <xf numFmtId="164" fontId="6679" fillId="0" borderId="0" xfId="0" quotePrefix="false" applyFont="true" applyNumberFormat="true">
      <alignment horizontal="center" vertical="center"/>
    </xf>
    <xf numFmtId="4" fontId="6680" fillId="0" borderId="0" xfId="0" quotePrefix="false" applyFont="true" applyNumberFormat="true">
      <alignment horizontal="center" vertical="center"/>
    </xf>
    <xf numFmtId="164" fontId="6681" fillId="0" borderId="0" xfId="0" quotePrefix="false" applyFont="true" applyNumberFormat="true">
      <alignment horizontal="center" vertical="center"/>
    </xf>
    <xf numFmtId="4" fontId="6682" fillId="0" borderId="0" xfId="0" quotePrefix="false" applyFont="true" applyNumberFormat="true">
      <alignment horizontal="center" vertical="center"/>
    </xf>
    <xf numFmtId="164" fontId="6683" fillId="0" borderId="0" xfId="0" quotePrefix="false" applyFont="true" applyNumberFormat="true">
      <alignment horizontal="center" vertical="center"/>
    </xf>
    <xf numFmtId="4" fontId="6684" fillId="0" borderId="0" xfId="0" quotePrefix="false" applyFont="true" applyNumberFormat="true">
      <alignment horizontal="center" vertical="center"/>
    </xf>
    <xf numFmtId="164" fontId="6685" fillId="0" borderId="0" xfId="0" quotePrefix="false" applyFont="true" applyNumberFormat="true">
      <alignment horizontal="center" vertical="center"/>
    </xf>
    <xf numFmtId="4" fontId="6686" fillId="0" borderId="0" xfId="0" quotePrefix="false" applyFont="true" applyNumberFormat="true">
      <alignment horizontal="center" vertical="center"/>
    </xf>
    <xf numFmtId="164" fontId="6687" fillId="0" borderId="0" xfId="0" quotePrefix="false" applyFont="true" applyNumberFormat="true">
      <alignment horizontal="center" vertical="center"/>
    </xf>
    <xf numFmtId="4" fontId="6688" fillId="0" borderId="0" xfId="0" quotePrefix="false" applyFont="true" applyNumberFormat="true">
      <alignment horizontal="center" vertical="center"/>
    </xf>
    <xf numFmtId="164" fontId="6689" fillId="0" borderId="0" xfId="0" quotePrefix="false" applyFont="true" applyNumberFormat="true">
      <alignment horizontal="center" vertical="center"/>
    </xf>
    <xf numFmtId="4" fontId="6690" fillId="0" borderId="0" xfId="0" quotePrefix="false" applyFont="true" applyNumberFormat="true">
      <alignment horizontal="center" vertical="center"/>
    </xf>
    <xf numFmtId="164" fontId="6691" fillId="0" borderId="0" xfId="0" quotePrefix="false" applyFont="true" applyNumberFormat="true">
      <alignment horizontal="center" vertical="center"/>
    </xf>
    <xf numFmtId="4" fontId="6692" fillId="0" borderId="0" xfId="0" quotePrefix="false" applyFont="true" applyNumberFormat="true">
      <alignment horizontal="center" vertical="center"/>
    </xf>
    <xf numFmtId="164" fontId="6693" fillId="0" borderId="0" xfId="0" quotePrefix="false" applyFont="true" applyNumberFormat="true">
      <alignment horizontal="center" vertical="center"/>
    </xf>
    <xf numFmtId="4" fontId="6694" fillId="0" borderId="0" xfId="0" quotePrefix="false" applyFont="true" applyNumberFormat="true">
      <alignment horizontal="center" vertical="center"/>
    </xf>
    <xf numFmtId="164" fontId="6695" fillId="0" borderId="0" xfId="0" quotePrefix="false" applyFont="true" applyNumberFormat="true">
      <alignment horizontal="center" vertical="center"/>
    </xf>
    <xf numFmtId="4" fontId="6696" fillId="0" borderId="0" xfId="0" quotePrefix="false" applyFont="true" applyNumberFormat="true">
      <alignment horizontal="center" vertical="center"/>
    </xf>
    <xf numFmtId="164" fontId="6697" fillId="0" borderId="0" xfId="0" quotePrefix="false" applyFont="true" applyNumberFormat="true">
      <alignment horizontal="center" vertical="center"/>
    </xf>
    <xf numFmtId="4" fontId="6698" fillId="0" borderId="0" xfId="0" quotePrefix="false" applyFont="true" applyNumberFormat="true">
      <alignment horizontal="center" vertical="center"/>
    </xf>
    <xf numFmtId="164" fontId="6699" fillId="0" borderId="0" xfId="0" quotePrefix="false" applyFont="true" applyNumberFormat="true">
      <alignment horizontal="center" vertical="center"/>
    </xf>
    <xf numFmtId="4" fontId="6700" fillId="0" borderId="0" xfId="0" quotePrefix="false" applyFont="true" applyNumberFormat="true">
      <alignment horizontal="center" vertical="center"/>
    </xf>
    <xf numFmtId="164" fontId="6701" fillId="0" borderId="0" xfId="0" quotePrefix="false" applyFont="true" applyNumberFormat="true">
      <alignment horizontal="center" vertical="center"/>
    </xf>
    <xf numFmtId="4" fontId="6702" fillId="0" borderId="0" xfId="0" quotePrefix="false" applyFont="true" applyNumberFormat="true">
      <alignment horizontal="center" vertical="center"/>
    </xf>
    <xf numFmtId="164" fontId="6703" fillId="0" borderId="0" xfId="0" quotePrefix="false" applyFont="true" applyNumberFormat="true">
      <alignment horizontal="center" vertical="center"/>
    </xf>
    <xf numFmtId="4" fontId="6704" fillId="0" borderId="0" xfId="0" quotePrefix="false" applyFont="true" applyNumberFormat="true">
      <alignment horizontal="center" vertical="center"/>
    </xf>
    <xf numFmtId="164" fontId="6705" fillId="0" borderId="0" xfId="0" quotePrefix="false" applyFont="true" applyNumberFormat="true">
      <alignment horizontal="center" vertical="center"/>
    </xf>
    <xf numFmtId="4" fontId="6706" fillId="0" borderId="0" xfId="0" quotePrefix="false" applyFont="true" applyNumberFormat="true">
      <alignment horizontal="center" vertical="center"/>
    </xf>
    <xf numFmtId="164" fontId="6707" fillId="0" borderId="0" xfId="0" quotePrefix="false" applyFont="true" applyNumberFormat="true">
      <alignment horizontal="center" vertical="center"/>
    </xf>
    <xf numFmtId="4" fontId="6708" fillId="0" borderId="0" xfId="0" quotePrefix="false" applyFont="true" applyNumberFormat="true">
      <alignment horizontal="center" vertical="center"/>
    </xf>
    <xf numFmtId="164" fontId="6709" fillId="0" borderId="0" xfId="0" quotePrefix="false" applyFont="true" applyNumberFormat="true">
      <alignment horizontal="center" vertical="center"/>
    </xf>
    <xf numFmtId="164" fontId="6710" fillId="0" borderId="0" xfId="0" quotePrefix="false" applyFont="true" applyNumberFormat="true">
      <alignment horizontal="center" vertical="center" wrapText="true"/>
    </xf>
    <xf numFmtId="0" fontId="67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67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6712" fillId="0" borderId="0" xfId="0" quotePrefix="false" applyFont="true">
      <alignment horizontal="center" vertical="center" wrapText="true"/>
    </xf>
    <xf numFmtId="4" fontId="6713" fillId="0" borderId="0" xfId="0" quotePrefix="false" applyFont="true" applyNumberFormat="true">
      <alignment horizontal="center" vertical="center"/>
    </xf>
    <xf numFmtId="164" fontId="6714" fillId="0" borderId="0" xfId="0" quotePrefix="false" applyFont="true" applyNumberFormat="true">
      <alignment horizontal="center" vertical="center"/>
    </xf>
    <xf numFmtId="164" fontId="6715" fillId="0" borderId="0" xfId="0" quotePrefix="false" applyFont="true" applyNumberFormat="true">
      <alignment horizontal="center" vertical="center"/>
    </xf>
    <xf numFmtId="165" fontId="6716" fillId="0" borderId="0" xfId="0" quotePrefix="false" applyFont="true" applyNumberFormat="true">
      <alignment horizontal="center" vertical="center"/>
    </xf>
    <xf numFmtId="164" fontId="6717" fillId="0" borderId="0" xfId="0" quotePrefix="false" applyFont="true" applyNumberFormat="true">
      <alignment horizontal="center" vertical="center"/>
    </xf>
    <xf numFmtId="164" fontId="6718" fillId="0" borderId="0" xfId="0" quotePrefix="false" applyFont="true" applyNumberFormat="true">
      <alignment horizontal="center" vertical="center" wrapText="true"/>
    </xf>
    <xf numFmtId="4" fontId="6719" fillId="0" borderId="0" xfId="0" quotePrefix="false" applyFont="true" applyNumberFormat="true">
      <alignment horizontal="center" vertical="center"/>
    </xf>
    <xf numFmtId="164" fontId="6720" fillId="0" borderId="0" xfId="0" quotePrefix="false" applyFont="true" applyNumberFormat="true">
      <alignment horizontal="center" vertical="center"/>
    </xf>
    <xf numFmtId="4" fontId="6721" fillId="0" borderId="0" xfId="0" quotePrefix="false" applyFont="true" applyNumberFormat="true">
      <alignment horizontal="center" vertical="center"/>
    </xf>
    <xf numFmtId="164" fontId="6722" fillId="0" borderId="0" xfId="0" quotePrefix="false" applyFont="true" applyNumberFormat="true">
      <alignment horizontal="center" vertical="center"/>
    </xf>
    <xf numFmtId="4" fontId="6723" fillId="0" borderId="0" xfId="0" quotePrefix="false" applyFont="true" applyNumberFormat="true">
      <alignment horizontal="center" vertical="center"/>
    </xf>
    <xf numFmtId="164" fontId="6724" fillId="0" borderId="0" xfId="0" quotePrefix="false" applyFont="true" applyNumberFormat="true">
      <alignment horizontal="center" vertical="center"/>
    </xf>
    <xf numFmtId="4" fontId="6725" fillId="0" borderId="0" xfId="0" quotePrefix="false" applyFont="true" applyNumberFormat="true">
      <alignment horizontal="center" vertical="center"/>
    </xf>
    <xf numFmtId="164" fontId="6726" fillId="0" borderId="0" xfId="0" quotePrefix="false" applyFont="true" applyNumberFormat="true">
      <alignment horizontal="center" vertical="center"/>
    </xf>
    <xf numFmtId="4" fontId="6727" fillId="0" borderId="0" xfId="0" quotePrefix="false" applyFont="true" applyNumberFormat="true">
      <alignment horizontal="center" vertical="center"/>
    </xf>
    <xf numFmtId="164" fontId="6728" fillId="0" borderId="0" xfId="0" quotePrefix="false" applyFont="true" applyNumberFormat="true">
      <alignment horizontal="center" vertical="center"/>
    </xf>
    <xf numFmtId="4" fontId="6729" fillId="0" borderId="0" xfId="0" quotePrefix="false" applyFont="true" applyNumberFormat="true">
      <alignment horizontal="center" vertical="center"/>
    </xf>
    <xf numFmtId="164" fontId="6730" fillId="0" borderId="0" xfId="0" quotePrefix="false" applyFont="true" applyNumberFormat="true">
      <alignment horizontal="center" vertical="center"/>
    </xf>
    <xf numFmtId="4" fontId="6731" fillId="0" borderId="0" xfId="0" quotePrefix="false" applyFont="true" applyNumberFormat="true">
      <alignment horizontal="center" vertical="center"/>
    </xf>
    <xf numFmtId="164" fontId="6732" fillId="0" borderId="0" xfId="0" quotePrefix="false" applyFont="true" applyNumberFormat="true">
      <alignment horizontal="center" vertical="center"/>
    </xf>
    <xf numFmtId="4" fontId="6733" fillId="0" borderId="0" xfId="0" quotePrefix="false" applyFont="true" applyNumberFormat="true">
      <alignment horizontal="center" vertical="center"/>
    </xf>
    <xf numFmtId="164" fontId="6734" fillId="0" borderId="0" xfId="0" quotePrefix="false" applyFont="true" applyNumberFormat="true">
      <alignment horizontal="center" vertical="center"/>
    </xf>
    <xf numFmtId="4" fontId="6735" fillId="0" borderId="0" xfId="0" quotePrefix="false" applyFont="true" applyNumberFormat="true">
      <alignment horizontal="center" vertical="center"/>
    </xf>
    <xf numFmtId="164" fontId="6736" fillId="0" borderId="0" xfId="0" quotePrefix="false" applyFont="true" applyNumberFormat="true">
      <alignment horizontal="center" vertical="center"/>
    </xf>
    <xf numFmtId="4" fontId="6737" fillId="0" borderId="0" xfId="0" quotePrefix="false" applyFont="true" applyNumberFormat="true">
      <alignment horizontal="center" vertical="center"/>
    </xf>
    <xf numFmtId="164" fontId="6738" fillId="0" borderId="0" xfId="0" quotePrefix="false" applyFont="true" applyNumberFormat="true">
      <alignment horizontal="center" vertical="center"/>
    </xf>
    <xf numFmtId="4" fontId="6739" fillId="0" borderId="0" xfId="0" quotePrefix="false" applyFont="true" applyNumberFormat="true">
      <alignment horizontal="center" vertical="center"/>
    </xf>
    <xf numFmtId="164" fontId="6740" fillId="0" borderId="0" xfId="0" quotePrefix="false" applyFont="true" applyNumberFormat="true">
      <alignment horizontal="center" vertical="center"/>
    </xf>
    <xf numFmtId="4" fontId="6741" fillId="0" borderId="0" xfId="0" quotePrefix="false" applyFont="true" applyNumberFormat="true">
      <alignment horizontal="center" vertical="center"/>
    </xf>
    <xf numFmtId="164" fontId="6742" fillId="0" borderId="0" xfId="0" quotePrefix="false" applyFont="true" applyNumberFormat="true">
      <alignment horizontal="center" vertical="center"/>
    </xf>
    <xf numFmtId="4" fontId="6743" fillId="0" borderId="0" xfId="0" quotePrefix="false" applyFont="true" applyNumberFormat="true">
      <alignment horizontal="center" vertical="center"/>
    </xf>
    <xf numFmtId="164" fontId="6744" fillId="0" borderId="0" xfId="0" quotePrefix="false" applyFont="true" applyNumberFormat="true">
      <alignment horizontal="center" vertical="center"/>
    </xf>
    <xf numFmtId="4" fontId="6745" fillId="0" borderId="0" xfId="0" quotePrefix="false" applyFont="true" applyNumberFormat="true">
      <alignment horizontal="center" vertical="center"/>
    </xf>
    <xf numFmtId="164" fontId="6746" fillId="0" borderId="0" xfId="0" quotePrefix="false" applyFont="true" applyNumberFormat="true">
      <alignment horizontal="center" vertical="center"/>
    </xf>
    <xf numFmtId="4" fontId="6747" fillId="0" borderId="0" xfId="0" quotePrefix="false" applyFont="true" applyNumberFormat="true">
      <alignment horizontal="center" vertical="center"/>
    </xf>
    <xf numFmtId="164" fontId="6748" fillId="0" borderId="0" xfId="0" quotePrefix="false" applyFont="true" applyNumberFormat="true">
      <alignment horizontal="center" vertical="center"/>
    </xf>
    <xf numFmtId="4" fontId="6749" fillId="0" borderId="0" xfId="0" quotePrefix="false" applyFont="true" applyNumberFormat="true">
      <alignment horizontal="center" vertical="center"/>
    </xf>
    <xf numFmtId="164" fontId="6750" fillId="0" borderId="0" xfId="0" quotePrefix="false" applyFont="true" applyNumberFormat="true">
      <alignment horizontal="center" vertical="center"/>
    </xf>
    <xf numFmtId="4" fontId="6751" fillId="0" borderId="0" xfId="0" quotePrefix="false" applyFont="true" applyNumberFormat="true">
      <alignment horizontal="center" vertical="center"/>
    </xf>
    <xf numFmtId="164" fontId="6752" fillId="0" borderId="0" xfId="0" quotePrefix="false" applyFont="true" applyNumberFormat="true">
      <alignment horizontal="center" vertical="center"/>
    </xf>
    <xf numFmtId="4" fontId="6753" fillId="0" borderId="0" xfId="0" quotePrefix="false" applyFont="true" applyNumberFormat="true">
      <alignment horizontal="center" vertical="center"/>
    </xf>
    <xf numFmtId="164" fontId="6754" fillId="0" borderId="0" xfId="0" quotePrefix="false" applyFont="true" applyNumberFormat="true">
      <alignment horizontal="center" vertical="center"/>
    </xf>
    <xf numFmtId="4" fontId="6755" fillId="0" borderId="0" xfId="0" quotePrefix="false" applyFont="true" applyNumberFormat="true">
      <alignment horizontal="center" vertical="center"/>
    </xf>
    <xf numFmtId="164" fontId="6756" fillId="0" borderId="0" xfId="0" quotePrefix="false" applyFont="true" applyNumberFormat="true">
      <alignment horizontal="center" vertical="center"/>
    </xf>
    <xf numFmtId="4" fontId="6757" fillId="0" borderId="0" xfId="0" quotePrefix="false" applyFont="true" applyNumberFormat="true">
      <alignment horizontal="center" vertical="center"/>
    </xf>
    <xf numFmtId="164" fontId="6758" fillId="0" borderId="0" xfId="0" quotePrefix="false" applyFont="true" applyNumberFormat="true">
      <alignment horizontal="center" vertical="center"/>
    </xf>
    <xf numFmtId="0" fontId="6759" fillId="0" borderId="0" xfId="0" quotePrefix="false" applyFont="true">
      <alignment horizontal="center" vertical="center" wrapText="true"/>
    </xf>
    <xf numFmtId="4" fontId="6760" fillId="0" borderId="0" xfId="0" quotePrefix="false" applyFont="true" applyNumberFormat="true">
      <alignment horizontal="center" vertical="center"/>
    </xf>
    <xf numFmtId="164" fontId="6761" fillId="0" borderId="0" xfId="0" quotePrefix="false" applyFont="true" applyNumberFormat="true">
      <alignment horizontal="center" vertical="center"/>
    </xf>
    <xf numFmtId="164" fontId="6762" fillId="0" borderId="0" xfId="0" quotePrefix="false" applyFont="true" applyNumberFormat="true">
      <alignment horizontal="center" vertical="center"/>
    </xf>
    <xf numFmtId="165" fontId="6763" fillId="0" borderId="0" xfId="0" quotePrefix="false" applyFont="true" applyNumberFormat="true">
      <alignment horizontal="center" vertical="center"/>
    </xf>
    <xf numFmtId="164" fontId="6764" fillId="0" borderId="0" xfId="0" quotePrefix="false" applyFont="true" applyNumberFormat="true">
      <alignment horizontal="center" vertical="center"/>
    </xf>
    <xf numFmtId="164" fontId="6765" fillId="0" borderId="0" xfId="0" quotePrefix="false" applyFont="true" applyNumberFormat="true">
      <alignment horizontal="center" vertical="center" wrapText="true"/>
    </xf>
    <xf numFmtId="4" fontId="6766" fillId="0" borderId="0" xfId="0" quotePrefix="false" applyFont="true" applyNumberFormat="true">
      <alignment horizontal="center" vertical="center"/>
    </xf>
    <xf numFmtId="164" fontId="6767" fillId="0" borderId="0" xfId="0" quotePrefix="false" applyFont="true" applyNumberFormat="true">
      <alignment horizontal="center" vertical="center"/>
    </xf>
    <xf numFmtId="4" fontId="6768" fillId="0" borderId="0" xfId="0" quotePrefix="false" applyFont="true" applyNumberFormat="true">
      <alignment horizontal="center" vertical="center"/>
    </xf>
    <xf numFmtId="164" fontId="6769" fillId="0" borderId="0" xfId="0" quotePrefix="false" applyFont="true" applyNumberFormat="true">
      <alignment horizontal="center" vertical="center"/>
    </xf>
    <xf numFmtId="4" fontId="6770" fillId="0" borderId="0" xfId="0" quotePrefix="false" applyFont="true" applyNumberFormat="true">
      <alignment horizontal="center" vertical="center"/>
    </xf>
    <xf numFmtId="164" fontId="6771" fillId="0" borderId="0" xfId="0" quotePrefix="false" applyFont="true" applyNumberFormat="true">
      <alignment horizontal="center" vertical="center"/>
    </xf>
    <xf numFmtId="4" fontId="6772" fillId="0" borderId="0" xfId="0" quotePrefix="false" applyFont="true" applyNumberFormat="true">
      <alignment horizontal="center" vertical="center"/>
    </xf>
    <xf numFmtId="164" fontId="6773" fillId="0" borderId="0" xfId="0" quotePrefix="false" applyFont="true" applyNumberFormat="true">
      <alignment horizontal="center" vertical="center"/>
    </xf>
    <xf numFmtId="4" fontId="6774" fillId="0" borderId="0" xfId="0" quotePrefix="false" applyFont="true" applyNumberFormat="true">
      <alignment horizontal="center" vertical="center"/>
    </xf>
    <xf numFmtId="164" fontId="6775" fillId="0" borderId="0" xfId="0" quotePrefix="false" applyFont="true" applyNumberFormat="true">
      <alignment horizontal="center" vertical="center"/>
    </xf>
    <xf numFmtId="4" fontId="6776" fillId="0" borderId="0" xfId="0" quotePrefix="false" applyFont="true" applyNumberFormat="true">
      <alignment horizontal="center" vertical="center"/>
    </xf>
    <xf numFmtId="164" fontId="6777" fillId="0" borderId="0" xfId="0" quotePrefix="false" applyFont="true" applyNumberFormat="true">
      <alignment horizontal="center" vertical="center"/>
    </xf>
    <xf numFmtId="4" fontId="6778" fillId="0" borderId="0" xfId="0" quotePrefix="false" applyFont="true" applyNumberFormat="true">
      <alignment horizontal="center" vertical="center"/>
    </xf>
    <xf numFmtId="164" fontId="6779" fillId="0" borderId="0" xfId="0" quotePrefix="false" applyFont="true" applyNumberFormat="true">
      <alignment horizontal="center" vertical="center"/>
    </xf>
    <xf numFmtId="4" fontId="6780" fillId="0" borderId="0" xfId="0" quotePrefix="false" applyFont="true" applyNumberFormat="true">
      <alignment horizontal="center" vertical="center"/>
    </xf>
    <xf numFmtId="164" fontId="6781" fillId="0" borderId="0" xfId="0" quotePrefix="false" applyFont="true" applyNumberFormat="true">
      <alignment horizontal="center" vertical="center"/>
    </xf>
    <xf numFmtId="4" fontId="6782" fillId="0" borderId="0" xfId="0" quotePrefix="false" applyFont="true" applyNumberFormat="true">
      <alignment horizontal="center" vertical="center"/>
    </xf>
    <xf numFmtId="164" fontId="6783" fillId="0" borderId="0" xfId="0" quotePrefix="false" applyFont="true" applyNumberFormat="true">
      <alignment horizontal="center" vertical="center"/>
    </xf>
    <xf numFmtId="4" fontId="6784" fillId="0" borderId="0" xfId="0" quotePrefix="false" applyFont="true" applyNumberFormat="true">
      <alignment horizontal="center" vertical="center"/>
    </xf>
    <xf numFmtId="164" fontId="6785" fillId="0" borderId="0" xfId="0" quotePrefix="false" applyFont="true" applyNumberFormat="true">
      <alignment horizontal="center" vertical="center"/>
    </xf>
    <xf numFmtId="4" fontId="6786" fillId="0" borderId="0" xfId="0" quotePrefix="false" applyFont="true" applyNumberFormat="true">
      <alignment horizontal="center" vertical="center"/>
    </xf>
    <xf numFmtId="164" fontId="6787" fillId="0" borderId="0" xfId="0" quotePrefix="false" applyFont="true" applyNumberFormat="true">
      <alignment horizontal="center" vertical="center"/>
    </xf>
    <xf numFmtId="4" fontId="6788" fillId="0" borderId="0" xfId="0" quotePrefix="false" applyFont="true" applyNumberFormat="true">
      <alignment horizontal="center" vertical="center"/>
    </xf>
    <xf numFmtId="164" fontId="6789" fillId="0" borderId="0" xfId="0" quotePrefix="false" applyFont="true" applyNumberFormat="true">
      <alignment horizontal="center" vertical="center"/>
    </xf>
    <xf numFmtId="4" fontId="6790" fillId="0" borderId="0" xfId="0" quotePrefix="false" applyFont="true" applyNumberFormat="true">
      <alignment horizontal="center" vertical="center"/>
    </xf>
    <xf numFmtId="164" fontId="6791" fillId="0" borderId="0" xfId="0" quotePrefix="false" applyFont="true" applyNumberFormat="true">
      <alignment horizontal="center" vertical="center"/>
    </xf>
    <xf numFmtId="4" fontId="6792" fillId="0" borderId="0" xfId="0" quotePrefix="false" applyFont="true" applyNumberFormat="true">
      <alignment horizontal="center" vertical="center"/>
    </xf>
    <xf numFmtId="164" fontId="6793" fillId="0" borderId="0" xfId="0" quotePrefix="false" applyFont="true" applyNumberFormat="true">
      <alignment horizontal="center" vertical="center"/>
    </xf>
    <xf numFmtId="4" fontId="6794" fillId="0" borderId="0" xfId="0" quotePrefix="false" applyFont="true" applyNumberFormat="true">
      <alignment horizontal="center" vertical="center"/>
    </xf>
    <xf numFmtId="164" fontId="6795" fillId="0" borderId="0" xfId="0" quotePrefix="false" applyFont="true" applyNumberFormat="true">
      <alignment horizontal="center" vertical="center"/>
    </xf>
    <xf numFmtId="4" fontId="6796" fillId="0" borderId="0" xfId="0" quotePrefix="false" applyFont="true" applyNumberFormat="true">
      <alignment horizontal="center" vertical="center"/>
    </xf>
    <xf numFmtId="164" fontId="6797" fillId="0" borderId="0" xfId="0" quotePrefix="false" applyFont="true" applyNumberFormat="true">
      <alignment horizontal="center" vertical="center"/>
    </xf>
    <xf numFmtId="4" fontId="6798" fillId="0" borderId="0" xfId="0" quotePrefix="false" applyFont="true" applyNumberFormat="true">
      <alignment horizontal="center" vertical="center"/>
    </xf>
    <xf numFmtId="164" fontId="6799" fillId="0" borderId="0" xfId="0" quotePrefix="false" applyFont="true" applyNumberFormat="true">
      <alignment horizontal="center" vertical="center"/>
    </xf>
    <xf numFmtId="4" fontId="6800" fillId="0" borderId="0" xfId="0" quotePrefix="false" applyFont="true" applyNumberFormat="true">
      <alignment horizontal="center" vertical="center"/>
    </xf>
    <xf numFmtId="164" fontId="6801" fillId="0" borderId="0" xfId="0" quotePrefix="false" applyFont="true" applyNumberFormat="true">
      <alignment horizontal="center" vertical="center"/>
    </xf>
    <xf numFmtId="4" fontId="6802" fillId="0" borderId="0" xfId="0" quotePrefix="false" applyFont="true" applyNumberFormat="true">
      <alignment horizontal="center" vertical="center"/>
    </xf>
    <xf numFmtId="164" fontId="6803" fillId="0" borderId="0" xfId="0" quotePrefix="false" applyFont="true" applyNumberFormat="true">
      <alignment horizontal="center" vertical="center"/>
    </xf>
    <xf numFmtId="4" fontId="6804" fillId="0" borderId="0" xfId="0" quotePrefix="false" applyFont="true" applyNumberFormat="true">
      <alignment horizontal="center" vertical="center"/>
    </xf>
    <xf numFmtId="164" fontId="6805" fillId="0" borderId="0" xfId="0" quotePrefix="false" applyFont="true" applyNumberFormat="true">
      <alignment horizontal="center" vertical="center"/>
    </xf>
    <xf numFmtId="0" fontId="6806" fillId="0" borderId="0" xfId="0" quotePrefix="false" applyFont="true">
      <alignment horizontal="center" vertical="center" wrapText="true"/>
    </xf>
    <xf numFmtId="4" fontId="6807" fillId="0" borderId="0" xfId="0" quotePrefix="false" applyFont="true" applyNumberFormat="true">
      <alignment horizontal="center" vertical="center"/>
    </xf>
    <xf numFmtId="164" fontId="6808" fillId="0" borderId="0" xfId="0" quotePrefix="false" applyFont="true" applyNumberFormat="true">
      <alignment horizontal="center" vertical="center"/>
    </xf>
    <xf numFmtId="164" fontId="6809" fillId="0" borderId="0" xfId="0" quotePrefix="false" applyFont="true" applyNumberFormat="true">
      <alignment horizontal="center" vertical="center"/>
    </xf>
    <xf numFmtId="165" fontId="6810" fillId="0" borderId="0" xfId="0" quotePrefix="false" applyFont="true" applyNumberFormat="true">
      <alignment horizontal="center" vertical="center"/>
    </xf>
    <xf numFmtId="164" fontId="6811" fillId="0" borderId="0" xfId="0" quotePrefix="false" applyFont="true" applyNumberFormat="true">
      <alignment horizontal="center" vertical="center"/>
    </xf>
    <xf numFmtId="164" fontId="6812" fillId="0" borderId="0" xfId="0" quotePrefix="false" applyFont="true" applyNumberFormat="true">
      <alignment horizontal="center" vertical="center" wrapText="true"/>
    </xf>
    <xf numFmtId="4" fontId="6813" fillId="0" borderId="0" xfId="0" quotePrefix="false" applyFont="true" applyNumberFormat="true">
      <alignment horizontal="center" vertical="center"/>
    </xf>
    <xf numFmtId="164" fontId="6814" fillId="0" borderId="0" xfId="0" quotePrefix="false" applyFont="true" applyNumberFormat="true">
      <alignment horizontal="center" vertical="center"/>
    </xf>
    <xf numFmtId="4" fontId="6815" fillId="0" borderId="0" xfId="0" quotePrefix="false" applyFont="true" applyNumberFormat="true">
      <alignment horizontal="center" vertical="center"/>
    </xf>
    <xf numFmtId="164" fontId="6816" fillId="0" borderId="0" xfId="0" quotePrefix="false" applyFont="true" applyNumberFormat="true">
      <alignment horizontal="center" vertical="center"/>
    </xf>
    <xf numFmtId="4" fontId="6817" fillId="0" borderId="0" xfId="0" quotePrefix="false" applyFont="true" applyNumberFormat="true">
      <alignment horizontal="center" vertical="center"/>
    </xf>
    <xf numFmtId="164" fontId="6818" fillId="0" borderId="0" xfId="0" quotePrefix="false" applyFont="true" applyNumberFormat="true">
      <alignment horizontal="center" vertical="center"/>
    </xf>
    <xf numFmtId="4" fontId="6819" fillId="0" borderId="0" xfId="0" quotePrefix="false" applyFont="true" applyNumberFormat="true">
      <alignment horizontal="center" vertical="center"/>
    </xf>
    <xf numFmtId="164" fontId="6820" fillId="0" borderId="0" xfId="0" quotePrefix="false" applyFont="true" applyNumberFormat="true">
      <alignment horizontal="center" vertical="center"/>
    </xf>
    <xf numFmtId="4" fontId="6821" fillId="0" borderId="0" xfId="0" quotePrefix="false" applyFont="true" applyNumberFormat="true">
      <alignment horizontal="center" vertical="center"/>
    </xf>
    <xf numFmtId="164" fontId="6822" fillId="0" borderId="0" xfId="0" quotePrefix="false" applyFont="true" applyNumberFormat="true">
      <alignment horizontal="center" vertical="center"/>
    </xf>
    <xf numFmtId="4" fontId="6823" fillId="0" borderId="0" xfId="0" quotePrefix="false" applyFont="true" applyNumberFormat="true">
      <alignment horizontal="center" vertical="center"/>
    </xf>
    <xf numFmtId="164" fontId="6824" fillId="0" borderId="0" xfId="0" quotePrefix="false" applyFont="true" applyNumberFormat="true">
      <alignment horizontal="center" vertical="center"/>
    </xf>
    <xf numFmtId="4" fontId="6825" fillId="0" borderId="0" xfId="0" quotePrefix="false" applyFont="true" applyNumberFormat="true">
      <alignment horizontal="center" vertical="center"/>
    </xf>
    <xf numFmtId="164" fontId="6826" fillId="0" borderId="0" xfId="0" quotePrefix="false" applyFont="true" applyNumberFormat="true">
      <alignment horizontal="center" vertical="center"/>
    </xf>
    <xf numFmtId="4" fontId="6827" fillId="0" borderId="0" xfId="0" quotePrefix="false" applyFont="true" applyNumberFormat="true">
      <alignment horizontal="center" vertical="center"/>
    </xf>
    <xf numFmtId="164" fontId="6828" fillId="0" borderId="0" xfId="0" quotePrefix="false" applyFont="true" applyNumberFormat="true">
      <alignment horizontal="center" vertical="center"/>
    </xf>
    <xf numFmtId="4" fontId="6829" fillId="0" borderId="0" xfId="0" quotePrefix="false" applyFont="true" applyNumberFormat="true">
      <alignment horizontal="center" vertical="center"/>
    </xf>
    <xf numFmtId="164" fontId="6830" fillId="0" borderId="0" xfId="0" quotePrefix="false" applyFont="true" applyNumberFormat="true">
      <alignment horizontal="center" vertical="center"/>
    </xf>
    <xf numFmtId="4" fontId="6831" fillId="0" borderId="0" xfId="0" quotePrefix="false" applyFont="true" applyNumberFormat="true">
      <alignment horizontal="center" vertical="center"/>
    </xf>
    <xf numFmtId="164" fontId="6832" fillId="0" borderId="0" xfId="0" quotePrefix="false" applyFont="true" applyNumberFormat="true">
      <alignment horizontal="center" vertical="center"/>
    </xf>
    <xf numFmtId="4" fontId="6833" fillId="0" borderId="0" xfId="0" quotePrefix="false" applyFont="true" applyNumberFormat="true">
      <alignment horizontal="center" vertical="center"/>
    </xf>
    <xf numFmtId="164" fontId="6834" fillId="0" borderId="0" xfId="0" quotePrefix="false" applyFont="true" applyNumberFormat="true">
      <alignment horizontal="center" vertical="center"/>
    </xf>
    <xf numFmtId="4" fontId="6835" fillId="0" borderId="0" xfId="0" quotePrefix="false" applyFont="true" applyNumberFormat="true">
      <alignment horizontal="center" vertical="center"/>
    </xf>
    <xf numFmtId="164" fontId="6836" fillId="0" borderId="0" xfId="0" quotePrefix="false" applyFont="true" applyNumberFormat="true">
      <alignment horizontal="center" vertical="center"/>
    </xf>
    <xf numFmtId="4" fontId="6837" fillId="0" borderId="0" xfId="0" quotePrefix="false" applyFont="true" applyNumberFormat="true">
      <alignment horizontal="center" vertical="center"/>
    </xf>
    <xf numFmtId="164" fontId="6838" fillId="0" borderId="0" xfId="0" quotePrefix="false" applyFont="true" applyNumberFormat="true">
      <alignment horizontal="center" vertical="center"/>
    </xf>
    <xf numFmtId="4" fontId="6839" fillId="0" borderId="0" xfId="0" quotePrefix="false" applyFont="true" applyNumberFormat="true">
      <alignment horizontal="center" vertical="center"/>
    </xf>
    <xf numFmtId="164" fontId="6840" fillId="0" borderId="0" xfId="0" quotePrefix="false" applyFont="true" applyNumberFormat="true">
      <alignment horizontal="center" vertical="center"/>
    </xf>
    <xf numFmtId="4" fontId="6841" fillId="0" borderId="0" xfId="0" quotePrefix="false" applyFont="true" applyNumberFormat="true">
      <alignment horizontal="center" vertical="center"/>
    </xf>
    <xf numFmtId="164" fontId="6842" fillId="0" borderId="0" xfId="0" quotePrefix="false" applyFont="true" applyNumberFormat="true">
      <alignment horizontal="center" vertical="center"/>
    </xf>
    <xf numFmtId="4" fontId="6843" fillId="0" borderId="0" xfId="0" quotePrefix="false" applyFont="true" applyNumberFormat="true">
      <alignment horizontal="center" vertical="center"/>
    </xf>
    <xf numFmtId="164" fontId="6844" fillId="0" borderId="0" xfId="0" quotePrefix="false" applyFont="true" applyNumberFormat="true">
      <alignment horizontal="center" vertical="center"/>
    </xf>
    <xf numFmtId="4" fontId="6845" fillId="0" borderId="0" xfId="0" quotePrefix="false" applyFont="true" applyNumberFormat="true">
      <alignment horizontal="center" vertical="center"/>
    </xf>
    <xf numFmtId="164" fontId="6846" fillId="0" borderId="0" xfId="0" quotePrefix="false" applyFont="true" applyNumberFormat="true">
      <alignment horizontal="center" vertical="center"/>
    </xf>
    <xf numFmtId="4" fontId="6847" fillId="0" borderId="0" xfId="0" quotePrefix="false" applyFont="true" applyNumberFormat="true">
      <alignment horizontal="center" vertical="center"/>
    </xf>
    <xf numFmtId="164" fontId="6848" fillId="0" borderId="0" xfId="0" quotePrefix="false" applyFont="true" applyNumberFormat="true">
      <alignment horizontal="center" vertical="center"/>
    </xf>
    <xf numFmtId="4" fontId="6849" fillId="0" borderId="0" xfId="0" quotePrefix="false" applyFont="true" applyNumberFormat="true">
      <alignment horizontal="center" vertical="center"/>
    </xf>
    <xf numFmtId="164" fontId="6850" fillId="0" borderId="0" xfId="0" quotePrefix="false" applyFont="true" applyNumberFormat="true">
      <alignment horizontal="center" vertical="center"/>
    </xf>
    <xf numFmtId="4" fontId="6851" fillId="0" borderId="0" xfId="0" quotePrefix="false" applyFont="true" applyNumberFormat="true">
      <alignment horizontal="center" vertical="center"/>
    </xf>
    <xf numFmtId="164" fontId="6852" fillId="0" borderId="0" xfId="0" quotePrefix="false" applyFont="true" applyNumberFormat="true">
      <alignment horizontal="center" vertical="center"/>
    </xf>
    <xf numFmtId="0" fontId="6853" fillId="0" borderId="0" xfId="0" quotePrefix="false" applyFont="true">
      <alignment horizontal="center" vertical="center" wrapText="true"/>
    </xf>
    <xf numFmtId="4" fontId="6854" fillId="0" borderId="0" xfId="0" quotePrefix="false" applyFont="true" applyNumberFormat="true">
      <alignment horizontal="center" vertical="center"/>
    </xf>
    <xf numFmtId="164" fontId="6855" fillId="0" borderId="0" xfId="0" quotePrefix="false" applyFont="true" applyNumberFormat="true">
      <alignment horizontal="center" vertical="center"/>
    </xf>
    <xf numFmtId="164" fontId="6856" fillId="0" borderId="0" xfId="0" quotePrefix="false" applyFont="true" applyNumberFormat="true">
      <alignment horizontal="center" vertical="center"/>
    </xf>
    <xf numFmtId="165" fontId="6857" fillId="0" borderId="0" xfId="0" quotePrefix="false" applyFont="true" applyNumberFormat="true">
      <alignment horizontal="center" vertical="center"/>
    </xf>
    <xf numFmtId="164" fontId="6858" fillId="0" borderId="0" xfId="0" quotePrefix="false" applyFont="true" applyNumberFormat="true">
      <alignment horizontal="center" vertical="center"/>
    </xf>
    <xf numFmtId="164" fontId="6859" fillId="0" borderId="0" xfId="0" quotePrefix="false" applyFont="true" applyNumberFormat="true">
      <alignment horizontal="center" vertical="center" wrapText="true"/>
    </xf>
    <xf numFmtId="4" fontId="6860" fillId="0" borderId="0" xfId="0" quotePrefix="false" applyFont="true" applyNumberFormat="true">
      <alignment horizontal="center" vertical="center"/>
    </xf>
    <xf numFmtId="164" fontId="6861" fillId="0" borderId="0" xfId="0" quotePrefix="false" applyFont="true" applyNumberFormat="true">
      <alignment horizontal="center" vertical="center"/>
    </xf>
    <xf numFmtId="4" fontId="6862" fillId="0" borderId="0" xfId="0" quotePrefix="false" applyFont="true" applyNumberFormat="true">
      <alignment horizontal="center" vertical="center"/>
    </xf>
    <xf numFmtId="164" fontId="6863" fillId="0" borderId="0" xfId="0" quotePrefix="false" applyFont="true" applyNumberFormat="true">
      <alignment horizontal="center" vertical="center"/>
    </xf>
    <xf numFmtId="4" fontId="6864" fillId="0" borderId="0" xfId="0" quotePrefix="false" applyFont="true" applyNumberFormat="true">
      <alignment horizontal="center" vertical="center"/>
    </xf>
    <xf numFmtId="164" fontId="6865" fillId="0" borderId="0" xfId="0" quotePrefix="false" applyFont="true" applyNumberFormat="true">
      <alignment horizontal="center" vertical="center"/>
    </xf>
    <xf numFmtId="4" fontId="6866" fillId="0" borderId="0" xfId="0" quotePrefix="false" applyFont="true" applyNumberFormat="true">
      <alignment horizontal="center" vertical="center"/>
    </xf>
    <xf numFmtId="164" fontId="6867" fillId="0" borderId="0" xfId="0" quotePrefix="false" applyFont="true" applyNumberFormat="true">
      <alignment horizontal="center" vertical="center"/>
    </xf>
    <xf numFmtId="4" fontId="6868" fillId="0" borderId="0" xfId="0" quotePrefix="false" applyFont="true" applyNumberFormat="true">
      <alignment horizontal="center" vertical="center"/>
    </xf>
    <xf numFmtId="164" fontId="6869" fillId="0" borderId="0" xfId="0" quotePrefix="false" applyFont="true" applyNumberFormat="true">
      <alignment horizontal="center" vertical="center"/>
    </xf>
    <xf numFmtId="4" fontId="6870" fillId="0" borderId="0" xfId="0" quotePrefix="false" applyFont="true" applyNumberFormat="true">
      <alignment horizontal="center" vertical="center"/>
    </xf>
    <xf numFmtId="164" fontId="6871" fillId="0" borderId="0" xfId="0" quotePrefix="false" applyFont="true" applyNumberFormat="true">
      <alignment horizontal="center" vertical="center"/>
    </xf>
    <xf numFmtId="4" fontId="6872" fillId="0" borderId="0" xfId="0" quotePrefix="false" applyFont="true" applyNumberFormat="true">
      <alignment horizontal="center" vertical="center"/>
    </xf>
    <xf numFmtId="164" fontId="6873" fillId="0" borderId="0" xfId="0" quotePrefix="false" applyFont="true" applyNumberFormat="true">
      <alignment horizontal="center" vertical="center"/>
    </xf>
    <xf numFmtId="4" fontId="6874" fillId="0" borderId="0" xfId="0" quotePrefix="false" applyFont="true" applyNumberFormat="true">
      <alignment horizontal="center" vertical="center"/>
    </xf>
    <xf numFmtId="164" fontId="6875" fillId="0" borderId="0" xfId="0" quotePrefix="false" applyFont="true" applyNumberFormat="true">
      <alignment horizontal="center" vertical="center"/>
    </xf>
    <xf numFmtId="4" fontId="6876" fillId="0" borderId="0" xfId="0" quotePrefix="false" applyFont="true" applyNumberFormat="true">
      <alignment horizontal="center" vertical="center"/>
    </xf>
    <xf numFmtId="164" fontId="6877" fillId="0" borderId="0" xfId="0" quotePrefix="false" applyFont="true" applyNumberFormat="true">
      <alignment horizontal="center" vertical="center"/>
    </xf>
    <xf numFmtId="4" fontId="6878" fillId="0" borderId="0" xfId="0" quotePrefix="false" applyFont="true" applyNumberFormat="true">
      <alignment horizontal="center" vertical="center"/>
    </xf>
    <xf numFmtId="164" fontId="6879" fillId="0" borderId="0" xfId="0" quotePrefix="false" applyFont="true" applyNumberFormat="true">
      <alignment horizontal="center" vertical="center"/>
    </xf>
    <xf numFmtId="4" fontId="6880" fillId="0" borderId="0" xfId="0" quotePrefix="false" applyFont="true" applyNumberFormat="true">
      <alignment horizontal="center" vertical="center"/>
    </xf>
    <xf numFmtId="164" fontId="6881" fillId="0" borderId="0" xfId="0" quotePrefix="false" applyFont="true" applyNumberFormat="true">
      <alignment horizontal="center" vertical="center"/>
    </xf>
    <xf numFmtId="4" fontId="6882" fillId="0" borderId="0" xfId="0" quotePrefix="false" applyFont="true" applyNumberFormat="true">
      <alignment horizontal="center" vertical="center"/>
    </xf>
    <xf numFmtId="164" fontId="6883" fillId="0" borderId="0" xfId="0" quotePrefix="false" applyFont="true" applyNumberFormat="true">
      <alignment horizontal="center" vertical="center"/>
    </xf>
    <xf numFmtId="4" fontId="6884" fillId="0" borderId="0" xfId="0" quotePrefix="false" applyFont="true" applyNumberFormat="true">
      <alignment horizontal="center" vertical="center"/>
    </xf>
    <xf numFmtId="164" fontId="6885" fillId="0" borderId="0" xfId="0" quotePrefix="false" applyFont="true" applyNumberFormat="true">
      <alignment horizontal="center" vertical="center"/>
    </xf>
    <xf numFmtId="4" fontId="6886" fillId="0" borderId="0" xfId="0" quotePrefix="false" applyFont="true" applyNumberFormat="true">
      <alignment horizontal="center" vertical="center"/>
    </xf>
    <xf numFmtId="164" fontId="6887" fillId="0" borderId="0" xfId="0" quotePrefix="false" applyFont="true" applyNumberFormat="true">
      <alignment horizontal="center" vertical="center"/>
    </xf>
    <xf numFmtId="4" fontId="6888" fillId="0" borderId="0" xfId="0" quotePrefix="false" applyFont="true" applyNumberFormat="true">
      <alignment horizontal="center" vertical="center"/>
    </xf>
    <xf numFmtId="164" fontId="6889" fillId="0" borderId="0" xfId="0" quotePrefix="false" applyFont="true" applyNumberFormat="true">
      <alignment horizontal="center" vertical="center"/>
    </xf>
    <xf numFmtId="4" fontId="6890" fillId="0" borderId="0" xfId="0" quotePrefix="false" applyFont="true" applyNumberFormat="true">
      <alignment horizontal="center" vertical="center"/>
    </xf>
    <xf numFmtId="164" fontId="6891" fillId="0" borderId="0" xfId="0" quotePrefix="false" applyFont="true" applyNumberFormat="true">
      <alignment horizontal="center" vertical="center"/>
    </xf>
    <xf numFmtId="4" fontId="6892" fillId="0" borderId="0" xfId="0" quotePrefix="false" applyFont="true" applyNumberFormat="true">
      <alignment horizontal="center" vertical="center"/>
    </xf>
    <xf numFmtId="164" fontId="6893" fillId="0" borderId="0" xfId="0" quotePrefix="false" applyFont="true" applyNumberFormat="true">
      <alignment horizontal="center" vertical="center"/>
    </xf>
    <xf numFmtId="4" fontId="6894" fillId="0" borderId="0" xfId="0" quotePrefix="false" applyFont="true" applyNumberFormat="true">
      <alignment horizontal="center" vertical="center"/>
    </xf>
    <xf numFmtId="164" fontId="6895" fillId="0" borderId="0" xfId="0" quotePrefix="false" applyFont="true" applyNumberFormat="true">
      <alignment horizontal="center" vertical="center"/>
    </xf>
    <xf numFmtId="4" fontId="6896" fillId="0" borderId="0" xfId="0" quotePrefix="false" applyFont="true" applyNumberFormat="true">
      <alignment horizontal="center" vertical="center"/>
    </xf>
    <xf numFmtId="164" fontId="6897" fillId="0" borderId="0" xfId="0" quotePrefix="false" applyFont="true" applyNumberFormat="true">
      <alignment horizontal="center" vertical="center"/>
    </xf>
    <xf numFmtId="4" fontId="6898" fillId="0" borderId="0" xfId="0" quotePrefix="false" applyFont="true" applyNumberFormat="true">
      <alignment horizontal="center" vertical="center"/>
    </xf>
    <xf numFmtId="164" fontId="6899" fillId="0" borderId="0" xfId="0" quotePrefix="false" applyFont="true" applyNumberFormat="true">
      <alignment horizontal="center" vertical="center"/>
    </xf>
    <xf numFmtId="0" fontId="6900" fillId="0" borderId="0" xfId="0" quotePrefix="false" applyFont="true">
      <alignment horizontal="center" vertical="center" wrapText="true"/>
    </xf>
    <xf numFmtId="4" fontId="6901" fillId="0" borderId="0" xfId="0" quotePrefix="false" applyFont="true" applyNumberFormat="true">
      <alignment horizontal="center" vertical="center"/>
    </xf>
    <xf numFmtId="164" fontId="6902" fillId="0" borderId="0" xfId="0" quotePrefix="false" applyFont="true" applyNumberFormat="true">
      <alignment horizontal="center" vertical="center"/>
    </xf>
    <xf numFmtId="164" fontId="6903" fillId="0" borderId="0" xfId="0" quotePrefix="false" applyFont="true" applyNumberFormat="true">
      <alignment horizontal="center" vertical="center"/>
    </xf>
    <xf numFmtId="165" fontId="6904" fillId="0" borderId="0" xfId="0" quotePrefix="false" applyFont="true" applyNumberFormat="true">
      <alignment horizontal="center" vertical="center"/>
    </xf>
    <xf numFmtId="164" fontId="6905" fillId="0" borderId="0" xfId="0" quotePrefix="false" applyFont="true" applyNumberFormat="true">
      <alignment horizontal="center" vertical="center"/>
    </xf>
    <xf numFmtId="164" fontId="6906" fillId="0" borderId="0" xfId="0" quotePrefix="false" applyFont="true" applyNumberFormat="true">
      <alignment horizontal="center" vertical="center" wrapText="true"/>
    </xf>
    <xf numFmtId="4" fontId="6907" fillId="0" borderId="0" xfId="0" quotePrefix="false" applyFont="true" applyNumberFormat="true">
      <alignment horizontal="center" vertical="center"/>
    </xf>
    <xf numFmtId="164" fontId="6908" fillId="0" borderId="0" xfId="0" quotePrefix="false" applyFont="true" applyNumberFormat="true">
      <alignment horizontal="center" vertical="center"/>
    </xf>
    <xf numFmtId="4" fontId="6909" fillId="0" borderId="0" xfId="0" quotePrefix="false" applyFont="true" applyNumberFormat="true">
      <alignment horizontal="center" vertical="center"/>
    </xf>
    <xf numFmtId="164" fontId="6910" fillId="0" borderId="0" xfId="0" quotePrefix="false" applyFont="true" applyNumberFormat="true">
      <alignment horizontal="center" vertical="center"/>
    </xf>
    <xf numFmtId="4" fontId="6911" fillId="0" borderId="0" xfId="0" quotePrefix="false" applyFont="true" applyNumberFormat="true">
      <alignment horizontal="center" vertical="center"/>
    </xf>
    <xf numFmtId="164" fontId="6912" fillId="0" borderId="0" xfId="0" quotePrefix="false" applyFont="true" applyNumberFormat="true">
      <alignment horizontal="center" vertical="center"/>
    </xf>
    <xf numFmtId="4" fontId="6913" fillId="0" borderId="0" xfId="0" quotePrefix="false" applyFont="true" applyNumberFormat="true">
      <alignment horizontal="center" vertical="center"/>
    </xf>
    <xf numFmtId="164" fontId="6914" fillId="0" borderId="0" xfId="0" quotePrefix="false" applyFont="true" applyNumberFormat="true">
      <alignment horizontal="center" vertical="center"/>
    </xf>
    <xf numFmtId="4" fontId="6915" fillId="0" borderId="0" xfId="0" quotePrefix="false" applyFont="true" applyNumberFormat="true">
      <alignment horizontal="center" vertical="center"/>
    </xf>
    <xf numFmtId="164" fontId="6916" fillId="0" borderId="0" xfId="0" quotePrefix="false" applyFont="true" applyNumberFormat="true">
      <alignment horizontal="center" vertical="center"/>
    </xf>
    <xf numFmtId="4" fontId="6917" fillId="0" borderId="0" xfId="0" quotePrefix="false" applyFont="true" applyNumberFormat="true">
      <alignment horizontal="center" vertical="center"/>
    </xf>
    <xf numFmtId="164" fontId="6918" fillId="0" borderId="0" xfId="0" quotePrefix="false" applyFont="true" applyNumberFormat="true">
      <alignment horizontal="center" vertical="center"/>
    </xf>
    <xf numFmtId="4" fontId="6919" fillId="0" borderId="0" xfId="0" quotePrefix="false" applyFont="true" applyNumberFormat="true">
      <alignment horizontal="center" vertical="center"/>
    </xf>
    <xf numFmtId="164" fontId="6920" fillId="0" borderId="0" xfId="0" quotePrefix="false" applyFont="true" applyNumberFormat="true">
      <alignment horizontal="center" vertical="center"/>
    </xf>
    <xf numFmtId="4" fontId="6921" fillId="0" borderId="0" xfId="0" quotePrefix="false" applyFont="true" applyNumberFormat="true">
      <alignment horizontal="center" vertical="center"/>
    </xf>
    <xf numFmtId="164" fontId="6922" fillId="0" borderId="0" xfId="0" quotePrefix="false" applyFont="true" applyNumberFormat="true">
      <alignment horizontal="center" vertical="center"/>
    </xf>
    <xf numFmtId="4" fontId="6923" fillId="0" borderId="0" xfId="0" quotePrefix="false" applyFont="true" applyNumberFormat="true">
      <alignment horizontal="center" vertical="center"/>
    </xf>
    <xf numFmtId="164" fontId="6924" fillId="0" borderId="0" xfId="0" quotePrefix="false" applyFont="true" applyNumberFormat="true">
      <alignment horizontal="center" vertical="center"/>
    </xf>
    <xf numFmtId="4" fontId="6925" fillId="0" borderId="0" xfId="0" quotePrefix="false" applyFont="true" applyNumberFormat="true">
      <alignment horizontal="center" vertical="center"/>
    </xf>
    <xf numFmtId="164" fontId="6926" fillId="0" borderId="0" xfId="0" quotePrefix="false" applyFont="true" applyNumberFormat="true">
      <alignment horizontal="center" vertical="center"/>
    </xf>
    <xf numFmtId="4" fontId="6927" fillId="0" borderId="0" xfId="0" quotePrefix="false" applyFont="true" applyNumberFormat="true">
      <alignment horizontal="center" vertical="center"/>
    </xf>
    <xf numFmtId="164" fontId="6928" fillId="0" borderId="0" xfId="0" quotePrefix="false" applyFont="true" applyNumberFormat="true">
      <alignment horizontal="center" vertical="center"/>
    </xf>
    <xf numFmtId="4" fontId="6929" fillId="0" borderId="0" xfId="0" quotePrefix="false" applyFont="true" applyNumberFormat="true">
      <alignment horizontal="center" vertical="center"/>
    </xf>
    <xf numFmtId="164" fontId="6930" fillId="0" borderId="0" xfId="0" quotePrefix="false" applyFont="true" applyNumberFormat="true">
      <alignment horizontal="center" vertical="center"/>
    </xf>
    <xf numFmtId="4" fontId="6931" fillId="0" borderId="0" xfId="0" quotePrefix="false" applyFont="true" applyNumberFormat="true">
      <alignment horizontal="center" vertical="center"/>
    </xf>
    <xf numFmtId="164" fontId="6932" fillId="0" borderId="0" xfId="0" quotePrefix="false" applyFont="true" applyNumberFormat="true">
      <alignment horizontal="center" vertical="center"/>
    </xf>
    <xf numFmtId="4" fontId="6933" fillId="0" borderId="0" xfId="0" quotePrefix="false" applyFont="true" applyNumberFormat="true">
      <alignment horizontal="center" vertical="center"/>
    </xf>
    <xf numFmtId="164" fontId="6934" fillId="0" borderId="0" xfId="0" quotePrefix="false" applyFont="true" applyNumberFormat="true">
      <alignment horizontal="center" vertical="center"/>
    </xf>
    <xf numFmtId="4" fontId="6935" fillId="0" borderId="0" xfId="0" quotePrefix="false" applyFont="true" applyNumberFormat="true">
      <alignment horizontal="center" vertical="center"/>
    </xf>
    <xf numFmtId="164" fontId="6936" fillId="0" borderId="0" xfId="0" quotePrefix="false" applyFont="true" applyNumberFormat="true">
      <alignment horizontal="center" vertical="center"/>
    </xf>
    <xf numFmtId="4" fontId="6937" fillId="0" borderId="0" xfId="0" quotePrefix="false" applyFont="true" applyNumberFormat="true">
      <alignment horizontal="center" vertical="center"/>
    </xf>
    <xf numFmtId="164" fontId="6938" fillId="0" borderId="0" xfId="0" quotePrefix="false" applyFont="true" applyNumberFormat="true">
      <alignment horizontal="center" vertical="center"/>
    </xf>
    <xf numFmtId="4" fontId="6939" fillId="0" borderId="0" xfId="0" quotePrefix="false" applyFont="true" applyNumberFormat="true">
      <alignment horizontal="center" vertical="center"/>
    </xf>
    <xf numFmtId="164" fontId="6940" fillId="0" borderId="0" xfId="0" quotePrefix="false" applyFont="true" applyNumberFormat="true">
      <alignment horizontal="center" vertical="center"/>
    </xf>
    <xf numFmtId="4" fontId="6941" fillId="0" borderId="0" xfId="0" quotePrefix="false" applyFont="true" applyNumberFormat="true">
      <alignment horizontal="center" vertical="center"/>
    </xf>
    <xf numFmtId="164" fontId="6942" fillId="0" borderId="0" xfId="0" quotePrefix="false" applyFont="true" applyNumberFormat="true">
      <alignment horizontal="center" vertical="center"/>
    </xf>
    <xf numFmtId="4" fontId="6943" fillId="0" borderId="0" xfId="0" quotePrefix="false" applyFont="true" applyNumberFormat="true">
      <alignment horizontal="center" vertical="center"/>
    </xf>
    <xf numFmtId="164" fontId="6944" fillId="0" borderId="0" xfId="0" quotePrefix="false" applyFont="true" applyNumberFormat="true">
      <alignment horizontal="center" vertical="center"/>
    </xf>
    <xf numFmtId="4" fontId="6945" fillId="0" borderId="0" xfId="0" quotePrefix="false" applyFont="true" applyNumberFormat="true">
      <alignment horizontal="center" vertical="center"/>
    </xf>
    <xf numFmtId="164" fontId="6946" fillId="0" borderId="0" xfId="0" quotePrefix="false" applyFont="true" applyNumberFormat="true">
      <alignment horizontal="center" vertical="center"/>
    </xf>
    <xf numFmtId="0" fontId="6947" fillId="0" borderId="0" xfId="0" quotePrefix="false" applyFont="true">
      <alignment horizontal="center" vertical="center" wrapText="true"/>
    </xf>
    <xf numFmtId="4" fontId="6948" fillId="0" borderId="0" xfId="0" quotePrefix="false" applyFont="true" applyNumberFormat="true">
      <alignment horizontal="center" vertical="center"/>
    </xf>
    <xf numFmtId="164" fontId="6949" fillId="0" borderId="0" xfId="0" quotePrefix="false" applyFont="true" applyNumberFormat="true">
      <alignment horizontal="center" vertical="center"/>
    </xf>
    <xf numFmtId="164" fontId="6950" fillId="0" borderId="0" xfId="0" quotePrefix="false" applyFont="true" applyNumberFormat="true">
      <alignment horizontal="center" vertical="center"/>
    </xf>
    <xf numFmtId="165" fontId="6951" fillId="0" borderId="0" xfId="0" quotePrefix="false" applyFont="true" applyNumberFormat="true">
      <alignment horizontal="center" vertical="center"/>
    </xf>
    <xf numFmtId="164" fontId="6952" fillId="0" borderId="0" xfId="0" quotePrefix="false" applyFont="true" applyNumberFormat="true">
      <alignment horizontal="center" vertical="center"/>
    </xf>
    <xf numFmtId="164" fontId="6953" fillId="0" borderId="0" xfId="0" quotePrefix="false" applyFont="true" applyNumberFormat="true">
      <alignment horizontal="center" vertical="center" wrapText="true"/>
    </xf>
    <xf numFmtId="4" fontId="6954" fillId="0" borderId="0" xfId="0" quotePrefix="false" applyFont="true" applyNumberFormat="true">
      <alignment horizontal="center" vertical="center"/>
    </xf>
    <xf numFmtId="164" fontId="6955" fillId="0" borderId="0" xfId="0" quotePrefix="false" applyFont="true" applyNumberFormat="true">
      <alignment horizontal="center" vertical="center"/>
    </xf>
    <xf numFmtId="4" fontId="6956" fillId="0" borderId="0" xfId="0" quotePrefix="false" applyFont="true" applyNumberFormat="true">
      <alignment horizontal="center" vertical="center"/>
    </xf>
    <xf numFmtId="164" fontId="6957" fillId="0" borderId="0" xfId="0" quotePrefix="false" applyFont="true" applyNumberFormat="true">
      <alignment horizontal="center" vertical="center"/>
    </xf>
    <xf numFmtId="4" fontId="6958" fillId="0" borderId="0" xfId="0" quotePrefix="false" applyFont="true" applyNumberFormat="true">
      <alignment horizontal="center" vertical="center"/>
    </xf>
    <xf numFmtId="164" fontId="6959" fillId="0" borderId="0" xfId="0" quotePrefix="false" applyFont="true" applyNumberFormat="true">
      <alignment horizontal="center" vertical="center"/>
    </xf>
    <xf numFmtId="4" fontId="6960" fillId="0" borderId="0" xfId="0" quotePrefix="false" applyFont="true" applyNumberFormat="true">
      <alignment horizontal="center" vertical="center"/>
    </xf>
    <xf numFmtId="164" fontId="6961" fillId="0" borderId="0" xfId="0" quotePrefix="false" applyFont="true" applyNumberFormat="true">
      <alignment horizontal="center" vertical="center"/>
    </xf>
    <xf numFmtId="4" fontId="6962" fillId="0" borderId="0" xfId="0" quotePrefix="false" applyFont="true" applyNumberFormat="true">
      <alignment horizontal="center" vertical="center"/>
    </xf>
    <xf numFmtId="164" fontId="6963" fillId="0" borderId="0" xfId="0" quotePrefix="false" applyFont="true" applyNumberFormat="true">
      <alignment horizontal="center" vertical="center"/>
    </xf>
    <xf numFmtId="4" fontId="6964" fillId="0" borderId="0" xfId="0" quotePrefix="false" applyFont="true" applyNumberFormat="true">
      <alignment horizontal="center" vertical="center"/>
    </xf>
    <xf numFmtId="164" fontId="6965" fillId="0" borderId="0" xfId="0" quotePrefix="false" applyFont="true" applyNumberFormat="true">
      <alignment horizontal="center" vertical="center"/>
    </xf>
    <xf numFmtId="4" fontId="6966" fillId="0" borderId="0" xfId="0" quotePrefix="false" applyFont="true" applyNumberFormat="true">
      <alignment horizontal="center" vertical="center"/>
    </xf>
    <xf numFmtId="164" fontId="6967" fillId="0" borderId="0" xfId="0" quotePrefix="false" applyFont="true" applyNumberFormat="true">
      <alignment horizontal="center" vertical="center"/>
    </xf>
    <xf numFmtId="4" fontId="6968" fillId="0" borderId="0" xfId="0" quotePrefix="false" applyFont="true" applyNumberFormat="true">
      <alignment horizontal="center" vertical="center"/>
    </xf>
    <xf numFmtId="164" fontId="6969" fillId="0" borderId="0" xfId="0" quotePrefix="false" applyFont="true" applyNumberFormat="true">
      <alignment horizontal="center" vertical="center"/>
    </xf>
    <xf numFmtId="4" fontId="6970" fillId="0" borderId="0" xfId="0" quotePrefix="false" applyFont="true" applyNumberFormat="true">
      <alignment horizontal="center" vertical="center"/>
    </xf>
    <xf numFmtId="164" fontId="6971" fillId="0" borderId="0" xfId="0" quotePrefix="false" applyFont="true" applyNumberFormat="true">
      <alignment horizontal="center" vertical="center"/>
    </xf>
    <xf numFmtId="4" fontId="6972" fillId="0" borderId="0" xfId="0" quotePrefix="false" applyFont="true" applyNumberFormat="true">
      <alignment horizontal="center" vertical="center"/>
    </xf>
    <xf numFmtId="164" fontId="6973" fillId="0" borderId="0" xfId="0" quotePrefix="false" applyFont="true" applyNumberFormat="true">
      <alignment horizontal="center" vertical="center"/>
    </xf>
    <xf numFmtId="4" fontId="6974" fillId="0" borderId="0" xfId="0" quotePrefix="false" applyFont="true" applyNumberFormat="true">
      <alignment horizontal="center" vertical="center"/>
    </xf>
    <xf numFmtId="164" fontId="6975" fillId="0" borderId="0" xfId="0" quotePrefix="false" applyFont="true" applyNumberFormat="true">
      <alignment horizontal="center" vertical="center"/>
    </xf>
    <xf numFmtId="4" fontId="6976" fillId="0" borderId="0" xfId="0" quotePrefix="false" applyFont="true" applyNumberFormat="true">
      <alignment horizontal="center" vertical="center"/>
    </xf>
    <xf numFmtId="164" fontId="6977" fillId="0" borderId="0" xfId="0" quotePrefix="false" applyFont="true" applyNumberFormat="true">
      <alignment horizontal="center" vertical="center"/>
    </xf>
    <xf numFmtId="4" fontId="6978" fillId="0" borderId="0" xfId="0" quotePrefix="false" applyFont="true" applyNumberFormat="true">
      <alignment horizontal="center" vertical="center"/>
    </xf>
    <xf numFmtId="164" fontId="6979" fillId="0" borderId="0" xfId="0" quotePrefix="false" applyFont="true" applyNumberFormat="true">
      <alignment horizontal="center" vertical="center"/>
    </xf>
    <xf numFmtId="4" fontId="6980" fillId="0" borderId="0" xfId="0" quotePrefix="false" applyFont="true" applyNumberFormat="true">
      <alignment horizontal="center" vertical="center"/>
    </xf>
    <xf numFmtId="164" fontId="6981" fillId="0" borderId="0" xfId="0" quotePrefix="false" applyFont="true" applyNumberFormat="true">
      <alignment horizontal="center" vertical="center"/>
    </xf>
    <xf numFmtId="4" fontId="6982" fillId="0" borderId="0" xfId="0" quotePrefix="false" applyFont="true" applyNumberFormat="true">
      <alignment horizontal="center" vertical="center"/>
    </xf>
    <xf numFmtId="164" fontId="6983" fillId="0" borderId="0" xfId="0" quotePrefix="false" applyFont="true" applyNumberFormat="true">
      <alignment horizontal="center" vertical="center"/>
    </xf>
    <xf numFmtId="4" fontId="6984" fillId="0" borderId="0" xfId="0" quotePrefix="false" applyFont="true" applyNumberFormat="true">
      <alignment horizontal="center" vertical="center"/>
    </xf>
    <xf numFmtId="164" fontId="6985" fillId="0" borderId="0" xfId="0" quotePrefix="false" applyFont="true" applyNumberFormat="true">
      <alignment horizontal="center" vertical="center"/>
    </xf>
    <xf numFmtId="4" fontId="6986" fillId="0" borderId="0" xfId="0" quotePrefix="false" applyFont="true" applyNumberFormat="true">
      <alignment horizontal="center" vertical="center"/>
    </xf>
    <xf numFmtId="164" fontId="6987" fillId="0" borderId="0" xfId="0" quotePrefix="false" applyFont="true" applyNumberFormat="true">
      <alignment horizontal="center" vertical="center"/>
    </xf>
    <xf numFmtId="4" fontId="6988" fillId="0" borderId="0" xfId="0" quotePrefix="false" applyFont="true" applyNumberFormat="true">
      <alignment horizontal="center" vertical="center"/>
    </xf>
    <xf numFmtId="164" fontId="6989" fillId="0" borderId="0" xfId="0" quotePrefix="false" applyFont="true" applyNumberFormat="true">
      <alignment horizontal="center" vertical="center"/>
    </xf>
    <xf numFmtId="4" fontId="6990" fillId="0" borderId="0" xfId="0" quotePrefix="false" applyFont="true" applyNumberFormat="true">
      <alignment horizontal="center" vertical="center"/>
    </xf>
    <xf numFmtId="164" fontId="6991" fillId="0" borderId="0" xfId="0" quotePrefix="false" applyFont="true" applyNumberFormat="true">
      <alignment horizontal="center" vertical="center"/>
    </xf>
    <xf numFmtId="4" fontId="6992" fillId="0" borderId="0" xfId="0" quotePrefix="false" applyFont="true" applyNumberFormat="true">
      <alignment horizontal="center" vertical="center"/>
    </xf>
    <xf numFmtId="164" fontId="6993" fillId="0" borderId="0" xfId="0" quotePrefix="false" applyFont="true" applyNumberFormat="true">
      <alignment horizontal="center" vertical="center"/>
    </xf>
    <xf numFmtId="0" fontId="6994" fillId="0" borderId="0" xfId="0" quotePrefix="false" applyFont="true">
      <alignment horizontal="center" vertical="center" wrapText="true"/>
    </xf>
    <xf numFmtId="4" fontId="6995" fillId="0" borderId="0" xfId="0" quotePrefix="false" applyFont="true" applyNumberFormat="true">
      <alignment horizontal="center" vertical="center"/>
    </xf>
    <xf numFmtId="164" fontId="6996" fillId="0" borderId="0" xfId="0" quotePrefix="false" applyFont="true" applyNumberFormat="true">
      <alignment horizontal="center" vertical="center"/>
    </xf>
    <xf numFmtId="164" fontId="6997" fillId="0" borderId="0" xfId="0" quotePrefix="false" applyFont="true" applyNumberFormat="true">
      <alignment horizontal="center" vertical="center"/>
    </xf>
    <xf numFmtId="165" fontId="6998" fillId="0" borderId="0" xfId="0" quotePrefix="false" applyFont="true" applyNumberFormat="true">
      <alignment horizontal="center" vertical="center"/>
    </xf>
    <xf numFmtId="164" fontId="6999" fillId="0" borderId="0" xfId="0" quotePrefix="false" applyFont="true" applyNumberFormat="true">
      <alignment horizontal="center" vertical="center"/>
    </xf>
    <xf numFmtId="164" fontId="7000" fillId="0" borderId="0" xfId="0" quotePrefix="false" applyFont="true" applyNumberFormat="true">
      <alignment horizontal="center" vertical="center" wrapText="true"/>
    </xf>
    <xf numFmtId="4" fontId="7001" fillId="0" borderId="0" xfId="0" quotePrefix="false" applyFont="true" applyNumberFormat="true">
      <alignment horizontal="center" vertical="center"/>
    </xf>
    <xf numFmtId="164" fontId="7002" fillId="0" borderId="0" xfId="0" quotePrefix="false" applyFont="true" applyNumberFormat="true">
      <alignment horizontal="center" vertical="center"/>
    </xf>
    <xf numFmtId="4" fontId="7003" fillId="0" borderId="0" xfId="0" quotePrefix="false" applyFont="true" applyNumberFormat="true">
      <alignment horizontal="center" vertical="center"/>
    </xf>
    <xf numFmtId="164" fontId="7004" fillId="0" borderId="0" xfId="0" quotePrefix="false" applyFont="true" applyNumberFormat="true">
      <alignment horizontal="center" vertical="center"/>
    </xf>
    <xf numFmtId="4" fontId="7005" fillId="0" borderId="0" xfId="0" quotePrefix="false" applyFont="true" applyNumberFormat="true">
      <alignment horizontal="center" vertical="center"/>
    </xf>
    <xf numFmtId="164" fontId="7006" fillId="0" borderId="0" xfId="0" quotePrefix="false" applyFont="true" applyNumberFormat="true">
      <alignment horizontal="center" vertical="center"/>
    </xf>
    <xf numFmtId="4" fontId="7007" fillId="0" borderId="0" xfId="0" quotePrefix="false" applyFont="true" applyNumberFormat="true">
      <alignment horizontal="center" vertical="center"/>
    </xf>
    <xf numFmtId="164" fontId="7008" fillId="0" borderId="0" xfId="0" quotePrefix="false" applyFont="true" applyNumberFormat="true">
      <alignment horizontal="center" vertical="center"/>
    </xf>
    <xf numFmtId="4" fontId="7009" fillId="0" borderId="0" xfId="0" quotePrefix="false" applyFont="true" applyNumberFormat="true">
      <alignment horizontal="center" vertical="center"/>
    </xf>
    <xf numFmtId="164" fontId="7010" fillId="0" borderId="0" xfId="0" quotePrefix="false" applyFont="true" applyNumberFormat="true">
      <alignment horizontal="center" vertical="center"/>
    </xf>
    <xf numFmtId="4" fontId="7011" fillId="0" borderId="0" xfId="0" quotePrefix="false" applyFont="true" applyNumberFormat="true">
      <alignment horizontal="center" vertical="center"/>
    </xf>
    <xf numFmtId="164" fontId="7012" fillId="0" borderId="0" xfId="0" quotePrefix="false" applyFont="true" applyNumberFormat="true">
      <alignment horizontal="center" vertical="center"/>
    </xf>
    <xf numFmtId="4" fontId="7013" fillId="0" borderId="0" xfId="0" quotePrefix="false" applyFont="true" applyNumberFormat="true">
      <alignment horizontal="center" vertical="center"/>
    </xf>
    <xf numFmtId="164" fontId="7014" fillId="0" borderId="0" xfId="0" quotePrefix="false" applyFont="true" applyNumberFormat="true">
      <alignment horizontal="center" vertical="center"/>
    </xf>
    <xf numFmtId="4" fontId="7015" fillId="0" borderId="0" xfId="0" quotePrefix="false" applyFont="true" applyNumberFormat="true">
      <alignment horizontal="center" vertical="center"/>
    </xf>
    <xf numFmtId="164" fontId="7016" fillId="0" borderId="0" xfId="0" quotePrefix="false" applyFont="true" applyNumberFormat="true">
      <alignment horizontal="center" vertical="center"/>
    </xf>
    <xf numFmtId="4" fontId="7017" fillId="0" borderId="0" xfId="0" quotePrefix="false" applyFont="true" applyNumberFormat="true">
      <alignment horizontal="center" vertical="center"/>
    </xf>
    <xf numFmtId="164" fontId="7018" fillId="0" borderId="0" xfId="0" quotePrefix="false" applyFont="true" applyNumberFormat="true">
      <alignment horizontal="center" vertical="center"/>
    </xf>
    <xf numFmtId="4" fontId="7019" fillId="0" borderId="0" xfId="0" quotePrefix="false" applyFont="true" applyNumberFormat="true">
      <alignment horizontal="center" vertical="center"/>
    </xf>
    <xf numFmtId="164" fontId="7020" fillId="0" borderId="0" xfId="0" quotePrefix="false" applyFont="true" applyNumberFormat="true">
      <alignment horizontal="center" vertical="center"/>
    </xf>
    <xf numFmtId="4" fontId="7021" fillId="0" borderId="0" xfId="0" quotePrefix="false" applyFont="true" applyNumberFormat="true">
      <alignment horizontal="center" vertical="center"/>
    </xf>
    <xf numFmtId="164" fontId="7022" fillId="0" borderId="0" xfId="0" quotePrefix="false" applyFont="true" applyNumberFormat="true">
      <alignment horizontal="center" vertical="center"/>
    </xf>
    <xf numFmtId="4" fontId="7023" fillId="0" borderId="0" xfId="0" quotePrefix="false" applyFont="true" applyNumberFormat="true">
      <alignment horizontal="center" vertical="center"/>
    </xf>
    <xf numFmtId="164" fontId="7024" fillId="0" borderId="0" xfId="0" quotePrefix="false" applyFont="true" applyNumberFormat="true">
      <alignment horizontal="center" vertical="center"/>
    </xf>
    <xf numFmtId="4" fontId="7025" fillId="0" borderId="0" xfId="0" quotePrefix="false" applyFont="true" applyNumberFormat="true">
      <alignment horizontal="center" vertical="center"/>
    </xf>
    <xf numFmtId="164" fontId="7026" fillId="0" borderId="0" xfId="0" quotePrefix="false" applyFont="true" applyNumberFormat="true">
      <alignment horizontal="center" vertical="center"/>
    </xf>
    <xf numFmtId="4" fontId="7027" fillId="0" borderId="0" xfId="0" quotePrefix="false" applyFont="true" applyNumberFormat="true">
      <alignment horizontal="center" vertical="center"/>
    </xf>
    <xf numFmtId="164" fontId="7028" fillId="0" borderId="0" xfId="0" quotePrefix="false" applyFont="true" applyNumberFormat="true">
      <alignment horizontal="center" vertical="center"/>
    </xf>
    <xf numFmtId="4" fontId="7029" fillId="0" borderId="0" xfId="0" quotePrefix="false" applyFont="true" applyNumberFormat="true">
      <alignment horizontal="center" vertical="center"/>
    </xf>
    <xf numFmtId="164" fontId="7030" fillId="0" borderId="0" xfId="0" quotePrefix="false" applyFont="true" applyNumberFormat="true">
      <alignment horizontal="center" vertical="center"/>
    </xf>
    <xf numFmtId="4" fontId="7031" fillId="0" borderId="0" xfId="0" quotePrefix="false" applyFont="true" applyNumberFormat="true">
      <alignment horizontal="center" vertical="center"/>
    </xf>
    <xf numFmtId="164" fontId="7032" fillId="0" borderId="0" xfId="0" quotePrefix="false" applyFont="true" applyNumberFormat="true">
      <alignment horizontal="center" vertical="center"/>
    </xf>
    <xf numFmtId="4" fontId="7033" fillId="0" borderId="0" xfId="0" quotePrefix="false" applyFont="true" applyNumberFormat="true">
      <alignment horizontal="center" vertical="center"/>
    </xf>
    <xf numFmtId="164" fontId="7034" fillId="0" borderId="0" xfId="0" quotePrefix="false" applyFont="true" applyNumberFormat="true">
      <alignment horizontal="center" vertical="center"/>
    </xf>
    <xf numFmtId="4" fontId="7035" fillId="0" borderId="0" xfId="0" quotePrefix="false" applyFont="true" applyNumberFormat="true">
      <alignment horizontal="center" vertical="center"/>
    </xf>
    <xf numFmtId="164" fontId="7036" fillId="0" borderId="0" xfId="0" quotePrefix="false" applyFont="true" applyNumberFormat="true">
      <alignment horizontal="center" vertical="center"/>
    </xf>
    <xf numFmtId="4" fontId="7037" fillId="0" borderId="0" xfId="0" quotePrefix="false" applyFont="true" applyNumberFormat="true">
      <alignment horizontal="center" vertical="center"/>
    </xf>
    <xf numFmtId="164" fontId="7038" fillId="0" borderId="0" xfId="0" quotePrefix="false" applyFont="true" applyNumberFormat="true">
      <alignment horizontal="center" vertical="center"/>
    </xf>
    <xf numFmtId="4" fontId="7039" fillId="0" borderId="0" xfId="0" quotePrefix="false" applyFont="true" applyNumberFormat="true">
      <alignment horizontal="center" vertical="center"/>
    </xf>
    <xf numFmtId="164" fontId="7040" fillId="0" borderId="0" xfId="0" quotePrefix="false" applyFont="true" applyNumberFormat="true">
      <alignment horizontal="center" vertical="center"/>
    </xf>
    <xf numFmtId="0" fontId="7041" fillId="0" borderId="0" xfId="0" quotePrefix="false" applyFont="true">
      <alignment horizontal="center" vertical="center" wrapText="true"/>
    </xf>
    <xf numFmtId="4" fontId="7042" fillId="0" borderId="0" xfId="0" quotePrefix="false" applyFont="true" applyNumberFormat="true">
      <alignment horizontal="center" vertical="center"/>
    </xf>
    <xf numFmtId="164" fontId="7043" fillId="0" borderId="0" xfId="0" quotePrefix="false" applyFont="true" applyNumberFormat="true">
      <alignment horizontal="center" vertical="center"/>
    </xf>
    <xf numFmtId="164" fontId="7044" fillId="0" borderId="0" xfId="0" quotePrefix="false" applyFont="true" applyNumberFormat="true">
      <alignment horizontal="center" vertical="center"/>
    </xf>
    <xf numFmtId="165" fontId="7045" fillId="0" borderId="0" xfId="0" quotePrefix="false" applyFont="true" applyNumberFormat="true">
      <alignment horizontal="center" vertical="center"/>
    </xf>
    <xf numFmtId="164" fontId="7046" fillId="0" borderId="0" xfId="0" quotePrefix="false" applyFont="true" applyNumberFormat="true">
      <alignment horizontal="center" vertical="center"/>
    </xf>
    <xf numFmtId="164" fontId="7047" fillId="0" borderId="0" xfId="0" quotePrefix="false" applyFont="true" applyNumberFormat="true">
      <alignment horizontal="center" vertical="center" wrapText="true"/>
    </xf>
    <xf numFmtId="4" fontId="7048" fillId="0" borderId="0" xfId="0" quotePrefix="false" applyFont="true" applyNumberFormat="true">
      <alignment horizontal="center" vertical="center"/>
    </xf>
    <xf numFmtId="164" fontId="7049" fillId="0" borderId="0" xfId="0" quotePrefix="false" applyFont="true" applyNumberFormat="true">
      <alignment horizontal="center" vertical="center"/>
    </xf>
    <xf numFmtId="4" fontId="7050" fillId="0" borderId="0" xfId="0" quotePrefix="false" applyFont="true" applyNumberFormat="true">
      <alignment horizontal="center" vertical="center"/>
    </xf>
    <xf numFmtId="164" fontId="7051" fillId="0" borderId="0" xfId="0" quotePrefix="false" applyFont="true" applyNumberFormat="true">
      <alignment horizontal="center" vertical="center"/>
    </xf>
    <xf numFmtId="4" fontId="7052" fillId="0" borderId="0" xfId="0" quotePrefix="false" applyFont="true" applyNumberFormat="true">
      <alignment horizontal="center" vertical="center"/>
    </xf>
    <xf numFmtId="164" fontId="7053" fillId="0" borderId="0" xfId="0" quotePrefix="false" applyFont="true" applyNumberFormat="true">
      <alignment horizontal="center" vertical="center"/>
    </xf>
    <xf numFmtId="4" fontId="7054" fillId="0" borderId="0" xfId="0" quotePrefix="false" applyFont="true" applyNumberFormat="true">
      <alignment horizontal="center" vertical="center"/>
    </xf>
    <xf numFmtId="164" fontId="7055" fillId="0" borderId="0" xfId="0" quotePrefix="false" applyFont="true" applyNumberFormat="true">
      <alignment horizontal="center" vertical="center"/>
    </xf>
    <xf numFmtId="4" fontId="7056" fillId="0" borderId="0" xfId="0" quotePrefix="false" applyFont="true" applyNumberFormat="true">
      <alignment horizontal="center" vertical="center"/>
    </xf>
    <xf numFmtId="164" fontId="7057" fillId="0" borderId="0" xfId="0" quotePrefix="false" applyFont="true" applyNumberFormat="true">
      <alignment horizontal="center" vertical="center"/>
    </xf>
    <xf numFmtId="4" fontId="7058" fillId="0" borderId="0" xfId="0" quotePrefix="false" applyFont="true" applyNumberFormat="true">
      <alignment horizontal="center" vertical="center"/>
    </xf>
    <xf numFmtId="164" fontId="7059" fillId="0" borderId="0" xfId="0" quotePrefix="false" applyFont="true" applyNumberFormat="true">
      <alignment horizontal="center" vertical="center"/>
    </xf>
    <xf numFmtId="4" fontId="7060" fillId="0" borderId="0" xfId="0" quotePrefix="false" applyFont="true" applyNumberFormat="true">
      <alignment horizontal="center" vertical="center"/>
    </xf>
    <xf numFmtId="164" fontId="7061" fillId="0" borderId="0" xfId="0" quotePrefix="false" applyFont="true" applyNumberFormat="true">
      <alignment horizontal="center" vertical="center"/>
    </xf>
    <xf numFmtId="4" fontId="7062" fillId="0" borderId="0" xfId="0" quotePrefix="false" applyFont="true" applyNumberFormat="true">
      <alignment horizontal="center" vertical="center"/>
    </xf>
    <xf numFmtId="164" fontId="7063" fillId="0" borderId="0" xfId="0" quotePrefix="false" applyFont="true" applyNumberFormat="true">
      <alignment horizontal="center" vertical="center"/>
    </xf>
    <xf numFmtId="4" fontId="7064" fillId="0" borderId="0" xfId="0" quotePrefix="false" applyFont="true" applyNumberFormat="true">
      <alignment horizontal="center" vertical="center"/>
    </xf>
    <xf numFmtId="164" fontId="7065" fillId="0" borderId="0" xfId="0" quotePrefix="false" applyFont="true" applyNumberFormat="true">
      <alignment horizontal="center" vertical="center"/>
    </xf>
    <xf numFmtId="4" fontId="7066" fillId="0" borderId="0" xfId="0" quotePrefix="false" applyFont="true" applyNumberFormat="true">
      <alignment horizontal="center" vertical="center"/>
    </xf>
    <xf numFmtId="164" fontId="7067" fillId="0" borderId="0" xfId="0" quotePrefix="false" applyFont="true" applyNumberFormat="true">
      <alignment horizontal="center" vertical="center"/>
    </xf>
    <xf numFmtId="4" fontId="7068" fillId="0" borderId="0" xfId="0" quotePrefix="false" applyFont="true" applyNumberFormat="true">
      <alignment horizontal="center" vertical="center"/>
    </xf>
    <xf numFmtId="164" fontId="7069" fillId="0" borderId="0" xfId="0" quotePrefix="false" applyFont="true" applyNumberFormat="true">
      <alignment horizontal="center" vertical="center"/>
    </xf>
    <xf numFmtId="4" fontId="7070" fillId="0" borderId="0" xfId="0" quotePrefix="false" applyFont="true" applyNumberFormat="true">
      <alignment horizontal="center" vertical="center"/>
    </xf>
    <xf numFmtId="164" fontId="7071" fillId="0" borderId="0" xfId="0" quotePrefix="false" applyFont="true" applyNumberFormat="true">
      <alignment horizontal="center" vertical="center"/>
    </xf>
    <xf numFmtId="4" fontId="7072" fillId="0" borderId="0" xfId="0" quotePrefix="false" applyFont="true" applyNumberFormat="true">
      <alignment horizontal="center" vertical="center"/>
    </xf>
    <xf numFmtId="164" fontId="7073" fillId="0" borderId="0" xfId="0" quotePrefix="false" applyFont="true" applyNumberFormat="true">
      <alignment horizontal="center" vertical="center"/>
    </xf>
    <xf numFmtId="4" fontId="7074" fillId="0" borderId="0" xfId="0" quotePrefix="false" applyFont="true" applyNumberFormat="true">
      <alignment horizontal="center" vertical="center"/>
    </xf>
    <xf numFmtId="164" fontId="7075" fillId="0" borderId="0" xfId="0" quotePrefix="false" applyFont="true" applyNumberFormat="true">
      <alignment horizontal="center" vertical="center"/>
    </xf>
    <xf numFmtId="4" fontId="7076" fillId="0" borderId="0" xfId="0" quotePrefix="false" applyFont="true" applyNumberFormat="true">
      <alignment horizontal="center" vertical="center"/>
    </xf>
    <xf numFmtId="164" fontId="7077" fillId="0" borderId="0" xfId="0" quotePrefix="false" applyFont="true" applyNumberFormat="true">
      <alignment horizontal="center" vertical="center"/>
    </xf>
    <xf numFmtId="4" fontId="7078" fillId="0" borderId="0" xfId="0" quotePrefix="false" applyFont="true" applyNumberFormat="true">
      <alignment horizontal="center" vertical="center"/>
    </xf>
    <xf numFmtId="164" fontId="7079" fillId="0" borderId="0" xfId="0" quotePrefix="false" applyFont="true" applyNumberFormat="true">
      <alignment horizontal="center" vertical="center"/>
    </xf>
    <xf numFmtId="4" fontId="7080" fillId="0" borderId="0" xfId="0" quotePrefix="false" applyFont="true" applyNumberFormat="true">
      <alignment horizontal="center" vertical="center"/>
    </xf>
    <xf numFmtId="164" fontId="7081" fillId="0" borderId="0" xfId="0" quotePrefix="false" applyFont="true" applyNumberFormat="true">
      <alignment horizontal="center" vertical="center"/>
    </xf>
    <xf numFmtId="4" fontId="7082" fillId="0" borderId="0" xfId="0" quotePrefix="false" applyFont="true" applyNumberFormat="true">
      <alignment horizontal="center" vertical="center"/>
    </xf>
    <xf numFmtId="164" fontId="7083" fillId="0" borderId="0" xfId="0" quotePrefix="false" applyFont="true" applyNumberFormat="true">
      <alignment horizontal="center" vertical="center"/>
    </xf>
    <xf numFmtId="4" fontId="7084" fillId="0" borderId="0" xfId="0" quotePrefix="false" applyFont="true" applyNumberFormat="true">
      <alignment horizontal="center" vertical="center"/>
    </xf>
    <xf numFmtId="164" fontId="7085" fillId="0" borderId="0" xfId="0" quotePrefix="false" applyFont="true" applyNumberFormat="true">
      <alignment horizontal="center" vertical="center"/>
    </xf>
    <xf numFmtId="4" fontId="7086" fillId="0" borderId="0" xfId="0" quotePrefix="false" applyFont="true" applyNumberFormat="true">
      <alignment horizontal="center" vertical="center"/>
    </xf>
    <xf numFmtId="164" fontId="7087" fillId="0" borderId="0" xfId="0" quotePrefix="false" applyFont="true" applyNumberFormat="true">
      <alignment horizontal="center" vertical="center"/>
    </xf>
    <xf numFmtId="0" fontId="7088" fillId="0" borderId="0" xfId="0" quotePrefix="false" applyFont="true">
      <alignment horizontal="center" vertical="center" wrapText="true"/>
    </xf>
    <xf numFmtId="4" fontId="7089" fillId="0" borderId="0" xfId="0" quotePrefix="false" applyFont="true" applyNumberFormat="true">
      <alignment horizontal="center" vertical="center"/>
    </xf>
    <xf numFmtId="164" fontId="7090" fillId="0" borderId="0" xfId="0" quotePrefix="false" applyFont="true" applyNumberFormat="true">
      <alignment horizontal="center" vertical="center"/>
    </xf>
    <xf numFmtId="164" fontId="7091" fillId="0" borderId="0" xfId="0" quotePrefix="false" applyFont="true" applyNumberFormat="true">
      <alignment horizontal="center" vertical="center"/>
    </xf>
    <xf numFmtId="165" fontId="7092" fillId="0" borderId="0" xfId="0" quotePrefix="false" applyFont="true" applyNumberFormat="true">
      <alignment horizontal="center" vertical="center"/>
    </xf>
    <xf numFmtId="164" fontId="7093" fillId="0" borderId="0" xfId="0" quotePrefix="false" applyFont="true" applyNumberFormat="true">
      <alignment horizontal="center" vertical="center"/>
    </xf>
    <xf numFmtId="164" fontId="7094" fillId="0" borderId="0" xfId="0" quotePrefix="false" applyFont="true" applyNumberFormat="true">
      <alignment horizontal="center" vertical="center" wrapText="true"/>
    </xf>
    <xf numFmtId="4" fontId="7095" fillId="0" borderId="0" xfId="0" quotePrefix="false" applyFont="true" applyNumberFormat="true">
      <alignment horizontal="center" vertical="center"/>
    </xf>
    <xf numFmtId="164" fontId="7096" fillId="0" borderId="0" xfId="0" quotePrefix="false" applyFont="true" applyNumberFormat="true">
      <alignment horizontal="center" vertical="center"/>
    </xf>
    <xf numFmtId="4" fontId="7097" fillId="0" borderId="0" xfId="0" quotePrefix="false" applyFont="true" applyNumberFormat="true">
      <alignment horizontal="center" vertical="center"/>
    </xf>
    <xf numFmtId="164" fontId="7098" fillId="0" borderId="0" xfId="0" quotePrefix="false" applyFont="true" applyNumberFormat="true">
      <alignment horizontal="center" vertical="center"/>
    </xf>
    <xf numFmtId="4" fontId="7099" fillId="0" borderId="0" xfId="0" quotePrefix="false" applyFont="true" applyNumberFormat="true">
      <alignment horizontal="center" vertical="center"/>
    </xf>
    <xf numFmtId="164" fontId="7100" fillId="0" borderId="0" xfId="0" quotePrefix="false" applyFont="true" applyNumberFormat="true">
      <alignment horizontal="center" vertical="center"/>
    </xf>
    <xf numFmtId="4" fontId="7101" fillId="0" borderId="0" xfId="0" quotePrefix="false" applyFont="true" applyNumberFormat="true">
      <alignment horizontal="center" vertical="center"/>
    </xf>
    <xf numFmtId="164" fontId="7102" fillId="0" borderId="0" xfId="0" quotePrefix="false" applyFont="true" applyNumberFormat="true">
      <alignment horizontal="center" vertical="center"/>
    </xf>
    <xf numFmtId="4" fontId="7103" fillId="0" borderId="0" xfId="0" quotePrefix="false" applyFont="true" applyNumberFormat="true">
      <alignment horizontal="center" vertical="center"/>
    </xf>
    <xf numFmtId="164" fontId="7104" fillId="0" borderId="0" xfId="0" quotePrefix="false" applyFont="true" applyNumberFormat="true">
      <alignment horizontal="center" vertical="center"/>
    </xf>
    <xf numFmtId="4" fontId="7105" fillId="0" borderId="0" xfId="0" quotePrefix="false" applyFont="true" applyNumberFormat="true">
      <alignment horizontal="center" vertical="center"/>
    </xf>
    <xf numFmtId="164" fontId="7106" fillId="0" borderId="0" xfId="0" quotePrefix="false" applyFont="true" applyNumberFormat="true">
      <alignment horizontal="center" vertical="center"/>
    </xf>
    <xf numFmtId="4" fontId="7107" fillId="0" borderId="0" xfId="0" quotePrefix="false" applyFont="true" applyNumberFormat="true">
      <alignment horizontal="center" vertical="center"/>
    </xf>
    <xf numFmtId="164" fontId="7108" fillId="0" borderId="0" xfId="0" quotePrefix="false" applyFont="true" applyNumberFormat="true">
      <alignment horizontal="center" vertical="center"/>
    </xf>
    <xf numFmtId="4" fontId="7109" fillId="0" borderId="0" xfId="0" quotePrefix="false" applyFont="true" applyNumberFormat="true">
      <alignment horizontal="center" vertical="center"/>
    </xf>
    <xf numFmtId="164" fontId="7110" fillId="0" borderId="0" xfId="0" quotePrefix="false" applyFont="true" applyNumberFormat="true">
      <alignment horizontal="center" vertical="center"/>
    </xf>
    <xf numFmtId="4" fontId="7111" fillId="0" borderId="0" xfId="0" quotePrefix="false" applyFont="true" applyNumberFormat="true">
      <alignment horizontal="center" vertical="center"/>
    </xf>
    <xf numFmtId="164" fontId="7112" fillId="0" borderId="0" xfId="0" quotePrefix="false" applyFont="true" applyNumberFormat="true">
      <alignment horizontal="center" vertical="center"/>
    </xf>
    <xf numFmtId="4" fontId="7113" fillId="0" borderId="0" xfId="0" quotePrefix="false" applyFont="true" applyNumberFormat="true">
      <alignment horizontal="center" vertical="center"/>
    </xf>
    <xf numFmtId="164" fontId="7114" fillId="0" borderId="0" xfId="0" quotePrefix="false" applyFont="true" applyNumberFormat="true">
      <alignment horizontal="center" vertical="center"/>
    </xf>
    <xf numFmtId="4" fontId="7115" fillId="0" borderId="0" xfId="0" quotePrefix="false" applyFont="true" applyNumberFormat="true">
      <alignment horizontal="center" vertical="center"/>
    </xf>
    <xf numFmtId="164" fontId="7116" fillId="0" borderId="0" xfId="0" quotePrefix="false" applyFont="true" applyNumberFormat="true">
      <alignment horizontal="center" vertical="center"/>
    </xf>
    <xf numFmtId="4" fontId="7117" fillId="0" borderId="0" xfId="0" quotePrefix="false" applyFont="true" applyNumberFormat="true">
      <alignment horizontal="center" vertical="center"/>
    </xf>
    <xf numFmtId="164" fontId="7118" fillId="0" borderId="0" xfId="0" quotePrefix="false" applyFont="true" applyNumberFormat="true">
      <alignment horizontal="center" vertical="center"/>
    </xf>
    <xf numFmtId="4" fontId="7119" fillId="0" borderId="0" xfId="0" quotePrefix="false" applyFont="true" applyNumberFormat="true">
      <alignment horizontal="center" vertical="center"/>
    </xf>
    <xf numFmtId="164" fontId="7120" fillId="0" borderId="0" xfId="0" quotePrefix="false" applyFont="true" applyNumberFormat="true">
      <alignment horizontal="center" vertical="center"/>
    </xf>
    <xf numFmtId="4" fontId="7121" fillId="0" borderId="0" xfId="0" quotePrefix="false" applyFont="true" applyNumberFormat="true">
      <alignment horizontal="center" vertical="center"/>
    </xf>
    <xf numFmtId="164" fontId="7122" fillId="0" borderId="0" xfId="0" quotePrefix="false" applyFont="true" applyNumberFormat="true">
      <alignment horizontal="center" vertical="center"/>
    </xf>
    <xf numFmtId="4" fontId="7123" fillId="0" borderId="0" xfId="0" quotePrefix="false" applyFont="true" applyNumberFormat="true">
      <alignment horizontal="center" vertical="center"/>
    </xf>
    <xf numFmtId="164" fontId="7124" fillId="0" borderId="0" xfId="0" quotePrefix="false" applyFont="true" applyNumberFormat="true">
      <alignment horizontal="center" vertical="center"/>
    </xf>
    <xf numFmtId="4" fontId="7125" fillId="0" borderId="0" xfId="0" quotePrefix="false" applyFont="true" applyNumberFormat="true">
      <alignment horizontal="center" vertical="center"/>
    </xf>
    <xf numFmtId="164" fontId="7126" fillId="0" borderId="0" xfId="0" quotePrefix="false" applyFont="true" applyNumberFormat="true">
      <alignment horizontal="center" vertical="center"/>
    </xf>
    <xf numFmtId="4" fontId="7127" fillId="0" borderId="0" xfId="0" quotePrefix="false" applyFont="true" applyNumberFormat="true">
      <alignment horizontal="center" vertical="center"/>
    </xf>
    <xf numFmtId="164" fontId="7128" fillId="0" borderId="0" xfId="0" quotePrefix="false" applyFont="true" applyNumberFormat="true">
      <alignment horizontal="center" vertical="center"/>
    </xf>
    <xf numFmtId="4" fontId="7129" fillId="0" borderId="0" xfId="0" quotePrefix="false" applyFont="true" applyNumberFormat="true">
      <alignment horizontal="center" vertical="center"/>
    </xf>
    <xf numFmtId="164" fontId="7130" fillId="0" borderId="0" xfId="0" quotePrefix="false" applyFont="true" applyNumberFormat="true">
      <alignment horizontal="center" vertical="center"/>
    </xf>
    <xf numFmtId="4" fontId="7131" fillId="0" borderId="0" xfId="0" quotePrefix="false" applyFont="true" applyNumberFormat="true">
      <alignment horizontal="center" vertical="center"/>
    </xf>
    <xf numFmtId="164" fontId="7132" fillId="0" borderId="0" xfId="0" quotePrefix="false" applyFont="true" applyNumberFormat="true">
      <alignment horizontal="center" vertical="center"/>
    </xf>
    <xf numFmtId="4" fontId="7133" fillId="0" borderId="0" xfId="0" quotePrefix="false" applyFont="true" applyNumberFormat="true">
      <alignment horizontal="center" vertical="center"/>
    </xf>
    <xf numFmtId="164" fontId="7134" fillId="0" borderId="0" xfId="0" quotePrefix="false" applyFont="true" applyNumberFormat="true">
      <alignment horizontal="center" vertical="center"/>
    </xf>
    <xf numFmtId="0" fontId="7135" fillId="0" borderId="0" xfId="0" quotePrefix="false" applyFont="true">
      <alignment horizontal="center" vertical="center" wrapText="true"/>
    </xf>
    <xf numFmtId="4" fontId="7136" fillId="0" borderId="0" xfId="0" quotePrefix="false" applyFont="true" applyNumberFormat="true">
      <alignment horizontal="center" vertical="center"/>
    </xf>
    <xf numFmtId="164" fontId="7137" fillId="0" borderId="0" xfId="0" quotePrefix="false" applyFont="true" applyNumberFormat="true">
      <alignment horizontal="center" vertical="center"/>
    </xf>
    <xf numFmtId="164" fontId="7138" fillId="0" borderId="0" xfId="0" quotePrefix="false" applyFont="true" applyNumberFormat="true">
      <alignment horizontal="center" vertical="center"/>
    </xf>
    <xf numFmtId="165" fontId="7139" fillId="0" borderId="0" xfId="0" quotePrefix="false" applyFont="true" applyNumberFormat="true">
      <alignment horizontal="center" vertical="center"/>
    </xf>
    <xf numFmtId="164" fontId="7140" fillId="0" borderId="0" xfId="0" quotePrefix="false" applyFont="true" applyNumberFormat="true">
      <alignment horizontal="center" vertical="center"/>
    </xf>
    <xf numFmtId="164" fontId="7141" fillId="0" borderId="0" xfId="0" quotePrefix="false" applyFont="true" applyNumberFormat="true">
      <alignment horizontal="center" vertical="center" wrapText="true"/>
    </xf>
    <xf numFmtId="4" fontId="7142" fillId="0" borderId="0" xfId="0" quotePrefix="false" applyFont="true" applyNumberFormat="true">
      <alignment horizontal="center" vertical="center"/>
    </xf>
    <xf numFmtId="164" fontId="7143" fillId="0" borderId="0" xfId="0" quotePrefix="false" applyFont="true" applyNumberFormat="true">
      <alignment horizontal="center" vertical="center"/>
    </xf>
    <xf numFmtId="4" fontId="7144" fillId="0" borderId="0" xfId="0" quotePrefix="false" applyFont="true" applyNumberFormat="true">
      <alignment horizontal="center" vertical="center"/>
    </xf>
    <xf numFmtId="164" fontId="7145" fillId="0" borderId="0" xfId="0" quotePrefix="false" applyFont="true" applyNumberFormat="true">
      <alignment horizontal="center" vertical="center"/>
    </xf>
    <xf numFmtId="4" fontId="7146" fillId="0" borderId="0" xfId="0" quotePrefix="false" applyFont="true" applyNumberFormat="true">
      <alignment horizontal="center" vertical="center"/>
    </xf>
    <xf numFmtId="164" fontId="7147" fillId="0" borderId="0" xfId="0" quotePrefix="false" applyFont="true" applyNumberFormat="true">
      <alignment horizontal="center" vertical="center"/>
    </xf>
    <xf numFmtId="4" fontId="7148" fillId="0" borderId="0" xfId="0" quotePrefix="false" applyFont="true" applyNumberFormat="true">
      <alignment horizontal="center" vertical="center"/>
    </xf>
    <xf numFmtId="164" fontId="7149" fillId="0" borderId="0" xfId="0" quotePrefix="false" applyFont="true" applyNumberFormat="true">
      <alignment horizontal="center" vertical="center"/>
    </xf>
    <xf numFmtId="4" fontId="7150" fillId="0" borderId="0" xfId="0" quotePrefix="false" applyFont="true" applyNumberFormat="true">
      <alignment horizontal="center" vertical="center"/>
    </xf>
    <xf numFmtId="164" fontId="7151" fillId="0" borderId="0" xfId="0" quotePrefix="false" applyFont="true" applyNumberFormat="true">
      <alignment horizontal="center" vertical="center"/>
    </xf>
    <xf numFmtId="4" fontId="7152" fillId="0" borderId="0" xfId="0" quotePrefix="false" applyFont="true" applyNumberFormat="true">
      <alignment horizontal="center" vertical="center"/>
    </xf>
    <xf numFmtId="164" fontId="7153" fillId="0" borderId="0" xfId="0" quotePrefix="false" applyFont="true" applyNumberFormat="true">
      <alignment horizontal="center" vertical="center"/>
    </xf>
    <xf numFmtId="4" fontId="7154" fillId="0" borderId="0" xfId="0" quotePrefix="false" applyFont="true" applyNumberFormat="true">
      <alignment horizontal="center" vertical="center"/>
    </xf>
    <xf numFmtId="164" fontId="7155" fillId="0" borderId="0" xfId="0" quotePrefix="false" applyFont="true" applyNumberFormat="true">
      <alignment horizontal="center" vertical="center"/>
    </xf>
    <xf numFmtId="4" fontId="7156" fillId="0" borderId="0" xfId="0" quotePrefix="false" applyFont="true" applyNumberFormat="true">
      <alignment horizontal="center" vertical="center"/>
    </xf>
    <xf numFmtId="164" fontId="7157" fillId="0" borderId="0" xfId="0" quotePrefix="false" applyFont="true" applyNumberFormat="true">
      <alignment horizontal="center" vertical="center"/>
    </xf>
    <xf numFmtId="4" fontId="7158" fillId="0" borderId="0" xfId="0" quotePrefix="false" applyFont="true" applyNumberFormat="true">
      <alignment horizontal="center" vertical="center"/>
    </xf>
    <xf numFmtId="164" fontId="7159" fillId="0" borderId="0" xfId="0" quotePrefix="false" applyFont="true" applyNumberFormat="true">
      <alignment horizontal="center" vertical="center"/>
    </xf>
    <xf numFmtId="4" fontId="7160" fillId="0" borderId="0" xfId="0" quotePrefix="false" applyFont="true" applyNumberFormat="true">
      <alignment horizontal="center" vertical="center"/>
    </xf>
    <xf numFmtId="164" fontId="7161" fillId="0" borderId="0" xfId="0" quotePrefix="false" applyFont="true" applyNumberFormat="true">
      <alignment horizontal="center" vertical="center"/>
    </xf>
    <xf numFmtId="4" fontId="7162" fillId="0" borderId="0" xfId="0" quotePrefix="false" applyFont="true" applyNumberFormat="true">
      <alignment horizontal="center" vertical="center"/>
    </xf>
    <xf numFmtId="164" fontId="7163" fillId="0" borderId="0" xfId="0" quotePrefix="false" applyFont="true" applyNumberFormat="true">
      <alignment horizontal="center" vertical="center"/>
    </xf>
    <xf numFmtId="4" fontId="7164" fillId="0" borderId="0" xfId="0" quotePrefix="false" applyFont="true" applyNumberFormat="true">
      <alignment horizontal="center" vertical="center"/>
    </xf>
    <xf numFmtId="164" fontId="7165" fillId="0" borderId="0" xfId="0" quotePrefix="false" applyFont="true" applyNumberFormat="true">
      <alignment horizontal="center" vertical="center"/>
    </xf>
    <xf numFmtId="4" fontId="7166" fillId="0" borderId="0" xfId="0" quotePrefix="false" applyFont="true" applyNumberFormat="true">
      <alignment horizontal="center" vertical="center"/>
    </xf>
    <xf numFmtId="164" fontId="7167" fillId="0" borderId="0" xfId="0" quotePrefix="false" applyFont="true" applyNumberFormat="true">
      <alignment horizontal="center" vertical="center"/>
    </xf>
    <xf numFmtId="4" fontId="7168" fillId="0" borderId="0" xfId="0" quotePrefix="false" applyFont="true" applyNumberFormat="true">
      <alignment horizontal="center" vertical="center"/>
    </xf>
    <xf numFmtId="164" fontId="7169" fillId="0" borderId="0" xfId="0" quotePrefix="false" applyFont="true" applyNumberFormat="true">
      <alignment horizontal="center" vertical="center"/>
    </xf>
    <xf numFmtId="4" fontId="7170" fillId="0" borderId="0" xfId="0" quotePrefix="false" applyFont="true" applyNumberFormat="true">
      <alignment horizontal="center" vertical="center"/>
    </xf>
    <xf numFmtId="164" fontId="7171" fillId="0" borderId="0" xfId="0" quotePrefix="false" applyFont="true" applyNumberFormat="true">
      <alignment horizontal="center" vertical="center"/>
    </xf>
    <xf numFmtId="4" fontId="7172" fillId="0" borderId="0" xfId="0" quotePrefix="false" applyFont="true" applyNumberFormat="true">
      <alignment horizontal="center" vertical="center"/>
    </xf>
    <xf numFmtId="164" fontId="7173" fillId="0" borderId="0" xfId="0" quotePrefix="false" applyFont="true" applyNumberFormat="true">
      <alignment horizontal="center" vertical="center"/>
    </xf>
    <xf numFmtId="4" fontId="7174" fillId="0" borderId="0" xfId="0" quotePrefix="false" applyFont="true" applyNumberFormat="true">
      <alignment horizontal="center" vertical="center"/>
    </xf>
    <xf numFmtId="164" fontId="7175" fillId="0" borderId="0" xfId="0" quotePrefix="false" applyFont="true" applyNumberFormat="true">
      <alignment horizontal="center" vertical="center"/>
    </xf>
    <xf numFmtId="4" fontId="7176" fillId="0" borderId="0" xfId="0" quotePrefix="false" applyFont="true" applyNumberFormat="true">
      <alignment horizontal="center" vertical="center"/>
    </xf>
    <xf numFmtId="164" fontId="7177" fillId="0" borderId="0" xfId="0" quotePrefix="false" applyFont="true" applyNumberFormat="true">
      <alignment horizontal="center" vertical="center"/>
    </xf>
    <xf numFmtId="4" fontId="7178" fillId="0" borderId="0" xfId="0" quotePrefix="false" applyFont="true" applyNumberFormat="true">
      <alignment horizontal="center" vertical="center"/>
    </xf>
    <xf numFmtId="164" fontId="7179" fillId="0" borderId="0" xfId="0" quotePrefix="false" applyFont="true" applyNumberFormat="true">
      <alignment horizontal="center" vertical="center"/>
    </xf>
    <xf numFmtId="4" fontId="7180" fillId="0" borderId="0" xfId="0" quotePrefix="false" applyFont="true" applyNumberFormat="true">
      <alignment horizontal="center" vertical="center"/>
    </xf>
    <xf numFmtId="164" fontId="7181" fillId="0" borderId="0" xfId="0" quotePrefix="false" applyFont="true" applyNumberFormat="true">
      <alignment horizontal="center" vertical="center"/>
    </xf>
    <xf numFmtId="0" fontId="7182" fillId="0" borderId="0" xfId="0" quotePrefix="false" applyFont="true">
      <alignment horizontal="center" vertical="center" wrapText="true"/>
    </xf>
    <xf numFmtId="4" fontId="7183" fillId="0" borderId="0" xfId="0" quotePrefix="false" applyFont="true" applyNumberFormat="true">
      <alignment horizontal="center" vertical="center"/>
    </xf>
    <xf numFmtId="164" fontId="7184" fillId="0" borderId="0" xfId="0" quotePrefix="false" applyFont="true" applyNumberFormat="true">
      <alignment horizontal="center" vertical="center"/>
    </xf>
    <xf numFmtId="164" fontId="7185" fillId="0" borderId="0" xfId="0" quotePrefix="false" applyFont="true" applyNumberFormat="true">
      <alignment horizontal="center" vertical="center"/>
    </xf>
    <xf numFmtId="165" fontId="7186" fillId="0" borderId="0" xfId="0" quotePrefix="false" applyFont="true" applyNumberFormat="true">
      <alignment horizontal="center" vertical="center"/>
    </xf>
    <xf numFmtId="164" fontId="7187" fillId="0" borderId="0" xfId="0" quotePrefix="false" applyFont="true" applyNumberFormat="true">
      <alignment horizontal="center" vertical="center"/>
    </xf>
    <xf numFmtId="164" fontId="7188" fillId="0" borderId="0" xfId="0" quotePrefix="false" applyFont="true" applyNumberFormat="true">
      <alignment horizontal="center" vertical="center" wrapText="true"/>
    </xf>
    <xf numFmtId="4" fontId="7189" fillId="0" borderId="0" xfId="0" quotePrefix="false" applyFont="true" applyNumberFormat="true">
      <alignment horizontal="center" vertical="center"/>
    </xf>
    <xf numFmtId="164" fontId="7190" fillId="0" borderId="0" xfId="0" quotePrefix="false" applyFont="true" applyNumberFormat="true">
      <alignment horizontal="center" vertical="center"/>
    </xf>
    <xf numFmtId="4" fontId="7191" fillId="0" borderId="0" xfId="0" quotePrefix="false" applyFont="true" applyNumberFormat="true">
      <alignment horizontal="center" vertical="center"/>
    </xf>
    <xf numFmtId="164" fontId="7192" fillId="0" borderId="0" xfId="0" quotePrefix="false" applyFont="true" applyNumberFormat="true">
      <alignment horizontal="center" vertical="center"/>
    </xf>
    <xf numFmtId="4" fontId="7193" fillId="0" borderId="0" xfId="0" quotePrefix="false" applyFont="true" applyNumberFormat="true">
      <alignment horizontal="center" vertical="center"/>
    </xf>
    <xf numFmtId="164" fontId="7194" fillId="0" borderId="0" xfId="0" quotePrefix="false" applyFont="true" applyNumberFormat="true">
      <alignment horizontal="center" vertical="center"/>
    </xf>
    <xf numFmtId="4" fontId="7195" fillId="0" borderId="0" xfId="0" quotePrefix="false" applyFont="true" applyNumberFormat="true">
      <alignment horizontal="center" vertical="center"/>
    </xf>
    <xf numFmtId="164" fontId="7196" fillId="0" borderId="0" xfId="0" quotePrefix="false" applyFont="true" applyNumberFormat="true">
      <alignment horizontal="center" vertical="center"/>
    </xf>
    <xf numFmtId="4" fontId="7197" fillId="0" borderId="0" xfId="0" quotePrefix="false" applyFont="true" applyNumberFormat="true">
      <alignment horizontal="center" vertical="center"/>
    </xf>
    <xf numFmtId="164" fontId="7198" fillId="0" borderId="0" xfId="0" quotePrefix="false" applyFont="true" applyNumberFormat="true">
      <alignment horizontal="center" vertical="center"/>
    </xf>
    <xf numFmtId="4" fontId="7199" fillId="0" borderId="0" xfId="0" quotePrefix="false" applyFont="true" applyNumberFormat="true">
      <alignment horizontal="center" vertical="center"/>
    </xf>
    <xf numFmtId="164" fontId="7200" fillId="0" borderId="0" xfId="0" quotePrefix="false" applyFont="true" applyNumberFormat="true">
      <alignment horizontal="center" vertical="center"/>
    </xf>
    <xf numFmtId="4" fontId="7201" fillId="0" borderId="0" xfId="0" quotePrefix="false" applyFont="true" applyNumberFormat="true">
      <alignment horizontal="center" vertical="center"/>
    </xf>
    <xf numFmtId="164" fontId="7202" fillId="0" borderId="0" xfId="0" quotePrefix="false" applyFont="true" applyNumberFormat="true">
      <alignment horizontal="center" vertical="center"/>
    </xf>
    <xf numFmtId="4" fontId="7203" fillId="0" borderId="0" xfId="0" quotePrefix="false" applyFont="true" applyNumberFormat="true">
      <alignment horizontal="center" vertical="center"/>
    </xf>
    <xf numFmtId="164" fontId="7204" fillId="0" borderId="0" xfId="0" quotePrefix="false" applyFont="true" applyNumberFormat="true">
      <alignment horizontal="center" vertical="center"/>
    </xf>
    <xf numFmtId="4" fontId="7205" fillId="0" borderId="0" xfId="0" quotePrefix="false" applyFont="true" applyNumberFormat="true">
      <alignment horizontal="center" vertical="center"/>
    </xf>
    <xf numFmtId="164" fontId="7206" fillId="0" borderId="0" xfId="0" quotePrefix="false" applyFont="true" applyNumberFormat="true">
      <alignment horizontal="center" vertical="center"/>
    </xf>
    <xf numFmtId="4" fontId="7207" fillId="0" borderId="0" xfId="0" quotePrefix="false" applyFont="true" applyNumberFormat="true">
      <alignment horizontal="center" vertical="center"/>
    </xf>
    <xf numFmtId="164" fontId="7208" fillId="0" borderId="0" xfId="0" quotePrefix="false" applyFont="true" applyNumberFormat="true">
      <alignment horizontal="center" vertical="center"/>
    </xf>
    <xf numFmtId="4" fontId="7209" fillId="0" borderId="0" xfId="0" quotePrefix="false" applyFont="true" applyNumberFormat="true">
      <alignment horizontal="center" vertical="center"/>
    </xf>
    <xf numFmtId="164" fontId="7210" fillId="0" borderId="0" xfId="0" quotePrefix="false" applyFont="true" applyNumberFormat="true">
      <alignment horizontal="center" vertical="center"/>
    </xf>
    <xf numFmtId="4" fontId="7211" fillId="0" borderId="0" xfId="0" quotePrefix="false" applyFont="true" applyNumberFormat="true">
      <alignment horizontal="center" vertical="center"/>
    </xf>
    <xf numFmtId="164" fontId="7212" fillId="0" borderId="0" xfId="0" quotePrefix="false" applyFont="true" applyNumberFormat="true">
      <alignment horizontal="center" vertical="center"/>
    </xf>
    <xf numFmtId="4" fontId="7213" fillId="0" borderId="0" xfId="0" quotePrefix="false" applyFont="true" applyNumberFormat="true">
      <alignment horizontal="center" vertical="center"/>
    </xf>
    <xf numFmtId="164" fontId="7214" fillId="0" borderId="0" xfId="0" quotePrefix="false" applyFont="true" applyNumberFormat="true">
      <alignment horizontal="center" vertical="center"/>
    </xf>
    <xf numFmtId="4" fontId="7215" fillId="0" borderId="0" xfId="0" quotePrefix="false" applyFont="true" applyNumberFormat="true">
      <alignment horizontal="center" vertical="center"/>
    </xf>
    <xf numFmtId="164" fontId="7216" fillId="0" borderId="0" xfId="0" quotePrefix="false" applyFont="true" applyNumberFormat="true">
      <alignment horizontal="center" vertical="center"/>
    </xf>
    <xf numFmtId="4" fontId="7217" fillId="0" borderId="0" xfId="0" quotePrefix="false" applyFont="true" applyNumberFormat="true">
      <alignment horizontal="center" vertical="center"/>
    </xf>
    <xf numFmtId="164" fontId="7218" fillId="0" borderId="0" xfId="0" quotePrefix="false" applyFont="true" applyNumberFormat="true">
      <alignment horizontal="center" vertical="center"/>
    </xf>
    <xf numFmtId="4" fontId="7219" fillId="0" borderId="0" xfId="0" quotePrefix="false" applyFont="true" applyNumberFormat="true">
      <alignment horizontal="center" vertical="center"/>
    </xf>
    <xf numFmtId="164" fontId="7220" fillId="0" borderId="0" xfId="0" quotePrefix="false" applyFont="true" applyNumberFormat="true">
      <alignment horizontal="center" vertical="center"/>
    </xf>
    <xf numFmtId="4" fontId="7221" fillId="0" borderId="0" xfId="0" quotePrefix="false" applyFont="true" applyNumberFormat="true">
      <alignment horizontal="center" vertical="center"/>
    </xf>
    <xf numFmtId="164" fontId="7222" fillId="0" borderId="0" xfId="0" quotePrefix="false" applyFont="true" applyNumberFormat="true">
      <alignment horizontal="center" vertical="center"/>
    </xf>
    <xf numFmtId="4" fontId="7223" fillId="0" borderId="0" xfId="0" quotePrefix="false" applyFont="true" applyNumberFormat="true">
      <alignment horizontal="center" vertical="center"/>
    </xf>
    <xf numFmtId="164" fontId="7224" fillId="0" borderId="0" xfId="0" quotePrefix="false" applyFont="true" applyNumberFormat="true">
      <alignment horizontal="center" vertical="center"/>
    </xf>
    <xf numFmtId="4" fontId="7225" fillId="0" borderId="0" xfId="0" quotePrefix="false" applyFont="true" applyNumberFormat="true">
      <alignment horizontal="center" vertical="center"/>
    </xf>
    <xf numFmtId="164" fontId="7226" fillId="0" borderId="0" xfId="0" quotePrefix="false" applyFont="true" applyNumberFormat="true">
      <alignment horizontal="center" vertical="center"/>
    </xf>
    <xf numFmtId="4" fontId="7227" fillId="0" borderId="0" xfId="0" quotePrefix="false" applyFont="true" applyNumberFormat="true">
      <alignment horizontal="center" vertical="center"/>
    </xf>
    <xf numFmtId="164" fontId="7228" fillId="0" borderId="0" xfId="0" quotePrefix="false" applyFont="true" applyNumberFormat="true">
      <alignment horizontal="center" vertical="center"/>
    </xf>
    <xf numFmtId="0" fontId="7229" fillId="0" borderId="0" xfId="0" quotePrefix="false" applyFont="true">
      <alignment horizontal="center" vertical="center" wrapText="true"/>
    </xf>
    <xf numFmtId="4" fontId="7230" fillId="0" borderId="0" xfId="0" quotePrefix="false" applyFont="true" applyNumberFormat="true">
      <alignment horizontal="center" vertical="center"/>
    </xf>
    <xf numFmtId="164" fontId="7231" fillId="0" borderId="0" xfId="0" quotePrefix="false" applyFont="true" applyNumberFormat="true">
      <alignment horizontal="center" vertical="center"/>
    </xf>
    <xf numFmtId="164" fontId="7232" fillId="0" borderId="0" xfId="0" quotePrefix="false" applyFont="true" applyNumberFormat="true">
      <alignment horizontal="center" vertical="center"/>
    </xf>
    <xf numFmtId="165" fontId="7233" fillId="0" borderId="0" xfId="0" quotePrefix="false" applyFont="true" applyNumberFormat="true">
      <alignment horizontal="center" vertical="center"/>
    </xf>
    <xf numFmtId="164" fontId="7234" fillId="0" borderId="0" xfId="0" quotePrefix="false" applyFont="true" applyNumberFormat="true">
      <alignment horizontal="center" vertical="center"/>
    </xf>
    <xf numFmtId="164" fontId="7235" fillId="0" borderId="0" xfId="0" quotePrefix="false" applyFont="true" applyNumberFormat="true">
      <alignment horizontal="center" vertical="center" wrapText="true"/>
    </xf>
    <xf numFmtId="4" fontId="7236" fillId="0" borderId="0" xfId="0" quotePrefix="false" applyFont="true" applyNumberFormat="true">
      <alignment horizontal="center" vertical="center"/>
    </xf>
    <xf numFmtId="164" fontId="7237" fillId="0" borderId="0" xfId="0" quotePrefix="false" applyFont="true" applyNumberFormat="true">
      <alignment horizontal="center" vertical="center"/>
    </xf>
    <xf numFmtId="4" fontId="7238" fillId="0" borderId="0" xfId="0" quotePrefix="false" applyFont="true" applyNumberFormat="true">
      <alignment horizontal="center" vertical="center"/>
    </xf>
    <xf numFmtId="164" fontId="7239" fillId="0" borderId="0" xfId="0" quotePrefix="false" applyFont="true" applyNumberFormat="true">
      <alignment horizontal="center" vertical="center"/>
    </xf>
    <xf numFmtId="4" fontId="7240" fillId="0" borderId="0" xfId="0" quotePrefix="false" applyFont="true" applyNumberFormat="true">
      <alignment horizontal="center" vertical="center"/>
    </xf>
    <xf numFmtId="164" fontId="7241" fillId="0" borderId="0" xfId="0" quotePrefix="false" applyFont="true" applyNumberFormat="true">
      <alignment horizontal="center" vertical="center"/>
    </xf>
    <xf numFmtId="4" fontId="7242" fillId="0" borderId="0" xfId="0" quotePrefix="false" applyFont="true" applyNumberFormat="true">
      <alignment horizontal="center" vertical="center"/>
    </xf>
    <xf numFmtId="164" fontId="7243" fillId="0" borderId="0" xfId="0" quotePrefix="false" applyFont="true" applyNumberFormat="true">
      <alignment horizontal="center" vertical="center"/>
    </xf>
    <xf numFmtId="4" fontId="7244" fillId="0" borderId="0" xfId="0" quotePrefix="false" applyFont="true" applyNumberFormat="true">
      <alignment horizontal="center" vertical="center"/>
    </xf>
    <xf numFmtId="164" fontId="7245" fillId="0" borderId="0" xfId="0" quotePrefix="false" applyFont="true" applyNumberFormat="true">
      <alignment horizontal="center" vertical="center"/>
    </xf>
    <xf numFmtId="4" fontId="7246" fillId="0" borderId="0" xfId="0" quotePrefix="false" applyFont="true" applyNumberFormat="true">
      <alignment horizontal="center" vertical="center"/>
    </xf>
    <xf numFmtId="164" fontId="7247" fillId="0" borderId="0" xfId="0" quotePrefix="false" applyFont="true" applyNumberFormat="true">
      <alignment horizontal="center" vertical="center"/>
    </xf>
    <xf numFmtId="4" fontId="7248" fillId="0" borderId="0" xfId="0" quotePrefix="false" applyFont="true" applyNumberFormat="true">
      <alignment horizontal="center" vertical="center"/>
    </xf>
    <xf numFmtId="164" fontId="7249" fillId="0" borderId="0" xfId="0" quotePrefix="false" applyFont="true" applyNumberFormat="true">
      <alignment horizontal="center" vertical="center"/>
    </xf>
    <xf numFmtId="4" fontId="7250" fillId="0" borderId="0" xfId="0" quotePrefix="false" applyFont="true" applyNumberFormat="true">
      <alignment horizontal="center" vertical="center"/>
    </xf>
    <xf numFmtId="164" fontId="7251" fillId="0" borderId="0" xfId="0" quotePrefix="false" applyFont="true" applyNumberFormat="true">
      <alignment horizontal="center" vertical="center"/>
    </xf>
    <xf numFmtId="4" fontId="7252" fillId="0" borderId="0" xfId="0" quotePrefix="false" applyFont="true" applyNumberFormat="true">
      <alignment horizontal="center" vertical="center"/>
    </xf>
    <xf numFmtId="164" fontId="7253" fillId="0" borderId="0" xfId="0" quotePrefix="false" applyFont="true" applyNumberFormat="true">
      <alignment horizontal="center" vertical="center"/>
    </xf>
    <xf numFmtId="4" fontId="7254" fillId="0" borderId="0" xfId="0" quotePrefix="false" applyFont="true" applyNumberFormat="true">
      <alignment horizontal="center" vertical="center"/>
    </xf>
    <xf numFmtId="164" fontId="7255" fillId="0" borderId="0" xfId="0" quotePrefix="false" applyFont="true" applyNumberFormat="true">
      <alignment horizontal="center" vertical="center"/>
    </xf>
    <xf numFmtId="4" fontId="7256" fillId="0" borderId="0" xfId="0" quotePrefix="false" applyFont="true" applyNumberFormat="true">
      <alignment horizontal="center" vertical="center"/>
    </xf>
    <xf numFmtId="164" fontId="7257" fillId="0" borderId="0" xfId="0" quotePrefix="false" applyFont="true" applyNumberFormat="true">
      <alignment horizontal="center" vertical="center"/>
    </xf>
    <xf numFmtId="4" fontId="7258" fillId="0" borderId="0" xfId="0" quotePrefix="false" applyFont="true" applyNumberFormat="true">
      <alignment horizontal="center" vertical="center"/>
    </xf>
    <xf numFmtId="164" fontId="7259" fillId="0" borderId="0" xfId="0" quotePrefix="false" applyFont="true" applyNumberFormat="true">
      <alignment horizontal="center" vertical="center"/>
    </xf>
    <xf numFmtId="4" fontId="7260" fillId="0" borderId="0" xfId="0" quotePrefix="false" applyFont="true" applyNumberFormat="true">
      <alignment horizontal="center" vertical="center"/>
    </xf>
    <xf numFmtId="164" fontId="7261" fillId="0" borderId="0" xfId="0" quotePrefix="false" applyFont="true" applyNumberFormat="true">
      <alignment horizontal="center" vertical="center"/>
    </xf>
    <xf numFmtId="4" fontId="7262" fillId="0" borderId="0" xfId="0" quotePrefix="false" applyFont="true" applyNumberFormat="true">
      <alignment horizontal="center" vertical="center"/>
    </xf>
    <xf numFmtId="164" fontId="7263" fillId="0" borderId="0" xfId="0" quotePrefix="false" applyFont="true" applyNumberFormat="true">
      <alignment horizontal="center" vertical="center"/>
    </xf>
    <xf numFmtId="4" fontId="7264" fillId="0" borderId="0" xfId="0" quotePrefix="false" applyFont="true" applyNumberFormat="true">
      <alignment horizontal="center" vertical="center"/>
    </xf>
    <xf numFmtId="164" fontId="7265" fillId="0" borderId="0" xfId="0" quotePrefix="false" applyFont="true" applyNumberFormat="true">
      <alignment horizontal="center" vertical="center"/>
    </xf>
    <xf numFmtId="4" fontId="7266" fillId="0" borderId="0" xfId="0" quotePrefix="false" applyFont="true" applyNumberFormat="true">
      <alignment horizontal="center" vertical="center"/>
    </xf>
    <xf numFmtId="164" fontId="7267" fillId="0" borderId="0" xfId="0" quotePrefix="false" applyFont="true" applyNumberFormat="true">
      <alignment horizontal="center" vertical="center"/>
    </xf>
    <xf numFmtId="4" fontId="7268" fillId="0" borderId="0" xfId="0" quotePrefix="false" applyFont="true" applyNumberFormat="true">
      <alignment horizontal="center" vertical="center"/>
    </xf>
    <xf numFmtId="164" fontId="7269" fillId="0" borderId="0" xfId="0" quotePrefix="false" applyFont="true" applyNumberFormat="true">
      <alignment horizontal="center" vertical="center"/>
    </xf>
    <xf numFmtId="4" fontId="7270" fillId="0" borderId="0" xfId="0" quotePrefix="false" applyFont="true" applyNumberFormat="true">
      <alignment horizontal="center" vertical="center"/>
    </xf>
    <xf numFmtId="164" fontId="7271" fillId="0" borderId="0" xfId="0" quotePrefix="false" applyFont="true" applyNumberFormat="true">
      <alignment horizontal="center" vertical="center"/>
    </xf>
    <xf numFmtId="4" fontId="7272" fillId="0" borderId="0" xfId="0" quotePrefix="false" applyFont="true" applyNumberFormat="true">
      <alignment horizontal="center" vertical="center"/>
    </xf>
    <xf numFmtId="164" fontId="7273" fillId="0" borderId="0" xfId="0" quotePrefix="false" applyFont="true" applyNumberFormat="true">
      <alignment horizontal="center" vertical="center"/>
    </xf>
    <xf numFmtId="4" fontId="7274" fillId="0" borderId="0" xfId="0" quotePrefix="false" applyFont="true" applyNumberFormat="true">
      <alignment horizontal="center" vertical="center"/>
    </xf>
    <xf numFmtId="164" fontId="7275" fillId="0" borderId="0" xfId="0" quotePrefix="false" applyFont="true" applyNumberFormat="true">
      <alignment horizontal="center" vertical="center"/>
    </xf>
    <xf numFmtId="0" fontId="7276" fillId="0" borderId="0" xfId="0" quotePrefix="false" applyFont="true">
      <alignment horizontal="center" vertical="center" wrapText="true"/>
    </xf>
    <xf numFmtId="4" fontId="7277" fillId="0" borderId="0" xfId="0" quotePrefix="false" applyFont="true" applyNumberFormat="true">
      <alignment horizontal="center" vertical="center"/>
    </xf>
    <xf numFmtId="164" fontId="7278" fillId="0" borderId="0" xfId="0" quotePrefix="false" applyFont="true" applyNumberFormat="true">
      <alignment horizontal="center" vertical="center"/>
    </xf>
    <xf numFmtId="164" fontId="7279" fillId="0" borderId="0" xfId="0" quotePrefix="false" applyFont="true" applyNumberFormat="true">
      <alignment horizontal="center" vertical="center"/>
    </xf>
    <xf numFmtId="165" fontId="7280" fillId="0" borderId="0" xfId="0" quotePrefix="false" applyFont="true" applyNumberFormat="true">
      <alignment horizontal="center" vertical="center"/>
    </xf>
    <xf numFmtId="164" fontId="7281" fillId="0" borderId="0" xfId="0" quotePrefix="false" applyFont="true" applyNumberFormat="true">
      <alignment horizontal="center" vertical="center"/>
    </xf>
    <xf numFmtId="164" fontId="7282" fillId="0" borderId="0" xfId="0" quotePrefix="false" applyFont="true" applyNumberFormat="true">
      <alignment horizontal="center" vertical="center" wrapText="true"/>
    </xf>
    <xf numFmtId="4" fontId="7283" fillId="0" borderId="0" xfId="0" quotePrefix="false" applyFont="true" applyNumberFormat="true">
      <alignment horizontal="center" vertical="center"/>
    </xf>
    <xf numFmtId="164" fontId="7284" fillId="0" borderId="0" xfId="0" quotePrefix="false" applyFont="true" applyNumberFormat="true">
      <alignment horizontal="center" vertical="center"/>
    </xf>
    <xf numFmtId="4" fontId="7285" fillId="0" borderId="0" xfId="0" quotePrefix="false" applyFont="true" applyNumberFormat="true">
      <alignment horizontal="center" vertical="center"/>
    </xf>
    <xf numFmtId="164" fontId="7286" fillId="0" borderId="0" xfId="0" quotePrefix="false" applyFont="true" applyNumberFormat="true">
      <alignment horizontal="center" vertical="center"/>
    </xf>
    <xf numFmtId="4" fontId="7287" fillId="0" borderId="0" xfId="0" quotePrefix="false" applyFont="true" applyNumberFormat="true">
      <alignment horizontal="center" vertical="center"/>
    </xf>
    <xf numFmtId="164" fontId="7288" fillId="0" borderId="0" xfId="0" quotePrefix="false" applyFont="true" applyNumberFormat="true">
      <alignment horizontal="center" vertical="center"/>
    </xf>
    <xf numFmtId="4" fontId="7289" fillId="0" borderId="0" xfId="0" quotePrefix="false" applyFont="true" applyNumberFormat="true">
      <alignment horizontal="center" vertical="center"/>
    </xf>
    <xf numFmtId="164" fontId="7290" fillId="0" borderId="0" xfId="0" quotePrefix="false" applyFont="true" applyNumberFormat="true">
      <alignment horizontal="center" vertical="center"/>
    </xf>
    <xf numFmtId="4" fontId="7291" fillId="0" borderId="0" xfId="0" quotePrefix="false" applyFont="true" applyNumberFormat="true">
      <alignment horizontal="center" vertical="center"/>
    </xf>
    <xf numFmtId="164" fontId="7292" fillId="0" borderId="0" xfId="0" quotePrefix="false" applyFont="true" applyNumberFormat="true">
      <alignment horizontal="center" vertical="center"/>
    </xf>
    <xf numFmtId="4" fontId="7293" fillId="0" borderId="0" xfId="0" quotePrefix="false" applyFont="true" applyNumberFormat="true">
      <alignment horizontal="center" vertical="center"/>
    </xf>
    <xf numFmtId="164" fontId="7294" fillId="0" borderId="0" xfId="0" quotePrefix="false" applyFont="true" applyNumberFormat="true">
      <alignment horizontal="center" vertical="center"/>
    </xf>
    <xf numFmtId="4" fontId="7295" fillId="0" borderId="0" xfId="0" quotePrefix="false" applyFont="true" applyNumberFormat="true">
      <alignment horizontal="center" vertical="center"/>
    </xf>
    <xf numFmtId="164" fontId="7296" fillId="0" borderId="0" xfId="0" quotePrefix="false" applyFont="true" applyNumberFormat="true">
      <alignment horizontal="center" vertical="center"/>
    </xf>
    <xf numFmtId="4" fontId="7297" fillId="0" borderId="0" xfId="0" quotePrefix="false" applyFont="true" applyNumberFormat="true">
      <alignment horizontal="center" vertical="center"/>
    </xf>
    <xf numFmtId="164" fontId="7298" fillId="0" borderId="0" xfId="0" quotePrefix="false" applyFont="true" applyNumberFormat="true">
      <alignment horizontal="center" vertical="center"/>
    </xf>
    <xf numFmtId="4" fontId="7299" fillId="0" borderId="0" xfId="0" quotePrefix="false" applyFont="true" applyNumberFormat="true">
      <alignment horizontal="center" vertical="center"/>
    </xf>
    <xf numFmtId="164" fontId="7300" fillId="0" borderId="0" xfId="0" quotePrefix="false" applyFont="true" applyNumberFormat="true">
      <alignment horizontal="center" vertical="center"/>
    </xf>
    <xf numFmtId="4" fontId="7301" fillId="0" borderId="0" xfId="0" quotePrefix="false" applyFont="true" applyNumberFormat="true">
      <alignment horizontal="center" vertical="center"/>
    </xf>
    <xf numFmtId="164" fontId="7302" fillId="0" borderId="0" xfId="0" quotePrefix="false" applyFont="true" applyNumberFormat="true">
      <alignment horizontal="center" vertical="center"/>
    </xf>
    <xf numFmtId="4" fontId="7303" fillId="0" borderId="0" xfId="0" quotePrefix="false" applyFont="true" applyNumberFormat="true">
      <alignment horizontal="center" vertical="center"/>
    </xf>
    <xf numFmtId="164" fontId="7304" fillId="0" borderId="0" xfId="0" quotePrefix="false" applyFont="true" applyNumberFormat="true">
      <alignment horizontal="center" vertical="center"/>
    </xf>
    <xf numFmtId="4" fontId="7305" fillId="0" borderId="0" xfId="0" quotePrefix="false" applyFont="true" applyNumberFormat="true">
      <alignment horizontal="center" vertical="center"/>
    </xf>
    <xf numFmtId="164" fontId="7306" fillId="0" borderId="0" xfId="0" quotePrefix="false" applyFont="true" applyNumberFormat="true">
      <alignment horizontal="center" vertical="center"/>
    </xf>
    <xf numFmtId="4" fontId="7307" fillId="0" borderId="0" xfId="0" quotePrefix="false" applyFont="true" applyNumberFormat="true">
      <alignment horizontal="center" vertical="center"/>
    </xf>
    <xf numFmtId="164" fontId="7308" fillId="0" borderId="0" xfId="0" quotePrefix="false" applyFont="true" applyNumberFormat="true">
      <alignment horizontal="center" vertical="center"/>
    </xf>
    <xf numFmtId="4" fontId="7309" fillId="0" borderId="0" xfId="0" quotePrefix="false" applyFont="true" applyNumberFormat="true">
      <alignment horizontal="center" vertical="center"/>
    </xf>
    <xf numFmtId="164" fontId="7310" fillId="0" borderId="0" xfId="0" quotePrefix="false" applyFont="true" applyNumberFormat="true">
      <alignment horizontal="center" vertical="center"/>
    </xf>
    <xf numFmtId="4" fontId="7311" fillId="0" borderId="0" xfId="0" quotePrefix="false" applyFont="true" applyNumberFormat="true">
      <alignment horizontal="center" vertical="center"/>
    </xf>
    <xf numFmtId="164" fontId="7312" fillId="0" borderId="0" xfId="0" quotePrefix="false" applyFont="true" applyNumberFormat="true">
      <alignment horizontal="center" vertical="center"/>
    </xf>
    <xf numFmtId="4" fontId="7313" fillId="0" borderId="0" xfId="0" quotePrefix="false" applyFont="true" applyNumberFormat="true">
      <alignment horizontal="center" vertical="center"/>
    </xf>
    <xf numFmtId="164" fontId="7314" fillId="0" borderId="0" xfId="0" quotePrefix="false" applyFont="true" applyNumberFormat="true">
      <alignment horizontal="center" vertical="center"/>
    </xf>
    <xf numFmtId="4" fontId="7315" fillId="0" borderId="0" xfId="0" quotePrefix="false" applyFont="true" applyNumberFormat="true">
      <alignment horizontal="center" vertical="center"/>
    </xf>
    <xf numFmtId="164" fontId="7316" fillId="0" borderId="0" xfId="0" quotePrefix="false" applyFont="true" applyNumberFormat="true">
      <alignment horizontal="center" vertical="center"/>
    </xf>
    <xf numFmtId="4" fontId="7317" fillId="0" borderId="0" xfId="0" quotePrefix="false" applyFont="true" applyNumberFormat="true">
      <alignment horizontal="center" vertical="center"/>
    </xf>
    <xf numFmtId="164" fontId="7318" fillId="0" borderId="0" xfId="0" quotePrefix="false" applyFont="true" applyNumberFormat="true">
      <alignment horizontal="center" vertical="center"/>
    </xf>
    <xf numFmtId="4" fontId="7319" fillId="0" borderId="0" xfId="0" quotePrefix="false" applyFont="true" applyNumberFormat="true">
      <alignment horizontal="center" vertical="center"/>
    </xf>
    <xf numFmtId="164" fontId="7320" fillId="0" borderId="0" xfId="0" quotePrefix="false" applyFont="true" applyNumberFormat="true">
      <alignment horizontal="center" vertical="center"/>
    </xf>
    <xf numFmtId="4" fontId="7321" fillId="0" borderId="0" xfId="0" quotePrefix="false" applyFont="true" applyNumberFormat="true">
      <alignment horizontal="center" vertical="center"/>
    </xf>
    <xf numFmtId="164" fontId="7322" fillId="0" borderId="0" xfId="0" quotePrefix="false" applyFont="true" applyNumberFormat="true">
      <alignment horizontal="center" vertical="center"/>
    </xf>
    <xf numFmtId="0" fontId="7323" fillId="0" borderId="0" xfId="0" quotePrefix="false" applyFont="true">
      <alignment horizontal="center" vertical="center" wrapText="true"/>
    </xf>
    <xf numFmtId="4" fontId="7324" fillId="0" borderId="0" xfId="0" quotePrefix="false" applyFont="true" applyNumberFormat="true">
      <alignment horizontal="center" vertical="center"/>
    </xf>
    <xf numFmtId="164" fontId="7325" fillId="0" borderId="0" xfId="0" quotePrefix="false" applyFont="true" applyNumberFormat="true">
      <alignment horizontal="center" vertical="center"/>
    </xf>
    <xf numFmtId="164" fontId="7326" fillId="0" borderId="0" xfId="0" quotePrefix="false" applyFont="true" applyNumberFormat="true">
      <alignment horizontal="center" vertical="center"/>
    </xf>
    <xf numFmtId="165" fontId="7327" fillId="0" borderId="0" xfId="0" quotePrefix="false" applyFont="true" applyNumberFormat="true">
      <alignment horizontal="center" vertical="center"/>
    </xf>
    <xf numFmtId="164" fontId="7328" fillId="0" borderId="0" xfId="0" quotePrefix="false" applyFont="true" applyNumberFormat="true">
      <alignment horizontal="center" vertical="center"/>
    </xf>
    <xf numFmtId="164" fontId="7329" fillId="0" borderId="0" xfId="0" quotePrefix="false" applyFont="true" applyNumberFormat="true">
      <alignment horizontal="center" vertical="center" wrapText="true"/>
    </xf>
    <xf numFmtId="4" fontId="7330" fillId="0" borderId="0" xfId="0" quotePrefix="false" applyFont="true" applyNumberFormat="true">
      <alignment horizontal="center" vertical="center"/>
    </xf>
    <xf numFmtId="164" fontId="7331" fillId="0" borderId="0" xfId="0" quotePrefix="false" applyFont="true" applyNumberFormat="true">
      <alignment horizontal="center" vertical="center"/>
    </xf>
    <xf numFmtId="4" fontId="7332" fillId="0" borderId="0" xfId="0" quotePrefix="false" applyFont="true" applyNumberFormat="true">
      <alignment horizontal="center" vertical="center"/>
    </xf>
    <xf numFmtId="164" fontId="7333" fillId="0" borderId="0" xfId="0" quotePrefix="false" applyFont="true" applyNumberFormat="true">
      <alignment horizontal="center" vertical="center"/>
    </xf>
    <xf numFmtId="4" fontId="7334" fillId="0" borderId="0" xfId="0" quotePrefix="false" applyFont="true" applyNumberFormat="true">
      <alignment horizontal="center" vertical="center"/>
    </xf>
    <xf numFmtId="164" fontId="7335" fillId="0" borderId="0" xfId="0" quotePrefix="false" applyFont="true" applyNumberFormat="true">
      <alignment horizontal="center" vertical="center"/>
    </xf>
    <xf numFmtId="4" fontId="7336" fillId="0" borderId="0" xfId="0" quotePrefix="false" applyFont="true" applyNumberFormat="true">
      <alignment horizontal="center" vertical="center"/>
    </xf>
    <xf numFmtId="164" fontId="7337" fillId="0" borderId="0" xfId="0" quotePrefix="false" applyFont="true" applyNumberFormat="true">
      <alignment horizontal="center" vertical="center"/>
    </xf>
    <xf numFmtId="4" fontId="7338" fillId="0" borderId="0" xfId="0" quotePrefix="false" applyFont="true" applyNumberFormat="true">
      <alignment horizontal="center" vertical="center"/>
    </xf>
    <xf numFmtId="164" fontId="7339" fillId="0" borderId="0" xfId="0" quotePrefix="false" applyFont="true" applyNumberFormat="true">
      <alignment horizontal="center" vertical="center"/>
    </xf>
    <xf numFmtId="4" fontId="7340" fillId="0" borderId="0" xfId="0" quotePrefix="false" applyFont="true" applyNumberFormat="true">
      <alignment horizontal="center" vertical="center"/>
    </xf>
    <xf numFmtId="164" fontId="7341" fillId="0" borderId="0" xfId="0" quotePrefix="false" applyFont="true" applyNumberFormat="true">
      <alignment horizontal="center" vertical="center"/>
    </xf>
    <xf numFmtId="4" fontId="7342" fillId="0" borderId="0" xfId="0" quotePrefix="false" applyFont="true" applyNumberFormat="true">
      <alignment horizontal="center" vertical="center"/>
    </xf>
    <xf numFmtId="164" fontId="7343" fillId="0" borderId="0" xfId="0" quotePrefix="false" applyFont="true" applyNumberFormat="true">
      <alignment horizontal="center" vertical="center"/>
    </xf>
    <xf numFmtId="4" fontId="7344" fillId="0" borderId="0" xfId="0" quotePrefix="false" applyFont="true" applyNumberFormat="true">
      <alignment horizontal="center" vertical="center"/>
    </xf>
    <xf numFmtId="164" fontId="7345" fillId="0" borderId="0" xfId="0" quotePrefix="false" applyFont="true" applyNumberFormat="true">
      <alignment horizontal="center" vertical="center"/>
    </xf>
    <xf numFmtId="4" fontId="7346" fillId="0" borderId="0" xfId="0" quotePrefix="false" applyFont="true" applyNumberFormat="true">
      <alignment horizontal="center" vertical="center"/>
    </xf>
    <xf numFmtId="164" fontId="7347" fillId="0" borderId="0" xfId="0" quotePrefix="false" applyFont="true" applyNumberFormat="true">
      <alignment horizontal="center" vertical="center"/>
    </xf>
    <xf numFmtId="4" fontId="7348" fillId="0" borderId="0" xfId="0" quotePrefix="false" applyFont="true" applyNumberFormat="true">
      <alignment horizontal="center" vertical="center"/>
    </xf>
    <xf numFmtId="164" fontId="7349" fillId="0" borderId="0" xfId="0" quotePrefix="false" applyFont="true" applyNumberFormat="true">
      <alignment horizontal="center" vertical="center"/>
    </xf>
    <xf numFmtId="4" fontId="7350" fillId="0" borderId="0" xfId="0" quotePrefix="false" applyFont="true" applyNumberFormat="true">
      <alignment horizontal="center" vertical="center"/>
    </xf>
    <xf numFmtId="164" fontId="7351" fillId="0" borderId="0" xfId="0" quotePrefix="false" applyFont="true" applyNumberFormat="true">
      <alignment horizontal="center" vertical="center"/>
    </xf>
    <xf numFmtId="4" fontId="7352" fillId="0" borderId="0" xfId="0" quotePrefix="false" applyFont="true" applyNumberFormat="true">
      <alignment horizontal="center" vertical="center"/>
    </xf>
    <xf numFmtId="164" fontId="7353" fillId="0" borderId="0" xfId="0" quotePrefix="false" applyFont="true" applyNumberFormat="true">
      <alignment horizontal="center" vertical="center"/>
    </xf>
    <xf numFmtId="4" fontId="7354" fillId="0" borderId="0" xfId="0" quotePrefix="false" applyFont="true" applyNumberFormat="true">
      <alignment horizontal="center" vertical="center"/>
    </xf>
    <xf numFmtId="164" fontId="7355" fillId="0" borderId="0" xfId="0" quotePrefix="false" applyFont="true" applyNumberFormat="true">
      <alignment horizontal="center" vertical="center"/>
    </xf>
    <xf numFmtId="4" fontId="7356" fillId="0" borderId="0" xfId="0" quotePrefix="false" applyFont="true" applyNumberFormat="true">
      <alignment horizontal="center" vertical="center"/>
    </xf>
    <xf numFmtId="164" fontId="7357" fillId="0" borderId="0" xfId="0" quotePrefix="false" applyFont="true" applyNumberFormat="true">
      <alignment horizontal="center" vertical="center"/>
    </xf>
    <xf numFmtId="4" fontId="7358" fillId="0" borderId="0" xfId="0" quotePrefix="false" applyFont="true" applyNumberFormat="true">
      <alignment horizontal="center" vertical="center"/>
    </xf>
    <xf numFmtId="164" fontId="7359" fillId="0" borderId="0" xfId="0" quotePrefix="false" applyFont="true" applyNumberFormat="true">
      <alignment horizontal="center" vertical="center"/>
    </xf>
    <xf numFmtId="4" fontId="7360" fillId="0" borderId="0" xfId="0" quotePrefix="false" applyFont="true" applyNumberFormat="true">
      <alignment horizontal="center" vertical="center"/>
    </xf>
    <xf numFmtId="164" fontId="7361" fillId="0" borderId="0" xfId="0" quotePrefix="false" applyFont="true" applyNumberFormat="true">
      <alignment horizontal="center" vertical="center"/>
    </xf>
    <xf numFmtId="4" fontId="7362" fillId="0" borderId="0" xfId="0" quotePrefix="false" applyFont="true" applyNumberFormat="true">
      <alignment horizontal="center" vertical="center"/>
    </xf>
    <xf numFmtId="164" fontId="7363" fillId="0" borderId="0" xfId="0" quotePrefix="false" applyFont="true" applyNumberFormat="true">
      <alignment horizontal="center" vertical="center"/>
    </xf>
    <xf numFmtId="4" fontId="7364" fillId="0" borderId="0" xfId="0" quotePrefix="false" applyFont="true" applyNumberFormat="true">
      <alignment horizontal="center" vertical="center"/>
    </xf>
    <xf numFmtId="164" fontId="7365" fillId="0" borderId="0" xfId="0" quotePrefix="false" applyFont="true" applyNumberFormat="true">
      <alignment horizontal="center" vertical="center"/>
    </xf>
    <xf numFmtId="4" fontId="7366" fillId="0" borderId="0" xfId="0" quotePrefix="false" applyFont="true" applyNumberFormat="true">
      <alignment horizontal="center" vertical="center"/>
    </xf>
    <xf numFmtId="164" fontId="7367" fillId="0" borderId="0" xfId="0" quotePrefix="false" applyFont="true" applyNumberFormat="true">
      <alignment horizontal="center" vertical="center"/>
    </xf>
    <xf numFmtId="4" fontId="7368" fillId="0" borderId="0" xfId="0" quotePrefix="false" applyFont="true" applyNumberFormat="true">
      <alignment horizontal="center" vertical="center"/>
    </xf>
    <xf numFmtId="164" fontId="7369" fillId="0" borderId="0" xfId="0" quotePrefix="false" applyFont="true" applyNumberFormat="true">
      <alignment horizontal="center" vertical="center"/>
    </xf>
    <xf numFmtId="0" fontId="7370" fillId="0" borderId="0" xfId="0" quotePrefix="false" applyFont="true">
      <alignment horizontal="center" vertical="center" wrapText="true"/>
    </xf>
    <xf numFmtId="4" fontId="7371" fillId="0" borderId="0" xfId="0" quotePrefix="false" applyFont="true" applyNumberFormat="true">
      <alignment horizontal="center" vertical="center"/>
    </xf>
    <xf numFmtId="164" fontId="7372" fillId="0" borderId="0" xfId="0" quotePrefix="false" applyFont="true" applyNumberFormat="true">
      <alignment horizontal="center" vertical="center"/>
    </xf>
    <xf numFmtId="164" fontId="7373" fillId="0" borderId="0" xfId="0" quotePrefix="false" applyFont="true" applyNumberFormat="true">
      <alignment horizontal="center" vertical="center"/>
    </xf>
    <xf numFmtId="165" fontId="7374" fillId="0" borderId="0" xfId="0" quotePrefix="false" applyFont="true" applyNumberFormat="true">
      <alignment horizontal="center" vertical="center"/>
    </xf>
    <xf numFmtId="164" fontId="7375" fillId="0" borderId="0" xfId="0" quotePrefix="false" applyFont="true" applyNumberFormat="true">
      <alignment horizontal="center" vertical="center"/>
    </xf>
    <xf numFmtId="164" fontId="7376" fillId="0" borderId="0" xfId="0" quotePrefix="false" applyFont="true" applyNumberFormat="true">
      <alignment horizontal="center" vertical="center" wrapText="true"/>
    </xf>
    <xf numFmtId="4" fontId="7377" fillId="0" borderId="0" xfId="0" quotePrefix="false" applyFont="true" applyNumberFormat="true">
      <alignment horizontal="center" vertical="center"/>
    </xf>
    <xf numFmtId="164" fontId="7378" fillId="0" borderId="0" xfId="0" quotePrefix="false" applyFont="true" applyNumberFormat="true">
      <alignment horizontal="center" vertical="center"/>
    </xf>
    <xf numFmtId="4" fontId="7379" fillId="0" borderId="0" xfId="0" quotePrefix="false" applyFont="true" applyNumberFormat="true">
      <alignment horizontal="center" vertical="center"/>
    </xf>
    <xf numFmtId="164" fontId="7380" fillId="0" borderId="0" xfId="0" quotePrefix="false" applyFont="true" applyNumberFormat="true">
      <alignment horizontal="center" vertical="center"/>
    </xf>
    <xf numFmtId="4" fontId="7381" fillId="0" borderId="0" xfId="0" quotePrefix="false" applyFont="true" applyNumberFormat="true">
      <alignment horizontal="center" vertical="center"/>
    </xf>
    <xf numFmtId="164" fontId="7382" fillId="0" borderId="0" xfId="0" quotePrefix="false" applyFont="true" applyNumberFormat="true">
      <alignment horizontal="center" vertical="center"/>
    </xf>
    <xf numFmtId="4" fontId="7383" fillId="0" borderId="0" xfId="0" quotePrefix="false" applyFont="true" applyNumberFormat="true">
      <alignment horizontal="center" vertical="center"/>
    </xf>
    <xf numFmtId="164" fontId="7384" fillId="0" borderId="0" xfId="0" quotePrefix="false" applyFont="true" applyNumberFormat="true">
      <alignment horizontal="center" vertical="center"/>
    </xf>
    <xf numFmtId="4" fontId="7385" fillId="0" borderId="0" xfId="0" quotePrefix="false" applyFont="true" applyNumberFormat="true">
      <alignment horizontal="center" vertical="center"/>
    </xf>
    <xf numFmtId="164" fontId="7386" fillId="0" borderId="0" xfId="0" quotePrefix="false" applyFont="true" applyNumberFormat="true">
      <alignment horizontal="center" vertical="center"/>
    </xf>
    <xf numFmtId="4" fontId="7387" fillId="0" borderId="0" xfId="0" quotePrefix="false" applyFont="true" applyNumberFormat="true">
      <alignment horizontal="center" vertical="center"/>
    </xf>
    <xf numFmtId="164" fontId="7388" fillId="0" borderId="0" xfId="0" quotePrefix="false" applyFont="true" applyNumberFormat="true">
      <alignment horizontal="center" vertical="center"/>
    </xf>
    <xf numFmtId="4" fontId="7389" fillId="0" borderId="0" xfId="0" quotePrefix="false" applyFont="true" applyNumberFormat="true">
      <alignment horizontal="center" vertical="center"/>
    </xf>
    <xf numFmtId="164" fontId="7390" fillId="0" borderId="0" xfId="0" quotePrefix="false" applyFont="true" applyNumberFormat="true">
      <alignment horizontal="center" vertical="center"/>
    </xf>
    <xf numFmtId="4" fontId="7391" fillId="0" borderId="0" xfId="0" quotePrefix="false" applyFont="true" applyNumberFormat="true">
      <alignment horizontal="center" vertical="center"/>
    </xf>
    <xf numFmtId="164" fontId="7392" fillId="0" borderId="0" xfId="0" quotePrefix="false" applyFont="true" applyNumberFormat="true">
      <alignment horizontal="center" vertical="center"/>
    </xf>
    <xf numFmtId="4" fontId="7393" fillId="0" borderId="0" xfId="0" quotePrefix="false" applyFont="true" applyNumberFormat="true">
      <alignment horizontal="center" vertical="center"/>
    </xf>
    <xf numFmtId="164" fontId="7394" fillId="0" borderId="0" xfId="0" quotePrefix="false" applyFont="true" applyNumberFormat="true">
      <alignment horizontal="center" vertical="center"/>
    </xf>
    <xf numFmtId="4" fontId="7395" fillId="0" borderId="0" xfId="0" quotePrefix="false" applyFont="true" applyNumberFormat="true">
      <alignment horizontal="center" vertical="center"/>
    </xf>
    <xf numFmtId="164" fontId="7396" fillId="0" borderId="0" xfId="0" quotePrefix="false" applyFont="true" applyNumberFormat="true">
      <alignment horizontal="center" vertical="center"/>
    </xf>
    <xf numFmtId="4" fontId="7397" fillId="0" borderId="0" xfId="0" quotePrefix="false" applyFont="true" applyNumberFormat="true">
      <alignment horizontal="center" vertical="center"/>
    </xf>
    <xf numFmtId="164" fontId="7398" fillId="0" borderId="0" xfId="0" quotePrefix="false" applyFont="true" applyNumberFormat="true">
      <alignment horizontal="center" vertical="center"/>
    </xf>
    <xf numFmtId="4" fontId="7399" fillId="0" borderId="0" xfId="0" quotePrefix="false" applyFont="true" applyNumberFormat="true">
      <alignment horizontal="center" vertical="center"/>
    </xf>
    <xf numFmtId="164" fontId="7400" fillId="0" borderId="0" xfId="0" quotePrefix="false" applyFont="true" applyNumberFormat="true">
      <alignment horizontal="center" vertical="center"/>
    </xf>
    <xf numFmtId="4" fontId="7401" fillId="0" borderId="0" xfId="0" quotePrefix="false" applyFont="true" applyNumberFormat="true">
      <alignment horizontal="center" vertical="center"/>
    </xf>
    <xf numFmtId="164" fontId="7402" fillId="0" borderId="0" xfId="0" quotePrefix="false" applyFont="true" applyNumberFormat="true">
      <alignment horizontal="center" vertical="center"/>
    </xf>
    <xf numFmtId="4" fontId="7403" fillId="0" borderId="0" xfId="0" quotePrefix="false" applyFont="true" applyNumberFormat="true">
      <alignment horizontal="center" vertical="center"/>
    </xf>
    <xf numFmtId="164" fontId="7404" fillId="0" borderId="0" xfId="0" quotePrefix="false" applyFont="true" applyNumberFormat="true">
      <alignment horizontal="center" vertical="center"/>
    </xf>
    <xf numFmtId="4" fontId="7405" fillId="0" borderId="0" xfId="0" quotePrefix="false" applyFont="true" applyNumberFormat="true">
      <alignment horizontal="center" vertical="center"/>
    </xf>
    <xf numFmtId="164" fontId="7406" fillId="0" borderId="0" xfId="0" quotePrefix="false" applyFont="true" applyNumberFormat="true">
      <alignment horizontal="center" vertical="center"/>
    </xf>
    <xf numFmtId="4" fontId="7407" fillId="0" borderId="0" xfId="0" quotePrefix="false" applyFont="true" applyNumberFormat="true">
      <alignment horizontal="center" vertical="center"/>
    </xf>
    <xf numFmtId="164" fontId="7408" fillId="0" borderId="0" xfId="0" quotePrefix="false" applyFont="true" applyNumberFormat="true">
      <alignment horizontal="center" vertical="center"/>
    </xf>
    <xf numFmtId="4" fontId="7409" fillId="0" borderId="0" xfId="0" quotePrefix="false" applyFont="true" applyNumberFormat="true">
      <alignment horizontal="center" vertical="center"/>
    </xf>
    <xf numFmtId="164" fontId="7410" fillId="0" borderId="0" xfId="0" quotePrefix="false" applyFont="true" applyNumberFormat="true">
      <alignment horizontal="center" vertical="center"/>
    </xf>
    <xf numFmtId="4" fontId="7411" fillId="0" borderId="0" xfId="0" quotePrefix="false" applyFont="true" applyNumberFormat="true">
      <alignment horizontal="center" vertical="center"/>
    </xf>
    <xf numFmtId="164" fontId="7412" fillId="0" borderId="0" xfId="0" quotePrefix="false" applyFont="true" applyNumberFormat="true">
      <alignment horizontal="center" vertical="center"/>
    </xf>
    <xf numFmtId="4" fontId="7413" fillId="0" borderId="0" xfId="0" quotePrefix="false" applyFont="true" applyNumberFormat="true">
      <alignment horizontal="center" vertical="center"/>
    </xf>
    <xf numFmtId="164" fontId="7414" fillId="0" borderId="0" xfId="0" quotePrefix="false" applyFont="true" applyNumberFormat="true">
      <alignment horizontal="center" vertical="center"/>
    </xf>
    <xf numFmtId="4" fontId="7415" fillId="0" borderId="0" xfId="0" quotePrefix="false" applyFont="true" applyNumberFormat="true">
      <alignment horizontal="center" vertical="center"/>
    </xf>
    <xf numFmtId="164" fontId="7416" fillId="0" borderId="0" xfId="0" quotePrefix="false" applyFont="true" applyNumberFormat="true">
      <alignment horizontal="center" vertical="center"/>
    </xf>
    <xf numFmtId="0" fontId="7417" fillId="0" borderId="0" xfId="0" quotePrefix="false" applyFont="true">
      <alignment horizontal="center" vertical="center" wrapText="true"/>
    </xf>
    <xf numFmtId="4" fontId="7418" fillId="0" borderId="0" xfId="0" quotePrefix="false" applyFont="true" applyNumberFormat="true">
      <alignment horizontal="center" vertical="center"/>
    </xf>
    <xf numFmtId="164" fontId="7419" fillId="0" borderId="0" xfId="0" quotePrefix="false" applyFont="true" applyNumberFormat="true">
      <alignment horizontal="center" vertical="center"/>
    </xf>
    <xf numFmtId="164" fontId="7420" fillId="0" borderId="0" xfId="0" quotePrefix="false" applyFont="true" applyNumberFormat="true">
      <alignment horizontal="center" vertical="center"/>
    </xf>
    <xf numFmtId="165" fontId="7421" fillId="0" borderId="0" xfId="0" quotePrefix="false" applyFont="true" applyNumberFormat="true">
      <alignment horizontal="center" vertical="center"/>
    </xf>
    <xf numFmtId="164" fontId="7422" fillId="0" borderId="0" xfId="0" quotePrefix="false" applyFont="true" applyNumberFormat="true">
      <alignment horizontal="center" vertical="center"/>
    </xf>
    <xf numFmtId="164" fontId="7423" fillId="0" borderId="0" xfId="0" quotePrefix="false" applyFont="true" applyNumberFormat="true">
      <alignment horizontal="center" vertical="center" wrapText="true"/>
    </xf>
    <xf numFmtId="4" fontId="7424" fillId="0" borderId="0" xfId="0" quotePrefix="false" applyFont="true" applyNumberFormat="true">
      <alignment horizontal="center" vertical="center"/>
    </xf>
    <xf numFmtId="164" fontId="7425" fillId="0" borderId="0" xfId="0" quotePrefix="false" applyFont="true" applyNumberFormat="true">
      <alignment horizontal="center" vertical="center"/>
    </xf>
    <xf numFmtId="4" fontId="7426" fillId="0" borderId="0" xfId="0" quotePrefix="false" applyFont="true" applyNumberFormat="true">
      <alignment horizontal="center" vertical="center"/>
    </xf>
    <xf numFmtId="164" fontId="7427" fillId="0" borderId="0" xfId="0" quotePrefix="false" applyFont="true" applyNumberFormat="true">
      <alignment horizontal="center" vertical="center"/>
    </xf>
    <xf numFmtId="4" fontId="7428" fillId="0" borderId="0" xfId="0" quotePrefix="false" applyFont="true" applyNumberFormat="true">
      <alignment horizontal="center" vertical="center"/>
    </xf>
    <xf numFmtId="164" fontId="7429" fillId="0" borderId="0" xfId="0" quotePrefix="false" applyFont="true" applyNumberFormat="true">
      <alignment horizontal="center" vertical="center"/>
    </xf>
    <xf numFmtId="4" fontId="7430" fillId="0" borderId="0" xfId="0" quotePrefix="false" applyFont="true" applyNumberFormat="true">
      <alignment horizontal="center" vertical="center"/>
    </xf>
    <xf numFmtId="164" fontId="7431" fillId="0" borderId="0" xfId="0" quotePrefix="false" applyFont="true" applyNumberFormat="true">
      <alignment horizontal="center" vertical="center"/>
    </xf>
    <xf numFmtId="4" fontId="7432" fillId="0" borderId="0" xfId="0" quotePrefix="false" applyFont="true" applyNumberFormat="true">
      <alignment horizontal="center" vertical="center"/>
    </xf>
    <xf numFmtId="164" fontId="7433" fillId="0" borderId="0" xfId="0" quotePrefix="false" applyFont="true" applyNumberFormat="true">
      <alignment horizontal="center" vertical="center"/>
    </xf>
    <xf numFmtId="4" fontId="7434" fillId="0" borderId="0" xfId="0" quotePrefix="false" applyFont="true" applyNumberFormat="true">
      <alignment horizontal="center" vertical="center"/>
    </xf>
    <xf numFmtId="164" fontId="7435" fillId="0" borderId="0" xfId="0" quotePrefix="false" applyFont="true" applyNumberFormat="true">
      <alignment horizontal="center" vertical="center"/>
    </xf>
    <xf numFmtId="4" fontId="7436" fillId="0" borderId="0" xfId="0" quotePrefix="false" applyFont="true" applyNumberFormat="true">
      <alignment horizontal="center" vertical="center"/>
    </xf>
    <xf numFmtId="164" fontId="7437" fillId="0" borderId="0" xfId="0" quotePrefix="false" applyFont="true" applyNumberFormat="true">
      <alignment horizontal="center" vertical="center"/>
    </xf>
    <xf numFmtId="4" fontId="7438" fillId="0" borderId="0" xfId="0" quotePrefix="false" applyFont="true" applyNumberFormat="true">
      <alignment horizontal="center" vertical="center"/>
    </xf>
    <xf numFmtId="164" fontId="7439" fillId="0" borderId="0" xfId="0" quotePrefix="false" applyFont="true" applyNumberFormat="true">
      <alignment horizontal="center" vertical="center"/>
    </xf>
    <xf numFmtId="4" fontId="7440" fillId="0" borderId="0" xfId="0" quotePrefix="false" applyFont="true" applyNumberFormat="true">
      <alignment horizontal="center" vertical="center"/>
    </xf>
    <xf numFmtId="164" fontId="7441" fillId="0" borderId="0" xfId="0" quotePrefix="false" applyFont="true" applyNumberFormat="true">
      <alignment horizontal="center" vertical="center"/>
    </xf>
    <xf numFmtId="4" fontId="7442" fillId="0" borderId="0" xfId="0" quotePrefix="false" applyFont="true" applyNumberFormat="true">
      <alignment horizontal="center" vertical="center"/>
    </xf>
    <xf numFmtId="164" fontId="7443" fillId="0" borderId="0" xfId="0" quotePrefix="false" applyFont="true" applyNumberFormat="true">
      <alignment horizontal="center" vertical="center"/>
    </xf>
    <xf numFmtId="4" fontId="7444" fillId="0" borderId="0" xfId="0" quotePrefix="false" applyFont="true" applyNumberFormat="true">
      <alignment horizontal="center" vertical="center"/>
    </xf>
    <xf numFmtId="164" fontId="7445" fillId="0" borderId="0" xfId="0" quotePrefix="false" applyFont="true" applyNumberFormat="true">
      <alignment horizontal="center" vertical="center"/>
    </xf>
    <xf numFmtId="4" fontId="7446" fillId="0" borderId="0" xfId="0" quotePrefix="false" applyFont="true" applyNumberFormat="true">
      <alignment horizontal="center" vertical="center"/>
    </xf>
    <xf numFmtId="164" fontId="7447" fillId="0" borderId="0" xfId="0" quotePrefix="false" applyFont="true" applyNumberFormat="true">
      <alignment horizontal="center" vertical="center"/>
    </xf>
    <xf numFmtId="4" fontId="7448" fillId="0" borderId="0" xfId="0" quotePrefix="false" applyFont="true" applyNumberFormat="true">
      <alignment horizontal="center" vertical="center"/>
    </xf>
    <xf numFmtId="164" fontId="7449" fillId="0" borderId="0" xfId="0" quotePrefix="false" applyFont="true" applyNumberFormat="true">
      <alignment horizontal="center" vertical="center"/>
    </xf>
    <xf numFmtId="4" fontId="7450" fillId="0" borderId="0" xfId="0" quotePrefix="false" applyFont="true" applyNumberFormat="true">
      <alignment horizontal="center" vertical="center"/>
    </xf>
    <xf numFmtId="164" fontId="7451" fillId="0" borderId="0" xfId="0" quotePrefix="false" applyFont="true" applyNumberFormat="true">
      <alignment horizontal="center" vertical="center"/>
    </xf>
    <xf numFmtId="4" fontId="7452" fillId="0" borderId="0" xfId="0" quotePrefix="false" applyFont="true" applyNumberFormat="true">
      <alignment horizontal="center" vertical="center"/>
    </xf>
    <xf numFmtId="164" fontId="7453" fillId="0" borderId="0" xfId="0" quotePrefix="false" applyFont="true" applyNumberFormat="true">
      <alignment horizontal="center" vertical="center"/>
    </xf>
    <xf numFmtId="4" fontId="7454" fillId="0" borderId="0" xfId="0" quotePrefix="false" applyFont="true" applyNumberFormat="true">
      <alignment horizontal="center" vertical="center"/>
    </xf>
    <xf numFmtId="164" fontId="7455" fillId="0" borderId="0" xfId="0" quotePrefix="false" applyFont="true" applyNumberFormat="true">
      <alignment horizontal="center" vertical="center"/>
    </xf>
    <xf numFmtId="4" fontId="7456" fillId="0" borderId="0" xfId="0" quotePrefix="false" applyFont="true" applyNumberFormat="true">
      <alignment horizontal="center" vertical="center"/>
    </xf>
    <xf numFmtId="164" fontId="7457" fillId="0" borderId="0" xfId="0" quotePrefix="false" applyFont="true" applyNumberFormat="true">
      <alignment horizontal="center" vertical="center"/>
    </xf>
    <xf numFmtId="4" fontId="7458" fillId="0" borderId="0" xfId="0" quotePrefix="false" applyFont="true" applyNumberFormat="true">
      <alignment horizontal="center" vertical="center"/>
    </xf>
    <xf numFmtId="164" fontId="7459" fillId="0" borderId="0" xfId="0" quotePrefix="false" applyFont="true" applyNumberFormat="true">
      <alignment horizontal="center" vertical="center"/>
    </xf>
    <xf numFmtId="4" fontId="7460" fillId="0" borderId="0" xfId="0" quotePrefix="false" applyFont="true" applyNumberFormat="true">
      <alignment horizontal="center" vertical="center"/>
    </xf>
    <xf numFmtId="164" fontId="7461" fillId="0" borderId="0" xfId="0" quotePrefix="false" applyFont="true" applyNumberFormat="true">
      <alignment horizontal="center" vertical="center"/>
    </xf>
    <xf numFmtId="4" fontId="7462" fillId="0" borderId="0" xfId="0" quotePrefix="false" applyFont="true" applyNumberFormat="true">
      <alignment horizontal="center" vertical="center"/>
    </xf>
    <xf numFmtId="164" fontId="7463" fillId="0" borderId="0" xfId="0" quotePrefix="false" applyFont="true" applyNumberFormat="true">
      <alignment horizontal="center" vertical="center"/>
    </xf>
    <xf numFmtId="0" fontId="7464" fillId="0" borderId="0" xfId="0" quotePrefix="false" applyFont="true">
      <alignment horizontal="center" vertical="center" wrapText="true"/>
    </xf>
    <xf numFmtId="4" fontId="7465" fillId="0" borderId="0" xfId="0" quotePrefix="false" applyFont="true" applyNumberFormat="true">
      <alignment horizontal="center" vertical="center"/>
    </xf>
    <xf numFmtId="164" fontId="7466" fillId="0" borderId="0" xfId="0" quotePrefix="false" applyFont="true" applyNumberFormat="true">
      <alignment horizontal="center" vertical="center"/>
    </xf>
    <xf numFmtId="164" fontId="7467" fillId="0" borderId="0" xfId="0" quotePrefix="false" applyFont="true" applyNumberFormat="true">
      <alignment horizontal="center" vertical="center"/>
    </xf>
    <xf numFmtId="165" fontId="7468" fillId="0" borderId="0" xfId="0" quotePrefix="false" applyFont="true" applyNumberFormat="true">
      <alignment horizontal="center" vertical="center"/>
    </xf>
    <xf numFmtId="164" fontId="7469" fillId="0" borderId="0" xfId="0" quotePrefix="false" applyFont="true" applyNumberFormat="true">
      <alignment horizontal="center" vertical="center"/>
    </xf>
    <xf numFmtId="164" fontId="7470" fillId="0" borderId="0" xfId="0" quotePrefix="false" applyFont="true" applyNumberFormat="true">
      <alignment horizontal="center" vertical="center" wrapText="true"/>
    </xf>
    <xf numFmtId="4" fontId="7471" fillId="0" borderId="0" xfId="0" quotePrefix="false" applyFont="true" applyNumberFormat="true">
      <alignment horizontal="center" vertical="center"/>
    </xf>
    <xf numFmtId="164" fontId="7472" fillId="0" borderId="0" xfId="0" quotePrefix="false" applyFont="true" applyNumberFormat="true">
      <alignment horizontal="center" vertical="center"/>
    </xf>
    <xf numFmtId="4" fontId="7473" fillId="0" borderId="0" xfId="0" quotePrefix="false" applyFont="true" applyNumberFormat="true">
      <alignment horizontal="center" vertical="center"/>
    </xf>
    <xf numFmtId="164" fontId="7474" fillId="0" borderId="0" xfId="0" quotePrefix="false" applyFont="true" applyNumberFormat="true">
      <alignment horizontal="center" vertical="center"/>
    </xf>
    <xf numFmtId="4" fontId="7475" fillId="0" borderId="0" xfId="0" quotePrefix="false" applyFont="true" applyNumberFormat="true">
      <alignment horizontal="center" vertical="center"/>
    </xf>
    <xf numFmtId="164" fontId="7476" fillId="0" borderId="0" xfId="0" quotePrefix="false" applyFont="true" applyNumberFormat="true">
      <alignment horizontal="center" vertical="center"/>
    </xf>
    <xf numFmtId="4" fontId="7477" fillId="0" borderId="0" xfId="0" quotePrefix="false" applyFont="true" applyNumberFormat="true">
      <alignment horizontal="center" vertical="center"/>
    </xf>
    <xf numFmtId="164" fontId="7478" fillId="0" borderId="0" xfId="0" quotePrefix="false" applyFont="true" applyNumberFormat="true">
      <alignment horizontal="center" vertical="center"/>
    </xf>
    <xf numFmtId="4" fontId="7479" fillId="0" borderId="0" xfId="0" quotePrefix="false" applyFont="true" applyNumberFormat="true">
      <alignment horizontal="center" vertical="center"/>
    </xf>
    <xf numFmtId="164" fontId="7480" fillId="0" borderId="0" xfId="0" quotePrefix="false" applyFont="true" applyNumberFormat="true">
      <alignment horizontal="center" vertical="center"/>
    </xf>
    <xf numFmtId="4" fontId="7481" fillId="0" borderId="0" xfId="0" quotePrefix="false" applyFont="true" applyNumberFormat="true">
      <alignment horizontal="center" vertical="center"/>
    </xf>
    <xf numFmtId="164" fontId="7482" fillId="0" borderId="0" xfId="0" quotePrefix="false" applyFont="true" applyNumberFormat="true">
      <alignment horizontal="center" vertical="center"/>
    </xf>
    <xf numFmtId="4" fontId="7483" fillId="0" borderId="0" xfId="0" quotePrefix="false" applyFont="true" applyNumberFormat="true">
      <alignment horizontal="center" vertical="center"/>
    </xf>
    <xf numFmtId="164" fontId="7484" fillId="0" borderId="0" xfId="0" quotePrefix="false" applyFont="true" applyNumberFormat="true">
      <alignment horizontal="center" vertical="center"/>
    </xf>
    <xf numFmtId="4" fontId="7485" fillId="0" borderId="0" xfId="0" quotePrefix="false" applyFont="true" applyNumberFormat="true">
      <alignment horizontal="center" vertical="center"/>
    </xf>
    <xf numFmtId="164" fontId="7486" fillId="0" borderId="0" xfId="0" quotePrefix="false" applyFont="true" applyNumberFormat="true">
      <alignment horizontal="center" vertical="center"/>
    </xf>
    <xf numFmtId="4" fontId="7487" fillId="0" borderId="0" xfId="0" quotePrefix="false" applyFont="true" applyNumberFormat="true">
      <alignment horizontal="center" vertical="center"/>
    </xf>
    <xf numFmtId="164" fontId="7488" fillId="0" borderId="0" xfId="0" quotePrefix="false" applyFont="true" applyNumberFormat="true">
      <alignment horizontal="center" vertical="center"/>
    </xf>
    <xf numFmtId="4" fontId="7489" fillId="0" borderId="0" xfId="0" quotePrefix="false" applyFont="true" applyNumberFormat="true">
      <alignment horizontal="center" vertical="center"/>
    </xf>
    <xf numFmtId="164" fontId="7490" fillId="0" borderId="0" xfId="0" quotePrefix="false" applyFont="true" applyNumberFormat="true">
      <alignment horizontal="center" vertical="center"/>
    </xf>
    <xf numFmtId="4" fontId="7491" fillId="0" borderId="0" xfId="0" quotePrefix="false" applyFont="true" applyNumberFormat="true">
      <alignment horizontal="center" vertical="center"/>
    </xf>
    <xf numFmtId="164" fontId="7492" fillId="0" borderId="0" xfId="0" quotePrefix="false" applyFont="true" applyNumberFormat="true">
      <alignment horizontal="center" vertical="center"/>
    </xf>
    <xf numFmtId="4" fontId="7493" fillId="0" borderId="0" xfId="0" quotePrefix="false" applyFont="true" applyNumberFormat="true">
      <alignment horizontal="center" vertical="center"/>
    </xf>
    <xf numFmtId="164" fontId="7494" fillId="0" borderId="0" xfId="0" quotePrefix="false" applyFont="true" applyNumberFormat="true">
      <alignment horizontal="center" vertical="center"/>
    </xf>
    <xf numFmtId="4" fontId="7495" fillId="0" borderId="0" xfId="0" quotePrefix="false" applyFont="true" applyNumberFormat="true">
      <alignment horizontal="center" vertical="center"/>
    </xf>
    <xf numFmtId="164" fontId="7496" fillId="0" borderId="0" xfId="0" quotePrefix="false" applyFont="true" applyNumberFormat="true">
      <alignment horizontal="center" vertical="center"/>
    </xf>
    <xf numFmtId="4" fontId="7497" fillId="0" borderId="0" xfId="0" quotePrefix="false" applyFont="true" applyNumberFormat="true">
      <alignment horizontal="center" vertical="center"/>
    </xf>
    <xf numFmtId="164" fontId="7498" fillId="0" borderId="0" xfId="0" quotePrefix="false" applyFont="true" applyNumberFormat="true">
      <alignment horizontal="center" vertical="center"/>
    </xf>
    <xf numFmtId="4" fontId="7499" fillId="0" borderId="0" xfId="0" quotePrefix="false" applyFont="true" applyNumberFormat="true">
      <alignment horizontal="center" vertical="center"/>
    </xf>
    <xf numFmtId="164" fontId="7500" fillId="0" borderId="0" xfId="0" quotePrefix="false" applyFont="true" applyNumberFormat="true">
      <alignment horizontal="center" vertical="center"/>
    </xf>
    <xf numFmtId="4" fontId="7501" fillId="0" borderId="0" xfId="0" quotePrefix="false" applyFont="true" applyNumberFormat="true">
      <alignment horizontal="center" vertical="center"/>
    </xf>
    <xf numFmtId="164" fontId="7502" fillId="0" borderId="0" xfId="0" quotePrefix="false" applyFont="true" applyNumberFormat="true">
      <alignment horizontal="center" vertical="center"/>
    </xf>
    <xf numFmtId="4" fontId="7503" fillId="0" borderId="0" xfId="0" quotePrefix="false" applyFont="true" applyNumberFormat="true">
      <alignment horizontal="center" vertical="center"/>
    </xf>
    <xf numFmtId="164" fontId="7504" fillId="0" borderId="0" xfId="0" quotePrefix="false" applyFont="true" applyNumberFormat="true">
      <alignment horizontal="center" vertical="center"/>
    </xf>
    <xf numFmtId="4" fontId="7505" fillId="0" borderId="0" xfId="0" quotePrefix="false" applyFont="true" applyNumberFormat="true">
      <alignment horizontal="center" vertical="center"/>
    </xf>
    <xf numFmtId="164" fontId="7506" fillId="0" borderId="0" xfId="0" quotePrefix="false" applyFont="true" applyNumberFormat="true">
      <alignment horizontal="center" vertical="center"/>
    </xf>
    <xf numFmtId="4" fontId="7507" fillId="0" borderId="0" xfId="0" quotePrefix="false" applyFont="true" applyNumberFormat="true">
      <alignment horizontal="center" vertical="center"/>
    </xf>
    <xf numFmtId="164" fontId="7508" fillId="0" borderId="0" xfId="0" quotePrefix="false" applyFont="true" applyNumberFormat="true">
      <alignment horizontal="center" vertical="center"/>
    </xf>
    <xf numFmtId="4" fontId="7509" fillId="0" borderId="0" xfId="0" quotePrefix="false" applyFont="true" applyNumberFormat="true">
      <alignment horizontal="center" vertical="center"/>
    </xf>
    <xf numFmtId="164" fontId="7510" fillId="0" borderId="0" xfId="0" quotePrefix="false" applyFont="true" applyNumberFormat="true">
      <alignment horizontal="center" vertical="center"/>
    </xf>
    <xf numFmtId="0" fontId="7511" fillId="0" borderId="0" xfId="0" quotePrefix="false" applyFont="true">
      <alignment horizontal="center" vertical="center" wrapText="true"/>
    </xf>
    <xf numFmtId="4" fontId="7512" fillId="0" borderId="0" xfId="0" quotePrefix="false" applyFont="true" applyNumberFormat="true">
      <alignment horizontal="center" vertical="center"/>
    </xf>
    <xf numFmtId="164" fontId="7513" fillId="0" borderId="0" xfId="0" quotePrefix="false" applyFont="true" applyNumberFormat="true">
      <alignment horizontal="center" vertical="center"/>
    </xf>
    <xf numFmtId="164" fontId="7514" fillId="0" borderId="0" xfId="0" quotePrefix="false" applyFont="true" applyNumberFormat="true">
      <alignment horizontal="center" vertical="center"/>
    </xf>
    <xf numFmtId="165" fontId="7515" fillId="0" borderId="0" xfId="0" quotePrefix="false" applyFont="true" applyNumberFormat="true">
      <alignment horizontal="center" vertical="center"/>
    </xf>
    <xf numFmtId="164" fontId="7516" fillId="0" borderId="0" xfId="0" quotePrefix="false" applyFont="true" applyNumberFormat="true">
      <alignment horizontal="center" vertical="center"/>
    </xf>
    <xf numFmtId="164" fontId="7517" fillId="0" borderId="0" xfId="0" quotePrefix="false" applyFont="true" applyNumberFormat="true">
      <alignment horizontal="center" vertical="center" wrapText="true"/>
    </xf>
    <xf numFmtId="4" fontId="7518" fillId="0" borderId="0" xfId="0" quotePrefix="false" applyFont="true" applyNumberFormat="true">
      <alignment horizontal="center" vertical="center"/>
    </xf>
    <xf numFmtId="164" fontId="7519" fillId="0" borderId="0" xfId="0" quotePrefix="false" applyFont="true" applyNumberFormat="true">
      <alignment horizontal="center" vertical="center"/>
    </xf>
    <xf numFmtId="4" fontId="7520" fillId="0" borderId="0" xfId="0" quotePrefix="false" applyFont="true" applyNumberFormat="true">
      <alignment horizontal="center" vertical="center"/>
    </xf>
    <xf numFmtId="164" fontId="7521" fillId="0" borderId="0" xfId="0" quotePrefix="false" applyFont="true" applyNumberFormat="true">
      <alignment horizontal="center" vertical="center"/>
    </xf>
    <xf numFmtId="4" fontId="7522" fillId="0" borderId="0" xfId="0" quotePrefix="false" applyFont="true" applyNumberFormat="true">
      <alignment horizontal="center" vertical="center"/>
    </xf>
    <xf numFmtId="164" fontId="7523" fillId="0" borderId="0" xfId="0" quotePrefix="false" applyFont="true" applyNumberFormat="true">
      <alignment horizontal="center" vertical="center"/>
    </xf>
    <xf numFmtId="4" fontId="7524" fillId="0" borderId="0" xfId="0" quotePrefix="false" applyFont="true" applyNumberFormat="true">
      <alignment horizontal="center" vertical="center"/>
    </xf>
    <xf numFmtId="164" fontId="7525" fillId="0" borderId="0" xfId="0" quotePrefix="false" applyFont="true" applyNumberFormat="true">
      <alignment horizontal="center" vertical="center"/>
    </xf>
    <xf numFmtId="4" fontId="7526" fillId="0" borderId="0" xfId="0" quotePrefix="false" applyFont="true" applyNumberFormat="true">
      <alignment horizontal="center" vertical="center"/>
    </xf>
    <xf numFmtId="164" fontId="7527" fillId="0" borderId="0" xfId="0" quotePrefix="false" applyFont="true" applyNumberFormat="true">
      <alignment horizontal="center" vertical="center"/>
    </xf>
    <xf numFmtId="4" fontId="7528" fillId="0" borderId="0" xfId="0" quotePrefix="false" applyFont="true" applyNumberFormat="true">
      <alignment horizontal="center" vertical="center"/>
    </xf>
    <xf numFmtId="164" fontId="7529" fillId="0" borderId="0" xfId="0" quotePrefix="false" applyFont="true" applyNumberFormat="true">
      <alignment horizontal="center" vertical="center"/>
    </xf>
    <xf numFmtId="4" fontId="7530" fillId="0" borderId="0" xfId="0" quotePrefix="false" applyFont="true" applyNumberFormat="true">
      <alignment horizontal="center" vertical="center"/>
    </xf>
    <xf numFmtId="164" fontId="7531" fillId="0" borderId="0" xfId="0" quotePrefix="false" applyFont="true" applyNumberFormat="true">
      <alignment horizontal="center" vertical="center"/>
    </xf>
    <xf numFmtId="4" fontId="7532" fillId="0" borderId="0" xfId="0" quotePrefix="false" applyFont="true" applyNumberFormat="true">
      <alignment horizontal="center" vertical="center"/>
    </xf>
    <xf numFmtId="164" fontId="7533" fillId="0" borderId="0" xfId="0" quotePrefix="false" applyFont="true" applyNumberFormat="true">
      <alignment horizontal="center" vertical="center"/>
    </xf>
    <xf numFmtId="4" fontId="7534" fillId="0" borderId="0" xfId="0" quotePrefix="false" applyFont="true" applyNumberFormat="true">
      <alignment horizontal="center" vertical="center"/>
    </xf>
    <xf numFmtId="164" fontId="7535" fillId="0" borderId="0" xfId="0" quotePrefix="false" applyFont="true" applyNumberFormat="true">
      <alignment horizontal="center" vertical="center"/>
    </xf>
    <xf numFmtId="4" fontId="7536" fillId="0" borderId="0" xfId="0" quotePrefix="false" applyFont="true" applyNumberFormat="true">
      <alignment horizontal="center" vertical="center"/>
    </xf>
    <xf numFmtId="164" fontId="7537" fillId="0" borderId="0" xfId="0" quotePrefix="false" applyFont="true" applyNumberFormat="true">
      <alignment horizontal="center" vertical="center"/>
    </xf>
    <xf numFmtId="4" fontId="7538" fillId="0" borderId="0" xfId="0" quotePrefix="false" applyFont="true" applyNumberFormat="true">
      <alignment horizontal="center" vertical="center"/>
    </xf>
    <xf numFmtId="164" fontId="7539" fillId="0" borderId="0" xfId="0" quotePrefix="false" applyFont="true" applyNumberFormat="true">
      <alignment horizontal="center" vertical="center"/>
    </xf>
    <xf numFmtId="4" fontId="7540" fillId="0" borderId="0" xfId="0" quotePrefix="false" applyFont="true" applyNumberFormat="true">
      <alignment horizontal="center" vertical="center"/>
    </xf>
    <xf numFmtId="164" fontId="7541" fillId="0" borderId="0" xfId="0" quotePrefix="false" applyFont="true" applyNumberFormat="true">
      <alignment horizontal="center" vertical="center"/>
    </xf>
    <xf numFmtId="4" fontId="7542" fillId="0" borderId="0" xfId="0" quotePrefix="false" applyFont="true" applyNumberFormat="true">
      <alignment horizontal="center" vertical="center"/>
    </xf>
    <xf numFmtId="164" fontId="7543" fillId="0" borderId="0" xfId="0" quotePrefix="false" applyFont="true" applyNumberFormat="true">
      <alignment horizontal="center" vertical="center"/>
    </xf>
    <xf numFmtId="4" fontId="7544" fillId="0" borderId="0" xfId="0" quotePrefix="false" applyFont="true" applyNumberFormat="true">
      <alignment horizontal="center" vertical="center"/>
    </xf>
    <xf numFmtId="164" fontId="7545" fillId="0" borderId="0" xfId="0" quotePrefix="false" applyFont="true" applyNumberFormat="true">
      <alignment horizontal="center" vertical="center"/>
    </xf>
    <xf numFmtId="4" fontId="7546" fillId="0" borderId="0" xfId="0" quotePrefix="false" applyFont="true" applyNumberFormat="true">
      <alignment horizontal="center" vertical="center"/>
    </xf>
    <xf numFmtId="164" fontId="7547" fillId="0" borderId="0" xfId="0" quotePrefix="false" applyFont="true" applyNumberFormat="true">
      <alignment horizontal="center" vertical="center"/>
    </xf>
    <xf numFmtId="4" fontId="7548" fillId="0" borderId="0" xfId="0" quotePrefix="false" applyFont="true" applyNumberFormat="true">
      <alignment horizontal="center" vertical="center"/>
    </xf>
    <xf numFmtId="164" fontId="7549" fillId="0" borderId="0" xfId="0" quotePrefix="false" applyFont="true" applyNumberFormat="true">
      <alignment horizontal="center" vertical="center"/>
    </xf>
    <xf numFmtId="4" fontId="7550" fillId="0" borderId="0" xfId="0" quotePrefix="false" applyFont="true" applyNumberFormat="true">
      <alignment horizontal="center" vertical="center"/>
    </xf>
    <xf numFmtId="164" fontId="7551" fillId="0" borderId="0" xfId="0" quotePrefix="false" applyFont="true" applyNumberFormat="true">
      <alignment horizontal="center" vertical="center"/>
    </xf>
    <xf numFmtId="4" fontId="7552" fillId="0" borderId="0" xfId="0" quotePrefix="false" applyFont="true" applyNumberFormat="true">
      <alignment horizontal="center" vertical="center"/>
    </xf>
    <xf numFmtId="164" fontId="7553" fillId="0" borderId="0" xfId="0" quotePrefix="false" applyFont="true" applyNumberFormat="true">
      <alignment horizontal="center" vertical="center"/>
    </xf>
    <xf numFmtId="4" fontId="7554" fillId="0" borderId="0" xfId="0" quotePrefix="false" applyFont="true" applyNumberFormat="true">
      <alignment horizontal="center" vertical="center"/>
    </xf>
    <xf numFmtId="164" fontId="7555" fillId="0" borderId="0" xfId="0" quotePrefix="false" applyFont="true" applyNumberFormat="true">
      <alignment horizontal="center" vertical="center"/>
    </xf>
    <xf numFmtId="4" fontId="7556" fillId="0" borderId="0" xfId="0" quotePrefix="false" applyFont="true" applyNumberFormat="true">
      <alignment horizontal="center" vertical="center"/>
    </xf>
    <xf numFmtId="164" fontId="7557" fillId="0" borderId="0" xfId="0" quotePrefix="false" applyFont="true" applyNumberFormat="true">
      <alignment horizontal="center" vertical="center"/>
    </xf>
    <xf numFmtId="0" fontId="7558" fillId="0" borderId="0" xfId="0" quotePrefix="false" applyFont="true">
      <alignment horizontal="center" vertical="center" wrapText="true"/>
    </xf>
    <xf numFmtId="4" fontId="7559" fillId="0" borderId="0" xfId="0" quotePrefix="false" applyFont="true" applyNumberFormat="true">
      <alignment horizontal="center" vertical="center"/>
    </xf>
    <xf numFmtId="164" fontId="7560" fillId="0" borderId="0" xfId="0" quotePrefix="false" applyFont="true" applyNumberFormat="true">
      <alignment horizontal="center" vertical="center"/>
    </xf>
    <xf numFmtId="164" fontId="7561" fillId="0" borderId="0" xfId="0" quotePrefix="false" applyFont="true" applyNumberFormat="true">
      <alignment horizontal="center" vertical="center"/>
    </xf>
    <xf numFmtId="165" fontId="7562" fillId="0" borderId="0" xfId="0" quotePrefix="false" applyFont="true" applyNumberFormat="true">
      <alignment horizontal="center" vertical="center"/>
    </xf>
    <xf numFmtId="164" fontId="7563" fillId="0" borderId="0" xfId="0" quotePrefix="false" applyFont="true" applyNumberFormat="true">
      <alignment horizontal="center" vertical="center"/>
    </xf>
    <xf numFmtId="164" fontId="7564" fillId="0" borderId="0" xfId="0" quotePrefix="false" applyFont="true" applyNumberFormat="true">
      <alignment horizontal="center" vertical="center" wrapText="true"/>
    </xf>
    <xf numFmtId="4" fontId="7565" fillId="0" borderId="0" xfId="0" quotePrefix="false" applyFont="true" applyNumberFormat="true">
      <alignment horizontal="center" vertical="center"/>
    </xf>
    <xf numFmtId="164" fontId="7566" fillId="0" borderId="0" xfId="0" quotePrefix="false" applyFont="true" applyNumberFormat="true">
      <alignment horizontal="center" vertical="center"/>
    </xf>
    <xf numFmtId="4" fontId="7567" fillId="0" borderId="0" xfId="0" quotePrefix="false" applyFont="true" applyNumberFormat="true">
      <alignment horizontal="center" vertical="center"/>
    </xf>
    <xf numFmtId="164" fontId="7568" fillId="0" borderId="0" xfId="0" quotePrefix="false" applyFont="true" applyNumberFormat="true">
      <alignment horizontal="center" vertical="center"/>
    </xf>
    <xf numFmtId="4" fontId="7569" fillId="0" borderId="0" xfId="0" quotePrefix="false" applyFont="true" applyNumberFormat="true">
      <alignment horizontal="center" vertical="center"/>
    </xf>
    <xf numFmtId="164" fontId="7570" fillId="0" borderId="0" xfId="0" quotePrefix="false" applyFont="true" applyNumberFormat="true">
      <alignment horizontal="center" vertical="center"/>
    </xf>
    <xf numFmtId="4" fontId="7571" fillId="0" borderId="0" xfId="0" quotePrefix="false" applyFont="true" applyNumberFormat="true">
      <alignment horizontal="center" vertical="center"/>
    </xf>
    <xf numFmtId="164" fontId="7572" fillId="0" borderId="0" xfId="0" quotePrefix="false" applyFont="true" applyNumberFormat="true">
      <alignment horizontal="center" vertical="center"/>
    </xf>
    <xf numFmtId="4" fontId="7573" fillId="0" borderId="0" xfId="0" quotePrefix="false" applyFont="true" applyNumberFormat="true">
      <alignment horizontal="center" vertical="center"/>
    </xf>
    <xf numFmtId="164" fontId="7574" fillId="0" borderId="0" xfId="0" quotePrefix="false" applyFont="true" applyNumberFormat="true">
      <alignment horizontal="center" vertical="center"/>
    </xf>
    <xf numFmtId="4" fontId="7575" fillId="0" borderId="0" xfId="0" quotePrefix="false" applyFont="true" applyNumberFormat="true">
      <alignment horizontal="center" vertical="center"/>
    </xf>
    <xf numFmtId="164" fontId="7576" fillId="0" borderId="0" xfId="0" quotePrefix="false" applyFont="true" applyNumberFormat="true">
      <alignment horizontal="center" vertical="center"/>
    </xf>
    <xf numFmtId="4" fontId="7577" fillId="0" borderId="0" xfId="0" quotePrefix="false" applyFont="true" applyNumberFormat="true">
      <alignment horizontal="center" vertical="center"/>
    </xf>
    <xf numFmtId="164" fontId="7578" fillId="0" borderId="0" xfId="0" quotePrefix="false" applyFont="true" applyNumberFormat="true">
      <alignment horizontal="center" vertical="center"/>
    </xf>
    <xf numFmtId="4" fontId="7579" fillId="0" borderId="0" xfId="0" quotePrefix="false" applyFont="true" applyNumberFormat="true">
      <alignment horizontal="center" vertical="center"/>
    </xf>
    <xf numFmtId="164" fontId="7580" fillId="0" borderId="0" xfId="0" quotePrefix="false" applyFont="true" applyNumberFormat="true">
      <alignment horizontal="center" vertical="center"/>
    </xf>
    <xf numFmtId="4" fontId="7581" fillId="0" borderId="0" xfId="0" quotePrefix="false" applyFont="true" applyNumberFormat="true">
      <alignment horizontal="center" vertical="center"/>
    </xf>
    <xf numFmtId="164" fontId="7582" fillId="0" borderId="0" xfId="0" quotePrefix="false" applyFont="true" applyNumberFormat="true">
      <alignment horizontal="center" vertical="center"/>
    </xf>
    <xf numFmtId="4" fontId="7583" fillId="0" borderId="0" xfId="0" quotePrefix="false" applyFont="true" applyNumberFormat="true">
      <alignment horizontal="center" vertical="center"/>
    </xf>
    <xf numFmtId="164" fontId="7584" fillId="0" borderId="0" xfId="0" quotePrefix="false" applyFont="true" applyNumberFormat="true">
      <alignment horizontal="center" vertical="center"/>
    </xf>
    <xf numFmtId="4" fontId="7585" fillId="0" borderId="0" xfId="0" quotePrefix="false" applyFont="true" applyNumberFormat="true">
      <alignment horizontal="center" vertical="center"/>
    </xf>
    <xf numFmtId="164" fontId="7586" fillId="0" borderId="0" xfId="0" quotePrefix="false" applyFont="true" applyNumberFormat="true">
      <alignment horizontal="center" vertical="center"/>
    </xf>
    <xf numFmtId="4" fontId="7587" fillId="0" borderId="0" xfId="0" quotePrefix="false" applyFont="true" applyNumberFormat="true">
      <alignment horizontal="center" vertical="center"/>
    </xf>
    <xf numFmtId="164" fontId="7588" fillId="0" borderId="0" xfId="0" quotePrefix="false" applyFont="true" applyNumberFormat="true">
      <alignment horizontal="center" vertical="center"/>
    </xf>
    <xf numFmtId="4" fontId="7589" fillId="0" borderId="0" xfId="0" quotePrefix="false" applyFont="true" applyNumberFormat="true">
      <alignment horizontal="center" vertical="center"/>
    </xf>
    <xf numFmtId="164" fontId="7590" fillId="0" borderId="0" xfId="0" quotePrefix="false" applyFont="true" applyNumberFormat="true">
      <alignment horizontal="center" vertical="center"/>
    </xf>
    <xf numFmtId="4" fontId="7591" fillId="0" borderId="0" xfId="0" quotePrefix="false" applyFont="true" applyNumberFormat="true">
      <alignment horizontal="center" vertical="center"/>
    </xf>
    <xf numFmtId="164" fontId="7592" fillId="0" borderId="0" xfId="0" quotePrefix="false" applyFont="true" applyNumberFormat="true">
      <alignment horizontal="center" vertical="center"/>
    </xf>
    <xf numFmtId="4" fontId="7593" fillId="0" borderId="0" xfId="0" quotePrefix="false" applyFont="true" applyNumberFormat="true">
      <alignment horizontal="center" vertical="center"/>
    </xf>
    <xf numFmtId="164" fontId="7594" fillId="0" borderId="0" xfId="0" quotePrefix="false" applyFont="true" applyNumberFormat="true">
      <alignment horizontal="center" vertical="center"/>
    </xf>
    <xf numFmtId="4" fontId="7595" fillId="0" borderId="0" xfId="0" quotePrefix="false" applyFont="true" applyNumberFormat="true">
      <alignment horizontal="center" vertical="center"/>
    </xf>
    <xf numFmtId="164" fontId="7596" fillId="0" borderId="0" xfId="0" quotePrefix="false" applyFont="true" applyNumberFormat="true">
      <alignment horizontal="center" vertical="center"/>
    </xf>
    <xf numFmtId="4" fontId="7597" fillId="0" borderId="0" xfId="0" quotePrefix="false" applyFont="true" applyNumberFormat="true">
      <alignment horizontal="center" vertical="center"/>
    </xf>
    <xf numFmtId="164" fontId="7598" fillId="0" borderId="0" xfId="0" quotePrefix="false" applyFont="true" applyNumberFormat="true">
      <alignment horizontal="center" vertical="center"/>
    </xf>
    <xf numFmtId="4" fontId="7599" fillId="0" borderId="0" xfId="0" quotePrefix="false" applyFont="true" applyNumberFormat="true">
      <alignment horizontal="center" vertical="center"/>
    </xf>
    <xf numFmtId="164" fontId="7600" fillId="0" borderId="0" xfId="0" quotePrefix="false" applyFont="true" applyNumberFormat="true">
      <alignment horizontal="center" vertical="center"/>
    </xf>
    <xf numFmtId="4" fontId="7601" fillId="0" borderId="0" xfId="0" quotePrefix="false" applyFont="true" applyNumberFormat="true">
      <alignment horizontal="center" vertical="center"/>
    </xf>
    <xf numFmtId="164" fontId="7602" fillId="0" borderId="0" xfId="0" quotePrefix="false" applyFont="true" applyNumberFormat="true">
      <alignment horizontal="center" vertical="center"/>
    </xf>
    <xf numFmtId="4" fontId="7603" fillId="0" borderId="0" xfId="0" quotePrefix="false" applyFont="true" applyNumberFormat="true">
      <alignment horizontal="center" vertical="center"/>
    </xf>
    <xf numFmtId="164" fontId="7604" fillId="0" borderId="0" xfId="0" quotePrefix="false" applyFont="true" applyNumberFormat="true">
      <alignment horizontal="center" vertical="center"/>
    </xf>
    <xf numFmtId="164" fontId="7605" fillId="0" borderId="0" xfId="0" quotePrefix="false" applyFont="true" applyNumberFormat="true">
      <alignment horizontal="center" vertical="center" wrapText="true"/>
    </xf>
    <xf numFmtId="0" fontId="760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760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7607" fillId="0" borderId="0" xfId="0" quotePrefix="false" applyFont="true">
      <alignment horizontal="center" vertical="center" wrapText="true"/>
    </xf>
    <xf numFmtId="4" fontId="7608" fillId="0" borderId="0" xfId="0" quotePrefix="false" applyFont="true" applyNumberFormat="true">
      <alignment horizontal="center" vertical="center"/>
    </xf>
    <xf numFmtId="164" fontId="7609" fillId="0" borderId="0" xfId="0" quotePrefix="false" applyFont="true" applyNumberFormat="true">
      <alignment horizontal="center" vertical="center"/>
    </xf>
    <xf numFmtId="164" fontId="7610" fillId="0" borderId="0" xfId="0" quotePrefix="false" applyFont="true" applyNumberFormat="true">
      <alignment horizontal="center" vertical="center"/>
    </xf>
    <xf numFmtId="165" fontId="7611" fillId="0" borderId="0" xfId="0" quotePrefix="false" applyFont="true" applyNumberFormat="true">
      <alignment horizontal="center" vertical="center"/>
    </xf>
    <xf numFmtId="164" fontId="7612" fillId="0" borderId="0" xfId="0" quotePrefix="false" applyFont="true" applyNumberFormat="true">
      <alignment horizontal="center" vertical="center"/>
    </xf>
    <xf numFmtId="164" fontId="7613" fillId="0" borderId="0" xfId="0" quotePrefix="false" applyFont="true" applyNumberFormat="true">
      <alignment horizontal="center" vertical="center" wrapText="true"/>
    </xf>
    <xf numFmtId="4" fontId="7614" fillId="0" borderId="0" xfId="0" quotePrefix="false" applyFont="true" applyNumberFormat="true">
      <alignment horizontal="center" vertical="center"/>
    </xf>
    <xf numFmtId="164" fontId="7615" fillId="0" borderId="0" xfId="0" quotePrefix="false" applyFont="true" applyNumberFormat="true">
      <alignment horizontal="center" vertical="center"/>
    </xf>
    <xf numFmtId="4" fontId="7616" fillId="0" borderId="0" xfId="0" quotePrefix="false" applyFont="true" applyNumberFormat="true">
      <alignment horizontal="center" vertical="center"/>
    </xf>
    <xf numFmtId="164" fontId="7617" fillId="0" borderId="0" xfId="0" quotePrefix="false" applyFont="true" applyNumberFormat="true">
      <alignment horizontal="center" vertical="center"/>
    </xf>
    <xf numFmtId="0" fontId="7618" fillId="0" borderId="0" xfId="0" quotePrefix="false" applyFont="true">
      <alignment horizontal="center" vertical="center" wrapText="true"/>
    </xf>
    <xf numFmtId="4" fontId="7619" fillId="0" borderId="0" xfId="0" quotePrefix="false" applyFont="true" applyNumberFormat="true">
      <alignment horizontal="center" vertical="center"/>
    </xf>
    <xf numFmtId="164" fontId="7620" fillId="0" borderId="0" xfId="0" quotePrefix="false" applyFont="true" applyNumberFormat="true">
      <alignment horizontal="center" vertical="center"/>
    </xf>
    <xf numFmtId="164" fontId="7621" fillId="0" borderId="0" xfId="0" quotePrefix="false" applyFont="true" applyNumberFormat="true">
      <alignment horizontal="center" vertical="center"/>
    </xf>
    <xf numFmtId="165" fontId="7622" fillId="0" borderId="0" xfId="0" quotePrefix="false" applyFont="true" applyNumberFormat="true">
      <alignment horizontal="center" vertical="center"/>
    </xf>
    <xf numFmtId="164" fontId="7623" fillId="0" borderId="0" xfId="0" quotePrefix="false" applyFont="true" applyNumberFormat="true">
      <alignment horizontal="center" vertical="center"/>
    </xf>
    <xf numFmtId="164" fontId="7624" fillId="0" borderId="0" xfId="0" quotePrefix="false" applyFont="true" applyNumberFormat="true">
      <alignment horizontal="center" vertical="center" wrapText="true"/>
    </xf>
    <xf numFmtId="4" fontId="7625" fillId="0" borderId="0" xfId="0" quotePrefix="false" applyFont="true" applyNumberFormat="true">
      <alignment horizontal="center" vertical="center"/>
    </xf>
    <xf numFmtId="164" fontId="7626" fillId="0" borderId="0" xfId="0" quotePrefix="false" applyFont="true" applyNumberFormat="true">
      <alignment horizontal="center" vertical="center"/>
    </xf>
    <xf numFmtId="4" fontId="7627" fillId="0" borderId="0" xfId="0" quotePrefix="false" applyFont="true" applyNumberFormat="true">
      <alignment horizontal="center" vertical="center"/>
    </xf>
    <xf numFmtId="164" fontId="7628" fillId="0" borderId="0" xfId="0" quotePrefix="false" applyFont="true" applyNumberFormat="true">
      <alignment horizontal="center" vertical="center"/>
    </xf>
    <xf numFmtId="4" fontId="7629" fillId="0" borderId="0" xfId="0" quotePrefix="false" applyFont="true" applyNumberFormat="true">
      <alignment horizontal="center" vertical="center"/>
    </xf>
    <xf numFmtId="164" fontId="7630" fillId="0" borderId="0" xfId="0" quotePrefix="false" applyFont="true" applyNumberFormat="true">
      <alignment horizontal="center" vertical="center"/>
    </xf>
    <xf numFmtId="4" fontId="7631" fillId="0" borderId="0" xfId="0" quotePrefix="false" applyFont="true" applyNumberFormat="true">
      <alignment horizontal="center" vertical="center"/>
    </xf>
    <xf numFmtId="164" fontId="7632" fillId="0" borderId="0" xfId="0" quotePrefix="false" applyFont="true" applyNumberFormat="true">
      <alignment horizontal="center" vertical="center"/>
    </xf>
    <xf numFmtId="4" fontId="7633" fillId="0" borderId="0" xfId="0" quotePrefix="false" applyFont="true" applyNumberFormat="true">
      <alignment horizontal="center" vertical="center"/>
    </xf>
    <xf numFmtId="164" fontId="7634" fillId="0" borderId="0" xfId="0" quotePrefix="false" applyFont="true" applyNumberFormat="true">
      <alignment horizontal="center" vertical="center"/>
    </xf>
    <xf numFmtId="4" fontId="7635" fillId="0" borderId="0" xfId="0" quotePrefix="false" applyFont="true" applyNumberFormat="true">
      <alignment horizontal="center" vertical="center"/>
    </xf>
    <xf numFmtId="164" fontId="7636" fillId="0" borderId="0" xfId="0" quotePrefix="false" applyFont="true" applyNumberFormat="true">
      <alignment horizontal="center" vertical="center"/>
    </xf>
    <xf numFmtId="4" fontId="7637" fillId="0" borderId="0" xfId="0" quotePrefix="false" applyFont="true" applyNumberFormat="true">
      <alignment horizontal="center" vertical="center"/>
    </xf>
    <xf numFmtId="164" fontId="7638" fillId="0" borderId="0" xfId="0" quotePrefix="false" applyFont="true" applyNumberFormat="true">
      <alignment horizontal="center" vertical="center"/>
    </xf>
    <xf numFmtId="4" fontId="7639" fillId="0" borderId="0" xfId="0" quotePrefix="false" applyFont="true" applyNumberFormat="true">
      <alignment horizontal="center" vertical="center"/>
    </xf>
    <xf numFmtId="164" fontId="7640" fillId="0" borderId="0" xfId="0" quotePrefix="false" applyFont="true" applyNumberFormat="true">
      <alignment horizontal="center" vertical="center"/>
    </xf>
    <xf numFmtId="4" fontId="7641" fillId="0" borderId="0" xfId="0" quotePrefix="false" applyFont="true" applyNumberFormat="true">
      <alignment horizontal="center" vertical="center"/>
    </xf>
    <xf numFmtId="164" fontId="7642" fillId="0" borderId="0" xfId="0" quotePrefix="false" applyFont="true" applyNumberFormat="true">
      <alignment horizontal="center" vertical="center"/>
    </xf>
    <xf numFmtId="4" fontId="7643" fillId="0" borderId="0" xfId="0" quotePrefix="false" applyFont="true" applyNumberFormat="true">
      <alignment horizontal="center" vertical="center"/>
    </xf>
    <xf numFmtId="164" fontId="7644" fillId="0" borderId="0" xfId="0" quotePrefix="false" applyFont="true" applyNumberFormat="true">
      <alignment horizontal="center" vertical="center"/>
    </xf>
    <xf numFmtId="4" fontId="7645" fillId="0" borderId="0" xfId="0" quotePrefix="false" applyFont="true" applyNumberFormat="true">
      <alignment horizontal="center" vertical="center"/>
    </xf>
    <xf numFmtId="164" fontId="7646" fillId="0" borderId="0" xfId="0" quotePrefix="false" applyFont="true" applyNumberFormat="true">
      <alignment horizontal="center" vertical="center"/>
    </xf>
    <xf numFmtId="4" fontId="7647" fillId="0" borderId="0" xfId="0" quotePrefix="false" applyFont="true" applyNumberFormat="true">
      <alignment horizontal="center" vertical="center"/>
    </xf>
    <xf numFmtId="164" fontId="7648" fillId="0" borderId="0" xfId="0" quotePrefix="false" applyFont="true" applyNumberFormat="true">
      <alignment horizontal="center" vertical="center"/>
    </xf>
    <xf numFmtId="4" fontId="7649" fillId="0" borderId="0" xfId="0" quotePrefix="false" applyFont="true" applyNumberFormat="true">
      <alignment horizontal="center" vertical="center"/>
    </xf>
    <xf numFmtId="164" fontId="7650" fillId="0" borderId="0" xfId="0" quotePrefix="false" applyFont="true" applyNumberFormat="true">
      <alignment horizontal="center" vertical="center"/>
    </xf>
    <xf numFmtId="4" fontId="7651" fillId="0" borderId="0" xfId="0" quotePrefix="false" applyFont="true" applyNumberFormat="true">
      <alignment horizontal="center" vertical="center"/>
    </xf>
    <xf numFmtId="164" fontId="7652" fillId="0" borderId="0" xfId="0" quotePrefix="false" applyFont="true" applyNumberFormat="true">
      <alignment horizontal="center" vertical="center"/>
    </xf>
    <xf numFmtId="4" fontId="7653" fillId="0" borderId="0" xfId="0" quotePrefix="false" applyFont="true" applyNumberFormat="true">
      <alignment horizontal="center" vertical="center"/>
    </xf>
    <xf numFmtId="164" fontId="7654" fillId="0" borderId="0" xfId="0" quotePrefix="false" applyFont="true" applyNumberFormat="true">
      <alignment horizontal="center" vertical="center"/>
    </xf>
    <xf numFmtId="4" fontId="7655" fillId="0" borderId="0" xfId="0" quotePrefix="false" applyFont="true" applyNumberFormat="true">
      <alignment horizontal="center" vertical="center"/>
    </xf>
    <xf numFmtId="164" fontId="7656" fillId="0" borderId="0" xfId="0" quotePrefix="false" applyFont="true" applyNumberFormat="true">
      <alignment horizontal="center" vertical="center"/>
    </xf>
    <xf numFmtId="4" fontId="7657" fillId="0" borderId="0" xfId="0" quotePrefix="false" applyFont="true" applyNumberFormat="true">
      <alignment horizontal="center" vertical="center"/>
    </xf>
    <xf numFmtId="164" fontId="7658" fillId="0" borderId="0" xfId="0" quotePrefix="false" applyFont="true" applyNumberFormat="true">
      <alignment horizontal="center" vertical="center"/>
    </xf>
    <xf numFmtId="4" fontId="7659" fillId="0" borderId="0" xfId="0" quotePrefix="false" applyFont="true" applyNumberFormat="true">
      <alignment horizontal="center" vertical="center"/>
    </xf>
    <xf numFmtId="164" fontId="7660" fillId="0" borderId="0" xfId="0" quotePrefix="false" applyFont="true" applyNumberFormat="true">
      <alignment horizontal="center" vertical="center"/>
    </xf>
    <xf numFmtId="0" fontId="7661" fillId="0" borderId="0" xfId="0" quotePrefix="false" applyFont="true">
      <alignment horizontal="center" vertical="center" wrapText="true"/>
    </xf>
    <xf numFmtId="4" fontId="7662" fillId="0" borderId="0" xfId="0" quotePrefix="false" applyFont="true" applyNumberFormat="true">
      <alignment horizontal="center" vertical="center"/>
    </xf>
    <xf numFmtId="164" fontId="7663" fillId="0" borderId="0" xfId="0" quotePrefix="false" applyFont="true" applyNumberFormat="true">
      <alignment horizontal="center" vertical="center"/>
    </xf>
    <xf numFmtId="164" fontId="7664" fillId="0" borderId="0" xfId="0" quotePrefix="false" applyFont="true" applyNumberFormat="true">
      <alignment horizontal="center" vertical="center"/>
    </xf>
    <xf numFmtId="165" fontId="7665" fillId="0" borderId="0" xfId="0" quotePrefix="false" applyFont="true" applyNumberFormat="true">
      <alignment horizontal="center" vertical="center"/>
    </xf>
    <xf numFmtId="164" fontId="7666" fillId="0" borderId="0" xfId="0" quotePrefix="false" applyFont="true" applyNumberFormat="true">
      <alignment horizontal="center" vertical="center"/>
    </xf>
    <xf numFmtId="164" fontId="7667" fillId="0" borderId="0" xfId="0" quotePrefix="false" applyFont="true" applyNumberFormat="true">
      <alignment horizontal="center" vertical="center" wrapText="true"/>
    </xf>
    <xf numFmtId="4" fontId="7668" fillId="0" borderId="0" xfId="0" quotePrefix="false" applyFont="true" applyNumberFormat="true">
      <alignment horizontal="center" vertical="center"/>
    </xf>
    <xf numFmtId="164" fontId="7669" fillId="0" borderId="0" xfId="0" quotePrefix="false" applyFont="true" applyNumberFormat="true">
      <alignment horizontal="center" vertical="center"/>
    </xf>
    <xf numFmtId="4" fontId="7670" fillId="0" borderId="0" xfId="0" quotePrefix="false" applyFont="true" applyNumberFormat="true">
      <alignment horizontal="center" vertical="center"/>
    </xf>
    <xf numFmtId="164" fontId="7671" fillId="0" borderId="0" xfId="0" quotePrefix="false" applyFont="true" applyNumberFormat="true">
      <alignment horizontal="center" vertical="center"/>
    </xf>
    <xf numFmtId="4" fontId="7672" fillId="0" borderId="0" xfId="0" quotePrefix="false" applyFont="true" applyNumberFormat="true">
      <alignment horizontal="center" vertical="center"/>
    </xf>
    <xf numFmtId="164" fontId="7673" fillId="0" borderId="0" xfId="0" quotePrefix="false" applyFont="true" applyNumberFormat="true">
      <alignment horizontal="center" vertical="center"/>
    </xf>
    <xf numFmtId="4" fontId="7674" fillId="0" borderId="0" xfId="0" quotePrefix="false" applyFont="true" applyNumberFormat="true">
      <alignment horizontal="center" vertical="center"/>
    </xf>
    <xf numFmtId="164" fontId="7675" fillId="0" borderId="0" xfId="0" quotePrefix="false" applyFont="true" applyNumberFormat="true">
      <alignment horizontal="center" vertical="center"/>
    </xf>
    <xf numFmtId="4" fontId="7676" fillId="0" borderId="0" xfId="0" quotePrefix="false" applyFont="true" applyNumberFormat="true">
      <alignment horizontal="center" vertical="center"/>
    </xf>
    <xf numFmtId="164" fontId="7677" fillId="0" borderId="0" xfId="0" quotePrefix="false" applyFont="true" applyNumberFormat="true">
      <alignment horizontal="center" vertical="center"/>
    </xf>
    <xf numFmtId="4" fontId="7678" fillId="0" borderId="0" xfId="0" quotePrefix="false" applyFont="true" applyNumberFormat="true">
      <alignment horizontal="center" vertical="center"/>
    </xf>
    <xf numFmtId="164" fontId="7679" fillId="0" borderId="0" xfId="0" quotePrefix="false" applyFont="true" applyNumberFormat="true">
      <alignment horizontal="center" vertical="center"/>
    </xf>
    <xf numFmtId="4" fontId="7680" fillId="0" borderId="0" xfId="0" quotePrefix="false" applyFont="true" applyNumberFormat="true">
      <alignment horizontal="center" vertical="center"/>
    </xf>
    <xf numFmtId="164" fontId="7681" fillId="0" borderId="0" xfId="0" quotePrefix="false" applyFont="true" applyNumberFormat="true">
      <alignment horizontal="center" vertical="center"/>
    </xf>
    <xf numFmtId="4" fontId="7682" fillId="0" borderId="0" xfId="0" quotePrefix="false" applyFont="true" applyNumberFormat="true">
      <alignment horizontal="center" vertical="center"/>
    </xf>
    <xf numFmtId="164" fontId="7683" fillId="0" borderId="0" xfId="0" quotePrefix="false" applyFont="true" applyNumberFormat="true">
      <alignment horizontal="center" vertical="center"/>
    </xf>
    <xf numFmtId="4" fontId="7684" fillId="0" borderId="0" xfId="0" quotePrefix="false" applyFont="true" applyNumberFormat="true">
      <alignment horizontal="center" vertical="center"/>
    </xf>
    <xf numFmtId="164" fontId="7685" fillId="0" borderId="0" xfId="0" quotePrefix="false" applyFont="true" applyNumberFormat="true">
      <alignment horizontal="center" vertical="center"/>
    </xf>
    <xf numFmtId="4" fontId="7686" fillId="0" borderId="0" xfId="0" quotePrefix="false" applyFont="true" applyNumberFormat="true">
      <alignment horizontal="center" vertical="center"/>
    </xf>
    <xf numFmtId="164" fontId="7687" fillId="0" borderId="0" xfId="0" quotePrefix="false" applyFont="true" applyNumberFormat="true">
      <alignment horizontal="center" vertical="center"/>
    </xf>
    <xf numFmtId="4" fontId="7688" fillId="0" borderId="0" xfId="0" quotePrefix="false" applyFont="true" applyNumberFormat="true">
      <alignment horizontal="center" vertical="center"/>
    </xf>
    <xf numFmtId="164" fontId="7689" fillId="0" borderId="0" xfId="0" quotePrefix="false" applyFont="true" applyNumberFormat="true">
      <alignment horizontal="center" vertical="center"/>
    </xf>
    <xf numFmtId="4" fontId="7690" fillId="0" borderId="0" xfId="0" quotePrefix="false" applyFont="true" applyNumberFormat="true">
      <alignment horizontal="center" vertical="center"/>
    </xf>
    <xf numFmtId="164" fontId="7691" fillId="0" borderId="0" xfId="0" quotePrefix="false" applyFont="true" applyNumberFormat="true">
      <alignment horizontal="center" vertical="center"/>
    </xf>
    <xf numFmtId="4" fontId="7692" fillId="0" borderId="0" xfId="0" quotePrefix="false" applyFont="true" applyNumberFormat="true">
      <alignment horizontal="center" vertical="center"/>
    </xf>
    <xf numFmtId="164" fontId="7693" fillId="0" borderId="0" xfId="0" quotePrefix="false" applyFont="true" applyNumberFormat="true">
      <alignment horizontal="center" vertical="center"/>
    </xf>
    <xf numFmtId="4" fontId="7694" fillId="0" borderId="0" xfId="0" quotePrefix="false" applyFont="true" applyNumberFormat="true">
      <alignment horizontal="center" vertical="center"/>
    </xf>
    <xf numFmtId="164" fontId="7695" fillId="0" borderId="0" xfId="0" quotePrefix="false" applyFont="true" applyNumberFormat="true">
      <alignment horizontal="center" vertical="center"/>
    </xf>
    <xf numFmtId="4" fontId="7696" fillId="0" borderId="0" xfId="0" quotePrefix="false" applyFont="true" applyNumberFormat="true">
      <alignment horizontal="center" vertical="center"/>
    </xf>
    <xf numFmtId="164" fontId="7697" fillId="0" borderId="0" xfId="0" quotePrefix="false" applyFont="true" applyNumberFormat="true">
      <alignment horizontal="center" vertical="center"/>
    </xf>
    <xf numFmtId="4" fontId="7698" fillId="0" borderId="0" xfId="0" quotePrefix="false" applyFont="true" applyNumberFormat="true">
      <alignment horizontal="center" vertical="center"/>
    </xf>
    <xf numFmtId="164" fontId="7699" fillId="0" borderId="0" xfId="0" quotePrefix="false" applyFont="true" applyNumberFormat="true">
      <alignment horizontal="center" vertical="center"/>
    </xf>
    <xf numFmtId="4" fontId="7700" fillId="0" borderId="0" xfId="0" quotePrefix="false" applyFont="true" applyNumberFormat="true">
      <alignment horizontal="center" vertical="center"/>
    </xf>
    <xf numFmtId="164" fontId="7701" fillId="0" borderId="0" xfId="0" quotePrefix="false" applyFont="true" applyNumberFormat="true">
      <alignment horizontal="center" vertical="center"/>
    </xf>
    <xf numFmtId="4" fontId="7702" fillId="0" borderId="0" xfId="0" quotePrefix="false" applyFont="true" applyNumberFormat="true">
      <alignment horizontal="center" vertical="center"/>
    </xf>
    <xf numFmtId="164" fontId="7703" fillId="0" borderId="0" xfId="0" quotePrefix="false" applyFont="true" applyNumberFormat="true">
      <alignment horizontal="center" vertical="center"/>
    </xf>
    <xf numFmtId="4" fontId="7704" fillId="0" borderId="0" xfId="0" quotePrefix="false" applyFont="true" applyNumberFormat="true">
      <alignment horizontal="center" vertical="center"/>
    </xf>
    <xf numFmtId="164" fontId="7705" fillId="0" borderId="0" xfId="0" quotePrefix="false" applyFont="true" applyNumberFormat="true">
      <alignment horizontal="center" vertical="center"/>
    </xf>
    <xf numFmtId="4" fontId="7706" fillId="0" borderId="0" xfId="0" quotePrefix="false" applyFont="true" applyNumberFormat="true">
      <alignment horizontal="center" vertical="center"/>
    </xf>
    <xf numFmtId="164" fontId="7707" fillId="0" borderId="0" xfId="0" quotePrefix="false" applyFont="true" applyNumberFormat="true">
      <alignment horizontal="center" vertical="center"/>
    </xf>
    <xf numFmtId="0" fontId="7708" fillId="0" borderId="0" xfId="0" quotePrefix="false" applyFont="true">
      <alignment horizontal="center" vertical="center" wrapText="true"/>
    </xf>
    <xf numFmtId="4" fontId="7709" fillId="0" borderId="0" xfId="0" quotePrefix="false" applyFont="true" applyNumberFormat="true">
      <alignment horizontal="center" vertical="center"/>
    </xf>
    <xf numFmtId="164" fontId="7710" fillId="0" borderId="0" xfId="0" quotePrefix="false" applyFont="true" applyNumberFormat="true">
      <alignment horizontal="center" vertical="center"/>
    </xf>
    <xf numFmtId="164" fontId="7711" fillId="0" borderId="0" xfId="0" quotePrefix="false" applyFont="true" applyNumberFormat="true">
      <alignment horizontal="center" vertical="center"/>
    </xf>
    <xf numFmtId="165" fontId="7712" fillId="0" borderId="0" xfId="0" quotePrefix="false" applyFont="true" applyNumberFormat="true">
      <alignment horizontal="center" vertical="center"/>
    </xf>
    <xf numFmtId="164" fontId="7713" fillId="0" borderId="0" xfId="0" quotePrefix="false" applyFont="true" applyNumberFormat="true">
      <alignment horizontal="center" vertical="center"/>
    </xf>
    <xf numFmtId="164" fontId="7714" fillId="0" borderId="0" xfId="0" quotePrefix="false" applyFont="true" applyNumberFormat="true">
      <alignment horizontal="center" vertical="center" wrapText="true"/>
    </xf>
    <xf numFmtId="4" fontId="7715" fillId="0" borderId="0" xfId="0" quotePrefix="false" applyFont="true" applyNumberFormat="true">
      <alignment horizontal="center" vertical="center"/>
    </xf>
    <xf numFmtId="164" fontId="7716" fillId="0" borderId="0" xfId="0" quotePrefix="false" applyFont="true" applyNumberFormat="true">
      <alignment horizontal="center" vertical="center"/>
    </xf>
    <xf numFmtId="4" fontId="7717" fillId="0" borderId="0" xfId="0" quotePrefix="false" applyFont="true" applyNumberFormat="true">
      <alignment horizontal="center" vertical="center"/>
    </xf>
    <xf numFmtId="164" fontId="7718" fillId="0" borderId="0" xfId="0" quotePrefix="false" applyFont="true" applyNumberFormat="true">
      <alignment horizontal="center" vertical="center"/>
    </xf>
    <xf numFmtId="4" fontId="7719" fillId="0" borderId="0" xfId="0" quotePrefix="false" applyFont="true" applyNumberFormat="true">
      <alignment horizontal="center" vertical="center"/>
    </xf>
    <xf numFmtId="164" fontId="7720" fillId="0" borderId="0" xfId="0" quotePrefix="false" applyFont="true" applyNumberFormat="true">
      <alignment horizontal="center" vertical="center"/>
    </xf>
    <xf numFmtId="4" fontId="7721" fillId="0" borderId="0" xfId="0" quotePrefix="false" applyFont="true" applyNumberFormat="true">
      <alignment horizontal="center" vertical="center"/>
    </xf>
    <xf numFmtId="164" fontId="7722" fillId="0" borderId="0" xfId="0" quotePrefix="false" applyFont="true" applyNumberFormat="true">
      <alignment horizontal="center" vertical="center"/>
    </xf>
    <xf numFmtId="4" fontId="7723" fillId="0" borderId="0" xfId="0" quotePrefix="false" applyFont="true" applyNumberFormat="true">
      <alignment horizontal="center" vertical="center"/>
    </xf>
    <xf numFmtId="164" fontId="7724" fillId="0" borderId="0" xfId="0" quotePrefix="false" applyFont="true" applyNumberFormat="true">
      <alignment horizontal="center" vertical="center"/>
    </xf>
    <xf numFmtId="4" fontId="7725" fillId="0" borderId="0" xfId="0" quotePrefix="false" applyFont="true" applyNumberFormat="true">
      <alignment horizontal="center" vertical="center"/>
    </xf>
    <xf numFmtId="164" fontId="7726" fillId="0" borderId="0" xfId="0" quotePrefix="false" applyFont="true" applyNumberFormat="true">
      <alignment horizontal="center" vertical="center"/>
    </xf>
    <xf numFmtId="4" fontId="7727" fillId="0" borderId="0" xfId="0" quotePrefix="false" applyFont="true" applyNumberFormat="true">
      <alignment horizontal="center" vertical="center"/>
    </xf>
    <xf numFmtId="164" fontId="7728" fillId="0" borderId="0" xfId="0" quotePrefix="false" applyFont="true" applyNumberFormat="true">
      <alignment horizontal="center" vertical="center"/>
    </xf>
    <xf numFmtId="4" fontId="7729" fillId="0" borderId="0" xfId="0" quotePrefix="false" applyFont="true" applyNumberFormat="true">
      <alignment horizontal="center" vertical="center"/>
    </xf>
    <xf numFmtId="164" fontId="7730" fillId="0" borderId="0" xfId="0" quotePrefix="false" applyFont="true" applyNumberFormat="true">
      <alignment horizontal="center" vertical="center"/>
    </xf>
    <xf numFmtId="4" fontId="7731" fillId="0" borderId="0" xfId="0" quotePrefix="false" applyFont="true" applyNumberFormat="true">
      <alignment horizontal="center" vertical="center"/>
    </xf>
    <xf numFmtId="164" fontId="7732" fillId="0" borderId="0" xfId="0" quotePrefix="false" applyFont="true" applyNumberFormat="true">
      <alignment horizontal="center" vertical="center"/>
    </xf>
    <xf numFmtId="4" fontId="7733" fillId="0" borderId="0" xfId="0" quotePrefix="false" applyFont="true" applyNumberFormat="true">
      <alignment horizontal="center" vertical="center"/>
    </xf>
    <xf numFmtId="164" fontId="7734" fillId="0" borderId="0" xfId="0" quotePrefix="false" applyFont="true" applyNumberFormat="true">
      <alignment horizontal="center" vertical="center"/>
    </xf>
    <xf numFmtId="4" fontId="7735" fillId="0" borderId="0" xfId="0" quotePrefix="false" applyFont="true" applyNumberFormat="true">
      <alignment horizontal="center" vertical="center"/>
    </xf>
    <xf numFmtId="164" fontId="7736" fillId="0" borderId="0" xfId="0" quotePrefix="false" applyFont="true" applyNumberFormat="true">
      <alignment horizontal="center" vertical="center"/>
    </xf>
    <xf numFmtId="4" fontId="7737" fillId="0" borderId="0" xfId="0" quotePrefix="false" applyFont="true" applyNumberFormat="true">
      <alignment horizontal="center" vertical="center"/>
    </xf>
    <xf numFmtId="164" fontId="7738" fillId="0" borderId="0" xfId="0" quotePrefix="false" applyFont="true" applyNumberFormat="true">
      <alignment horizontal="center" vertical="center"/>
    </xf>
    <xf numFmtId="4" fontId="7739" fillId="0" borderId="0" xfId="0" quotePrefix="false" applyFont="true" applyNumberFormat="true">
      <alignment horizontal="center" vertical="center"/>
    </xf>
    <xf numFmtId="164" fontId="7740" fillId="0" borderId="0" xfId="0" quotePrefix="false" applyFont="true" applyNumberFormat="true">
      <alignment horizontal="center" vertical="center"/>
    </xf>
    <xf numFmtId="4" fontId="7741" fillId="0" borderId="0" xfId="0" quotePrefix="false" applyFont="true" applyNumberFormat="true">
      <alignment horizontal="center" vertical="center"/>
    </xf>
    <xf numFmtId="164" fontId="7742" fillId="0" borderId="0" xfId="0" quotePrefix="false" applyFont="true" applyNumberFormat="true">
      <alignment horizontal="center" vertical="center"/>
    </xf>
    <xf numFmtId="4" fontId="7743" fillId="0" borderId="0" xfId="0" quotePrefix="false" applyFont="true" applyNumberFormat="true">
      <alignment horizontal="center" vertical="center"/>
    </xf>
    <xf numFmtId="164" fontId="7744" fillId="0" borderId="0" xfId="0" quotePrefix="false" applyFont="true" applyNumberFormat="true">
      <alignment horizontal="center" vertical="center"/>
    </xf>
    <xf numFmtId="4" fontId="7745" fillId="0" borderId="0" xfId="0" quotePrefix="false" applyFont="true" applyNumberFormat="true">
      <alignment horizontal="center" vertical="center"/>
    </xf>
    <xf numFmtId="164" fontId="7746" fillId="0" borderId="0" xfId="0" quotePrefix="false" applyFont="true" applyNumberFormat="true">
      <alignment horizontal="center" vertical="center"/>
    </xf>
    <xf numFmtId="4" fontId="7747" fillId="0" borderId="0" xfId="0" quotePrefix="false" applyFont="true" applyNumberFormat="true">
      <alignment horizontal="center" vertical="center"/>
    </xf>
    <xf numFmtId="164" fontId="7748" fillId="0" borderId="0" xfId="0" quotePrefix="false" applyFont="true" applyNumberFormat="true">
      <alignment horizontal="center" vertical="center"/>
    </xf>
    <xf numFmtId="4" fontId="7749" fillId="0" borderId="0" xfId="0" quotePrefix="false" applyFont="true" applyNumberFormat="true">
      <alignment horizontal="center" vertical="center"/>
    </xf>
    <xf numFmtId="164" fontId="7750" fillId="0" borderId="0" xfId="0" quotePrefix="false" applyFont="true" applyNumberFormat="true">
      <alignment horizontal="center" vertical="center"/>
    </xf>
    <xf numFmtId="4" fontId="7751" fillId="0" borderId="0" xfId="0" quotePrefix="false" applyFont="true" applyNumberFormat="true">
      <alignment horizontal="center" vertical="center"/>
    </xf>
    <xf numFmtId="164" fontId="7752" fillId="0" borderId="0" xfId="0" quotePrefix="false" applyFont="true" applyNumberFormat="true">
      <alignment horizontal="center" vertical="center"/>
    </xf>
    <xf numFmtId="4" fontId="7753" fillId="0" borderId="0" xfId="0" quotePrefix="false" applyFont="true" applyNumberFormat="true">
      <alignment horizontal="center" vertical="center"/>
    </xf>
    <xf numFmtId="164" fontId="7754" fillId="0" borderId="0" xfId="0" quotePrefix="false" applyFont="true" applyNumberFormat="true">
      <alignment horizontal="center" vertical="center"/>
    </xf>
    <xf numFmtId="0" fontId="7755" fillId="0" borderId="0" xfId="0" quotePrefix="false" applyFont="true">
      <alignment horizontal="center" vertical="center" wrapText="true"/>
    </xf>
    <xf numFmtId="4" fontId="7756" fillId="0" borderId="0" xfId="0" quotePrefix="false" applyFont="true" applyNumberFormat="true">
      <alignment horizontal="center" vertical="center"/>
    </xf>
    <xf numFmtId="164" fontId="7757" fillId="0" borderId="0" xfId="0" quotePrefix="false" applyFont="true" applyNumberFormat="true">
      <alignment horizontal="center" vertical="center"/>
    </xf>
    <xf numFmtId="164" fontId="7758" fillId="0" borderId="0" xfId="0" quotePrefix="false" applyFont="true" applyNumberFormat="true">
      <alignment horizontal="center" vertical="center"/>
    </xf>
    <xf numFmtId="165" fontId="7759" fillId="0" borderId="0" xfId="0" quotePrefix="false" applyFont="true" applyNumberFormat="true">
      <alignment horizontal="center" vertical="center"/>
    </xf>
    <xf numFmtId="164" fontId="7760" fillId="0" borderId="0" xfId="0" quotePrefix="false" applyFont="true" applyNumberFormat="true">
      <alignment horizontal="center" vertical="center"/>
    </xf>
    <xf numFmtId="164" fontId="7761" fillId="0" borderId="0" xfId="0" quotePrefix="false" applyFont="true" applyNumberFormat="true">
      <alignment horizontal="center" vertical="center" wrapText="true"/>
    </xf>
    <xf numFmtId="4" fontId="7762" fillId="0" borderId="0" xfId="0" quotePrefix="false" applyFont="true" applyNumberFormat="true">
      <alignment horizontal="center" vertical="center"/>
    </xf>
    <xf numFmtId="164" fontId="7763" fillId="0" borderId="0" xfId="0" quotePrefix="false" applyFont="true" applyNumberFormat="true">
      <alignment horizontal="center" vertical="center"/>
    </xf>
    <xf numFmtId="4" fontId="7764" fillId="0" borderId="0" xfId="0" quotePrefix="false" applyFont="true" applyNumberFormat="true">
      <alignment horizontal="center" vertical="center"/>
    </xf>
    <xf numFmtId="164" fontId="7765" fillId="0" borderId="0" xfId="0" quotePrefix="false" applyFont="true" applyNumberFormat="true">
      <alignment horizontal="center" vertical="center"/>
    </xf>
    <xf numFmtId="4" fontId="7766" fillId="0" borderId="0" xfId="0" quotePrefix="false" applyFont="true" applyNumberFormat="true">
      <alignment horizontal="center" vertical="center"/>
    </xf>
    <xf numFmtId="164" fontId="7767" fillId="0" borderId="0" xfId="0" quotePrefix="false" applyFont="true" applyNumberFormat="true">
      <alignment horizontal="center" vertical="center"/>
    </xf>
    <xf numFmtId="4" fontId="7768" fillId="0" borderId="0" xfId="0" quotePrefix="false" applyFont="true" applyNumberFormat="true">
      <alignment horizontal="center" vertical="center"/>
    </xf>
    <xf numFmtId="164" fontId="7769" fillId="0" borderId="0" xfId="0" quotePrefix="false" applyFont="true" applyNumberFormat="true">
      <alignment horizontal="center" vertical="center"/>
    </xf>
    <xf numFmtId="4" fontId="7770" fillId="0" borderId="0" xfId="0" quotePrefix="false" applyFont="true" applyNumberFormat="true">
      <alignment horizontal="center" vertical="center"/>
    </xf>
    <xf numFmtId="164" fontId="7771" fillId="0" borderId="0" xfId="0" quotePrefix="false" applyFont="true" applyNumberFormat="true">
      <alignment horizontal="center" vertical="center"/>
    </xf>
    <xf numFmtId="4" fontId="7772" fillId="0" borderId="0" xfId="0" quotePrefix="false" applyFont="true" applyNumberFormat="true">
      <alignment horizontal="center" vertical="center"/>
    </xf>
    <xf numFmtId="164" fontId="7773" fillId="0" borderId="0" xfId="0" quotePrefix="false" applyFont="true" applyNumberFormat="true">
      <alignment horizontal="center" vertical="center"/>
    </xf>
    <xf numFmtId="4" fontId="7774" fillId="0" borderId="0" xfId="0" quotePrefix="false" applyFont="true" applyNumberFormat="true">
      <alignment horizontal="center" vertical="center"/>
    </xf>
    <xf numFmtId="164" fontId="7775" fillId="0" borderId="0" xfId="0" quotePrefix="false" applyFont="true" applyNumberFormat="true">
      <alignment horizontal="center" vertical="center"/>
    </xf>
    <xf numFmtId="4" fontId="7776" fillId="0" borderId="0" xfId="0" quotePrefix="false" applyFont="true" applyNumberFormat="true">
      <alignment horizontal="center" vertical="center"/>
    </xf>
    <xf numFmtId="164" fontId="7777" fillId="0" borderId="0" xfId="0" quotePrefix="false" applyFont="true" applyNumberFormat="true">
      <alignment horizontal="center" vertical="center"/>
    </xf>
    <xf numFmtId="4" fontId="7778" fillId="0" borderId="0" xfId="0" quotePrefix="false" applyFont="true" applyNumberFormat="true">
      <alignment horizontal="center" vertical="center"/>
    </xf>
    <xf numFmtId="164" fontId="7779" fillId="0" borderId="0" xfId="0" quotePrefix="false" applyFont="true" applyNumberFormat="true">
      <alignment horizontal="center" vertical="center"/>
    </xf>
    <xf numFmtId="4" fontId="7780" fillId="0" borderId="0" xfId="0" quotePrefix="false" applyFont="true" applyNumberFormat="true">
      <alignment horizontal="center" vertical="center"/>
    </xf>
    <xf numFmtId="164" fontId="7781" fillId="0" borderId="0" xfId="0" quotePrefix="false" applyFont="true" applyNumberFormat="true">
      <alignment horizontal="center" vertical="center"/>
    </xf>
    <xf numFmtId="4" fontId="7782" fillId="0" borderId="0" xfId="0" quotePrefix="false" applyFont="true" applyNumberFormat="true">
      <alignment horizontal="center" vertical="center"/>
    </xf>
    <xf numFmtId="164" fontId="7783" fillId="0" borderId="0" xfId="0" quotePrefix="false" applyFont="true" applyNumberFormat="true">
      <alignment horizontal="center" vertical="center"/>
    </xf>
    <xf numFmtId="4" fontId="7784" fillId="0" borderId="0" xfId="0" quotePrefix="false" applyFont="true" applyNumberFormat="true">
      <alignment horizontal="center" vertical="center"/>
    </xf>
    <xf numFmtId="164" fontId="7785" fillId="0" borderId="0" xfId="0" quotePrefix="false" applyFont="true" applyNumberFormat="true">
      <alignment horizontal="center" vertical="center"/>
    </xf>
    <xf numFmtId="4" fontId="7786" fillId="0" borderId="0" xfId="0" quotePrefix="false" applyFont="true" applyNumberFormat="true">
      <alignment horizontal="center" vertical="center"/>
    </xf>
    <xf numFmtId="164" fontId="7787" fillId="0" borderId="0" xfId="0" quotePrefix="false" applyFont="true" applyNumberFormat="true">
      <alignment horizontal="center" vertical="center"/>
    </xf>
    <xf numFmtId="4" fontId="7788" fillId="0" borderId="0" xfId="0" quotePrefix="false" applyFont="true" applyNumberFormat="true">
      <alignment horizontal="center" vertical="center"/>
    </xf>
    <xf numFmtId="164" fontId="7789" fillId="0" borderId="0" xfId="0" quotePrefix="false" applyFont="true" applyNumberFormat="true">
      <alignment horizontal="center" vertical="center"/>
    </xf>
    <xf numFmtId="4" fontId="7790" fillId="0" borderId="0" xfId="0" quotePrefix="false" applyFont="true" applyNumberFormat="true">
      <alignment horizontal="center" vertical="center"/>
    </xf>
    <xf numFmtId="164" fontId="7791" fillId="0" borderId="0" xfId="0" quotePrefix="false" applyFont="true" applyNumberFormat="true">
      <alignment horizontal="center" vertical="center"/>
    </xf>
    <xf numFmtId="4" fontId="7792" fillId="0" borderId="0" xfId="0" quotePrefix="false" applyFont="true" applyNumberFormat="true">
      <alignment horizontal="center" vertical="center"/>
    </xf>
    <xf numFmtId="164" fontId="7793" fillId="0" borderId="0" xfId="0" quotePrefix="false" applyFont="true" applyNumberFormat="true">
      <alignment horizontal="center" vertical="center"/>
    </xf>
    <xf numFmtId="4" fontId="7794" fillId="0" borderId="0" xfId="0" quotePrefix="false" applyFont="true" applyNumberFormat="true">
      <alignment horizontal="center" vertical="center"/>
    </xf>
    <xf numFmtId="164" fontId="7795" fillId="0" borderId="0" xfId="0" quotePrefix="false" applyFont="true" applyNumberFormat="true">
      <alignment horizontal="center" vertical="center"/>
    </xf>
    <xf numFmtId="4" fontId="7796" fillId="0" borderId="0" xfId="0" quotePrefix="false" applyFont="true" applyNumberFormat="true">
      <alignment horizontal="center" vertical="center"/>
    </xf>
    <xf numFmtId="164" fontId="7797" fillId="0" borderId="0" xfId="0" quotePrefix="false" applyFont="true" applyNumberFormat="true">
      <alignment horizontal="center" vertical="center"/>
    </xf>
    <xf numFmtId="4" fontId="7798" fillId="0" borderId="0" xfId="0" quotePrefix="false" applyFont="true" applyNumberFormat="true">
      <alignment horizontal="center" vertical="center"/>
    </xf>
    <xf numFmtId="164" fontId="7799" fillId="0" borderId="0" xfId="0" quotePrefix="false" applyFont="true" applyNumberFormat="true">
      <alignment horizontal="center" vertical="center"/>
    </xf>
    <xf numFmtId="4" fontId="7800" fillId="0" borderId="0" xfId="0" quotePrefix="false" applyFont="true" applyNumberFormat="true">
      <alignment horizontal="center" vertical="center"/>
    </xf>
    <xf numFmtId="164" fontId="7801" fillId="0" borderId="0" xfId="0" quotePrefix="false" applyFont="true" applyNumberFormat="true">
      <alignment horizontal="center" vertical="center"/>
    </xf>
    <xf numFmtId="0" fontId="7802" fillId="0" borderId="0" xfId="0" quotePrefix="false" applyFont="true">
      <alignment horizontal="center" vertical="center" wrapText="true"/>
    </xf>
    <xf numFmtId="4" fontId="7803" fillId="0" borderId="0" xfId="0" quotePrefix="false" applyFont="true" applyNumberFormat="true">
      <alignment horizontal="center" vertical="center"/>
    </xf>
    <xf numFmtId="164" fontId="7804" fillId="0" borderId="0" xfId="0" quotePrefix="false" applyFont="true" applyNumberFormat="true">
      <alignment horizontal="center" vertical="center"/>
    </xf>
    <xf numFmtId="164" fontId="7805" fillId="0" borderId="0" xfId="0" quotePrefix="false" applyFont="true" applyNumberFormat="true">
      <alignment horizontal="center" vertical="center"/>
    </xf>
    <xf numFmtId="165" fontId="7806" fillId="0" borderId="0" xfId="0" quotePrefix="false" applyFont="true" applyNumberFormat="true">
      <alignment horizontal="center" vertical="center"/>
    </xf>
    <xf numFmtId="164" fontId="7807" fillId="0" borderId="0" xfId="0" quotePrefix="false" applyFont="true" applyNumberFormat="true">
      <alignment horizontal="center" vertical="center"/>
    </xf>
    <xf numFmtId="164" fontId="7808" fillId="0" borderId="0" xfId="0" quotePrefix="false" applyFont="true" applyNumberFormat="true">
      <alignment horizontal="center" vertical="center" wrapText="true"/>
    </xf>
    <xf numFmtId="4" fontId="7809" fillId="0" borderId="0" xfId="0" quotePrefix="false" applyFont="true" applyNumberFormat="true">
      <alignment horizontal="center" vertical="center"/>
    </xf>
    <xf numFmtId="164" fontId="7810" fillId="0" borderId="0" xfId="0" quotePrefix="false" applyFont="true" applyNumberFormat="true">
      <alignment horizontal="center" vertical="center"/>
    </xf>
    <xf numFmtId="4" fontId="7811" fillId="0" borderId="0" xfId="0" quotePrefix="false" applyFont="true" applyNumberFormat="true">
      <alignment horizontal="center" vertical="center"/>
    </xf>
    <xf numFmtId="164" fontId="7812" fillId="0" borderId="0" xfId="0" quotePrefix="false" applyFont="true" applyNumberFormat="true">
      <alignment horizontal="center" vertical="center"/>
    </xf>
    <xf numFmtId="4" fontId="7813" fillId="0" borderId="0" xfId="0" quotePrefix="false" applyFont="true" applyNumberFormat="true">
      <alignment horizontal="center" vertical="center"/>
    </xf>
    <xf numFmtId="164" fontId="7814" fillId="0" borderId="0" xfId="0" quotePrefix="false" applyFont="true" applyNumberFormat="true">
      <alignment horizontal="center" vertical="center"/>
    </xf>
    <xf numFmtId="4" fontId="7815" fillId="0" borderId="0" xfId="0" quotePrefix="false" applyFont="true" applyNumberFormat="true">
      <alignment horizontal="center" vertical="center"/>
    </xf>
    <xf numFmtId="164" fontId="7816" fillId="0" borderId="0" xfId="0" quotePrefix="false" applyFont="true" applyNumberFormat="true">
      <alignment horizontal="center" vertical="center"/>
    </xf>
    <xf numFmtId="4" fontId="7817" fillId="0" borderId="0" xfId="0" quotePrefix="false" applyFont="true" applyNumberFormat="true">
      <alignment horizontal="center" vertical="center"/>
    </xf>
    <xf numFmtId="164" fontId="7818" fillId="0" borderId="0" xfId="0" quotePrefix="false" applyFont="true" applyNumberFormat="true">
      <alignment horizontal="center" vertical="center"/>
    </xf>
    <xf numFmtId="4" fontId="7819" fillId="0" borderId="0" xfId="0" quotePrefix="false" applyFont="true" applyNumberFormat="true">
      <alignment horizontal="center" vertical="center"/>
    </xf>
    <xf numFmtId="164" fontId="7820" fillId="0" borderId="0" xfId="0" quotePrefix="false" applyFont="true" applyNumberFormat="true">
      <alignment horizontal="center" vertical="center"/>
    </xf>
    <xf numFmtId="4" fontId="7821" fillId="0" borderId="0" xfId="0" quotePrefix="false" applyFont="true" applyNumberFormat="true">
      <alignment horizontal="center" vertical="center"/>
    </xf>
    <xf numFmtId="164" fontId="7822" fillId="0" borderId="0" xfId="0" quotePrefix="false" applyFont="true" applyNumberFormat="true">
      <alignment horizontal="center" vertical="center"/>
    </xf>
    <xf numFmtId="4" fontId="7823" fillId="0" borderId="0" xfId="0" quotePrefix="false" applyFont="true" applyNumberFormat="true">
      <alignment horizontal="center" vertical="center"/>
    </xf>
    <xf numFmtId="164" fontId="7824" fillId="0" borderId="0" xfId="0" quotePrefix="false" applyFont="true" applyNumberFormat="true">
      <alignment horizontal="center" vertical="center"/>
    </xf>
    <xf numFmtId="4" fontId="7825" fillId="0" borderId="0" xfId="0" quotePrefix="false" applyFont="true" applyNumberFormat="true">
      <alignment horizontal="center" vertical="center"/>
    </xf>
    <xf numFmtId="164" fontId="7826" fillId="0" borderId="0" xfId="0" quotePrefix="false" applyFont="true" applyNumberFormat="true">
      <alignment horizontal="center" vertical="center"/>
    </xf>
    <xf numFmtId="4" fontId="7827" fillId="0" borderId="0" xfId="0" quotePrefix="false" applyFont="true" applyNumberFormat="true">
      <alignment horizontal="center" vertical="center"/>
    </xf>
    <xf numFmtId="164" fontId="7828" fillId="0" borderId="0" xfId="0" quotePrefix="false" applyFont="true" applyNumberFormat="true">
      <alignment horizontal="center" vertical="center"/>
    </xf>
    <xf numFmtId="4" fontId="7829" fillId="0" borderId="0" xfId="0" quotePrefix="false" applyFont="true" applyNumberFormat="true">
      <alignment horizontal="center" vertical="center"/>
    </xf>
    <xf numFmtId="164" fontId="7830" fillId="0" borderId="0" xfId="0" quotePrefix="false" applyFont="true" applyNumberFormat="true">
      <alignment horizontal="center" vertical="center"/>
    </xf>
    <xf numFmtId="4" fontId="7831" fillId="0" borderId="0" xfId="0" quotePrefix="false" applyFont="true" applyNumberFormat="true">
      <alignment horizontal="center" vertical="center"/>
    </xf>
    <xf numFmtId="164" fontId="7832" fillId="0" borderId="0" xfId="0" quotePrefix="false" applyFont="true" applyNumberFormat="true">
      <alignment horizontal="center" vertical="center"/>
    </xf>
    <xf numFmtId="4" fontId="7833" fillId="0" borderId="0" xfId="0" quotePrefix="false" applyFont="true" applyNumberFormat="true">
      <alignment horizontal="center" vertical="center"/>
    </xf>
    <xf numFmtId="164" fontId="7834" fillId="0" borderId="0" xfId="0" quotePrefix="false" applyFont="true" applyNumberFormat="true">
      <alignment horizontal="center" vertical="center"/>
    </xf>
    <xf numFmtId="4" fontId="7835" fillId="0" borderId="0" xfId="0" quotePrefix="false" applyFont="true" applyNumberFormat="true">
      <alignment horizontal="center" vertical="center"/>
    </xf>
    <xf numFmtId="164" fontId="7836" fillId="0" borderId="0" xfId="0" quotePrefix="false" applyFont="true" applyNumberFormat="true">
      <alignment horizontal="center" vertical="center"/>
    </xf>
    <xf numFmtId="4" fontId="7837" fillId="0" borderId="0" xfId="0" quotePrefix="false" applyFont="true" applyNumberFormat="true">
      <alignment horizontal="center" vertical="center"/>
    </xf>
    <xf numFmtId="164" fontId="7838" fillId="0" borderId="0" xfId="0" quotePrefix="false" applyFont="true" applyNumberFormat="true">
      <alignment horizontal="center" vertical="center"/>
    </xf>
    <xf numFmtId="4" fontId="7839" fillId="0" borderId="0" xfId="0" quotePrefix="false" applyFont="true" applyNumberFormat="true">
      <alignment horizontal="center" vertical="center"/>
    </xf>
    <xf numFmtId="164" fontId="7840" fillId="0" borderId="0" xfId="0" quotePrefix="false" applyFont="true" applyNumberFormat="true">
      <alignment horizontal="center" vertical="center"/>
    </xf>
    <xf numFmtId="4" fontId="7841" fillId="0" borderId="0" xfId="0" quotePrefix="false" applyFont="true" applyNumberFormat="true">
      <alignment horizontal="center" vertical="center"/>
    </xf>
    <xf numFmtId="164" fontId="7842" fillId="0" borderId="0" xfId="0" quotePrefix="false" applyFont="true" applyNumberFormat="true">
      <alignment horizontal="center" vertical="center"/>
    </xf>
    <xf numFmtId="4" fontId="7843" fillId="0" borderId="0" xfId="0" quotePrefix="false" applyFont="true" applyNumberFormat="true">
      <alignment horizontal="center" vertical="center"/>
    </xf>
    <xf numFmtId="164" fontId="7844" fillId="0" borderId="0" xfId="0" quotePrefix="false" applyFont="true" applyNumberFormat="true">
      <alignment horizontal="center" vertical="center"/>
    </xf>
    <xf numFmtId="4" fontId="7845" fillId="0" borderId="0" xfId="0" quotePrefix="false" applyFont="true" applyNumberFormat="true">
      <alignment horizontal="center" vertical="center"/>
    </xf>
    <xf numFmtId="164" fontId="7846" fillId="0" borderId="0" xfId="0" quotePrefix="false" applyFont="true" applyNumberFormat="true">
      <alignment horizontal="center" vertical="center"/>
    </xf>
    <xf numFmtId="4" fontId="7847" fillId="0" borderId="0" xfId="0" quotePrefix="false" applyFont="true" applyNumberFormat="true">
      <alignment horizontal="center" vertical="center"/>
    </xf>
    <xf numFmtId="164" fontId="7848" fillId="0" borderId="0" xfId="0" quotePrefix="false" applyFont="true" applyNumberFormat="true">
      <alignment horizontal="center" vertical="center"/>
    </xf>
    <xf numFmtId="0" fontId="7849" fillId="0" borderId="0" xfId="0" quotePrefix="false" applyFont="true">
      <alignment horizontal="center" vertical="center" wrapText="true"/>
    </xf>
    <xf numFmtId="4" fontId="7850" fillId="0" borderId="0" xfId="0" quotePrefix="false" applyFont="true" applyNumberFormat="true">
      <alignment horizontal="center" vertical="center"/>
    </xf>
    <xf numFmtId="164" fontId="7851" fillId="0" borderId="0" xfId="0" quotePrefix="false" applyFont="true" applyNumberFormat="true">
      <alignment horizontal="center" vertical="center"/>
    </xf>
    <xf numFmtId="164" fontId="7852" fillId="0" borderId="0" xfId="0" quotePrefix="false" applyFont="true" applyNumberFormat="true">
      <alignment horizontal="center" vertical="center"/>
    </xf>
    <xf numFmtId="165" fontId="7853" fillId="0" borderId="0" xfId="0" quotePrefix="false" applyFont="true" applyNumberFormat="true">
      <alignment horizontal="center" vertical="center"/>
    </xf>
    <xf numFmtId="164" fontId="7854" fillId="0" borderId="0" xfId="0" quotePrefix="false" applyFont="true" applyNumberFormat="true">
      <alignment horizontal="center" vertical="center"/>
    </xf>
    <xf numFmtId="164" fontId="7855" fillId="0" borderId="0" xfId="0" quotePrefix="false" applyFont="true" applyNumberFormat="true">
      <alignment horizontal="center" vertical="center" wrapText="true"/>
    </xf>
    <xf numFmtId="4" fontId="7856" fillId="0" borderId="0" xfId="0" quotePrefix="false" applyFont="true" applyNumberFormat="true">
      <alignment horizontal="center" vertical="center"/>
    </xf>
    <xf numFmtId="164" fontId="7857" fillId="0" borderId="0" xfId="0" quotePrefix="false" applyFont="true" applyNumberFormat="true">
      <alignment horizontal="center" vertical="center"/>
    </xf>
    <xf numFmtId="4" fontId="7858" fillId="0" borderId="0" xfId="0" quotePrefix="false" applyFont="true" applyNumberFormat="true">
      <alignment horizontal="center" vertical="center"/>
    </xf>
    <xf numFmtId="164" fontId="7859" fillId="0" borderId="0" xfId="0" quotePrefix="false" applyFont="true" applyNumberFormat="true">
      <alignment horizontal="center" vertical="center"/>
    </xf>
    <xf numFmtId="164" fontId="7860" fillId="0" borderId="0" xfId="0" quotePrefix="false" applyFont="true" applyNumberFormat="true">
      <alignment horizontal="center" vertical="center" wrapText="true"/>
    </xf>
    <xf numFmtId="0" fontId="786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786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7862" fillId="0" borderId="0" xfId="0" quotePrefix="false" applyFont="true">
      <alignment horizontal="center" vertical="center" wrapText="true"/>
    </xf>
    <xf numFmtId="4" fontId="7863" fillId="0" borderId="0" xfId="0" quotePrefix="false" applyFont="true" applyNumberFormat="true">
      <alignment horizontal="center" vertical="center"/>
    </xf>
    <xf numFmtId="164" fontId="7864" fillId="0" borderId="0" xfId="0" quotePrefix="false" applyFont="true" applyNumberFormat="true">
      <alignment horizontal="center" vertical="center"/>
    </xf>
    <xf numFmtId="164" fontId="7865" fillId="0" borderId="0" xfId="0" quotePrefix="false" applyFont="true" applyNumberFormat="true">
      <alignment horizontal="center" vertical="center"/>
    </xf>
    <xf numFmtId="165" fontId="7866" fillId="0" borderId="0" xfId="0" quotePrefix="false" applyFont="true" applyNumberFormat="true">
      <alignment horizontal="center" vertical="center"/>
    </xf>
    <xf numFmtId="164" fontId="7867" fillId="0" borderId="0" xfId="0" quotePrefix="false" applyFont="true" applyNumberFormat="true">
      <alignment horizontal="center" vertical="center"/>
    </xf>
    <xf numFmtId="164" fontId="7868" fillId="0" borderId="0" xfId="0" quotePrefix="false" applyFont="true" applyNumberFormat="true">
      <alignment horizontal="center" vertical="center" wrapText="true"/>
    </xf>
    <xf numFmtId="4" fontId="7869" fillId="0" borderId="0" xfId="0" quotePrefix="false" applyFont="true" applyNumberFormat="true">
      <alignment horizontal="center" vertical="center"/>
    </xf>
    <xf numFmtId="164" fontId="7870" fillId="0" borderId="0" xfId="0" quotePrefix="false" applyFont="true" applyNumberFormat="true">
      <alignment horizontal="center" vertical="center"/>
    </xf>
    <xf numFmtId="4" fontId="7871" fillId="0" borderId="0" xfId="0" quotePrefix="false" applyFont="true" applyNumberFormat="true">
      <alignment horizontal="center" vertical="center"/>
    </xf>
    <xf numFmtId="164" fontId="7872" fillId="0" borderId="0" xfId="0" quotePrefix="false" applyFont="true" applyNumberFormat="true">
      <alignment horizontal="center" vertical="center"/>
    </xf>
    <xf numFmtId="4" fontId="7873" fillId="0" borderId="0" xfId="0" quotePrefix="false" applyFont="true" applyNumberFormat="true">
      <alignment horizontal="center" vertical="center"/>
    </xf>
    <xf numFmtId="164" fontId="7874" fillId="0" borderId="0" xfId="0" quotePrefix="false" applyFont="true" applyNumberFormat="true">
      <alignment horizontal="center" vertical="center"/>
    </xf>
    <xf numFmtId="4" fontId="7875" fillId="0" borderId="0" xfId="0" quotePrefix="false" applyFont="true" applyNumberFormat="true">
      <alignment horizontal="center" vertical="center"/>
    </xf>
    <xf numFmtId="164" fontId="7876" fillId="0" borderId="0" xfId="0" quotePrefix="false" applyFont="true" applyNumberFormat="true">
      <alignment horizontal="center" vertical="center"/>
    </xf>
    <xf numFmtId="4" fontId="7877" fillId="0" borderId="0" xfId="0" quotePrefix="false" applyFont="true" applyNumberFormat="true">
      <alignment horizontal="center" vertical="center"/>
    </xf>
    <xf numFmtId="164" fontId="7878" fillId="0" borderId="0" xfId="0" quotePrefix="false" applyFont="true" applyNumberFormat="true">
      <alignment horizontal="center" vertical="center"/>
    </xf>
    <xf numFmtId="4" fontId="7879" fillId="0" borderId="0" xfId="0" quotePrefix="false" applyFont="true" applyNumberFormat="true">
      <alignment horizontal="center" vertical="center"/>
    </xf>
    <xf numFmtId="164" fontId="7880" fillId="0" borderId="0" xfId="0" quotePrefix="false" applyFont="true" applyNumberFormat="true">
      <alignment horizontal="center" vertical="center"/>
    </xf>
    <xf numFmtId="4" fontId="7881" fillId="0" borderId="0" xfId="0" quotePrefix="false" applyFont="true" applyNumberFormat="true">
      <alignment horizontal="center" vertical="center"/>
    </xf>
    <xf numFmtId="164" fontId="7882" fillId="0" borderId="0" xfId="0" quotePrefix="false" applyFont="true" applyNumberFormat="true">
      <alignment horizontal="center" vertical="center"/>
    </xf>
    <xf numFmtId="4" fontId="7883" fillId="0" borderId="0" xfId="0" quotePrefix="false" applyFont="true" applyNumberFormat="true">
      <alignment horizontal="center" vertical="center"/>
    </xf>
    <xf numFmtId="164" fontId="7884" fillId="0" borderId="0" xfId="0" quotePrefix="false" applyFont="true" applyNumberFormat="true">
      <alignment horizontal="center" vertical="center"/>
    </xf>
    <xf numFmtId="4" fontId="7885" fillId="0" borderId="0" xfId="0" quotePrefix="false" applyFont="true" applyNumberFormat="true">
      <alignment horizontal="center" vertical="center"/>
    </xf>
    <xf numFmtId="164" fontId="7886" fillId="0" borderId="0" xfId="0" quotePrefix="false" applyFont="true" applyNumberFormat="true">
      <alignment horizontal="center" vertical="center"/>
    </xf>
    <xf numFmtId="4" fontId="7887" fillId="0" borderId="0" xfId="0" quotePrefix="false" applyFont="true" applyNumberFormat="true">
      <alignment horizontal="center" vertical="center"/>
    </xf>
    <xf numFmtId="164" fontId="7888" fillId="0" borderId="0" xfId="0" quotePrefix="false" applyFont="true" applyNumberFormat="true">
      <alignment horizontal="center" vertical="center"/>
    </xf>
    <xf numFmtId="4" fontId="7889" fillId="0" borderId="0" xfId="0" quotePrefix="false" applyFont="true" applyNumberFormat="true">
      <alignment horizontal="center" vertical="center"/>
    </xf>
    <xf numFmtId="164" fontId="7890" fillId="0" borderId="0" xfId="0" quotePrefix="false" applyFont="true" applyNumberFormat="true">
      <alignment horizontal="center" vertical="center"/>
    </xf>
    <xf numFmtId="4" fontId="7891" fillId="0" borderId="0" xfId="0" quotePrefix="false" applyFont="true" applyNumberFormat="true">
      <alignment horizontal="center" vertical="center"/>
    </xf>
    <xf numFmtId="164" fontId="7892" fillId="0" borderId="0" xfId="0" quotePrefix="false" applyFont="true" applyNumberFormat="true">
      <alignment horizontal="center" vertical="center"/>
    </xf>
    <xf numFmtId="4" fontId="7893" fillId="0" borderId="0" xfId="0" quotePrefix="false" applyFont="true" applyNumberFormat="true">
      <alignment horizontal="center" vertical="center"/>
    </xf>
    <xf numFmtId="164" fontId="7894" fillId="0" borderId="0" xfId="0" quotePrefix="false" applyFont="true" applyNumberFormat="true">
      <alignment horizontal="center" vertical="center"/>
    </xf>
    <xf numFmtId="4" fontId="7895" fillId="0" borderId="0" xfId="0" quotePrefix="false" applyFont="true" applyNumberFormat="true">
      <alignment horizontal="center" vertical="center"/>
    </xf>
    <xf numFmtId="164" fontId="7896" fillId="0" borderId="0" xfId="0" quotePrefix="false" applyFont="true" applyNumberFormat="true">
      <alignment horizontal="center" vertical="center"/>
    </xf>
    <xf numFmtId="4" fontId="7897" fillId="0" borderId="0" xfId="0" quotePrefix="false" applyFont="true" applyNumberFormat="true">
      <alignment horizontal="center" vertical="center"/>
    </xf>
    <xf numFmtId="164" fontId="7898" fillId="0" borderId="0" xfId="0" quotePrefix="false" applyFont="true" applyNumberFormat="true">
      <alignment horizontal="center" vertical="center"/>
    </xf>
    <xf numFmtId="4" fontId="7899" fillId="0" borderId="0" xfId="0" quotePrefix="false" applyFont="true" applyNumberFormat="true">
      <alignment horizontal="center" vertical="center"/>
    </xf>
    <xf numFmtId="164" fontId="7900" fillId="0" borderId="0" xfId="0" quotePrefix="false" applyFont="true" applyNumberFormat="true">
      <alignment horizontal="center" vertical="center"/>
    </xf>
    <xf numFmtId="4" fontId="7901" fillId="0" borderId="0" xfId="0" quotePrefix="false" applyFont="true" applyNumberFormat="true">
      <alignment horizontal="center" vertical="center"/>
    </xf>
    <xf numFmtId="164" fontId="7902" fillId="0" borderId="0" xfId="0" quotePrefix="false" applyFont="true" applyNumberFormat="true">
      <alignment horizontal="center" vertical="center"/>
    </xf>
    <xf numFmtId="4" fontId="7903" fillId="0" borderId="0" xfId="0" quotePrefix="false" applyFont="true" applyNumberFormat="true">
      <alignment horizontal="center" vertical="center"/>
    </xf>
    <xf numFmtId="164" fontId="7904" fillId="0" borderId="0" xfId="0" quotePrefix="false" applyFont="true" applyNumberFormat="true">
      <alignment horizontal="center" vertical="center"/>
    </xf>
    <xf numFmtId="4" fontId="7905" fillId="0" borderId="0" xfId="0" quotePrefix="false" applyFont="true" applyNumberFormat="true">
      <alignment horizontal="center" vertical="center"/>
    </xf>
    <xf numFmtId="164" fontId="7906" fillId="0" borderId="0" xfId="0" quotePrefix="false" applyFont="true" applyNumberFormat="true">
      <alignment horizontal="center" vertical="center"/>
    </xf>
    <xf numFmtId="4" fontId="7907" fillId="0" borderId="0" xfId="0" quotePrefix="false" applyFont="true" applyNumberFormat="true">
      <alignment horizontal="center" vertical="center"/>
    </xf>
    <xf numFmtId="164" fontId="7908" fillId="0" borderId="0" xfId="0" quotePrefix="false" applyFont="true" applyNumberFormat="true">
      <alignment horizontal="center" vertical="center"/>
    </xf>
    <xf numFmtId="0" fontId="7909" fillId="0" borderId="0" xfId="0" quotePrefix="false" applyFont="true">
      <alignment horizontal="center" vertical="center" wrapText="true"/>
    </xf>
    <xf numFmtId="4" fontId="7910" fillId="0" borderId="0" xfId="0" quotePrefix="false" applyFont="true" applyNumberFormat="true">
      <alignment horizontal="center" vertical="center"/>
    </xf>
    <xf numFmtId="164" fontId="7911" fillId="0" borderId="0" xfId="0" quotePrefix="false" applyFont="true" applyNumberFormat="true">
      <alignment horizontal="center" vertical="center"/>
    </xf>
    <xf numFmtId="164" fontId="7912" fillId="0" borderId="0" xfId="0" quotePrefix="false" applyFont="true" applyNumberFormat="true">
      <alignment horizontal="center" vertical="center"/>
    </xf>
    <xf numFmtId="165" fontId="7913" fillId="0" borderId="0" xfId="0" quotePrefix="false" applyFont="true" applyNumberFormat="true">
      <alignment horizontal="center" vertical="center"/>
    </xf>
    <xf numFmtId="164" fontId="7914" fillId="0" borderId="0" xfId="0" quotePrefix="false" applyFont="true" applyNumberFormat="true">
      <alignment horizontal="center" vertical="center"/>
    </xf>
    <xf numFmtId="164" fontId="7915" fillId="0" borderId="0" xfId="0" quotePrefix="false" applyFont="true" applyNumberFormat="true">
      <alignment horizontal="center" vertical="center" wrapText="true"/>
    </xf>
    <xf numFmtId="4" fontId="7916" fillId="0" borderId="0" xfId="0" quotePrefix="false" applyFont="true" applyNumberFormat="true">
      <alignment horizontal="center" vertical="center"/>
    </xf>
    <xf numFmtId="164" fontId="7917" fillId="0" borderId="0" xfId="0" quotePrefix="false" applyFont="true" applyNumberFormat="true">
      <alignment horizontal="center" vertical="center"/>
    </xf>
    <xf numFmtId="4" fontId="7918" fillId="0" borderId="0" xfId="0" quotePrefix="false" applyFont="true" applyNumberFormat="true">
      <alignment horizontal="center" vertical="center"/>
    </xf>
    <xf numFmtId="164" fontId="7919" fillId="0" borderId="0" xfId="0" quotePrefix="false" applyFont="true" applyNumberFormat="true">
      <alignment horizontal="center" vertical="center"/>
    </xf>
    <xf numFmtId="4" fontId="7920" fillId="0" borderId="0" xfId="0" quotePrefix="false" applyFont="true" applyNumberFormat="true">
      <alignment horizontal="center" vertical="center"/>
    </xf>
    <xf numFmtId="164" fontId="7921" fillId="0" borderId="0" xfId="0" quotePrefix="false" applyFont="true" applyNumberFormat="true">
      <alignment horizontal="center" vertical="center"/>
    </xf>
    <xf numFmtId="4" fontId="7922" fillId="0" borderId="0" xfId="0" quotePrefix="false" applyFont="true" applyNumberFormat="true">
      <alignment horizontal="center" vertical="center"/>
    </xf>
    <xf numFmtId="164" fontId="7923" fillId="0" borderId="0" xfId="0" quotePrefix="false" applyFont="true" applyNumberFormat="true">
      <alignment horizontal="center" vertical="center"/>
    </xf>
    <xf numFmtId="4" fontId="7924" fillId="0" borderId="0" xfId="0" quotePrefix="false" applyFont="true" applyNumberFormat="true">
      <alignment horizontal="center" vertical="center"/>
    </xf>
    <xf numFmtId="164" fontId="7925" fillId="0" borderId="0" xfId="0" quotePrefix="false" applyFont="true" applyNumberFormat="true">
      <alignment horizontal="center" vertical="center"/>
    </xf>
    <xf numFmtId="4" fontId="7926" fillId="0" borderId="0" xfId="0" quotePrefix="false" applyFont="true" applyNumberFormat="true">
      <alignment horizontal="center" vertical="center"/>
    </xf>
    <xf numFmtId="164" fontId="7927" fillId="0" borderId="0" xfId="0" quotePrefix="false" applyFont="true" applyNumberFormat="true">
      <alignment horizontal="center" vertical="center"/>
    </xf>
    <xf numFmtId="4" fontId="7928" fillId="0" borderId="0" xfId="0" quotePrefix="false" applyFont="true" applyNumberFormat="true">
      <alignment horizontal="center" vertical="center"/>
    </xf>
    <xf numFmtId="164" fontId="7929" fillId="0" borderId="0" xfId="0" quotePrefix="false" applyFont="true" applyNumberFormat="true">
      <alignment horizontal="center" vertical="center"/>
    </xf>
    <xf numFmtId="4" fontId="7930" fillId="0" borderId="0" xfId="0" quotePrefix="false" applyFont="true" applyNumberFormat="true">
      <alignment horizontal="center" vertical="center"/>
    </xf>
    <xf numFmtId="164" fontId="7931" fillId="0" borderId="0" xfId="0" quotePrefix="false" applyFont="true" applyNumberFormat="true">
      <alignment horizontal="center" vertical="center"/>
    </xf>
    <xf numFmtId="4" fontId="7932" fillId="0" borderId="0" xfId="0" quotePrefix="false" applyFont="true" applyNumberFormat="true">
      <alignment horizontal="center" vertical="center"/>
    </xf>
    <xf numFmtId="164" fontId="7933" fillId="0" borderId="0" xfId="0" quotePrefix="false" applyFont="true" applyNumberFormat="true">
      <alignment horizontal="center" vertical="center"/>
    </xf>
    <xf numFmtId="4" fontId="7934" fillId="0" borderId="0" xfId="0" quotePrefix="false" applyFont="true" applyNumberFormat="true">
      <alignment horizontal="center" vertical="center"/>
    </xf>
    <xf numFmtId="164" fontId="7935" fillId="0" borderId="0" xfId="0" quotePrefix="false" applyFont="true" applyNumberFormat="true">
      <alignment horizontal="center" vertical="center"/>
    </xf>
    <xf numFmtId="4" fontId="7936" fillId="0" borderId="0" xfId="0" quotePrefix="false" applyFont="true" applyNumberFormat="true">
      <alignment horizontal="center" vertical="center"/>
    </xf>
    <xf numFmtId="164" fontId="7937" fillId="0" borderId="0" xfId="0" quotePrefix="false" applyFont="true" applyNumberFormat="true">
      <alignment horizontal="center" vertical="center"/>
    </xf>
    <xf numFmtId="4" fontId="7938" fillId="0" borderId="0" xfId="0" quotePrefix="false" applyFont="true" applyNumberFormat="true">
      <alignment horizontal="center" vertical="center"/>
    </xf>
    <xf numFmtId="164" fontId="7939" fillId="0" borderId="0" xfId="0" quotePrefix="false" applyFont="true" applyNumberFormat="true">
      <alignment horizontal="center" vertical="center"/>
    </xf>
    <xf numFmtId="4" fontId="7940" fillId="0" borderId="0" xfId="0" quotePrefix="false" applyFont="true" applyNumberFormat="true">
      <alignment horizontal="center" vertical="center"/>
    </xf>
    <xf numFmtId="164" fontId="7941" fillId="0" borderId="0" xfId="0" quotePrefix="false" applyFont="true" applyNumberFormat="true">
      <alignment horizontal="center" vertical="center"/>
    </xf>
    <xf numFmtId="4" fontId="7942" fillId="0" borderId="0" xfId="0" quotePrefix="false" applyFont="true" applyNumberFormat="true">
      <alignment horizontal="center" vertical="center"/>
    </xf>
    <xf numFmtId="164" fontId="7943" fillId="0" borderId="0" xfId="0" quotePrefix="false" applyFont="true" applyNumberFormat="true">
      <alignment horizontal="center" vertical="center"/>
    </xf>
    <xf numFmtId="4" fontId="7944" fillId="0" borderId="0" xfId="0" quotePrefix="false" applyFont="true" applyNumberFormat="true">
      <alignment horizontal="center" vertical="center"/>
    </xf>
    <xf numFmtId="164" fontId="7945" fillId="0" borderId="0" xfId="0" quotePrefix="false" applyFont="true" applyNumberFormat="true">
      <alignment horizontal="center" vertical="center"/>
    </xf>
    <xf numFmtId="4" fontId="7946" fillId="0" borderId="0" xfId="0" quotePrefix="false" applyFont="true" applyNumberFormat="true">
      <alignment horizontal="center" vertical="center"/>
    </xf>
    <xf numFmtId="164" fontId="7947" fillId="0" borderId="0" xfId="0" quotePrefix="false" applyFont="true" applyNumberFormat="true">
      <alignment horizontal="center" vertical="center"/>
    </xf>
    <xf numFmtId="4" fontId="7948" fillId="0" borderId="0" xfId="0" quotePrefix="false" applyFont="true" applyNumberFormat="true">
      <alignment horizontal="center" vertical="center"/>
    </xf>
    <xf numFmtId="164" fontId="7949" fillId="0" borderId="0" xfId="0" quotePrefix="false" applyFont="true" applyNumberFormat="true">
      <alignment horizontal="center" vertical="center"/>
    </xf>
    <xf numFmtId="4" fontId="7950" fillId="0" borderId="0" xfId="0" quotePrefix="false" applyFont="true" applyNumberFormat="true">
      <alignment horizontal="center" vertical="center"/>
    </xf>
    <xf numFmtId="164" fontId="7951" fillId="0" borderId="0" xfId="0" quotePrefix="false" applyFont="true" applyNumberFormat="true">
      <alignment horizontal="center" vertical="center"/>
    </xf>
    <xf numFmtId="4" fontId="7952" fillId="0" borderId="0" xfId="0" quotePrefix="false" applyFont="true" applyNumberFormat="true">
      <alignment horizontal="center" vertical="center"/>
    </xf>
    <xf numFmtId="164" fontId="7953" fillId="0" borderId="0" xfId="0" quotePrefix="false" applyFont="true" applyNumberFormat="true">
      <alignment horizontal="center" vertical="center"/>
    </xf>
    <xf numFmtId="4" fontId="7954" fillId="0" borderId="0" xfId="0" quotePrefix="false" applyFont="true" applyNumberFormat="true">
      <alignment horizontal="center" vertical="center"/>
    </xf>
    <xf numFmtId="164" fontId="7955" fillId="0" borderId="0" xfId="0" quotePrefix="false" applyFont="true" applyNumberFormat="true">
      <alignment horizontal="center" vertical="center"/>
    </xf>
    <xf numFmtId="0" fontId="7956" fillId="0" borderId="0" xfId="0" quotePrefix="false" applyFont="true">
      <alignment horizontal="center" vertical="center" wrapText="true"/>
    </xf>
    <xf numFmtId="4" fontId="7957" fillId="0" borderId="0" xfId="0" quotePrefix="false" applyFont="true" applyNumberFormat="true">
      <alignment horizontal="center" vertical="center"/>
    </xf>
    <xf numFmtId="164" fontId="7958" fillId="0" borderId="0" xfId="0" quotePrefix="false" applyFont="true" applyNumberFormat="true">
      <alignment horizontal="center" vertical="center"/>
    </xf>
    <xf numFmtId="164" fontId="7959" fillId="0" borderId="0" xfId="0" quotePrefix="false" applyFont="true" applyNumberFormat="true">
      <alignment horizontal="center" vertical="center"/>
    </xf>
    <xf numFmtId="165" fontId="7960" fillId="0" borderId="0" xfId="0" quotePrefix="false" applyFont="true" applyNumberFormat="true">
      <alignment horizontal="center" vertical="center"/>
    </xf>
    <xf numFmtId="164" fontId="7961" fillId="0" borderId="0" xfId="0" quotePrefix="false" applyFont="true" applyNumberFormat="true">
      <alignment horizontal="center" vertical="center"/>
    </xf>
    <xf numFmtId="164" fontId="7962" fillId="0" borderId="0" xfId="0" quotePrefix="false" applyFont="true" applyNumberFormat="true">
      <alignment horizontal="center" vertical="center" wrapText="true"/>
    </xf>
    <xf numFmtId="4" fontId="7963" fillId="0" borderId="0" xfId="0" quotePrefix="false" applyFont="true" applyNumberFormat="true">
      <alignment horizontal="center" vertical="center"/>
    </xf>
    <xf numFmtId="164" fontId="7964" fillId="0" borderId="0" xfId="0" quotePrefix="false" applyFont="true" applyNumberFormat="true">
      <alignment horizontal="center" vertical="center"/>
    </xf>
    <xf numFmtId="4" fontId="7965" fillId="0" borderId="0" xfId="0" quotePrefix="false" applyFont="true" applyNumberFormat="true">
      <alignment horizontal="center" vertical="center"/>
    </xf>
    <xf numFmtId="164" fontId="7966" fillId="0" borderId="0" xfId="0" quotePrefix="false" applyFont="true" applyNumberFormat="true">
      <alignment horizontal="center" vertical="center"/>
    </xf>
    <xf numFmtId="4" fontId="7967" fillId="0" borderId="0" xfId="0" quotePrefix="false" applyFont="true" applyNumberFormat="true">
      <alignment horizontal="center" vertical="center"/>
    </xf>
    <xf numFmtId="164" fontId="7968" fillId="0" borderId="0" xfId="0" quotePrefix="false" applyFont="true" applyNumberFormat="true">
      <alignment horizontal="center" vertical="center"/>
    </xf>
    <xf numFmtId="4" fontId="7969" fillId="0" borderId="0" xfId="0" quotePrefix="false" applyFont="true" applyNumberFormat="true">
      <alignment horizontal="center" vertical="center"/>
    </xf>
    <xf numFmtId="164" fontId="7970" fillId="0" borderId="0" xfId="0" quotePrefix="false" applyFont="true" applyNumberFormat="true">
      <alignment horizontal="center" vertical="center"/>
    </xf>
    <xf numFmtId="4" fontId="7971" fillId="0" borderId="0" xfId="0" quotePrefix="false" applyFont="true" applyNumberFormat="true">
      <alignment horizontal="center" vertical="center"/>
    </xf>
    <xf numFmtId="164" fontId="7972" fillId="0" borderId="0" xfId="0" quotePrefix="false" applyFont="true" applyNumberFormat="true">
      <alignment horizontal="center" vertical="center"/>
    </xf>
    <xf numFmtId="4" fontId="7973" fillId="0" borderId="0" xfId="0" quotePrefix="false" applyFont="true" applyNumberFormat="true">
      <alignment horizontal="center" vertical="center"/>
    </xf>
    <xf numFmtId="164" fontId="7974" fillId="0" borderId="0" xfId="0" quotePrefix="false" applyFont="true" applyNumberFormat="true">
      <alignment horizontal="center" vertical="center"/>
    </xf>
    <xf numFmtId="4" fontId="7975" fillId="0" borderId="0" xfId="0" quotePrefix="false" applyFont="true" applyNumberFormat="true">
      <alignment horizontal="center" vertical="center"/>
    </xf>
    <xf numFmtId="164" fontId="7976" fillId="0" borderId="0" xfId="0" quotePrefix="false" applyFont="true" applyNumberFormat="true">
      <alignment horizontal="center" vertical="center"/>
    </xf>
    <xf numFmtId="4" fontId="7977" fillId="0" borderId="0" xfId="0" quotePrefix="false" applyFont="true" applyNumberFormat="true">
      <alignment horizontal="center" vertical="center"/>
    </xf>
    <xf numFmtId="164" fontId="7978" fillId="0" borderId="0" xfId="0" quotePrefix="false" applyFont="true" applyNumberFormat="true">
      <alignment horizontal="center" vertical="center"/>
    </xf>
    <xf numFmtId="4" fontId="7979" fillId="0" borderId="0" xfId="0" quotePrefix="false" applyFont="true" applyNumberFormat="true">
      <alignment horizontal="center" vertical="center"/>
    </xf>
    <xf numFmtId="164" fontId="7980" fillId="0" borderId="0" xfId="0" quotePrefix="false" applyFont="true" applyNumberFormat="true">
      <alignment horizontal="center" vertical="center"/>
    </xf>
    <xf numFmtId="4" fontId="7981" fillId="0" borderId="0" xfId="0" quotePrefix="false" applyFont="true" applyNumberFormat="true">
      <alignment horizontal="center" vertical="center"/>
    </xf>
    <xf numFmtId="164" fontId="7982" fillId="0" borderId="0" xfId="0" quotePrefix="false" applyFont="true" applyNumberFormat="true">
      <alignment horizontal="center" vertical="center"/>
    </xf>
    <xf numFmtId="4" fontId="7983" fillId="0" borderId="0" xfId="0" quotePrefix="false" applyFont="true" applyNumberFormat="true">
      <alignment horizontal="center" vertical="center"/>
    </xf>
    <xf numFmtId="164" fontId="7984" fillId="0" borderId="0" xfId="0" quotePrefix="false" applyFont="true" applyNumberFormat="true">
      <alignment horizontal="center" vertical="center"/>
    </xf>
    <xf numFmtId="4" fontId="7985" fillId="0" borderId="0" xfId="0" quotePrefix="false" applyFont="true" applyNumberFormat="true">
      <alignment horizontal="center" vertical="center"/>
    </xf>
    <xf numFmtId="164" fontId="7986" fillId="0" borderId="0" xfId="0" quotePrefix="false" applyFont="true" applyNumberFormat="true">
      <alignment horizontal="center" vertical="center"/>
    </xf>
    <xf numFmtId="4" fontId="7987" fillId="0" borderId="0" xfId="0" quotePrefix="false" applyFont="true" applyNumberFormat="true">
      <alignment horizontal="center" vertical="center"/>
    </xf>
    <xf numFmtId="164" fontId="7988" fillId="0" borderId="0" xfId="0" quotePrefix="false" applyFont="true" applyNumberFormat="true">
      <alignment horizontal="center" vertical="center"/>
    </xf>
    <xf numFmtId="4" fontId="7989" fillId="0" borderId="0" xfId="0" quotePrefix="false" applyFont="true" applyNumberFormat="true">
      <alignment horizontal="center" vertical="center"/>
    </xf>
    <xf numFmtId="164" fontId="7990" fillId="0" borderId="0" xfId="0" quotePrefix="false" applyFont="true" applyNumberFormat="true">
      <alignment horizontal="center" vertical="center"/>
    </xf>
    <xf numFmtId="4" fontId="7991" fillId="0" borderId="0" xfId="0" quotePrefix="false" applyFont="true" applyNumberFormat="true">
      <alignment horizontal="center" vertical="center"/>
    </xf>
    <xf numFmtId="164" fontId="7992" fillId="0" borderId="0" xfId="0" quotePrefix="false" applyFont="true" applyNumberFormat="true">
      <alignment horizontal="center" vertical="center"/>
    </xf>
    <xf numFmtId="4" fontId="7993" fillId="0" borderId="0" xfId="0" quotePrefix="false" applyFont="true" applyNumberFormat="true">
      <alignment horizontal="center" vertical="center"/>
    </xf>
    <xf numFmtId="164" fontId="7994" fillId="0" borderId="0" xfId="0" quotePrefix="false" applyFont="true" applyNumberFormat="true">
      <alignment horizontal="center" vertical="center"/>
    </xf>
    <xf numFmtId="4" fontId="7995" fillId="0" borderId="0" xfId="0" quotePrefix="false" applyFont="true" applyNumberFormat="true">
      <alignment horizontal="center" vertical="center"/>
    </xf>
    <xf numFmtId="164" fontId="7996" fillId="0" borderId="0" xfId="0" quotePrefix="false" applyFont="true" applyNumberFormat="true">
      <alignment horizontal="center" vertical="center"/>
    </xf>
    <xf numFmtId="4" fontId="7997" fillId="0" borderId="0" xfId="0" quotePrefix="false" applyFont="true" applyNumberFormat="true">
      <alignment horizontal="center" vertical="center"/>
    </xf>
    <xf numFmtId="164" fontId="7998" fillId="0" borderId="0" xfId="0" quotePrefix="false" applyFont="true" applyNumberFormat="true">
      <alignment horizontal="center" vertical="center"/>
    </xf>
    <xf numFmtId="4" fontId="7999" fillId="0" borderId="0" xfId="0" quotePrefix="false" applyFont="true" applyNumberFormat="true">
      <alignment horizontal="center" vertical="center"/>
    </xf>
    <xf numFmtId="164" fontId="8000" fillId="0" borderId="0" xfId="0" quotePrefix="false" applyFont="true" applyNumberFormat="true">
      <alignment horizontal="center" vertical="center"/>
    </xf>
    <xf numFmtId="4" fontId="8001" fillId="0" borderId="0" xfId="0" quotePrefix="false" applyFont="true" applyNumberFormat="true">
      <alignment horizontal="center" vertical="center"/>
    </xf>
    <xf numFmtId="164" fontId="8002" fillId="0" borderId="0" xfId="0" quotePrefix="false" applyFont="true" applyNumberFormat="true">
      <alignment horizontal="center" vertical="center"/>
    </xf>
    <xf numFmtId="0" fontId="8003" fillId="0" borderId="0" xfId="0" quotePrefix="false" applyFont="true">
      <alignment horizontal="center" vertical="center" wrapText="true"/>
    </xf>
    <xf numFmtId="4" fontId="8004" fillId="0" borderId="0" xfId="0" quotePrefix="false" applyFont="true" applyNumberFormat="true">
      <alignment horizontal="center" vertical="center"/>
    </xf>
    <xf numFmtId="164" fontId="8005" fillId="0" borderId="0" xfId="0" quotePrefix="false" applyFont="true" applyNumberFormat="true">
      <alignment horizontal="center" vertical="center"/>
    </xf>
    <xf numFmtId="164" fontId="8006" fillId="0" borderId="0" xfId="0" quotePrefix="false" applyFont="true" applyNumberFormat="true">
      <alignment horizontal="center" vertical="center"/>
    </xf>
    <xf numFmtId="165" fontId="8007" fillId="0" borderId="0" xfId="0" quotePrefix="false" applyFont="true" applyNumberFormat="true">
      <alignment horizontal="center" vertical="center"/>
    </xf>
    <xf numFmtId="164" fontId="8008" fillId="0" borderId="0" xfId="0" quotePrefix="false" applyFont="true" applyNumberFormat="true">
      <alignment horizontal="center" vertical="center"/>
    </xf>
    <xf numFmtId="164" fontId="8009" fillId="0" borderId="0" xfId="0" quotePrefix="false" applyFont="true" applyNumberFormat="true">
      <alignment horizontal="center" vertical="center" wrapText="true"/>
    </xf>
    <xf numFmtId="4" fontId="8010" fillId="0" borderId="0" xfId="0" quotePrefix="false" applyFont="true" applyNumberFormat="true">
      <alignment horizontal="center" vertical="center"/>
    </xf>
    <xf numFmtId="164" fontId="8011" fillId="0" borderId="0" xfId="0" quotePrefix="false" applyFont="true" applyNumberFormat="true">
      <alignment horizontal="center" vertical="center"/>
    </xf>
    <xf numFmtId="4" fontId="8012" fillId="0" borderId="0" xfId="0" quotePrefix="false" applyFont="true" applyNumberFormat="true">
      <alignment horizontal="center" vertical="center"/>
    </xf>
    <xf numFmtId="164" fontId="8013" fillId="0" borderId="0" xfId="0" quotePrefix="false" applyFont="true" applyNumberFormat="true">
      <alignment horizontal="center" vertical="center"/>
    </xf>
    <xf numFmtId="4" fontId="8014" fillId="0" borderId="0" xfId="0" quotePrefix="false" applyFont="true" applyNumberFormat="true">
      <alignment horizontal="center" vertical="center"/>
    </xf>
    <xf numFmtId="164" fontId="8015" fillId="0" borderId="0" xfId="0" quotePrefix="false" applyFont="true" applyNumberFormat="true">
      <alignment horizontal="center" vertical="center"/>
    </xf>
    <xf numFmtId="4" fontId="8016" fillId="0" borderId="0" xfId="0" quotePrefix="false" applyFont="true" applyNumberFormat="true">
      <alignment horizontal="center" vertical="center"/>
    </xf>
    <xf numFmtId="164" fontId="8017" fillId="0" borderId="0" xfId="0" quotePrefix="false" applyFont="true" applyNumberFormat="true">
      <alignment horizontal="center" vertical="center"/>
    </xf>
    <xf numFmtId="4" fontId="8018" fillId="0" borderId="0" xfId="0" quotePrefix="false" applyFont="true" applyNumberFormat="true">
      <alignment horizontal="center" vertical="center"/>
    </xf>
    <xf numFmtId="164" fontId="8019" fillId="0" borderId="0" xfId="0" quotePrefix="false" applyFont="true" applyNumberFormat="true">
      <alignment horizontal="center" vertical="center"/>
    </xf>
    <xf numFmtId="4" fontId="8020" fillId="0" borderId="0" xfId="0" quotePrefix="false" applyFont="true" applyNumberFormat="true">
      <alignment horizontal="center" vertical="center"/>
    </xf>
    <xf numFmtId="164" fontId="8021" fillId="0" borderId="0" xfId="0" quotePrefix="false" applyFont="true" applyNumberFormat="true">
      <alignment horizontal="center" vertical="center"/>
    </xf>
    <xf numFmtId="4" fontId="8022" fillId="0" borderId="0" xfId="0" quotePrefix="false" applyFont="true" applyNumberFormat="true">
      <alignment horizontal="center" vertical="center"/>
    </xf>
    <xf numFmtId="164" fontId="8023" fillId="0" borderId="0" xfId="0" quotePrefix="false" applyFont="true" applyNumberFormat="true">
      <alignment horizontal="center" vertical="center"/>
    </xf>
    <xf numFmtId="4" fontId="8024" fillId="0" borderId="0" xfId="0" quotePrefix="false" applyFont="true" applyNumberFormat="true">
      <alignment horizontal="center" vertical="center"/>
    </xf>
    <xf numFmtId="164" fontId="8025" fillId="0" borderId="0" xfId="0" quotePrefix="false" applyFont="true" applyNumberFormat="true">
      <alignment horizontal="center" vertical="center"/>
    </xf>
    <xf numFmtId="4" fontId="8026" fillId="0" borderId="0" xfId="0" quotePrefix="false" applyFont="true" applyNumberFormat="true">
      <alignment horizontal="center" vertical="center"/>
    </xf>
    <xf numFmtId="164" fontId="8027" fillId="0" borderId="0" xfId="0" quotePrefix="false" applyFont="true" applyNumberFormat="true">
      <alignment horizontal="center" vertical="center"/>
    </xf>
    <xf numFmtId="4" fontId="8028" fillId="0" borderId="0" xfId="0" quotePrefix="false" applyFont="true" applyNumberFormat="true">
      <alignment horizontal="center" vertical="center"/>
    </xf>
    <xf numFmtId="164" fontId="8029" fillId="0" borderId="0" xfId="0" quotePrefix="false" applyFont="true" applyNumberFormat="true">
      <alignment horizontal="center" vertical="center"/>
    </xf>
    <xf numFmtId="4" fontId="8030" fillId="0" borderId="0" xfId="0" quotePrefix="false" applyFont="true" applyNumberFormat="true">
      <alignment horizontal="center" vertical="center"/>
    </xf>
    <xf numFmtId="164" fontId="8031" fillId="0" borderId="0" xfId="0" quotePrefix="false" applyFont="true" applyNumberFormat="true">
      <alignment horizontal="center" vertical="center"/>
    </xf>
    <xf numFmtId="4" fontId="8032" fillId="0" borderId="0" xfId="0" quotePrefix="false" applyFont="true" applyNumberFormat="true">
      <alignment horizontal="center" vertical="center"/>
    </xf>
    <xf numFmtId="164" fontId="8033" fillId="0" borderId="0" xfId="0" quotePrefix="false" applyFont="true" applyNumberFormat="true">
      <alignment horizontal="center" vertical="center"/>
    </xf>
    <xf numFmtId="4" fontId="8034" fillId="0" borderId="0" xfId="0" quotePrefix="false" applyFont="true" applyNumberFormat="true">
      <alignment horizontal="center" vertical="center"/>
    </xf>
    <xf numFmtId="164" fontId="8035" fillId="0" borderId="0" xfId="0" quotePrefix="false" applyFont="true" applyNumberFormat="true">
      <alignment horizontal="center" vertical="center"/>
    </xf>
    <xf numFmtId="4" fontId="8036" fillId="0" borderId="0" xfId="0" quotePrefix="false" applyFont="true" applyNumberFormat="true">
      <alignment horizontal="center" vertical="center"/>
    </xf>
    <xf numFmtId="164" fontId="8037" fillId="0" borderId="0" xfId="0" quotePrefix="false" applyFont="true" applyNumberFormat="true">
      <alignment horizontal="center" vertical="center"/>
    </xf>
    <xf numFmtId="4" fontId="8038" fillId="0" borderId="0" xfId="0" quotePrefix="false" applyFont="true" applyNumberFormat="true">
      <alignment horizontal="center" vertical="center"/>
    </xf>
    <xf numFmtId="164" fontId="8039" fillId="0" borderId="0" xfId="0" quotePrefix="false" applyFont="true" applyNumberFormat="true">
      <alignment horizontal="center" vertical="center"/>
    </xf>
    <xf numFmtId="4" fontId="8040" fillId="0" borderId="0" xfId="0" quotePrefix="false" applyFont="true" applyNumberFormat="true">
      <alignment horizontal="center" vertical="center"/>
    </xf>
    <xf numFmtId="164" fontId="8041" fillId="0" borderId="0" xfId="0" quotePrefix="false" applyFont="true" applyNumberFormat="true">
      <alignment horizontal="center" vertical="center"/>
    </xf>
    <xf numFmtId="4" fontId="8042" fillId="0" borderId="0" xfId="0" quotePrefix="false" applyFont="true" applyNumberFormat="true">
      <alignment horizontal="center" vertical="center"/>
    </xf>
    <xf numFmtId="164" fontId="8043" fillId="0" borderId="0" xfId="0" quotePrefix="false" applyFont="true" applyNumberFormat="true">
      <alignment horizontal="center" vertical="center"/>
    </xf>
    <xf numFmtId="4" fontId="8044" fillId="0" borderId="0" xfId="0" quotePrefix="false" applyFont="true" applyNumberFormat="true">
      <alignment horizontal="center" vertical="center"/>
    </xf>
    <xf numFmtId="164" fontId="8045" fillId="0" borderId="0" xfId="0" quotePrefix="false" applyFont="true" applyNumberFormat="true">
      <alignment horizontal="center" vertical="center"/>
    </xf>
    <xf numFmtId="4" fontId="8046" fillId="0" borderId="0" xfId="0" quotePrefix="false" applyFont="true" applyNumberFormat="true">
      <alignment horizontal="center" vertical="center"/>
    </xf>
    <xf numFmtId="164" fontId="8047" fillId="0" borderId="0" xfId="0" quotePrefix="false" applyFont="true" applyNumberFormat="true">
      <alignment horizontal="center" vertical="center"/>
    </xf>
    <xf numFmtId="4" fontId="8048" fillId="0" borderId="0" xfId="0" quotePrefix="false" applyFont="true" applyNumberFormat="true">
      <alignment horizontal="center" vertical="center"/>
    </xf>
    <xf numFmtId="164" fontId="8049" fillId="0" borderId="0" xfId="0" quotePrefix="false" applyFont="true" applyNumberFormat="true">
      <alignment horizontal="center" vertical="center"/>
    </xf>
    <xf numFmtId="0" fontId="8050" fillId="0" borderId="0" xfId="0" quotePrefix="false" applyFont="true">
      <alignment horizontal="center" vertical="center" wrapText="true"/>
    </xf>
    <xf numFmtId="4" fontId="8051" fillId="0" borderId="0" xfId="0" quotePrefix="false" applyFont="true" applyNumberFormat="true">
      <alignment horizontal="center" vertical="center"/>
    </xf>
    <xf numFmtId="164" fontId="8052" fillId="0" borderId="0" xfId="0" quotePrefix="false" applyFont="true" applyNumberFormat="true">
      <alignment horizontal="center" vertical="center"/>
    </xf>
    <xf numFmtId="164" fontId="8053" fillId="0" borderId="0" xfId="0" quotePrefix="false" applyFont="true" applyNumberFormat="true">
      <alignment horizontal="center" vertical="center"/>
    </xf>
    <xf numFmtId="165" fontId="8054" fillId="0" borderId="0" xfId="0" quotePrefix="false" applyFont="true" applyNumberFormat="true">
      <alignment horizontal="center" vertical="center"/>
    </xf>
    <xf numFmtId="164" fontId="8055" fillId="0" borderId="0" xfId="0" quotePrefix="false" applyFont="true" applyNumberFormat="true">
      <alignment horizontal="center" vertical="center"/>
    </xf>
    <xf numFmtId="164" fontId="8056" fillId="0" borderId="0" xfId="0" quotePrefix="false" applyFont="true" applyNumberFormat="true">
      <alignment horizontal="center" vertical="center" wrapText="true"/>
    </xf>
    <xf numFmtId="4" fontId="8057" fillId="0" borderId="0" xfId="0" quotePrefix="false" applyFont="true" applyNumberFormat="true">
      <alignment horizontal="center" vertical="center"/>
    </xf>
    <xf numFmtId="164" fontId="8058" fillId="0" borderId="0" xfId="0" quotePrefix="false" applyFont="true" applyNumberFormat="true">
      <alignment horizontal="center" vertical="center"/>
    </xf>
    <xf numFmtId="4" fontId="8059" fillId="0" borderId="0" xfId="0" quotePrefix="false" applyFont="true" applyNumberFormat="true">
      <alignment horizontal="center" vertical="center"/>
    </xf>
    <xf numFmtId="164" fontId="8060" fillId="0" borderId="0" xfId="0" quotePrefix="false" applyFont="true" applyNumberFormat="true">
      <alignment horizontal="center" vertical="center"/>
    </xf>
    <xf numFmtId="4" fontId="8061" fillId="0" borderId="0" xfId="0" quotePrefix="false" applyFont="true" applyNumberFormat="true">
      <alignment horizontal="center" vertical="center"/>
    </xf>
    <xf numFmtId="164" fontId="8062" fillId="0" borderId="0" xfId="0" quotePrefix="false" applyFont="true" applyNumberFormat="true">
      <alignment horizontal="center" vertical="center"/>
    </xf>
    <xf numFmtId="4" fontId="8063" fillId="0" borderId="0" xfId="0" quotePrefix="false" applyFont="true" applyNumberFormat="true">
      <alignment horizontal="center" vertical="center"/>
    </xf>
    <xf numFmtId="164" fontId="8064" fillId="0" borderId="0" xfId="0" quotePrefix="false" applyFont="true" applyNumberFormat="true">
      <alignment horizontal="center" vertical="center"/>
    </xf>
    <xf numFmtId="4" fontId="8065" fillId="0" borderId="0" xfId="0" quotePrefix="false" applyFont="true" applyNumberFormat="true">
      <alignment horizontal="center" vertical="center"/>
    </xf>
    <xf numFmtId="164" fontId="8066" fillId="0" borderId="0" xfId="0" quotePrefix="false" applyFont="true" applyNumberFormat="true">
      <alignment horizontal="center" vertical="center"/>
    </xf>
    <xf numFmtId="4" fontId="8067" fillId="0" borderId="0" xfId="0" quotePrefix="false" applyFont="true" applyNumberFormat="true">
      <alignment horizontal="center" vertical="center"/>
    </xf>
    <xf numFmtId="164" fontId="8068" fillId="0" borderId="0" xfId="0" quotePrefix="false" applyFont="true" applyNumberFormat="true">
      <alignment horizontal="center" vertical="center"/>
    </xf>
    <xf numFmtId="4" fontId="8069" fillId="0" borderId="0" xfId="0" quotePrefix="false" applyFont="true" applyNumberFormat="true">
      <alignment horizontal="center" vertical="center"/>
    </xf>
    <xf numFmtId="164" fontId="8070" fillId="0" borderId="0" xfId="0" quotePrefix="false" applyFont="true" applyNumberFormat="true">
      <alignment horizontal="center" vertical="center"/>
    </xf>
    <xf numFmtId="4" fontId="8071" fillId="0" borderId="0" xfId="0" quotePrefix="false" applyFont="true" applyNumberFormat="true">
      <alignment horizontal="center" vertical="center"/>
    </xf>
    <xf numFmtId="164" fontId="8072" fillId="0" borderId="0" xfId="0" quotePrefix="false" applyFont="true" applyNumberFormat="true">
      <alignment horizontal="center" vertical="center"/>
    </xf>
    <xf numFmtId="4" fontId="8073" fillId="0" borderId="0" xfId="0" quotePrefix="false" applyFont="true" applyNumberFormat="true">
      <alignment horizontal="center" vertical="center"/>
    </xf>
    <xf numFmtId="164" fontId="8074" fillId="0" borderId="0" xfId="0" quotePrefix="false" applyFont="true" applyNumberFormat="true">
      <alignment horizontal="center" vertical="center"/>
    </xf>
    <xf numFmtId="4" fontId="8075" fillId="0" borderId="0" xfId="0" quotePrefix="false" applyFont="true" applyNumberFormat="true">
      <alignment horizontal="center" vertical="center"/>
    </xf>
    <xf numFmtId="164" fontId="8076" fillId="0" borderId="0" xfId="0" quotePrefix="false" applyFont="true" applyNumberFormat="true">
      <alignment horizontal="center" vertical="center"/>
    </xf>
    <xf numFmtId="4" fontId="8077" fillId="0" borderId="0" xfId="0" quotePrefix="false" applyFont="true" applyNumberFormat="true">
      <alignment horizontal="center" vertical="center"/>
    </xf>
    <xf numFmtId="164" fontId="8078" fillId="0" borderId="0" xfId="0" quotePrefix="false" applyFont="true" applyNumberFormat="true">
      <alignment horizontal="center" vertical="center"/>
    </xf>
    <xf numFmtId="4" fontId="8079" fillId="0" borderId="0" xfId="0" quotePrefix="false" applyFont="true" applyNumberFormat="true">
      <alignment horizontal="center" vertical="center"/>
    </xf>
    <xf numFmtId="164" fontId="8080" fillId="0" borderId="0" xfId="0" quotePrefix="false" applyFont="true" applyNumberFormat="true">
      <alignment horizontal="center" vertical="center"/>
    </xf>
    <xf numFmtId="4" fontId="8081" fillId="0" borderId="0" xfId="0" quotePrefix="false" applyFont="true" applyNumberFormat="true">
      <alignment horizontal="center" vertical="center"/>
    </xf>
    <xf numFmtId="164" fontId="8082" fillId="0" borderId="0" xfId="0" quotePrefix="false" applyFont="true" applyNumberFormat="true">
      <alignment horizontal="center" vertical="center"/>
    </xf>
    <xf numFmtId="4" fontId="8083" fillId="0" borderId="0" xfId="0" quotePrefix="false" applyFont="true" applyNumberFormat="true">
      <alignment horizontal="center" vertical="center"/>
    </xf>
    <xf numFmtId="164" fontId="8084" fillId="0" borderId="0" xfId="0" quotePrefix="false" applyFont="true" applyNumberFormat="true">
      <alignment horizontal="center" vertical="center"/>
    </xf>
    <xf numFmtId="4" fontId="8085" fillId="0" borderId="0" xfId="0" quotePrefix="false" applyFont="true" applyNumberFormat="true">
      <alignment horizontal="center" vertical="center"/>
    </xf>
    <xf numFmtId="164" fontId="8086" fillId="0" borderId="0" xfId="0" quotePrefix="false" applyFont="true" applyNumberFormat="true">
      <alignment horizontal="center" vertical="center"/>
    </xf>
    <xf numFmtId="4" fontId="8087" fillId="0" borderId="0" xfId="0" quotePrefix="false" applyFont="true" applyNumberFormat="true">
      <alignment horizontal="center" vertical="center"/>
    </xf>
    <xf numFmtId="164" fontId="8088" fillId="0" borderId="0" xfId="0" quotePrefix="false" applyFont="true" applyNumberFormat="true">
      <alignment horizontal="center" vertical="center"/>
    </xf>
    <xf numFmtId="4" fontId="8089" fillId="0" borderId="0" xfId="0" quotePrefix="false" applyFont="true" applyNumberFormat="true">
      <alignment horizontal="center" vertical="center"/>
    </xf>
    <xf numFmtId="164" fontId="8090" fillId="0" borderId="0" xfId="0" quotePrefix="false" applyFont="true" applyNumberFormat="true">
      <alignment horizontal="center" vertical="center"/>
    </xf>
    <xf numFmtId="4" fontId="8091" fillId="0" borderId="0" xfId="0" quotePrefix="false" applyFont="true" applyNumberFormat="true">
      <alignment horizontal="center" vertical="center"/>
    </xf>
    <xf numFmtId="164" fontId="8092" fillId="0" borderId="0" xfId="0" quotePrefix="false" applyFont="true" applyNumberFormat="true">
      <alignment horizontal="center" vertical="center"/>
    </xf>
    <xf numFmtId="4" fontId="8093" fillId="0" borderId="0" xfId="0" quotePrefix="false" applyFont="true" applyNumberFormat="true">
      <alignment horizontal="center" vertical="center"/>
    </xf>
    <xf numFmtId="164" fontId="8094" fillId="0" borderId="0" xfId="0" quotePrefix="false" applyFont="true" applyNumberFormat="true">
      <alignment horizontal="center" vertical="center"/>
    </xf>
    <xf numFmtId="4" fontId="8095" fillId="0" borderId="0" xfId="0" quotePrefix="false" applyFont="true" applyNumberFormat="true">
      <alignment horizontal="center" vertical="center"/>
    </xf>
    <xf numFmtId="164" fontId="8096" fillId="0" borderId="0" xfId="0" quotePrefix="false" applyFont="true" applyNumberFormat="true">
      <alignment horizontal="center" vertical="center"/>
    </xf>
    <xf numFmtId="0" fontId="8097" fillId="0" borderId="0" xfId="0" quotePrefix="false" applyFont="true">
      <alignment horizontal="center" vertical="center" wrapText="true"/>
    </xf>
    <xf numFmtId="4" fontId="8098" fillId="0" borderId="0" xfId="0" quotePrefix="false" applyFont="true" applyNumberFormat="true">
      <alignment horizontal="center" vertical="center"/>
    </xf>
    <xf numFmtId="164" fontId="8099" fillId="0" borderId="0" xfId="0" quotePrefix="false" applyFont="true" applyNumberFormat="true">
      <alignment horizontal="center" vertical="center"/>
    </xf>
    <xf numFmtId="164" fontId="8100" fillId="0" borderId="0" xfId="0" quotePrefix="false" applyFont="true" applyNumberFormat="true">
      <alignment horizontal="center" vertical="center"/>
    </xf>
    <xf numFmtId="165" fontId="8101" fillId="0" borderId="0" xfId="0" quotePrefix="false" applyFont="true" applyNumberFormat="true">
      <alignment horizontal="center" vertical="center"/>
    </xf>
    <xf numFmtId="164" fontId="8102" fillId="0" borderId="0" xfId="0" quotePrefix="false" applyFont="true" applyNumberFormat="true">
      <alignment horizontal="center" vertical="center"/>
    </xf>
    <xf numFmtId="164" fontId="8103" fillId="0" borderId="0" xfId="0" quotePrefix="false" applyFont="true" applyNumberFormat="true">
      <alignment horizontal="center" vertical="center" wrapText="true"/>
    </xf>
    <xf numFmtId="4" fontId="8104" fillId="0" borderId="0" xfId="0" quotePrefix="false" applyFont="true" applyNumberFormat="true">
      <alignment horizontal="center" vertical="center"/>
    </xf>
    <xf numFmtId="164" fontId="8105" fillId="0" borderId="0" xfId="0" quotePrefix="false" applyFont="true" applyNumberFormat="true">
      <alignment horizontal="center" vertical="center"/>
    </xf>
    <xf numFmtId="4" fontId="8106" fillId="0" borderId="0" xfId="0" quotePrefix="false" applyFont="true" applyNumberFormat="true">
      <alignment horizontal="center" vertical="center"/>
    </xf>
    <xf numFmtId="164" fontId="8107" fillId="0" borderId="0" xfId="0" quotePrefix="false" applyFont="true" applyNumberFormat="true">
      <alignment horizontal="center" vertical="center"/>
    </xf>
    <xf numFmtId="4" fontId="8108" fillId="0" borderId="0" xfId="0" quotePrefix="false" applyFont="true" applyNumberFormat="true">
      <alignment horizontal="center" vertical="center"/>
    </xf>
    <xf numFmtId="164" fontId="8109" fillId="0" borderId="0" xfId="0" quotePrefix="false" applyFont="true" applyNumberFormat="true">
      <alignment horizontal="center" vertical="center"/>
    </xf>
    <xf numFmtId="4" fontId="8110" fillId="0" borderId="0" xfId="0" quotePrefix="false" applyFont="true" applyNumberFormat="true">
      <alignment horizontal="center" vertical="center"/>
    </xf>
    <xf numFmtId="164" fontId="8111" fillId="0" borderId="0" xfId="0" quotePrefix="false" applyFont="true" applyNumberFormat="true">
      <alignment horizontal="center" vertical="center"/>
    </xf>
    <xf numFmtId="4" fontId="8112" fillId="0" borderId="0" xfId="0" quotePrefix="false" applyFont="true" applyNumberFormat="true">
      <alignment horizontal="center" vertical="center"/>
    </xf>
    <xf numFmtId="164" fontId="8113" fillId="0" borderId="0" xfId="0" quotePrefix="false" applyFont="true" applyNumberFormat="true">
      <alignment horizontal="center" vertical="center"/>
    </xf>
    <xf numFmtId="4" fontId="8114" fillId="0" borderId="0" xfId="0" quotePrefix="false" applyFont="true" applyNumberFormat="true">
      <alignment horizontal="center" vertical="center"/>
    </xf>
    <xf numFmtId="164" fontId="8115" fillId="0" borderId="0" xfId="0" quotePrefix="false" applyFont="true" applyNumberFormat="true">
      <alignment horizontal="center" vertical="center"/>
    </xf>
    <xf numFmtId="4" fontId="8116" fillId="0" borderId="0" xfId="0" quotePrefix="false" applyFont="true" applyNumberFormat="true">
      <alignment horizontal="center" vertical="center"/>
    </xf>
    <xf numFmtId="164" fontId="8117" fillId="0" borderId="0" xfId="0" quotePrefix="false" applyFont="true" applyNumberFormat="true">
      <alignment horizontal="center" vertical="center"/>
    </xf>
    <xf numFmtId="4" fontId="8118" fillId="0" borderId="0" xfId="0" quotePrefix="false" applyFont="true" applyNumberFormat="true">
      <alignment horizontal="center" vertical="center"/>
    </xf>
    <xf numFmtId="164" fontId="8119" fillId="0" borderId="0" xfId="0" quotePrefix="false" applyFont="true" applyNumberFormat="true">
      <alignment horizontal="center" vertical="center"/>
    </xf>
    <xf numFmtId="4" fontId="8120" fillId="0" borderId="0" xfId="0" quotePrefix="false" applyFont="true" applyNumberFormat="true">
      <alignment horizontal="center" vertical="center"/>
    </xf>
    <xf numFmtId="164" fontId="8121" fillId="0" borderId="0" xfId="0" quotePrefix="false" applyFont="true" applyNumberFormat="true">
      <alignment horizontal="center" vertical="center"/>
    </xf>
    <xf numFmtId="4" fontId="8122" fillId="0" borderId="0" xfId="0" quotePrefix="false" applyFont="true" applyNumberFormat="true">
      <alignment horizontal="center" vertical="center"/>
    </xf>
    <xf numFmtId="164" fontId="8123" fillId="0" borderId="0" xfId="0" quotePrefix="false" applyFont="true" applyNumberFormat="true">
      <alignment horizontal="center" vertical="center"/>
    </xf>
    <xf numFmtId="4" fontId="8124" fillId="0" borderId="0" xfId="0" quotePrefix="false" applyFont="true" applyNumberFormat="true">
      <alignment horizontal="center" vertical="center"/>
    </xf>
    <xf numFmtId="164" fontId="8125" fillId="0" borderId="0" xfId="0" quotePrefix="false" applyFont="true" applyNumberFormat="true">
      <alignment horizontal="center" vertical="center"/>
    </xf>
    <xf numFmtId="4" fontId="8126" fillId="0" borderId="0" xfId="0" quotePrefix="false" applyFont="true" applyNumberFormat="true">
      <alignment horizontal="center" vertical="center"/>
    </xf>
    <xf numFmtId="164" fontId="8127" fillId="0" borderId="0" xfId="0" quotePrefix="false" applyFont="true" applyNumberFormat="true">
      <alignment horizontal="center" vertical="center"/>
    </xf>
    <xf numFmtId="4" fontId="8128" fillId="0" borderId="0" xfId="0" quotePrefix="false" applyFont="true" applyNumberFormat="true">
      <alignment horizontal="center" vertical="center"/>
    </xf>
    <xf numFmtId="164" fontId="8129" fillId="0" borderId="0" xfId="0" quotePrefix="false" applyFont="true" applyNumberFormat="true">
      <alignment horizontal="center" vertical="center"/>
    </xf>
    <xf numFmtId="4" fontId="8130" fillId="0" borderId="0" xfId="0" quotePrefix="false" applyFont="true" applyNumberFormat="true">
      <alignment horizontal="center" vertical="center"/>
    </xf>
    <xf numFmtId="164" fontId="8131" fillId="0" borderId="0" xfId="0" quotePrefix="false" applyFont="true" applyNumberFormat="true">
      <alignment horizontal="center" vertical="center"/>
    </xf>
    <xf numFmtId="4" fontId="8132" fillId="0" borderId="0" xfId="0" quotePrefix="false" applyFont="true" applyNumberFormat="true">
      <alignment horizontal="center" vertical="center"/>
    </xf>
    <xf numFmtId="164" fontId="8133" fillId="0" borderId="0" xfId="0" quotePrefix="false" applyFont="true" applyNumberFormat="true">
      <alignment horizontal="center" vertical="center"/>
    </xf>
    <xf numFmtId="4" fontId="8134" fillId="0" borderId="0" xfId="0" quotePrefix="false" applyFont="true" applyNumberFormat="true">
      <alignment horizontal="center" vertical="center"/>
    </xf>
    <xf numFmtId="164" fontId="8135" fillId="0" borderId="0" xfId="0" quotePrefix="false" applyFont="true" applyNumberFormat="true">
      <alignment horizontal="center" vertical="center"/>
    </xf>
    <xf numFmtId="4" fontId="8136" fillId="0" borderId="0" xfId="0" quotePrefix="false" applyFont="true" applyNumberFormat="true">
      <alignment horizontal="center" vertical="center"/>
    </xf>
    <xf numFmtId="164" fontId="8137" fillId="0" borderId="0" xfId="0" quotePrefix="false" applyFont="true" applyNumberFormat="true">
      <alignment horizontal="center" vertical="center"/>
    </xf>
    <xf numFmtId="4" fontId="8138" fillId="0" borderId="0" xfId="0" quotePrefix="false" applyFont="true" applyNumberFormat="true">
      <alignment horizontal="center" vertical="center"/>
    </xf>
    <xf numFmtId="164" fontId="8139" fillId="0" borderId="0" xfId="0" quotePrefix="false" applyFont="true" applyNumberFormat="true">
      <alignment horizontal="center" vertical="center"/>
    </xf>
    <xf numFmtId="4" fontId="8140" fillId="0" borderId="0" xfId="0" quotePrefix="false" applyFont="true" applyNumberFormat="true">
      <alignment horizontal="center" vertical="center"/>
    </xf>
    <xf numFmtId="164" fontId="8141" fillId="0" borderId="0" xfId="0" quotePrefix="false" applyFont="true" applyNumberFormat="true">
      <alignment horizontal="center" vertical="center"/>
    </xf>
    <xf numFmtId="4" fontId="8142" fillId="0" borderId="0" xfId="0" quotePrefix="false" applyFont="true" applyNumberFormat="true">
      <alignment horizontal="center" vertical="center"/>
    </xf>
    <xf numFmtId="164" fontId="8143" fillId="0" borderId="0" xfId="0" quotePrefix="false" applyFont="true" applyNumberFormat="true">
      <alignment horizontal="center" vertical="center"/>
    </xf>
    <xf numFmtId="0" fontId="8144" fillId="0" borderId="0" xfId="0" quotePrefix="false" applyFont="true">
      <alignment horizontal="center" vertical="center" wrapText="true"/>
    </xf>
    <xf numFmtId="4" fontId="8145" fillId="0" borderId="0" xfId="0" quotePrefix="false" applyFont="true" applyNumberFormat="true">
      <alignment horizontal="center" vertical="center"/>
    </xf>
    <xf numFmtId="164" fontId="8146" fillId="0" borderId="0" xfId="0" quotePrefix="false" applyFont="true" applyNumberFormat="true">
      <alignment horizontal="center" vertical="center"/>
    </xf>
    <xf numFmtId="164" fontId="8147" fillId="0" borderId="0" xfId="0" quotePrefix="false" applyFont="true" applyNumberFormat="true">
      <alignment horizontal="center" vertical="center"/>
    </xf>
    <xf numFmtId="165" fontId="8148" fillId="0" borderId="0" xfId="0" quotePrefix="false" applyFont="true" applyNumberFormat="true">
      <alignment horizontal="center" vertical="center"/>
    </xf>
    <xf numFmtId="164" fontId="8149" fillId="0" borderId="0" xfId="0" quotePrefix="false" applyFont="true" applyNumberFormat="true">
      <alignment horizontal="center" vertical="center"/>
    </xf>
    <xf numFmtId="164" fontId="8150" fillId="0" borderId="0" xfId="0" quotePrefix="false" applyFont="true" applyNumberFormat="true">
      <alignment horizontal="center" vertical="center" wrapText="true"/>
    </xf>
    <xf numFmtId="4" fontId="8151" fillId="0" borderId="0" xfId="0" quotePrefix="false" applyFont="true" applyNumberFormat="true">
      <alignment horizontal="center" vertical="center"/>
    </xf>
    <xf numFmtId="164" fontId="8152" fillId="0" borderId="0" xfId="0" quotePrefix="false" applyFont="true" applyNumberFormat="true">
      <alignment horizontal="center" vertical="center"/>
    </xf>
    <xf numFmtId="4" fontId="8153" fillId="0" borderId="0" xfId="0" quotePrefix="false" applyFont="true" applyNumberFormat="true">
      <alignment horizontal="center" vertical="center"/>
    </xf>
    <xf numFmtId="164" fontId="8154" fillId="0" borderId="0" xfId="0" quotePrefix="false" applyFont="true" applyNumberFormat="true">
      <alignment horizontal="center" vertical="center"/>
    </xf>
    <xf numFmtId="4" fontId="8155" fillId="0" borderId="0" xfId="0" quotePrefix="false" applyFont="true" applyNumberFormat="true">
      <alignment horizontal="center" vertical="center"/>
    </xf>
    <xf numFmtId="164" fontId="8156" fillId="0" borderId="0" xfId="0" quotePrefix="false" applyFont="true" applyNumberFormat="true">
      <alignment horizontal="center" vertical="center"/>
    </xf>
    <xf numFmtId="4" fontId="8157" fillId="0" borderId="0" xfId="0" quotePrefix="false" applyFont="true" applyNumberFormat="true">
      <alignment horizontal="center" vertical="center"/>
    </xf>
    <xf numFmtId="164" fontId="8158" fillId="0" borderId="0" xfId="0" quotePrefix="false" applyFont="true" applyNumberFormat="true">
      <alignment horizontal="center" vertical="center"/>
    </xf>
    <xf numFmtId="4" fontId="8159" fillId="0" borderId="0" xfId="0" quotePrefix="false" applyFont="true" applyNumberFormat="true">
      <alignment horizontal="center" vertical="center"/>
    </xf>
    <xf numFmtId="164" fontId="8160" fillId="0" borderId="0" xfId="0" quotePrefix="false" applyFont="true" applyNumberFormat="true">
      <alignment horizontal="center" vertical="center"/>
    </xf>
    <xf numFmtId="4" fontId="8161" fillId="0" borderId="0" xfId="0" quotePrefix="false" applyFont="true" applyNumberFormat="true">
      <alignment horizontal="center" vertical="center"/>
    </xf>
    <xf numFmtId="164" fontId="8162" fillId="0" borderId="0" xfId="0" quotePrefix="false" applyFont="true" applyNumberFormat="true">
      <alignment horizontal="center" vertical="center"/>
    </xf>
    <xf numFmtId="4" fontId="8163" fillId="0" borderId="0" xfId="0" quotePrefix="false" applyFont="true" applyNumberFormat="true">
      <alignment horizontal="center" vertical="center"/>
    </xf>
    <xf numFmtId="164" fontId="8164" fillId="0" borderId="0" xfId="0" quotePrefix="false" applyFont="true" applyNumberFormat="true">
      <alignment horizontal="center" vertical="center"/>
    </xf>
    <xf numFmtId="4" fontId="8165" fillId="0" borderId="0" xfId="0" quotePrefix="false" applyFont="true" applyNumberFormat="true">
      <alignment horizontal="center" vertical="center"/>
    </xf>
    <xf numFmtId="164" fontId="8166" fillId="0" borderId="0" xfId="0" quotePrefix="false" applyFont="true" applyNumberFormat="true">
      <alignment horizontal="center" vertical="center"/>
    </xf>
    <xf numFmtId="4" fontId="8167" fillId="0" borderId="0" xfId="0" quotePrefix="false" applyFont="true" applyNumberFormat="true">
      <alignment horizontal="center" vertical="center"/>
    </xf>
    <xf numFmtId="164" fontId="8168" fillId="0" borderId="0" xfId="0" quotePrefix="false" applyFont="true" applyNumberFormat="true">
      <alignment horizontal="center" vertical="center"/>
    </xf>
    <xf numFmtId="4" fontId="8169" fillId="0" borderId="0" xfId="0" quotePrefix="false" applyFont="true" applyNumberFormat="true">
      <alignment horizontal="center" vertical="center"/>
    </xf>
    <xf numFmtId="164" fontId="8170" fillId="0" borderId="0" xfId="0" quotePrefix="false" applyFont="true" applyNumberFormat="true">
      <alignment horizontal="center" vertical="center"/>
    </xf>
    <xf numFmtId="4" fontId="8171" fillId="0" borderId="0" xfId="0" quotePrefix="false" applyFont="true" applyNumberFormat="true">
      <alignment horizontal="center" vertical="center"/>
    </xf>
    <xf numFmtId="164" fontId="8172" fillId="0" borderId="0" xfId="0" quotePrefix="false" applyFont="true" applyNumberFormat="true">
      <alignment horizontal="center" vertical="center"/>
    </xf>
    <xf numFmtId="4" fontId="8173" fillId="0" borderId="0" xfId="0" quotePrefix="false" applyFont="true" applyNumberFormat="true">
      <alignment horizontal="center" vertical="center"/>
    </xf>
    <xf numFmtId="164" fontId="8174" fillId="0" borderId="0" xfId="0" quotePrefix="false" applyFont="true" applyNumberFormat="true">
      <alignment horizontal="center" vertical="center"/>
    </xf>
    <xf numFmtId="4" fontId="8175" fillId="0" borderId="0" xfId="0" quotePrefix="false" applyFont="true" applyNumberFormat="true">
      <alignment horizontal="center" vertical="center"/>
    </xf>
    <xf numFmtId="164" fontId="8176" fillId="0" borderId="0" xfId="0" quotePrefix="false" applyFont="true" applyNumberFormat="true">
      <alignment horizontal="center" vertical="center"/>
    </xf>
    <xf numFmtId="4" fontId="8177" fillId="0" borderId="0" xfId="0" quotePrefix="false" applyFont="true" applyNumberFormat="true">
      <alignment horizontal="center" vertical="center"/>
    </xf>
    <xf numFmtId="164" fontId="8178" fillId="0" borderId="0" xfId="0" quotePrefix="false" applyFont="true" applyNumberFormat="true">
      <alignment horizontal="center" vertical="center"/>
    </xf>
    <xf numFmtId="4" fontId="8179" fillId="0" borderId="0" xfId="0" quotePrefix="false" applyFont="true" applyNumberFormat="true">
      <alignment horizontal="center" vertical="center"/>
    </xf>
    <xf numFmtId="164" fontId="8180" fillId="0" borderId="0" xfId="0" quotePrefix="false" applyFont="true" applyNumberFormat="true">
      <alignment horizontal="center" vertical="center"/>
    </xf>
    <xf numFmtId="4" fontId="8181" fillId="0" borderId="0" xfId="0" quotePrefix="false" applyFont="true" applyNumberFormat="true">
      <alignment horizontal="center" vertical="center"/>
    </xf>
    <xf numFmtId="164" fontId="8182" fillId="0" borderId="0" xfId="0" quotePrefix="false" applyFont="true" applyNumberFormat="true">
      <alignment horizontal="center" vertical="center"/>
    </xf>
    <xf numFmtId="4" fontId="8183" fillId="0" borderId="0" xfId="0" quotePrefix="false" applyFont="true" applyNumberFormat="true">
      <alignment horizontal="center" vertical="center"/>
    </xf>
    <xf numFmtId="164" fontId="8184" fillId="0" borderId="0" xfId="0" quotePrefix="false" applyFont="true" applyNumberFormat="true">
      <alignment horizontal="center" vertical="center"/>
    </xf>
    <xf numFmtId="4" fontId="8185" fillId="0" borderId="0" xfId="0" quotePrefix="false" applyFont="true" applyNumberFormat="true">
      <alignment horizontal="center" vertical="center"/>
    </xf>
    <xf numFmtId="164" fontId="8186" fillId="0" borderId="0" xfId="0" quotePrefix="false" applyFont="true" applyNumberFormat="true">
      <alignment horizontal="center" vertical="center"/>
    </xf>
    <xf numFmtId="4" fontId="8187" fillId="0" borderId="0" xfId="0" quotePrefix="false" applyFont="true" applyNumberFormat="true">
      <alignment horizontal="center" vertical="center"/>
    </xf>
    <xf numFmtId="164" fontId="8188" fillId="0" borderId="0" xfId="0" quotePrefix="false" applyFont="true" applyNumberFormat="true">
      <alignment horizontal="center" vertical="center"/>
    </xf>
    <xf numFmtId="4" fontId="8189" fillId="0" borderId="0" xfId="0" quotePrefix="false" applyFont="true" applyNumberFormat="true">
      <alignment horizontal="center" vertical="center"/>
    </xf>
    <xf numFmtId="164" fontId="8190" fillId="0" borderId="0" xfId="0" quotePrefix="false" applyFont="true" applyNumberFormat="true">
      <alignment horizontal="center" vertical="center"/>
    </xf>
    <xf numFmtId="0" fontId="8191" fillId="0" borderId="0" xfId="0" quotePrefix="false" applyFont="true">
      <alignment horizontal="center" vertical="center" wrapText="true"/>
    </xf>
    <xf numFmtId="4" fontId="8192" fillId="0" borderId="0" xfId="0" quotePrefix="false" applyFont="true" applyNumberFormat="true">
      <alignment horizontal="center" vertical="center"/>
    </xf>
    <xf numFmtId="164" fontId="8193" fillId="0" borderId="0" xfId="0" quotePrefix="false" applyFont="true" applyNumberFormat="true">
      <alignment horizontal="center" vertical="center"/>
    </xf>
    <xf numFmtId="164" fontId="8194" fillId="0" borderId="0" xfId="0" quotePrefix="false" applyFont="true" applyNumberFormat="true">
      <alignment horizontal="center" vertical="center"/>
    </xf>
    <xf numFmtId="165" fontId="8195" fillId="0" borderId="0" xfId="0" quotePrefix="false" applyFont="true" applyNumberFormat="true">
      <alignment horizontal="center" vertical="center"/>
    </xf>
    <xf numFmtId="164" fontId="8196" fillId="0" borderId="0" xfId="0" quotePrefix="false" applyFont="true" applyNumberFormat="true">
      <alignment horizontal="center" vertical="center"/>
    </xf>
    <xf numFmtId="164" fontId="8197" fillId="0" borderId="0" xfId="0" quotePrefix="false" applyFont="true" applyNumberFormat="true">
      <alignment horizontal="center" vertical="center" wrapText="true"/>
    </xf>
    <xf numFmtId="4" fontId="8198" fillId="0" borderId="0" xfId="0" quotePrefix="false" applyFont="true" applyNumberFormat="true">
      <alignment horizontal="center" vertical="center"/>
    </xf>
    <xf numFmtId="164" fontId="8199" fillId="0" borderId="0" xfId="0" quotePrefix="false" applyFont="true" applyNumberFormat="true">
      <alignment horizontal="center" vertical="center"/>
    </xf>
    <xf numFmtId="4" fontId="8200" fillId="0" borderId="0" xfId="0" quotePrefix="false" applyFont="true" applyNumberFormat="true">
      <alignment horizontal="center" vertical="center"/>
    </xf>
    <xf numFmtId="164" fontId="8201" fillId="0" borderId="0" xfId="0" quotePrefix="false" applyFont="true" applyNumberFormat="true">
      <alignment horizontal="center" vertical="center"/>
    </xf>
    <xf numFmtId="4" fontId="8202" fillId="0" borderId="0" xfId="0" quotePrefix="false" applyFont="true" applyNumberFormat="true">
      <alignment horizontal="center" vertical="center"/>
    </xf>
    <xf numFmtId="164" fontId="8203" fillId="0" borderId="0" xfId="0" quotePrefix="false" applyFont="true" applyNumberFormat="true">
      <alignment horizontal="center" vertical="center"/>
    </xf>
    <xf numFmtId="4" fontId="8204" fillId="0" borderId="0" xfId="0" quotePrefix="false" applyFont="true" applyNumberFormat="true">
      <alignment horizontal="center" vertical="center"/>
    </xf>
    <xf numFmtId="164" fontId="8205" fillId="0" borderId="0" xfId="0" quotePrefix="false" applyFont="true" applyNumberFormat="true">
      <alignment horizontal="center" vertical="center"/>
    </xf>
    <xf numFmtId="4" fontId="8206" fillId="0" borderId="0" xfId="0" quotePrefix="false" applyFont="true" applyNumberFormat="true">
      <alignment horizontal="center" vertical="center"/>
    </xf>
    <xf numFmtId="164" fontId="8207" fillId="0" borderId="0" xfId="0" quotePrefix="false" applyFont="true" applyNumberFormat="true">
      <alignment horizontal="center" vertical="center"/>
    </xf>
    <xf numFmtId="4" fontId="8208" fillId="0" borderId="0" xfId="0" quotePrefix="false" applyFont="true" applyNumberFormat="true">
      <alignment horizontal="center" vertical="center"/>
    </xf>
    <xf numFmtId="164" fontId="8209" fillId="0" borderId="0" xfId="0" quotePrefix="false" applyFont="true" applyNumberFormat="true">
      <alignment horizontal="center" vertical="center"/>
    </xf>
    <xf numFmtId="4" fontId="8210" fillId="0" borderId="0" xfId="0" quotePrefix="false" applyFont="true" applyNumberFormat="true">
      <alignment horizontal="center" vertical="center"/>
    </xf>
    <xf numFmtId="164" fontId="8211" fillId="0" borderId="0" xfId="0" quotePrefix="false" applyFont="true" applyNumberFormat="true">
      <alignment horizontal="center" vertical="center"/>
    </xf>
    <xf numFmtId="4" fontId="8212" fillId="0" borderId="0" xfId="0" quotePrefix="false" applyFont="true" applyNumberFormat="true">
      <alignment horizontal="center" vertical="center"/>
    </xf>
    <xf numFmtId="164" fontId="8213" fillId="0" borderId="0" xfId="0" quotePrefix="false" applyFont="true" applyNumberFormat="true">
      <alignment horizontal="center" vertical="center"/>
    </xf>
    <xf numFmtId="4" fontId="8214" fillId="0" borderId="0" xfId="0" quotePrefix="false" applyFont="true" applyNumberFormat="true">
      <alignment horizontal="center" vertical="center"/>
    </xf>
    <xf numFmtId="164" fontId="8215" fillId="0" borderId="0" xfId="0" quotePrefix="false" applyFont="true" applyNumberFormat="true">
      <alignment horizontal="center" vertical="center"/>
    </xf>
    <xf numFmtId="4" fontId="8216" fillId="0" borderId="0" xfId="0" quotePrefix="false" applyFont="true" applyNumberFormat="true">
      <alignment horizontal="center" vertical="center"/>
    </xf>
    <xf numFmtId="164" fontId="8217" fillId="0" borderId="0" xfId="0" quotePrefix="false" applyFont="true" applyNumberFormat="true">
      <alignment horizontal="center" vertical="center"/>
    </xf>
    <xf numFmtId="4" fontId="8218" fillId="0" borderId="0" xfId="0" quotePrefix="false" applyFont="true" applyNumberFormat="true">
      <alignment horizontal="center" vertical="center"/>
    </xf>
    <xf numFmtId="164" fontId="8219" fillId="0" borderId="0" xfId="0" quotePrefix="false" applyFont="true" applyNumberFormat="true">
      <alignment horizontal="center" vertical="center"/>
    </xf>
    <xf numFmtId="4" fontId="8220" fillId="0" borderId="0" xfId="0" quotePrefix="false" applyFont="true" applyNumberFormat="true">
      <alignment horizontal="center" vertical="center"/>
    </xf>
    <xf numFmtId="164" fontId="8221" fillId="0" borderId="0" xfId="0" quotePrefix="false" applyFont="true" applyNumberFormat="true">
      <alignment horizontal="center" vertical="center"/>
    </xf>
    <xf numFmtId="4" fontId="8222" fillId="0" borderId="0" xfId="0" quotePrefix="false" applyFont="true" applyNumberFormat="true">
      <alignment horizontal="center" vertical="center"/>
    </xf>
    <xf numFmtId="164" fontId="8223" fillId="0" borderId="0" xfId="0" quotePrefix="false" applyFont="true" applyNumberFormat="true">
      <alignment horizontal="center" vertical="center"/>
    </xf>
    <xf numFmtId="4" fontId="8224" fillId="0" borderId="0" xfId="0" quotePrefix="false" applyFont="true" applyNumberFormat="true">
      <alignment horizontal="center" vertical="center"/>
    </xf>
    <xf numFmtId="164" fontId="8225" fillId="0" borderId="0" xfId="0" quotePrefix="false" applyFont="true" applyNumberFormat="true">
      <alignment horizontal="center" vertical="center"/>
    </xf>
    <xf numFmtId="4" fontId="8226" fillId="0" borderId="0" xfId="0" quotePrefix="false" applyFont="true" applyNumberFormat="true">
      <alignment horizontal="center" vertical="center"/>
    </xf>
    <xf numFmtId="164" fontId="8227" fillId="0" borderId="0" xfId="0" quotePrefix="false" applyFont="true" applyNumberFormat="true">
      <alignment horizontal="center" vertical="center"/>
    </xf>
    <xf numFmtId="4" fontId="8228" fillId="0" borderId="0" xfId="0" quotePrefix="false" applyFont="true" applyNumberFormat="true">
      <alignment horizontal="center" vertical="center"/>
    </xf>
    <xf numFmtId="164" fontId="8229" fillId="0" borderId="0" xfId="0" quotePrefix="false" applyFont="true" applyNumberFormat="true">
      <alignment horizontal="center" vertical="center"/>
    </xf>
    <xf numFmtId="4" fontId="8230" fillId="0" borderId="0" xfId="0" quotePrefix="false" applyFont="true" applyNumberFormat="true">
      <alignment horizontal="center" vertical="center"/>
    </xf>
    <xf numFmtId="164" fontId="8231" fillId="0" borderId="0" xfId="0" quotePrefix="false" applyFont="true" applyNumberFormat="true">
      <alignment horizontal="center" vertical="center"/>
    </xf>
    <xf numFmtId="4" fontId="8232" fillId="0" borderId="0" xfId="0" quotePrefix="false" applyFont="true" applyNumberFormat="true">
      <alignment horizontal="center" vertical="center"/>
    </xf>
    <xf numFmtId="164" fontId="8233" fillId="0" borderId="0" xfId="0" quotePrefix="false" applyFont="true" applyNumberFormat="true">
      <alignment horizontal="center" vertical="center"/>
    </xf>
    <xf numFmtId="4" fontId="8234" fillId="0" borderId="0" xfId="0" quotePrefix="false" applyFont="true" applyNumberFormat="true">
      <alignment horizontal="center" vertical="center"/>
    </xf>
    <xf numFmtId="164" fontId="8235" fillId="0" borderId="0" xfId="0" quotePrefix="false" applyFont="true" applyNumberFormat="true">
      <alignment horizontal="center" vertical="center"/>
    </xf>
    <xf numFmtId="4" fontId="8236" fillId="0" borderId="0" xfId="0" quotePrefix="false" applyFont="true" applyNumberFormat="true">
      <alignment horizontal="center" vertical="center"/>
    </xf>
    <xf numFmtId="164" fontId="8237" fillId="0" borderId="0" xfId="0" quotePrefix="false" applyFont="true" applyNumberFormat="true">
      <alignment horizontal="center" vertical="center"/>
    </xf>
    <xf numFmtId="0" fontId="8238" fillId="0" borderId="0" xfId="0" quotePrefix="false" applyFont="true">
      <alignment horizontal="center" vertical="center" wrapText="true"/>
    </xf>
    <xf numFmtId="4" fontId="8239" fillId="0" borderId="0" xfId="0" quotePrefix="false" applyFont="true" applyNumberFormat="true">
      <alignment horizontal="center" vertical="center"/>
    </xf>
    <xf numFmtId="164" fontId="8240" fillId="0" borderId="0" xfId="0" quotePrefix="false" applyFont="true" applyNumberFormat="true">
      <alignment horizontal="center" vertical="center"/>
    </xf>
    <xf numFmtId="164" fontId="8241" fillId="0" borderId="0" xfId="0" quotePrefix="false" applyFont="true" applyNumberFormat="true">
      <alignment horizontal="center" vertical="center"/>
    </xf>
    <xf numFmtId="165" fontId="8242" fillId="0" borderId="0" xfId="0" quotePrefix="false" applyFont="true" applyNumberFormat="true">
      <alignment horizontal="center" vertical="center"/>
    </xf>
    <xf numFmtId="164" fontId="8243" fillId="0" borderId="0" xfId="0" quotePrefix="false" applyFont="true" applyNumberFormat="true">
      <alignment horizontal="center" vertical="center"/>
    </xf>
    <xf numFmtId="164" fontId="8244" fillId="0" borderId="0" xfId="0" quotePrefix="false" applyFont="true" applyNumberFormat="true">
      <alignment horizontal="center" vertical="center" wrapText="true"/>
    </xf>
    <xf numFmtId="4" fontId="8245" fillId="0" borderId="0" xfId="0" quotePrefix="false" applyFont="true" applyNumberFormat="true">
      <alignment horizontal="center" vertical="center"/>
    </xf>
    <xf numFmtId="164" fontId="8246" fillId="0" borderId="0" xfId="0" quotePrefix="false" applyFont="true" applyNumberFormat="true">
      <alignment horizontal="center" vertical="center"/>
    </xf>
    <xf numFmtId="4" fontId="8247" fillId="0" borderId="0" xfId="0" quotePrefix="false" applyFont="true" applyNumberFormat="true">
      <alignment horizontal="center" vertical="center"/>
    </xf>
    <xf numFmtId="164" fontId="8248" fillId="0" borderId="0" xfId="0" quotePrefix="false" applyFont="true" applyNumberFormat="true">
      <alignment horizontal="center" vertical="center"/>
    </xf>
    <xf numFmtId="4" fontId="8249" fillId="0" borderId="0" xfId="0" quotePrefix="false" applyFont="true" applyNumberFormat="true">
      <alignment horizontal="center" vertical="center"/>
    </xf>
    <xf numFmtId="164" fontId="8250" fillId="0" borderId="0" xfId="0" quotePrefix="false" applyFont="true" applyNumberFormat="true">
      <alignment horizontal="center" vertical="center"/>
    </xf>
    <xf numFmtId="4" fontId="8251" fillId="0" borderId="0" xfId="0" quotePrefix="false" applyFont="true" applyNumberFormat="true">
      <alignment horizontal="center" vertical="center"/>
    </xf>
    <xf numFmtId="164" fontId="8252" fillId="0" borderId="0" xfId="0" quotePrefix="false" applyFont="true" applyNumberFormat="true">
      <alignment horizontal="center" vertical="center"/>
    </xf>
    <xf numFmtId="4" fontId="8253" fillId="0" borderId="0" xfId="0" quotePrefix="false" applyFont="true" applyNumberFormat="true">
      <alignment horizontal="center" vertical="center"/>
    </xf>
    <xf numFmtId="164" fontId="8254" fillId="0" borderId="0" xfId="0" quotePrefix="false" applyFont="true" applyNumberFormat="true">
      <alignment horizontal="center" vertical="center"/>
    </xf>
    <xf numFmtId="4" fontId="8255" fillId="0" borderId="0" xfId="0" quotePrefix="false" applyFont="true" applyNumberFormat="true">
      <alignment horizontal="center" vertical="center"/>
    </xf>
    <xf numFmtId="164" fontId="8256" fillId="0" borderId="0" xfId="0" quotePrefix="false" applyFont="true" applyNumberFormat="true">
      <alignment horizontal="center" vertical="center"/>
    </xf>
    <xf numFmtId="4" fontId="8257" fillId="0" borderId="0" xfId="0" quotePrefix="false" applyFont="true" applyNumberFormat="true">
      <alignment horizontal="center" vertical="center"/>
    </xf>
    <xf numFmtId="164" fontId="8258" fillId="0" borderId="0" xfId="0" quotePrefix="false" applyFont="true" applyNumberFormat="true">
      <alignment horizontal="center" vertical="center"/>
    </xf>
    <xf numFmtId="4" fontId="8259" fillId="0" borderId="0" xfId="0" quotePrefix="false" applyFont="true" applyNumberFormat="true">
      <alignment horizontal="center" vertical="center"/>
    </xf>
    <xf numFmtId="164" fontId="8260" fillId="0" borderId="0" xfId="0" quotePrefix="false" applyFont="true" applyNumberFormat="true">
      <alignment horizontal="center" vertical="center"/>
    </xf>
    <xf numFmtId="4" fontId="8261" fillId="0" borderId="0" xfId="0" quotePrefix="false" applyFont="true" applyNumberFormat="true">
      <alignment horizontal="center" vertical="center"/>
    </xf>
    <xf numFmtId="164" fontId="8262" fillId="0" borderId="0" xfId="0" quotePrefix="false" applyFont="true" applyNumberFormat="true">
      <alignment horizontal="center" vertical="center"/>
    </xf>
    <xf numFmtId="4" fontId="8263" fillId="0" borderId="0" xfId="0" quotePrefix="false" applyFont="true" applyNumberFormat="true">
      <alignment horizontal="center" vertical="center"/>
    </xf>
    <xf numFmtId="164" fontId="8264" fillId="0" borderId="0" xfId="0" quotePrefix="false" applyFont="true" applyNumberFormat="true">
      <alignment horizontal="center" vertical="center"/>
    </xf>
    <xf numFmtId="4" fontId="8265" fillId="0" borderId="0" xfId="0" quotePrefix="false" applyFont="true" applyNumberFormat="true">
      <alignment horizontal="center" vertical="center"/>
    </xf>
    <xf numFmtId="164" fontId="8266" fillId="0" borderId="0" xfId="0" quotePrefix="false" applyFont="true" applyNumberFormat="true">
      <alignment horizontal="center" vertical="center"/>
    </xf>
    <xf numFmtId="4" fontId="8267" fillId="0" borderId="0" xfId="0" quotePrefix="false" applyFont="true" applyNumberFormat="true">
      <alignment horizontal="center" vertical="center"/>
    </xf>
    <xf numFmtId="164" fontId="8268" fillId="0" borderId="0" xfId="0" quotePrefix="false" applyFont="true" applyNumberFormat="true">
      <alignment horizontal="center" vertical="center"/>
    </xf>
    <xf numFmtId="4" fontId="8269" fillId="0" borderId="0" xfId="0" quotePrefix="false" applyFont="true" applyNumberFormat="true">
      <alignment horizontal="center" vertical="center"/>
    </xf>
    <xf numFmtId="164" fontId="8270" fillId="0" borderId="0" xfId="0" quotePrefix="false" applyFont="true" applyNumberFormat="true">
      <alignment horizontal="center" vertical="center"/>
    </xf>
    <xf numFmtId="4" fontId="8271" fillId="0" borderId="0" xfId="0" quotePrefix="false" applyFont="true" applyNumberFormat="true">
      <alignment horizontal="center" vertical="center"/>
    </xf>
    <xf numFmtId="164" fontId="8272" fillId="0" borderId="0" xfId="0" quotePrefix="false" applyFont="true" applyNumberFormat="true">
      <alignment horizontal="center" vertical="center"/>
    </xf>
    <xf numFmtId="4" fontId="8273" fillId="0" borderId="0" xfId="0" quotePrefix="false" applyFont="true" applyNumberFormat="true">
      <alignment horizontal="center" vertical="center"/>
    </xf>
    <xf numFmtId="164" fontId="8274" fillId="0" borderId="0" xfId="0" quotePrefix="false" applyFont="true" applyNumberFormat="true">
      <alignment horizontal="center" vertical="center"/>
    </xf>
    <xf numFmtId="4" fontId="8275" fillId="0" borderId="0" xfId="0" quotePrefix="false" applyFont="true" applyNumberFormat="true">
      <alignment horizontal="center" vertical="center"/>
    </xf>
    <xf numFmtId="164" fontId="8276" fillId="0" borderId="0" xfId="0" quotePrefix="false" applyFont="true" applyNumberFormat="true">
      <alignment horizontal="center" vertical="center"/>
    </xf>
    <xf numFmtId="4" fontId="8277" fillId="0" borderId="0" xfId="0" quotePrefix="false" applyFont="true" applyNumberFormat="true">
      <alignment horizontal="center" vertical="center"/>
    </xf>
    <xf numFmtId="164" fontId="8278" fillId="0" borderId="0" xfId="0" quotePrefix="false" applyFont="true" applyNumberFormat="true">
      <alignment horizontal="center" vertical="center"/>
    </xf>
    <xf numFmtId="4" fontId="8279" fillId="0" borderId="0" xfId="0" quotePrefix="false" applyFont="true" applyNumberFormat="true">
      <alignment horizontal="center" vertical="center"/>
    </xf>
    <xf numFmtId="164" fontId="8280" fillId="0" borderId="0" xfId="0" quotePrefix="false" applyFont="true" applyNumberFormat="true">
      <alignment horizontal="center" vertical="center"/>
    </xf>
    <xf numFmtId="4" fontId="8281" fillId="0" borderId="0" xfId="0" quotePrefix="false" applyFont="true" applyNumberFormat="true">
      <alignment horizontal="center" vertical="center"/>
    </xf>
    <xf numFmtId="164" fontId="8282" fillId="0" borderId="0" xfId="0" quotePrefix="false" applyFont="true" applyNumberFormat="true">
      <alignment horizontal="center" vertical="center"/>
    </xf>
    <xf numFmtId="4" fontId="8283" fillId="0" borderId="0" xfId="0" quotePrefix="false" applyFont="true" applyNumberFormat="true">
      <alignment horizontal="center" vertical="center"/>
    </xf>
    <xf numFmtId="164" fontId="8284" fillId="0" borderId="0" xfId="0" quotePrefix="false" applyFont="true" applyNumberFormat="true">
      <alignment horizontal="center" vertical="center"/>
    </xf>
    <xf numFmtId="164" fontId="8285" fillId="0" borderId="0" xfId="0" quotePrefix="false" applyFont="true" applyNumberFormat="true">
      <alignment horizontal="center" vertical="center" wrapText="true"/>
    </xf>
    <xf numFmtId="0" fontId="828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28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287" fillId="0" borderId="0" xfId="0" quotePrefix="false" applyFont="true">
      <alignment horizontal="center" vertical="center" wrapText="true"/>
    </xf>
    <xf numFmtId="4" fontId="8288" fillId="0" borderId="0" xfId="0" quotePrefix="false" applyFont="true" applyNumberFormat="true">
      <alignment horizontal="center" vertical="center"/>
    </xf>
    <xf numFmtId="164" fontId="8289" fillId="0" borderId="0" xfId="0" quotePrefix="false" applyFont="true" applyNumberFormat="true">
      <alignment horizontal="center" vertical="center"/>
    </xf>
    <xf numFmtId="164" fontId="8290" fillId="0" borderId="0" xfId="0" quotePrefix="false" applyFont="true" applyNumberFormat="true">
      <alignment horizontal="center" vertical="center"/>
    </xf>
    <xf numFmtId="165" fontId="8291" fillId="0" borderId="0" xfId="0" quotePrefix="false" applyFont="true" applyNumberFormat="true">
      <alignment horizontal="center" vertical="center"/>
    </xf>
    <xf numFmtId="164" fontId="8292" fillId="0" borderId="0" xfId="0" quotePrefix="false" applyFont="true" applyNumberFormat="true">
      <alignment horizontal="center" vertical="center"/>
    </xf>
    <xf numFmtId="164" fontId="8293" fillId="0" borderId="0" xfId="0" quotePrefix="false" applyFont="true" applyNumberFormat="true">
      <alignment horizontal="center" vertical="center" wrapText="true"/>
    </xf>
    <xf numFmtId="4" fontId="8294" fillId="0" borderId="0" xfId="0" quotePrefix="false" applyFont="true" applyNumberFormat="true">
      <alignment horizontal="center" vertical="center"/>
    </xf>
    <xf numFmtId="164" fontId="8295" fillId="0" borderId="0" xfId="0" quotePrefix="false" applyFont="true" applyNumberFormat="true">
      <alignment horizontal="center" vertical="center"/>
    </xf>
    <xf numFmtId="4" fontId="8296" fillId="0" borderId="0" xfId="0" quotePrefix="false" applyFont="true" applyNumberFormat="true">
      <alignment horizontal="center" vertical="center"/>
    </xf>
    <xf numFmtId="164" fontId="8297" fillId="0" borderId="0" xfId="0" quotePrefix="false" applyFont="true" applyNumberFormat="true">
      <alignment horizontal="center" vertical="center"/>
    </xf>
    <xf numFmtId="0" fontId="8298" fillId="0" borderId="0" xfId="0" quotePrefix="false" applyFont="true">
      <alignment horizontal="center" vertical="center" wrapText="true"/>
    </xf>
    <xf numFmtId="4" fontId="8299" fillId="0" borderId="0" xfId="0" quotePrefix="false" applyFont="true" applyNumberFormat="true">
      <alignment horizontal="center" vertical="center"/>
    </xf>
    <xf numFmtId="164" fontId="8300" fillId="0" borderId="0" xfId="0" quotePrefix="false" applyFont="true" applyNumberFormat="true">
      <alignment horizontal="center" vertical="center"/>
    </xf>
    <xf numFmtId="164" fontId="8301" fillId="0" borderId="0" xfId="0" quotePrefix="false" applyFont="true" applyNumberFormat="true">
      <alignment horizontal="center" vertical="center"/>
    </xf>
    <xf numFmtId="165" fontId="8302" fillId="0" borderId="0" xfId="0" quotePrefix="false" applyFont="true" applyNumberFormat="true">
      <alignment horizontal="center" vertical="center"/>
    </xf>
    <xf numFmtId="164" fontId="8303" fillId="0" borderId="0" xfId="0" quotePrefix="false" applyFont="true" applyNumberFormat="true">
      <alignment horizontal="center" vertical="center"/>
    </xf>
    <xf numFmtId="164" fontId="8304" fillId="0" borderId="0" xfId="0" quotePrefix="false" applyFont="true" applyNumberFormat="true">
      <alignment horizontal="center" vertical="center" wrapText="true"/>
    </xf>
    <xf numFmtId="4" fontId="8305" fillId="0" borderId="0" xfId="0" quotePrefix="false" applyFont="true" applyNumberFormat="true">
      <alignment horizontal="center" vertical="center"/>
    </xf>
    <xf numFmtId="164" fontId="8306" fillId="0" borderId="0" xfId="0" quotePrefix="false" applyFont="true" applyNumberFormat="true">
      <alignment horizontal="center" vertical="center"/>
    </xf>
    <xf numFmtId="4" fontId="8307" fillId="0" borderId="0" xfId="0" quotePrefix="false" applyFont="true" applyNumberFormat="true">
      <alignment horizontal="center" vertical="center"/>
    </xf>
    <xf numFmtId="164" fontId="8308" fillId="0" borderId="0" xfId="0" quotePrefix="false" applyFont="true" applyNumberFormat="true">
      <alignment horizontal="center" vertical="center"/>
    </xf>
    <xf numFmtId="164" fontId="8309" fillId="0" borderId="0" xfId="0" quotePrefix="false" applyFont="true" applyNumberFormat="true">
      <alignment horizontal="center" vertical="center" wrapText="true"/>
    </xf>
    <xf numFmtId="0" fontId="831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31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311" fillId="0" borderId="0" xfId="0" quotePrefix="false" applyFont="true">
      <alignment horizontal="center" vertical="center" wrapText="true"/>
    </xf>
    <xf numFmtId="4" fontId="8312" fillId="0" borderId="0" xfId="0" quotePrefix="false" applyFont="true" applyNumberFormat="true">
      <alignment horizontal="center" vertical="center"/>
    </xf>
    <xf numFmtId="164" fontId="8313" fillId="0" borderId="0" xfId="0" quotePrefix="false" applyFont="true" applyNumberFormat="true">
      <alignment horizontal="center" vertical="center"/>
    </xf>
    <xf numFmtId="164" fontId="8314" fillId="0" borderId="0" xfId="0" quotePrefix="false" applyFont="true" applyNumberFormat="true">
      <alignment horizontal="center" vertical="center"/>
    </xf>
    <xf numFmtId="165" fontId="8315" fillId="0" borderId="0" xfId="0" quotePrefix="false" applyFont="true" applyNumberFormat="true">
      <alignment horizontal="center" vertical="center"/>
    </xf>
    <xf numFmtId="164" fontId="8316" fillId="0" borderId="0" xfId="0" quotePrefix="false" applyFont="true" applyNumberFormat="true">
      <alignment horizontal="center" vertical="center"/>
    </xf>
    <xf numFmtId="164" fontId="8317" fillId="0" borderId="0" xfId="0" quotePrefix="false" applyFont="true" applyNumberFormat="true">
      <alignment horizontal="center" vertical="center" wrapText="true"/>
    </xf>
    <xf numFmtId="4" fontId="8318" fillId="0" borderId="0" xfId="0" quotePrefix="false" applyFont="true" applyNumberFormat="true">
      <alignment horizontal="center" vertical="center"/>
    </xf>
    <xf numFmtId="164" fontId="8319" fillId="0" borderId="0" xfId="0" quotePrefix="false" applyFont="true" applyNumberFormat="true">
      <alignment horizontal="center" vertical="center"/>
    </xf>
    <xf numFmtId="0" fontId="8320" fillId="0" borderId="0" xfId="0" quotePrefix="false" applyFont="true">
      <alignment horizontal="center" vertical="center" wrapText="true"/>
    </xf>
    <xf numFmtId="4" fontId="8321" fillId="0" borderId="0" xfId="0" quotePrefix="false" applyFont="true" applyNumberFormat="true">
      <alignment horizontal="center" vertical="center"/>
    </xf>
    <xf numFmtId="164" fontId="8322" fillId="0" borderId="0" xfId="0" quotePrefix="false" applyFont="true" applyNumberFormat="true">
      <alignment horizontal="center" vertical="center"/>
    </xf>
    <xf numFmtId="164" fontId="8323" fillId="0" borderId="0" xfId="0" quotePrefix="false" applyFont="true" applyNumberFormat="true">
      <alignment horizontal="center" vertical="center"/>
    </xf>
    <xf numFmtId="165" fontId="8324" fillId="0" borderId="0" xfId="0" quotePrefix="false" applyFont="true" applyNumberFormat="true">
      <alignment horizontal="center" vertical="center"/>
    </xf>
    <xf numFmtId="164" fontId="8325" fillId="0" borderId="0" xfId="0" quotePrefix="false" applyFont="true" applyNumberFormat="true">
      <alignment horizontal="center" vertical="center"/>
    </xf>
    <xf numFmtId="164" fontId="8326" fillId="0" borderId="0" xfId="0" quotePrefix="false" applyFont="true" applyNumberFormat="true">
      <alignment horizontal="center" vertical="center" wrapText="true"/>
    </xf>
    <xf numFmtId="4" fontId="8327" fillId="0" borderId="0" xfId="0" quotePrefix="false" applyFont="true" applyNumberFormat="true">
      <alignment horizontal="center" vertical="center"/>
    </xf>
    <xf numFmtId="164" fontId="8328" fillId="0" borderId="0" xfId="0" quotePrefix="false" applyFont="true" applyNumberFormat="true">
      <alignment horizontal="center" vertical="center"/>
    </xf>
    <xf numFmtId="0" fontId="8329" fillId="0" borderId="0" xfId="0" quotePrefix="false" applyFont="true">
      <alignment horizontal="center" vertical="center" wrapText="true"/>
    </xf>
    <xf numFmtId="4" fontId="8330" fillId="0" borderId="0" xfId="0" quotePrefix="false" applyFont="true" applyNumberFormat="true">
      <alignment horizontal="center" vertical="center"/>
    </xf>
    <xf numFmtId="164" fontId="8331" fillId="0" borderId="0" xfId="0" quotePrefix="false" applyFont="true" applyNumberFormat="true">
      <alignment horizontal="center" vertical="center"/>
    </xf>
    <xf numFmtId="164" fontId="8332" fillId="0" borderId="0" xfId="0" quotePrefix="false" applyFont="true" applyNumberFormat="true">
      <alignment horizontal="center" vertical="center"/>
    </xf>
    <xf numFmtId="165" fontId="8333" fillId="0" borderId="0" xfId="0" quotePrefix="false" applyFont="true" applyNumberFormat="true">
      <alignment horizontal="center" vertical="center"/>
    </xf>
    <xf numFmtId="164" fontId="8334" fillId="0" borderId="0" xfId="0" quotePrefix="false" applyFont="true" applyNumberFormat="true">
      <alignment horizontal="center" vertical="center"/>
    </xf>
    <xf numFmtId="164" fontId="8335" fillId="0" borderId="0" xfId="0" quotePrefix="false" applyFont="true" applyNumberFormat="true">
      <alignment horizontal="center" vertical="center" wrapText="true"/>
    </xf>
    <xf numFmtId="4" fontId="8336" fillId="0" borderId="0" xfId="0" quotePrefix="false" applyFont="true" applyNumberFormat="true">
      <alignment horizontal="center" vertical="center"/>
    </xf>
    <xf numFmtId="164" fontId="8337" fillId="0" borderId="0" xfId="0" quotePrefix="false" applyFont="true" applyNumberFormat="true">
      <alignment horizontal="center" vertical="center"/>
    </xf>
    <xf numFmtId="164" fontId="8338" fillId="0" borderId="0" xfId="0" quotePrefix="false" applyFont="true" applyNumberFormat="true">
      <alignment horizontal="center" vertical="center" wrapText="true"/>
    </xf>
    <xf numFmtId="0" fontId="833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33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340" fillId="0" borderId="0" xfId="0" quotePrefix="false" applyFont="true">
      <alignment horizontal="center" vertical="center" wrapText="true"/>
    </xf>
    <xf numFmtId="4" fontId="8341" fillId="0" borderId="0" xfId="0" quotePrefix="false" applyFont="true" applyNumberFormat="true">
      <alignment horizontal="center" vertical="center"/>
    </xf>
    <xf numFmtId="164" fontId="8342" fillId="0" borderId="0" xfId="0" quotePrefix="false" applyFont="true" applyNumberFormat="true">
      <alignment horizontal="center" vertical="center"/>
    </xf>
    <xf numFmtId="164" fontId="8343" fillId="0" borderId="0" xfId="0" quotePrefix="false" applyFont="true" applyNumberFormat="true">
      <alignment horizontal="center" vertical="center"/>
    </xf>
    <xf numFmtId="165" fontId="8344" fillId="0" borderId="0" xfId="0" quotePrefix="false" applyFont="true" applyNumberFormat="true">
      <alignment horizontal="center" vertical="center"/>
    </xf>
    <xf numFmtId="164" fontId="8345" fillId="0" borderId="0" xfId="0" quotePrefix="false" applyFont="true" applyNumberFormat="true">
      <alignment horizontal="center" vertical="center"/>
    </xf>
    <xf numFmtId="164" fontId="8346" fillId="0" borderId="0" xfId="0" quotePrefix="false" applyFont="true" applyNumberFormat="true">
      <alignment horizontal="center" vertical="center" wrapText="true"/>
    </xf>
    <xf numFmtId="4" fontId="8347" fillId="0" borderId="0" xfId="0" quotePrefix="false" applyFont="true" applyNumberFormat="true">
      <alignment horizontal="center" vertical="center"/>
    </xf>
    <xf numFmtId="164" fontId="8348" fillId="0" borderId="0" xfId="0" quotePrefix="false" applyFont="true" applyNumberFormat="true">
      <alignment horizontal="center" vertical="center"/>
    </xf>
    <xf numFmtId="0" fontId="8349" fillId="0" borderId="0" xfId="0" quotePrefix="false" applyFont="true">
      <alignment horizontal="center" vertical="center" wrapText="true"/>
    </xf>
    <xf numFmtId="4" fontId="8350" fillId="0" borderId="0" xfId="0" quotePrefix="false" applyFont="true" applyNumberFormat="true">
      <alignment horizontal="center" vertical="center"/>
    </xf>
    <xf numFmtId="164" fontId="8351" fillId="0" borderId="0" xfId="0" quotePrefix="false" applyFont="true" applyNumberFormat="true">
      <alignment horizontal="center" vertical="center"/>
    </xf>
    <xf numFmtId="164" fontId="8352" fillId="0" borderId="0" xfId="0" quotePrefix="false" applyFont="true" applyNumberFormat="true">
      <alignment horizontal="center" vertical="center"/>
    </xf>
    <xf numFmtId="165" fontId="8353" fillId="0" borderId="0" xfId="0" quotePrefix="false" applyFont="true" applyNumberFormat="true">
      <alignment horizontal="center" vertical="center"/>
    </xf>
    <xf numFmtId="164" fontId="8354" fillId="0" borderId="0" xfId="0" quotePrefix="false" applyFont="true" applyNumberFormat="true">
      <alignment horizontal="center" vertical="center"/>
    </xf>
    <xf numFmtId="164" fontId="8355" fillId="0" borderId="0" xfId="0" quotePrefix="false" applyFont="true" applyNumberFormat="true">
      <alignment horizontal="center" vertical="center" wrapText="true"/>
    </xf>
    <xf numFmtId="4" fontId="8356" fillId="0" borderId="0" xfId="0" quotePrefix="false" applyFont="true" applyNumberFormat="true">
      <alignment horizontal="center" vertical="center"/>
    </xf>
    <xf numFmtId="164" fontId="8357" fillId="0" borderId="0" xfId="0" quotePrefix="false" applyFont="true" applyNumberFormat="true">
      <alignment horizontal="center" vertical="center"/>
    </xf>
    <xf numFmtId="0" fontId="8358" fillId="0" borderId="0" xfId="0" quotePrefix="false" applyFont="true">
      <alignment horizontal="center" vertical="center" wrapText="true"/>
    </xf>
    <xf numFmtId="4" fontId="8359" fillId="0" borderId="0" xfId="0" quotePrefix="false" applyFont="true" applyNumberFormat="true">
      <alignment horizontal="center" vertical="center"/>
    </xf>
    <xf numFmtId="164" fontId="8360" fillId="0" borderId="0" xfId="0" quotePrefix="false" applyFont="true" applyNumberFormat="true">
      <alignment horizontal="center" vertical="center"/>
    </xf>
    <xf numFmtId="164" fontId="8361" fillId="0" borderId="0" xfId="0" quotePrefix="false" applyFont="true" applyNumberFormat="true">
      <alignment horizontal="center" vertical="center"/>
    </xf>
    <xf numFmtId="165" fontId="8362" fillId="0" borderId="0" xfId="0" quotePrefix="false" applyFont="true" applyNumberFormat="true">
      <alignment horizontal="center" vertical="center"/>
    </xf>
    <xf numFmtId="164" fontId="8363" fillId="0" borderId="0" xfId="0" quotePrefix="false" applyFont="true" applyNumberFormat="true">
      <alignment horizontal="center" vertical="center"/>
    </xf>
    <xf numFmtId="164" fontId="8364" fillId="0" borderId="0" xfId="0" quotePrefix="false" applyFont="true" applyNumberFormat="true">
      <alignment horizontal="center" vertical="center" wrapText="true"/>
    </xf>
    <xf numFmtId="4" fontId="8365" fillId="0" borderId="0" xfId="0" quotePrefix="false" applyFont="true" applyNumberFormat="true">
      <alignment horizontal="center" vertical="center"/>
    </xf>
    <xf numFmtId="164" fontId="8366" fillId="0" borderId="0" xfId="0" quotePrefix="false" applyFont="true" applyNumberFormat="true">
      <alignment horizontal="center" vertical="center"/>
    </xf>
    <xf numFmtId="0" fontId="8367" fillId="0" borderId="0" xfId="0" quotePrefix="false" applyFont="true">
      <alignment horizontal="center" vertical="center" wrapText="true"/>
    </xf>
    <xf numFmtId="4" fontId="8368" fillId="0" borderId="0" xfId="0" quotePrefix="false" applyFont="true" applyNumberFormat="true">
      <alignment horizontal="center" vertical="center"/>
    </xf>
    <xf numFmtId="164" fontId="8369" fillId="0" borderId="0" xfId="0" quotePrefix="false" applyFont="true" applyNumberFormat="true">
      <alignment horizontal="center" vertical="center"/>
    </xf>
    <xf numFmtId="164" fontId="8370" fillId="0" borderId="0" xfId="0" quotePrefix="false" applyFont="true" applyNumberFormat="true">
      <alignment horizontal="center" vertical="center"/>
    </xf>
    <xf numFmtId="165" fontId="8371" fillId="0" borderId="0" xfId="0" quotePrefix="false" applyFont="true" applyNumberFormat="true">
      <alignment horizontal="center" vertical="center"/>
    </xf>
    <xf numFmtId="164" fontId="8372" fillId="0" borderId="0" xfId="0" quotePrefix="false" applyFont="true" applyNumberFormat="true">
      <alignment horizontal="center" vertical="center"/>
    </xf>
    <xf numFmtId="164" fontId="8373" fillId="0" borderId="0" xfId="0" quotePrefix="false" applyFont="true" applyNumberFormat="true">
      <alignment horizontal="center" vertical="center" wrapText="true"/>
    </xf>
    <xf numFmtId="4" fontId="8374" fillId="0" borderId="0" xfId="0" quotePrefix="false" applyFont="true" applyNumberFormat="true">
      <alignment horizontal="center" vertical="center"/>
    </xf>
    <xf numFmtId="164" fontId="8375" fillId="0" borderId="0" xfId="0" quotePrefix="false" applyFont="true" applyNumberFormat="true">
      <alignment horizontal="center" vertical="center"/>
    </xf>
    <xf numFmtId="0" fontId="8376" fillId="0" borderId="0" xfId="0" quotePrefix="false" applyFont="true">
      <alignment horizontal="center" vertical="center" wrapText="true"/>
    </xf>
    <xf numFmtId="4" fontId="8377" fillId="0" borderId="0" xfId="0" quotePrefix="false" applyFont="true" applyNumberFormat="true">
      <alignment horizontal="center" vertical="center"/>
    </xf>
    <xf numFmtId="164" fontId="8378" fillId="0" borderId="0" xfId="0" quotePrefix="false" applyFont="true" applyNumberFormat="true">
      <alignment horizontal="center" vertical="center"/>
    </xf>
    <xf numFmtId="164" fontId="8379" fillId="0" borderId="0" xfId="0" quotePrefix="false" applyFont="true" applyNumberFormat="true">
      <alignment horizontal="center" vertical="center"/>
    </xf>
    <xf numFmtId="165" fontId="8380" fillId="0" borderId="0" xfId="0" quotePrefix="false" applyFont="true" applyNumberFormat="true">
      <alignment horizontal="center" vertical="center"/>
    </xf>
    <xf numFmtId="164" fontId="8381" fillId="0" borderId="0" xfId="0" quotePrefix="false" applyFont="true" applyNumberFormat="true">
      <alignment horizontal="center" vertical="center"/>
    </xf>
    <xf numFmtId="164" fontId="8382" fillId="0" borderId="0" xfId="0" quotePrefix="false" applyFont="true" applyNumberFormat="true">
      <alignment horizontal="center" vertical="center" wrapText="true"/>
    </xf>
    <xf numFmtId="4" fontId="8383" fillId="0" borderId="0" xfId="0" quotePrefix="false" applyFont="true" applyNumberFormat="true">
      <alignment horizontal="center" vertical="center"/>
    </xf>
    <xf numFmtId="164" fontId="8384" fillId="0" borderId="0" xfId="0" quotePrefix="false" applyFont="true" applyNumberFormat="true">
      <alignment horizontal="center" vertical="center"/>
    </xf>
    <xf numFmtId="0" fontId="8385" fillId="0" borderId="0" xfId="0" quotePrefix="false" applyFont="true">
      <alignment horizontal="center" vertical="center" wrapText="true"/>
    </xf>
    <xf numFmtId="4" fontId="8386" fillId="0" borderId="0" xfId="0" quotePrefix="false" applyFont="true" applyNumberFormat="true">
      <alignment horizontal="center" vertical="center"/>
    </xf>
    <xf numFmtId="164" fontId="8387" fillId="0" borderId="0" xfId="0" quotePrefix="false" applyFont="true" applyNumberFormat="true">
      <alignment horizontal="center" vertical="center"/>
    </xf>
    <xf numFmtId="164" fontId="8388" fillId="0" borderId="0" xfId="0" quotePrefix="false" applyFont="true" applyNumberFormat="true">
      <alignment horizontal="center" vertical="center"/>
    </xf>
    <xf numFmtId="165" fontId="8389" fillId="0" borderId="0" xfId="0" quotePrefix="false" applyFont="true" applyNumberFormat="true">
      <alignment horizontal="center" vertical="center"/>
    </xf>
    <xf numFmtId="164" fontId="8390" fillId="0" borderId="0" xfId="0" quotePrefix="false" applyFont="true" applyNumberFormat="true">
      <alignment horizontal="center" vertical="center"/>
    </xf>
    <xf numFmtId="164" fontId="8391" fillId="0" borderId="0" xfId="0" quotePrefix="false" applyFont="true" applyNumberFormat="true">
      <alignment horizontal="center" vertical="center" wrapText="true"/>
    </xf>
    <xf numFmtId="4" fontId="8392" fillId="0" borderId="0" xfId="0" quotePrefix="false" applyFont="true" applyNumberFormat="true">
      <alignment horizontal="center" vertical="center"/>
    </xf>
    <xf numFmtId="164" fontId="8393" fillId="0" borderId="0" xfId="0" quotePrefix="false" applyFont="true" applyNumberFormat="true">
      <alignment horizontal="center" vertical="center"/>
    </xf>
    <xf numFmtId="0" fontId="8394" fillId="0" borderId="0" xfId="0" quotePrefix="false" applyFont="true">
      <alignment horizontal="center" vertical="center" wrapText="true"/>
    </xf>
    <xf numFmtId="4" fontId="8395" fillId="0" borderId="0" xfId="0" quotePrefix="false" applyFont="true" applyNumberFormat="true">
      <alignment horizontal="center" vertical="center"/>
    </xf>
    <xf numFmtId="164" fontId="8396" fillId="0" borderId="0" xfId="0" quotePrefix="false" applyFont="true" applyNumberFormat="true">
      <alignment horizontal="center" vertical="center"/>
    </xf>
    <xf numFmtId="164" fontId="8397" fillId="0" borderId="0" xfId="0" quotePrefix="false" applyFont="true" applyNumberFormat="true">
      <alignment horizontal="center" vertical="center"/>
    </xf>
    <xf numFmtId="165" fontId="8398" fillId="0" borderId="0" xfId="0" quotePrefix="false" applyFont="true" applyNumberFormat="true">
      <alignment horizontal="center" vertical="center"/>
    </xf>
    <xf numFmtId="164" fontId="8399" fillId="0" borderId="0" xfId="0" quotePrefix="false" applyFont="true" applyNumberFormat="true">
      <alignment horizontal="center" vertical="center"/>
    </xf>
    <xf numFmtId="164" fontId="8400" fillId="0" borderId="0" xfId="0" quotePrefix="false" applyFont="true" applyNumberFormat="true">
      <alignment horizontal="center" vertical="center" wrapText="true"/>
    </xf>
    <xf numFmtId="4" fontId="8401" fillId="0" borderId="0" xfId="0" quotePrefix="false" applyFont="true" applyNumberFormat="true">
      <alignment horizontal="center" vertical="center"/>
    </xf>
    <xf numFmtId="164" fontId="8402" fillId="0" borderId="0" xfId="0" quotePrefix="false" applyFont="true" applyNumberFormat="true">
      <alignment horizontal="center" vertical="center"/>
    </xf>
    <xf numFmtId="0" fontId="8403" fillId="0" borderId="0" xfId="0" quotePrefix="false" applyFont="true">
      <alignment horizontal="center" vertical="center" wrapText="true"/>
    </xf>
    <xf numFmtId="4" fontId="8404" fillId="0" borderId="0" xfId="0" quotePrefix="false" applyFont="true" applyNumberFormat="true">
      <alignment horizontal="center" vertical="center"/>
    </xf>
    <xf numFmtId="164" fontId="8405" fillId="0" borderId="0" xfId="0" quotePrefix="false" applyFont="true" applyNumberFormat="true">
      <alignment horizontal="center" vertical="center"/>
    </xf>
    <xf numFmtId="164" fontId="8406" fillId="0" borderId="0" xfId="0" quotePrefix="false" applyFont="true" applyNumberFormat="true">
      <alignment horizontal="center" vertical="center"/>
    </xf>
    <xf numFmtId="165" fontId="8407" fillId="0" borderId="0" xfId="0" quotePrefix="false" applyFont="true" applyNumberFormat="true">
      <alignment horizontal="center" vertical="center"/>
    </xf>
    <xf numFmtId="164" fontId="8408" fillId="0" borderId="0" xfId="0" quotePrefix="false" applyFont="true" applyNumberFormat="true">
      <alignment horizontal="center" vertical="center"/>
    </xf>
    <xf numFmtId="164" fontId="8409" fillId="0" borderId="0" xfId="0" quotePrefix="false" applyFont="true" applyNumberFormat="true">
      <alignment horizontal="center" vertical="center" wrapText="true"/>
    </xf>
    <xf numFmtId="4" fontId="8410" fillId="0" borderId="0" xfId="0" quotePrefix="false" applyFont="true" applyNumberFormat="true">
      <alignment horizontal="center" vertical="center"/>
    </xf>
    <xf numFmtId="164" fontId="8411" fillId="0" borderId="0" xfId="0" quotePrefix="false" applyFont="true" applyNumberFormat="true">
      <alignment horizontal="center" vertical="center"/>
    </xf>
    <xf numFmtId="0" fontId="8412" fillId="0" borderId="0" xfId="0" quotePrefix="false" applyFont="true">
      <alignment horizontal="center" vertical="center" wrapText="true"/>
    </xf>
    <xf numFmtId="4" fontId="8413" fillId="0" borderId="0" xfId="0" quotePrefix="false" applyFont="true" applyNumberFormat="true">
      <alignment horizontal="center" vertical="center"/>
    </xf>
    <xf numFmtId="164" fontId="8414" fillId="0" borderId="0" xfId="0" quotePrefix="false" applyFont="true" applyNumberFormat="true">
      <alignment horizontal="center" vertical="center"/>
    </xf>
    <xf numFmtId="164" fontId="8415" fillId="0" borderId="0" xfId="0" quotePrefix="false" applyFont="true" applyNumberFormat="true">
      <alignment horizontal="center" vertical="center"/>
    </xf>
    <xf numFmtId="165" fontId="8416" fillId="0" borderId="0" xfId="0" quotePrefix="false" applyFont="true" applyNumberFormat="true">
      <alignment horizontal="center" vertical="center"/>
    </xf>
    <xf numFmtId="164" fontId="8417" fillId="0" borderId="0" xfId="0" quotePrefix="false" applyFont="true" applyNumberFormat="true">
      <alignment horizontal="center" vertical="center"/>
    </xf>
    <xf numFmtId="164" fontId="8418" fillId="0" borderId="0" xfId="0" quotePrefix="false" applyFont="true" applyNumberFormat="true">
      <alignment horizontal="center" vertical="center" wrapText="true"/>
    </xf>
    <xf numFmtId="4" fontId="8419" fillId="0" borderId="0" xfId="0" quotePrefix="false" applyFont="true" applyNumberFormat="true">
      <alignment horizontal="center" vertical="center"/>
    </xf>
    <xf numFmtId="164" fontId="8420" fillId="0" borderId="0" xfId="0" quotePrefix="false" applyFont="true" applyNumberFormat="true">
      <alignment horizontal="center" vertical="center"/>
    </xf>
    <xf numFmtId="0" fontId="8421" fillId="0" borderId="0" xfId="0" quotePrefix="false" applyFont="true">
      <alignment horizontal="center" vertical="center" wrapText="true"/>
    </xf>
    <xf numFmtId="4" fontId="8422" fillId="0" borderId="0" xfId="0" quotePrefix="false" applyFont="true" applyNumberFormat="true">
      <alignment horizontal="center" vertical="center"/>
    </xf>
    <xf numFmtId="164" fontId="8423" fillId="0" borderId="0" xfId="0" quotePrefix="false" applyFont="true" applyNumberFormat="true">
      <alignment horizontal="center" vertical="center"/>
    </xf>
    <xf numFmtId="164" fontId="8424" fillId="0" borderId="0" xfId="0" quotePrefix="false" applyFont="true" applyNumberFormat="true">
      <alignment horizontal="center" vertical="center"/>
    </xf>
    <xf numFmtId="165" fontId="8425" fillId="0" borderId="0" xfId="0" quotePrefix="false" applyFont="true" applyNumberFormat="true">
      <alignment horizontal="center" vertical="center"/>
    </xf>
    <xf numFmtId="164" fontId="8426" fillId="0" borderId="0" xfId="0" quotePrefix="false" applyFont="true" applyNumberFormat="true">
      <alignment horizontal="center" vertical="center"/>
    </xf>
    <xf numFmtId="164" fontId="8427" fillId="0" borderId="0" xfId="0" quotePrefix="false" applyFont="true" applyNumberFormat="true">
      <alignment horizontal="center" vertical="center" wrapText="true"/>
    </xf>
    <xf numFmtId="4" fontId="8428" fillId="0" borderId="0" xfId="0" quotePrefix="false" applyFont="true" applyNumberFormat="true">
      <alignment horizontal="center" vertical="center"/>
    </xf>
    <xf numFmtId="164" fontId="8429" fillId="0" borderId="0" xfId="0" quotePrefix="false" applyFont="true" applyNumberFormat="true">
      <alignment horizontal="center" vertical="center"/>
    </xf>
    <xf numFmtId="164" fontId="8430" fillId="0" borderId="0" xfId="0" quotePrefix="false" applyFont="true" applyNumberFormat="true">
      <alignment horizontal="center" vertical="center" wrapText="true"/>
    </xf>
    <xf numFmtId="0" fontId="843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43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432" fillId="0" borderId="0" xfId="0" quotePrefix="false" applyFont="true">
      <alignment horizontal="center" vertical="center" wrapText="true"/>
    </xf>
    <xf numFmtId="4" fontId="8433" fillId="0" borderId="0" xfId="0" quotePrefix="false" applyFont="true" applyNumberFormat="true">
      <alignment horizontal="center" vertical="center"/>
    </xf>
    <xf numFmtId="164" fontId="8434" fillId="0" borderId="0" xfId="0" quotePrefix="false" applyFont="true" applyNumberFormat="true">
      <alignment horizontal="center" vertical="center"/>
    </xf>
    <xf numFmtId="164" fontId="8435" fillId="0" borderId="0" xfId="0" quotePrefix="false" applyFont="true" applyNumberFormat="true">
      <alignment horizontal="center" vertical="center"/>
    </xf>
    <xf numFmtId="165" fontId="8436" fillId="0" borderId="0" xfId="0" quotePrefix="false" applyFont="true" applyNumberFormat="true">
      <alignment horizontal="center" vertical="center"/>
    </xf>
    <xf numFmtId="164" fontId="8437" fillId="0" borderId="0" xfId="0" quotePrefix="false" applyFont="true" applyNumberFormat="true">
      <alignment horizontal="center" vertical="center"/>
    </xf>
    <xf numFmtId="164" fontId="8438" fillId="0" borderId="0" xfId="0" quotePrefix="false" applyFont="true" applyNumberFormat="true">
      <alignment horizontal="center" vertical="center" wrapText="true"/>
    </xf>
    <xf numFmtId="4" fontId="8439" fillId="0" borderId="0" xfId="0" quotePrefix="false" applyFont="true" applyNumberFormat="true">
      <alignment horizontal="center" vertical="center"/>
    </xf>
    <xf numFmtId="164" fontId="8440" fillId="0" borderId="0" xfId="0" quotePrefix="false" applyFont="true" applyNumberFormat="true">
      <alignment horizontal="center" vertical="center"/>
    </xf>
    <xf numFmtId="0" fontId="8441" fillId="0" borderId="0" xfId="0" quotePrefix="false" applyFont="true">
      <alignment horizontal="center" vertical="center" wrapText="true"/>
    </xf>
    <xf numFmtId="4" fontId="8442" fillId="0" borderId="0" xfId="0" quotePrefix="false" applyFont="true" applyNumberFormat="true">
      <alignment horizontal="center" vertical="center"/>
    </xf>
    <xf numFmtId="164" fontId="8443" fillId="0" borderId="0" xfId="0" quotePrefix="false" applyFont="true" applyNumberFormat="true">
      <alignment horizontal="center" vertical="center"/>
    </xf>
    <xf numFmtId="164" fontId="8444" fillId="0" borderId="0" xfId="0" quotePrefix="false" applyFont="true" applyNumberFormat="true">
      <alignment horizontal="center" vertical="center"/>
    </xf>
    <xf numFmtId="165" fontId="8445" fillId="0" borderId="0" xfId="0" quotePrefix="false" applyFont="true" applyNumberFormat="true">
      <alignment horizontal="center" vertical="center"/>
    </xf>
    <xf numFmtId="164" fontId="8446" fillId="0" borderId="0" xfId="0" quotePrefix="false" applyFont="true" applyNumberFormat="true">
      <alignment horizontal="center" vertical="center"/>
    </xf>
    <xf numFmtId="164" fontId="8447" fillId="0" borderId="0" xfId="0" quotePrefix="false" applyFont="true" applyNumberFormat="true">
      <alignment horizontal="center" vertical="center" wrapText="true"/>
    </xf>
    <xf numFmtId="4" fontId="8448" fillId="0" borderId="0" xfId="0" quotePrefix="false" applyFont="true" applyNumberFormat="true">
      <alignment horizontal="center" vertical="center"/>
    </xf>
    <xf numFmtId="164" fontId="8449" fillId="0" borderId="0" xfId="0" quotePrefix="false" applyFont="true" applyNumberFormat="true">
      <alignment horizontal="center" vertical="center"/>
    </xf>
    <xf numFmtId="0" fontId="8450" fillId="0" borderId="0" xfId="0" quotePrefix="false" applyFont="true">
      <alignment horizontal="center" vertical="center" wrapText="true"/>
    </xf>
    <xf numFmtId="4" fontId="8451" fillId="0" borderId="0" xfId="0" quotePrefix="false" applyFont="true" applyNumberFormat="true">
      <alignment horizontal="center" vertical="center"/>
    </xf>
    <xf numFmtId="164" fontId="8452" fillId="0" borderId="0" xfId="0" quotePrefix="false" applyFont="true" applyNumberFormat="true">
      <alignment horizontal="center" vertical="center"/>
    </xf>
    <xf numFmtId="164" fontId="8453" fillId="0" borderId="0" xfId="0" quotePrefix="false" applyFont="true" applyNumberFormat="true">
      <alignment horizontal="center" vertical="center"/>
    </xf>
    <xf numFmtId="165" fontId="8454" fillId="0" borderId="0" xfId="0" quotePrefix="false" applyFont="true" applyNumberFormat="true">
      <alignment horizontal="center" vertical="center"/>
    </xf>
    <xf numFmtId="164" fontId="8455" fillId="0" borderId="0" xfId="0" quotePrefix="false" applyFont="true" applyNumberFormat="true">
      <alignment horizontal="center" vertical="center"/>
    </xf>
    <xf numFmtId="164" fontId="8456" fillId="0" borderId="0" xfId="0" quotePrefix="false" applyFont="true" applyNumberFormat="true">
      <alignment horizontal="center" vertical="center" wrapText="true"/>
    </xf>
    <xf numFmtId="4" fontId="8457" fillId="0" borderId="0" xfId="0" quotePrefix="false" applyFont="true" applyNumberFormat="true">
      <alignment horizontal="center" vertical="center"/>
    </xf>
    <xf numFmtId="164" fontId="8458" fillId="0" borderId="0" xfId="0" quotePrefix="false" applyFont="true" applyNumberFormat="true">
      <alignment horizontal="center" vertical="center"/>
    </xf>
    <xf numFmtId="0" fontId="8459" fillId="0" borderId="0" xfId="0" quotePrefix="false" applyFont="true">
      <alignment horizontal="center" vertical="center" wrapText="true"/>
    </xf>
    <xf numFmtId="4" fontId="8460" fillId="0" borderId="0" xfId="0" quotePrefix="false" applyFont="true" applyNumberFormat="true">
      <alignment horizontal="center" vertical="center"/>
    </xf>
    <xf numFmtId="164" fontId="8461" fillId="0" borderId="0" xfId="0" quotePrefix="false" applyFont="true" applyNumberFormat="true">
      <alignment horizontal="center" vertical="center"/>
    </xf>
    <xf numFmtId="164" fontId="8462" fillId="0" borderId="0" xfId="0" quotePrefix="false" applyFont="true" applyNumberFormat="true">
      <alignment horizontal="center" vertical="center"/>
    </xf>
    <xf numFmtId="165" fontId="8463" fillId="0" borderId="0" xfId="0" quotePrefix="false" applyFont="true" applyNumberFormat="true">
      <alignment horizontal="center" vertical="center"/>
    </xf>
    <xf numFmtId="164" fontId="8464" fillId="0" borderId="0" xfId="0" quotePrefix="false" applyFont="true" applyNumberFormat="true">
      <alignment horizontal="center" vertical="center"/>
    </xf>
    <xf numFmtId="164" fontId="8465" fillId="0" borderId="0" xfId="0" quotePrefix="false" applyFont="true" applyNumberFormat="true">
      <alignment horizontal="center" vertical="center" wrapText="true"/>
    </xf>
    <xf numFmtId="4" fontId="8466" fillId="0" borderId="0" xfId="0" quotePrefix="false" applyFont="true" applyNumberFormat="true">
      <alignment horizontal="center" vertical="center"/>
    </xf>
    <xf numFmtId="164" fontId="8467" fillId="0" borderId="0" xfId="0" quotePrefix="false" applyFont="true" applyNumberFormat="true">
      <alignment horizontal="center" vertical="center"/>
    </xf>
    <xf numFmtId="0" fontId="8468" fillId="0" borderId="0" xfId="0" quotePrefix="false" applyFont="true">
      <alignment horizontal="center" vertical="center" wrapText="true"/>
    </xf>
    <xf numFmtId="4" fontId="8469" fillId="0" borderId="0" xfId="0" quotePrefix="false" applyFont="true" applyNumberFormat="true">
      <alignment horizontal="center" vertical="center"/>
    </xf>
    <xf numFmtId="164" fontId="8470" fillId="0" borderId="0" xfId="0" quotePrefix="false" applyFont="true" applyNumberFormat="true">
      <alignment horizontal="center" vertical="center"/>
    </xf>
    <xf numFmtId="164" fontId="8471" fillId="0" borderId="0" xfId="0" quotePrefix="false" applyFont="true" applyNumberFormat="true">
      <alignment horizontal="center" vertical="center"/>
    </xf>
    <xf numFmtId="165" fontId="8472" fillId="0" borderId="0" xfId="0" quotePrefix="false" applyFont="true" applyNumberFormat="true">
      <alignment horizontal="center" vertical="center"/>
    </xf>
    <xf numFmtId="164" fontId="8473" fillId="0" borderId="0" xfId="0" quotePrefix="false" applyFont="true" applyNumberFormat="true">
      <alignment horizontal="center" vertical="center"/>
    </xf>
    <xf numFmtId="164" fontId="8474" fillId="0" borderId="0" xfId="0" quotePrefix="false" applyFont="true" applyNumberFormat="true">
      <alignment horizontal="center" vertical="center" wrapText="true"/>
    </xf>
    <xf numFmtId="4" fontId="8475" fillId="0" borderId="0" xfId="0" quotePrefix="false" applyFont="true" applyNumberFormat="true">
      <alignment horizontal="center" vertical="center"/>
    </xf>
    <xf numFmtId="164" fontId="8476" fillId="0" borderId="0" xfId="0" quotePrefix="false" applyFont="true" applyNumberFormat="true">
      <alignment horizontal="center" vertical="center"/>
    </xf>
    <xf numFmtId="0" fontId="8477" fillId="0" borderId="0" xfId="0" quotePrefix="false" applyFont="true">
      <alignment horizontal="center" vertical="center" wrapText="true"/>
    </xf>
    <xf numFmtId="4" fontId="8478" fillId="0" borderId="0" xfId="0" quotePrefix="false" applyFont="true" applyNumberFormat="true">
      <alignment horizontal="center" vertical="center"/>
    </xf>
    <xf numFmtId="164" fontId="8479" fillId="0" borderId="0" xfId="0" quotePrefix="false" applyFont="true" applyNumberFormat="true">
      <alignment horizontal="center" vertical="center"/>
    </xf>
    <xf numFmtId="164" fontId="8480" fillId="0" borderId="0" xfId="0" quotePrefix="false" applyFont="true" applyNumberFormat="true">
      <alignment horizontal="center" vertical="center"/>
    </xf>
    <xf numFmtId="165" fontId="8481" fillId="0" borderId="0" xfId="0" quotePrefix="false" applyFont="true" applyNumberFormat="true">
      <alignment horizontal="center" vertical="center"/>
    </xf>
    <xf numFmtId="164" fontId="8482" fillId="0" borderId="0" xfId="0" quotePrefix="false" applyFont="true" applyNumberFormat="true">
      <alignment horizontal="center" vertical="center"/>
    </xf>
    <xf numFmtId="164" fontId="8483" fillId="0" borderId="0" xfId="0" quotePrefix="false" applyFont="true" applyNumberFormat="true">
      <alignment horizontal="center" vertical="center" wrapText="true"/>
    </xf>
    <xf numFmtId="4" fontId="8484" fillId="0" borderId="0" xfId="0" quotePrefix="false" applyFont="true" applyNumberFormat="true">
      <alignment horizontal="center" vertical="center"/>
    </xf>
    <xf numFmtId="164" fontId="8485" fillId="0" borderId="0" xfId="0" quotePrefix="false" applyFont="true" applyNumberFormat="true">
      <alignment horizontal="center" vertical="center"/>
    </xf>
    <xf numFmtId="0" fontId="8486" fillId="0" borderId="0" xfId="0" quotePrefix="false" applyFont="true">
      <alignment horizontal="center" vertical="center" wrapText="true"/>
    </xf>
    <xf numFmtId="4" fontId="8487" fillId="0" borderId="0" xfId="0" quotePrefix="false" applyFont="true" applyNumberFormat="true">
      <alignment horizontal="center" vertical="center"/>
    </xf>
    <xf numFmtId="164" fontId="8488" fillId="0" borderId="0" xfId="0" quotePrefix="false" applyFont="true" applyNumberFormat="true">
      <alignment horizontal="center" vertical="center"/>
    </xf>
    <xf numFmtId="164" fontId="8489" fillId="0" borderId="0" xfId="0" quotePrefix="false" applyFont="true" applyNumberFormat="true">
      <alignment horizontal="center" vertical="center"/>
    </xf>
    <xf numFmtId="165" fontId="8490" fillId="0" borderId="0" xfId="0" quotePrefix="false" applyFont="true" applyNumberFormat="true">
      <alignment horizontal="center" vertical="center"/>
    </xf>
    <xf numFmtId="164" fontId="8491" fillId="0" borderId="0" xfId="0" quotePrefix="false" applyFont="true" applyNumberFormat="true">
      <alignment horizontal="center" vertical="center"/>
    </xf>
    <xf numFmtId="164" fontId="8492" fillId="0" borderId="0" xfId="0" quotePrefix="false" applyFont="true" applyNumberFormat="true">
      <alignment horizontal="center" vertical="center" wrapText="true"/>
    </xf>
    <xf numFmtId="4" fontId="8493" fillId="0" borderId="0" xfId="0" quotePrefix="false" applyFont="true" applyNumberFormat="true">
      <alignment horizontal="center" vertical="center"/>
    </xf>
    <xf numFmtId="164" fontId="8494" fillId="0" borderId="0" xfId="0" quotePrefix="false" applyFont="true" applyNumberFormat="true">
      <alignment horizontal="center" vertical="center"/>
    </xf>
    <xf numFmtId="0" fontId="8495" fillId="0" borderId="0" xfId="0" quotePrefix="false" applyFont="true">
      <alignment horizontal="center" vertical="center" wrapText="true"/>
    </xf>
    <xf numFmtId="4" fontId="8496" fillId="0" borderId="0" xfId="0" quotePrefix="false" applyFont="true" applyNumberFormat="true">
      <alignment horizontal="center" vertical="center"/>
    </xf>
    <xf numFmtId="164" fontId="8497" fillId="0" borderId="0" xfId="0" quotePrefix="false" applyFont="true" applyNumberFormat="true">
      <alignment horizontal="center" vertical="center"/>
    </xf>
    <xf numFmtId="164" fontId="8498" fillId="0" borderId="0" xfId="0" quotePrefix="false" applyFont="true" applyNumberFormat="true">
      <alignment horizontal="center" vertical="center"/>
    </xf>
    <xf numFmtId="165" fontId="8499" fillId="0" borderId="0" xfId="0" quotePrefix="false" applyFont="true" applyNumberFormat="true">
      <alignment horizontal="center" vertical="center"/>
    </xf>
    <xf numFmtId="164" fontId="8500" fillId="0" borderId="0" xfId="0" quotePrefix="false" applyFont="true" applyNumberFormat="true">
      <alignment horizontal="center" vertical="center"/>
    </xf>
    <xf numFmtId="164" fontId="8501" fillId="0" borderId="0" xfId="0" quotePrefix="false" applyFont="true" applyNumberFormat="true">
      <alignment horizontal="center" vertical="center" wrapText="true"/>
    </xf>
    <xf numFmtId="4" fontId="8502" fillId="0" borderId="0" xfId="0" quotePrefix="false" applyFont="true" applyNumberFormat="true">
      <alignment horizontal="center" vertical="center"/>
    </xf>
    <xf numFmtId="164" fontId="8503" fillId="0" borderId="0" xfId="0" quotePrefix="false" applyFont="true" applyNumberFormat="true">
      <alignment horizontal="center" vertical="center"/>
    </xf>
    <xf numFmtId="164" fontId="8504" fillId="0" borderId="0" xfId="0" quotePrefix="false" applyFont="true" applyNumberFormat="true">
      <alignment horizontal="center" vertical="center"/>
    </xf>
    <xf numFmtId="0" fontId="850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505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164" fontId="8506" fillId="0" borderId="0" xfId="0" quotePrefix="false" applyFont="true" applyNumberFormat="true">
      <alignment horizontal="center" vertical="center"/>
    </xf>
    <xf numFmtId="0" fontId="850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507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0" fontId="8508" fillId="3" borderId="0" xfId="0" applyFill="true" applyFont="true" quotePrefix="false">
      <alignment horizontal="center"/>
    </xf>
    <xf numFmtId="0" fontId="8509" fillId="0" borderId="0" xfId="0" quotePrefix="false" applyFont="true">
      <alignment horizontal="center" vertical="center"/>
    </xf>
    <xf numFmtId="0" fontId="8510" fillId="0" borderId="0" xfId="0" quotePrefix="false" applyFont="true">
      <alignment horizontal="center" vertical="center" wrapText="true"/>
    </xf>
    <xf numFmtId="0" fontId="8511" fillId="0" borderId="0" xfId="0" quotePrefix="false" applyFont="true">
      <alignment horizontal="center" vertical="center" wrapText="true"/>
    </xf>
    <xf numFmtId="0" fontId="8512" fillId="0" borderId="0" xfId="0" quotePrefix="false" applyFont="true">
      <alignment horizontal="center" vertical="center" wrapText="true"/>
    </xf>
    <xf numFmtId="0" fontId="8513" fillId="0" borderId="0" xfId="0" quotePrefix="false" applyFont="true">
      <alignment horizontal="center" vertical="center" wrapText="true"/>
    </xf>
    <xf numFmtId="0" fontId="8514" fillId="0" borderId="0" xfId="0" quotePrefix="false" applyFont="true">
      <alignment horizontal="center" vertical="center" wrapText="true"/>
    </xf>
    <xf numFmtId="0" fontId="8515" fillId="0" borderId="0" xfId="0" quotePrefix="false" applyFont="true">
      <alignment horizontal="center" vertical="center" wrapText="true"/>
    </xf>
    <xf numFmtId="0" fontId="8516" fillId="0" borderId="0" xfId="0" quotePrefix="false" applyFont="true">
      <alignment horizontal="center" vertical="center" wrapText="true"/>
    </xf>
    <xf numFmtId="0" fontId="8517" fillId="0" borderId="0" xfId="0" quotePrefix="false" applyFont="true">
      <alignment horizontal="center" vertical="center" wrapText="true"/>
    </xf>
    <xf numFmtId="0" fontId="8518" fillId="0" borderId="0" xfId="0" quotePrefix="false" applyFont="true">
      <alignment horizontal="center" vertical="center" wrapText="true"/>
    </xf>
    <xf numFmtId="0" fontId="8519" fillId="0" borderId="0" xfId="0" quotePrefix="false" applyFont="true">
      <alignment horizontal="center" vertical="center" wrapText="true"/>
    </xf>
    <xf numFmtId="0" fontId="8520" fillId="0" borderId="0" xfId="0" quotePrefix="false" applyFont="true">
      <alignment horizontal="center" vertical="center" wrapText="true"/>
    </xf>
    <xf numFmtId="0" fontId="8521" fillId="0" borderId="0" xfId="0" quotePrefix="false" applyFont="true">
      <alignment horizontal="center" vertical="center" wrapText="true"/>
    </xf>
    <xf numFmtId="0" fontId="8522" fillId="0" borderId="0" xfId="0" quotePrefix="false" applyFont="true">
      <alignment horizontal="center" vertical="center" wrapText="true"/>
    </xf>
    <xf numFmtId="0" fontId="8523" fillId="0" borderId="0" xfId="0" quotePrefix="false" applyFont="true">
      <alignment horizontal="center" vertical="center" wrapText="true"/>
    </xf>
    <xf numFmtId="0" fontId="8524" fillId="0" borderId="0" xfId="0" quotePrefix="false" applyFont="true">
      <alignment horizontal="center" vertical="center" wrapText="true"/>
    </xf>
    <xf numFmtId="0" fontId="8525" fillId="0" borderId="0" xfId="0" quotePrefix="false" applyFont="true">
      <alignment horizontal="center" vertical="center" wrapText="true"/>
    </xf>
    <xf numFmtId="0" fontId="8526" fillId="0" borderId="0" xfId="0" quotePrefix="false" applyFont="true">
      <alignment horizontal="center" vertical="center" wrapText="true"/>
    </xf>
    <xf numFmtId="0" fontId="8527" fillId="0" borderId="0" xfId="0" quotePrefix="false" applyFont="true">
      <alignment horizontal="center" vertical="center" wrapText="true"/>
    </xf>
    <xf numFmtId="0" fontId="8528" fillId="0" borderId="0" xfId="0" quotePrefix="false" applyFont="true">
      <alignment horizontal="center" vertical="center" wrapText="true"/>
    </xf>
    <xf numFmtId="0" fontId="8529" fillId="0" borderId="0" xfId="0" quotePrefix="false" applyFont="true">
      <alignment horizontal="center" vertical="center" wrapText="true"/>
    </xf>
    <xf numFmtId="0" fontId="8530" fillId="0" borderId="0" xfId="0" quotePrefix="false" applyFont="true">
      <alignment horizontal="center" vertical="center" wrapText="true"/>
    </xf>
    <xf numFmtId="0" fontId="8531" fillId="0" borderId="0" xfId="0" quotePrefix="false" applyFont="true">
      <alignment horizontal="center" vertical="center" wrapText="true"/>
    </xf>
    <xf numFmtId="0" fontId="8532" fillId="0" borderId="0" xfId="0" quotePrefix="false" applyFont="true">
      <alignment horizontal="center" vertical="center" wrapText="true"/>
    </xf>
    <xf numFmtId="0" fontId="8533" fillId="0" borderId="0" xfId="0" quotePrefix="false" applyFont="true">
      <alignment horizontal="center" vertical="center" wrapText="true"/>
    </xf>
    <xf numFmtId="0" fontId="8534" fillId="0" borderId="0" xfId="0" quotePrefix="false" applyFont="true">
      <alignment horizontal="center" vertical="center" wrapText="true"/>
    </xf>
    <xf numFmtId="0" fontId="8535" fillId="0" borderId="0" xfId="0" quotePrefix="false" applyFont="true">
      <alignment horizontal="center" vertical="center" wrapText="true"/>
    </xf>
    <xf numFmtId="0" fontId="8536" fillId="0" borderId="0" xfId="0" quotePrefix="false" applyFont="true">
      <alignment horizontal="center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3536"/>
  <sheetViews>
    <sheetView workbookViewId="0" tabSelected="true"/>
  </sheetViews>
  <sheetFormatPr defaultRowHeight="15.0"/>
  <cols>
    <col min="1" max="1" width="15.0" customWidth="true"/>
    <col min="2" max="2" width="25.0" customWidth="true"/>
    <col min="3" max="3" width="12.0" customWidth="true"/>
    <col min="4" max="4" width="12.0" customWidth="true"/>
    <col min="5" max="5" width="70.0" customWidth="true"/>
    <col min="6" max="6" width="20.0" customWidth="true"/>
    <col min="7" max="7" width="10.0" customWidth="true"/>
    <col min="8" max="8" width="25.0" customWidth="true"/>
    <col min="9" max="9" width="15.0" customWidth="true"/>
    <col min="10" max="10" width="13.0" customWidth="true"/>
    <col min="11" max="11" width="35.0" customWidth="true"/>
    <col min="12" max="12" width="35.0" customWidth="true"/>
    <col min="13" max="13" width="20.0" customWidth="true"/>
    <col min="14" max="14" width="15.0" customWidth="true"/>
    <col min="15" max="15" width="50.0" customWidth="true"/>
    <col min="16" max="16" width="20.0" customWidth="true"/>
    <col min="17" max="17" width="50.0" customWidth="true"/>
    <col min="18" max="18" width="15.0" customWidth="true"/>
    <col min="19" max="19" width="15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ht="45.0" customHeight="true">
      <c r="A2" s="4" t="s">
        <v>19</v>
      </c>
      <c r="B2" s="4" t="s">
        <v>20</v>
      </c>
      <c r="C2" s="4" t="s">
        <v>21</v>
      </c>
      <c r="D2" s="4" t="s">
        <v>21</v>
      </c>
      <c r="E2" s="4" t="s">
        <v>22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21</v>
      </c>
      <c r="K2" s="4" t="s">
        <v>21</v>
      </c>
      <c r="L2" s="5" t="n">
        <f>ROUND(L3,2)</f>
        <v>78941.98</v>
      </c>
      <c r="M2" s="4" t="s">
        <v>21</v>
      </c>
      <c r="N2" s="4" t="s">
        <v>21</v>
      </c>
      <c r="O2" s="4" t="s">
        <v>21</v>
      </c>
      <c r="P2" s="4" t="s">
        <v>21</v>
      </c>
      <c r="Q2" s="4" t="s">
        <v>21</v>
      </c>
      <c r="R2" s="4" t="s">
        <v>21</v>
      </c>
      <c r="S2" s="4" t="s">
        <v>21</v>
      </c>
    </row>
    <row r="3" ht="45.0" customHeight="true">
      <c r="A3" s="6" t="s">
        <v>23</v>
      </c>
      <c r="B3" s="6" t="s">
        <v>24</v>
      </c>
      <c r="C3" s="6" t="s">
        <v>25</v>
      </c>
      <c r="D3" s="6" t="s">
        <v>26</v>
      </c>
      <c r="E3" s="6" t="s">
        <v>27</v>
      </c>
      <c r="F3" s="7" t="n">
        <f>R3+R4+R5+R6+R7+R8+R9+R10+R11+R12+R13+R14</f>
        <v>1.0</v>
      </c>
      <c r="G3" s="6" t="s">
        <v>28</v>
      </c>
      <c r="H3" s="8" t="n">
        <v>64447.68</v>
      </c>
      <c r="I3" s="9" t="n">
        <v>64447.68</v>
      </c>
      <c r="J3" s="10" t="n">
        <v>0.2249</v>
      </c>
      <c r="K3" s="11" t="n">
        <f>ROUND(I3,2)+(ROUND(I3,2)*J3)</f>
        <v>78941.963232</v>
      </c>
      <c r="L3" s="12" t="n">
        <f>ROUND(S3,2)+ROUND(S4,2)+ROUND(S5,2)+ROUND(S6,2)+ROUND(S7,2)+ROUND(S8,2)+ROUND(S9,2)+ROUND(S10,2)+ROUND(S11,2)+ROUND(S12,2)+ROUND(S13,2)+ROUND(S14,2)</f>
        <v>78941.98000000001</v>
      </c>
      <c r="M3" s="6" t="s">
        <v>21</v>
      </c>
      <c r="N3" s="6" t="s">
        <v>20</v>
      </c>
      <c r="O3" s="6" t="s">
        <v>22</v>
      </c>
      <c r="P3" s="6" t="s">
        <v>20</v>
      </c>
      <c r="Q3" s="6" t="s">
        <v>29</v>
      </c>
      <c r="R3" s="13" t="n">
        <v>0.01</v>
      </c>
      <c r="S3" s="14" t="n">
        <f>ROUND(K3,2)*R3</f>
        <v>789.4196000000001</v>
      </c>
    </row>
    <row r="4" ht="45.0" customHeight="true">
      <c r="P4" s="6" t="s">
        <v>30</v>
      </c>
      <c r="Q4" s="6" t="s">
        <v>31</v>
      </c>
      <c r="R4" s="15" t="n">
        <v>0.09</v>
      </c>
      <c r="S4" s="16" t="n">
        <f>ROUND(K3,2)*R4</f>
        <v>7104.776400000001</v>
      </c>
    </row>
    <row r="5" ht="45.0" customHeight="true">
      <c r="P5" s="6" t="s">
        <v>32</v>
      </c>
      <c r="Q5" s="6" t="s">
        <v>33</v>
      </c>
      <c r="R5" s="17" t="n">
        <v>0.16</v>
      </c>
      <c r="S5" s="18" t="n">
        <f>ROUND(K3,2)*R5</f>
        <v>12630.713600000001</v>
      </c>
    </row>
    <row r="6" ht="45.0" customHeight="true">
      <c r="P6" s="6" t="s">
        <v>34</v>
      </c>
      <c r="Q6" s="6" t="s">
        <v>35</v>
      </c>
      <c r="R6" s="19" t="n">
        <v>0.04</v>
      </c>
      <c r="S6" s="20" t="n">
        <f>ROUND(K3,2)*R6</f>
        <v>3157.6784000000002</v>
      </c>
    </row>
    <row r="7" ht="45.0" customHeight="true">
      <c r="P7" s="6" t="s">
        <v>36</v>
      </c>
      <c r="Q7" s="6" t="s">
        <v>37</v>
      </c>
      <c r="R7" s="21" t="n">
        <v>0.03</v>
      </c>
      <c r="S7" s="22" t="n">
        <f>ROUND(K3,2)*R7</f>
        <v>2368.2588</v>
      </c>
    </row>
    <row r="8" ht="45.0" customHeight="true">
      <c r="P8" s="6" t="s">
        <v>38</v>
      </c>
      <c r="Q8" s="6" t="s">
        <v>39</v>
      </c>
      <c r="R8" s="23" t="n">
        <v>0.03</v>
      </c>
      <c r="S8" s="24" t="n">
        <f>ROUND(K3,2)*R8</f>
        <v>2368.2588</v>
      </c>
    </row>
    <row r="9" ht="45.0" customHeight="true">
      <c r="P9" s="6" t="s">
        <v>40</v>
      </c>
      <c r="Q9" s="6" t="s">
        <v>41</v>
      </c>
      <c r="R9" s="25" t="n">
        <v>0.06</v>
      </c>
      <c r="S9" s="26" t="n">
        <f>ROUND(K3,2)*R9</f>
        <v>4736.5176</v>
      </c>
    </row>
    <row r="10" ht="45.0" customHeight="true">
      <c r="P10" s="6" t="s">
        <v>42</v>
      </c>
      <c r="Q10" s="6" t="s">
        <v>43</v>
      </c>
      <c r="R10" s="27" t="n">
        <v>0.11</v>
      </c>
      <c r="S10" s="28" t="n">
        <f>ROUND(K3,2)*R10</f>
        <v>8683.615600000001</v>
      </c>
    </row>
    <row r="11" ht="45.0" customHeight="true">
      <c r="P11" s="6" t="s">
        <v>44</v>
      </c>
      <c r="Q11" s="6" t="s">
        <v>45</v>
      </c>
      <c r="R11" s="29" t="n">
        <v>0.04</v>
      </c>
      <c r="S11" s="30" t="n">
        <f>ROUND(K3,2)*R11</f>
        <v>3157.6784000000002</v>
      </c>
    </row>
    <row r="12" ht="45.0" customHeight="true">
      <c r="P12" s="6" t="s">
        <v>46</v>
      </c>
      <c r="Q12" s="6" t="s">
        <v>47</v>
      </c>
      <c r="R12" s="31" t="n">
        <v>0.07</v>
      </c>
      <c r="S12" s="32" t="n">
        <f>ROUND(K3,2)*R12</f>
        <v>5525.937200000001</v>
      </c>
    </row>
    <row r="13" ht="45.0" customHeight="true">
      <c r="P13" s="6" t="s">
        <v>48</v>
      </c>
      <c r="Q13" s="6" t="s">
        <v>49</v>
      </c>
      <c r="R13" s="33" t="n">
        <v>0.11</v>
      </c>
      <c r="S13" s="34" t="n">
        <f>ROUND(K3,2)*R13</f>
        <v>8683.615600000001</v>
      </c>
    </row>
    <row r="14" ht="45.0" customHeight="true">
      <c r="P14" s="6" t="s">
        <v>50</v>
      </c>
      <c r="Q14" s="6" t="s">
        <v>51</v>
      </c>
      <c r="R14" s="35" t="n">
        <v>0.25</v>
      </c>
      <c r="S14" s="36" t="n">
        <f>ROUND(K3,2)*R14</f>
        <v>19735.49</v>
      </c>
    </row>
    <row r="15" ht="45.0" customHeight="true">
      <c r="A15" s="38" t="s">
        <v>19</v>
      </c>
      <c r="B15" s="38" t="s">
        <v>30</v>
      </c>
      <c r="C15" s="38" t="s">
        <v>21</v>
      </c>
      <c r="D15" s="38" t="s">
        <v>21</v>
      </c>
      <c r="E15" s="38" t="s">
        <v>52</v>
      </c>
      <c r="F15" s="38" t="s">
        <v>21</v>
      </c>
      <c r="G15" s="38" t="s">
        <v>21</v>
      </c>
      <c r="H15" s="38" t="s">
        <v>21</v>
      </c>
      <c r="I15" s="38" t="s">
        <v>21</v>
      </c>
      <c r="J15" s="38" t="s">
        <v>21</v>
      </c>
      <c r="K15" s="38" t="s">
        <v>21</v>
      </c>
      <c r="L15" s="39" t="n">
        <f>ROUND(L16,2)+ROUND(L17,2)+ROUND(L18,2)</f>
        <v>14454.52</v>
      </c>
      <c r="M15" s="38" t="s">
        <v>21</v>
      </c>
      <c r="N15" s="38" t="s">
        <v>21</v>
      </c>
      <c r="O15" s="38" t="s">
        <v>21</v>
      </c>
      <c r="P15" s="38" t="s">
        <v>21</v>
      </c>
      <c r="Q15" s="38" t="s">
        <v>21</v>
      </c>
      <c r="R15" s="38" t="s">
        <v>21</v>
      </c>
      <c r="S15" s="38" t="s">
        <v>21</v>
      </c>
    </row>
    <row r="16" ht="45.0" customHeight="true">
      <c r="A16" s="40" t="s">
        <v>23</v>
      </c>
      <c r="B16" s="40" t="s">
        <v>53</v>
      </c>
      <c r="C16" s="40" t="s">
        <v>54</v>
      </c>
      <c r="D16" s="40" t="s">
        <v>55</v>
      </c>
      <c r="E16" s="40" t="s">
        <v>56</v>
      </c>
      <c r="F16" s="41" t="n">
        <f>R16</f>
        <v>8.0</v>
      </c>
      <c r="G16" s="40" t="s">
        <v>57</v>
      </c>
      <c r="H16" s="42" t="n">
        <v>463.93</v>
      </c>
      <c r="I16" s="43" t="n">
        <v>463.93</v>
      </c>
      <c r="J16" s="44" t="n">
        <v>0.2249</v>
      </c>
      <c r="K16" s="45" t="n">
        <f>ROUND(I16,2)+(ROUND(I16,2)*J16)</f>
        <v>568.267857</v>
      </c>
      <c r="L16" s="46" t="n">
        <f>ROUND(S16,2)</f>
        <v>4546.16</v>
      </c>
      <c r="M16" s="40" t="s">
        <v>21</v>
      </c>
      <c r="N16" s="40" t="s">
        <v>30</v>
      </c>
      <c r="O16" s="40" t="s">
        <v>52</v>
      </c>
      <c r="P16" s="40" t="s">
        <v>58</v>
      </c>
      <c r="Q16" s="40" t="s">
        <v>59</v>
      </c>
      <c r="R16" s="47" t="n">
        <v>8.0</v>
      </c>
      <c r="S16" s="48" t="n">
        <f>ROUND(K16,2)*R16</f>
        <v>4546.16</v>
      </c>
    </row>
    <row r="17" ht="45.0" customHeight="true">
      <c r="A17" s="49" t="s">
        <v>23</v>
      </c>
      <c r="B17" s="49" t="s">
        <v>60</v>
      </c>
      <c r="C17" s="49" t="s">
        <v>54</v>
      </c>
      <c r="D17" s="49" t="s">
        <v>61</v>
      </c>
      <c r="E17" s="49" t="s">
        <v>62</v>
      </c>
      <c r="F17" s="50" t="n">
        <f>R17</f>
        <v>80.0</v>
      </c>
      <c r="G17" s="49" t="s">
        <v>57</v>
      </c>
      <c r="H17" s="51" t="n">
        <v>94.43</v>
      </c>
      <c r="I17" s="52" t="n">
        <v>94.43</v>
      </c>
      <c r="J17" s="53" t="n">
        <v>0.2249</v>
      </c>
      <c r="K17" s="54" t="n">
        <f>ROUND(I17,2)+(ROUND(I17,2)*J17)</f>
        <v>115.66730700000001</v>
      </c>
      <c r="L17" s="55" t="n">
        <f>ROUND(S17,2)</f>
        <v>9253.6</v>
      </c>
      <c r="M17" s="49" t="s">
        <v>21</v>
      </c>
      <c r="N17" s="49" t="s">
        <v>30</v>
      </c>
      <c r="O17" s="49" t="s">
        <v>52</v>
      </c>
      <c r="P17" s="49" t="s">
        <v>58</v>
      </c>
      <c r="Q17" s="49" t="s">
        <v>59</v>
      </c>
      <c r="R17" s="56" t="n">
        <v>80.0</v>
      </c>
      <c r="S17" s="57" t="n">
        <f>ROUND(K17,2)*R17</f>
        <v>9253.6</v>
      </c>
    </row>
    <row r="18" ht="45.0" customHeight="true">
      <c r="A18" s="58" t="s">
        <v>23</v>
      </c>
      <c r="B18" s="58" t="s">
        <v>63</v>
      </c>
      <c r="C18" s="58" t="s">
        <v>54</v>
      </c>
      <c r="D18" s="58" t="s">
        <v>64</v>
      </c>
      <c r="E18" s="58" t="s">
        <v>65</v>
      </c>
      <c r="F18" s="59" t="n">
        <f>R18</f>
        <v>1.0</v>
      </c>
      <c r="G18" s="58" t="s">
        <v>28</v>
      </c>
      <c r="H18" s="60" t="n">
        <v>534.54</v>
      </c>
      <c r="I18" s="61" t="n">
        <v>534.54</v>
      </c>
      <c r="J18" s="62" t="n">
        <v>0.2249</v>
      </c>
      <c r="K18" s="63" t="n">
        <f>ROUND(I18,2)+(ROUND(I18,2)*J18)</f>
        <v>654.7580459999999</v>
      </c>
      <c r="L18" s="64" t="n">
        <f>ROUND(S18,2)</f>
        <v>654.76</v>
      </c>
      <c r="M18" s="58" t="s">
        <v>21</v>
      </c>
      <c r="N18" s="58" t="s">
        <v>30</v>
      </c>
      <c r="O18" s="58" t="s">
        <v>52</v>
      </c>
      <c r="P18" s="58" t="s">
        <v>58</v>
      </c>
      <c r="Q18" s="58" t="s">
        <v>59</v>
      </c>
      <c r="R18" s="65" t="n">
        <v>1.0</v>
      </c>
      <c r="S18" s="66" t="n">
        <f>ROUND(K18,2)*R18</f>
        <v>654.76</v>
      </c>
    </row>
    <row r="19" ht="45.0" customHeight="true">
      <c r="A19" s="68" t="s">
        <v>19</v>
      </c>
      <c r="B19" s="68" t="s">
        <v>32</v>
      </c>
      <c r="C19" s="68" t="s">
        <v>21</v>
      </c>
      <c r="D19" s="68" t="s">
        <v>21</v>
      </c>
      <c r="E19" s="68" t="s">
        <v>66</v>
      </c>
      <c r="F19" s="68" t="s">
        <v>21</v>
      </c>
      <c r="G19" s="68" t="s">
        <v>21</v>
      </c>
      <c r="H19" s="68" t="s">
        <v>21</v>
      </c>
      <c r="I19" s="68" t="s">
        <v>21</v>
      </c>
      <c r="J19" s="68" t="s">
        <v>21</v>
      </c>
      <c r="K19" s="68" t="s">
        <v>21</v>
      </c>
      <c r="L19" s="69" t="n">
        <f>ROUND(L20,2)+ROUND(L21,2)</f>
        <v>2582.02</v>
      </c>
      <c r="M19" s="68" t="s">
        <v>21</v>
      </c>
      <c r="N19" s="68" t="s">
        <v>21</v>
      </c>
      <c r="O19" s="68" t="s">
        <v>21</v>
      </c>
      <c r="P19" s="68" t="s">
        <v>21</v>
      </c>
      <c r="Q19" s="68" t="s">
        <v>21</v>
      </c>
      <c r="R19" s="68" t="s">
        <v>21</v>
      </c>
      <c r="S19" s="68" t="s">
        <v>21</v>
      </c>
    </row>
    <row r="20" ht="45.0" customHeight="true">
      <c r="A20" s="70" t="s">
        <v>23</v>
      </c>
      <c r="B20" s="70" t="s">
        <v>67</v>
      </c>
      <c r="C20" s="70" t="s">
        <v>54</v>
      </c>
      <c r="D20" s="70" t="s">
        <v>68</v>
      </c>
      <c r="E20" s="70" t="s">
        <v>69</v>
      </c>
      <c r="F20" s="71" t="n">
        <f>R20</f>
        <v>1.0</v>
      </c>
      <c r="G20" s="70" t="s">
        <v>28</v>
      </c>
      <c r="H20" s="72" t="n">
        <v>127.39</v>
      </c>
      <c r="I20" s="73" t="n">
        <v>127.39</v>
      </c>
      <c r="J20" s="74" t="n">
        <v>0.2249</v>
      </c>
      <c r="K20" s="75" t="n">
        <f>ROUND(I20,2)+(ROUND(I20,2)*J20)</f>
        <v>156.040011</v>
      </c>
      <c r="L20" s="76" t="n">
        <f>ROUND(S20,2)</f>
        <v>156.04</v>
      </c>
      <c r="M20" s="70" t="s">
        <v>21</v>
      </c>
      <c r="N20" s="70" t="s">
        <v>32</v>
      </c>
      <c r="O20" s="70" t="s">
        <v>66</v>
      </c>
      <c r="P20" s="70" t="s">
        <v>58</v>
      </c>
      <c r="Q20" s="70" t="s">
        <v>59</v>
      </c>
      <c r="R20" s="77" t="n">
        <v>1.0</v>
      </c>
      <c r="S20" s="78" t="n">
        <f>ROUND(K20,2)*R20</f>
        <v>156.04</v>
      </c>
    </row>
    <row r="21" ht="45.0" customHeight="true">
      <c r="A21" s="79" t="s">
        <v>23</v>
      </c>
      <c r="B21" s="79" t="s">
        <v>70</v>
      </c>
      <c r="C21" s="79" t="s">
        <v>54</v>
      </c>
      <c r="D21" s="79" t="s">
        <v>71</v>
      </c>
      <c r="E21" s="79" t="s">
        <v>72</v>
      </c>
      <c r="F21" s="80" t="n">
        <f>R21</f>
        <v>1.0</v>
      </c>
      <c r="G21" s="79" t="s">
        <v>28</v>
      </c>
      <c r="H21" s="81" t="n">
        <v>1980.55</v>
      </c>
      <c r="I21" s="82" t="n">
        <v>1980.55</v>
      </c>
      <c r="J21" s="83" t="n">
        <v>0.2249</v>
      </c>
      <c r="K21" s="84" t="n">
        <f>ROUND(I21,2)+(ROUND(I21,2)*J21)</f>
        <v>2425.975695</v>
      </c>
      <c r="L21" s="85" t="n">
        <f>ROUND(S21,2)</f>
        <v>2425.98</v>
      </c>
      <c r="M21" s="79" t="s">
        <v>21</v>
      </c>
      <c r="N21" s="79" t="s">
        <v>32</v>
      </c>
      <c r="O21" s="79" t="s">
        <v>66</v>
      </c>
      <c r="P21" s="79" t="s">
        <v>58</v>
      </c>
      <c r="Q21" s="79" t="s">
        <v>59</v>
      </c>
      <c r="R21" s="86" t="n">
        <v>1.0</v>
      </c>
      <c r="S21" s="87" t="n">
        <f>ROUND(K21,2)*R21</f>
        <v>2425.98</v>
      </c>
    </row>
    <row r="22" ht="45.0" customHeight="true">
      <c r="A22" s="89" t="s">
        <v>19</v>
      </c>
      <c r="B22" s="89" t="s">
        <v>34</v>
      </c>
      <c r="C22" s="89" t="s">
        <v>21</v>
      </c>
      <c r="D22" s="89" t="s">
        <v>21</v>
      </c>
      <c r="E22" s="89" t="s">
        <v>73</v>
      </c>
      <c r="F22" s="89" t="s">
        <v>21</v>
      </c>
      <c r="G22" s="89" t="s">
        <v>21</v>
      </c>
      <c r="H22" s="89" t="s">
        <v>21</v>
      </c>
      <c r="I22" s="89" t="s">
        <v>21</v>
      </c>
      <c r="J22" s="89" t="s">
        <v>21</v>
      </c>
      <c r="K22" s="89" t="s">
        <v>21</v>
      </c>
      <c r="L22" s="90" t="n">
        <f>ROUND(L23,2)+ROUND(L43,2)+ROUND(L63,2)+ROUND(L83,2)+ROUND(L103,2)+ROUND(L123,2)+ROUND(L143,2)+ROUND(L163,2)+ROUND(L183,2)+ROUND(L203,2)+ROUND(L223,2)+ROUND(L243,2)+ROUND(L263,2)+ROUND(L283,2)+ROUND(L303,2)+ROUND(L323,2)+ROUND(L343,2)</f>
        <v>234461.60000000003</v>
      </c>
      <c r="M22" s="89" t="s">
        <v>21</v>
      </c>
      <c r="N22" s="89" t="s">
        <v>21</v>
      </c>
      <c r="O22" s="89" t="s">
        <v>21</v>
      </c>
      <c r="P22" s="89" t="s">
        <v>21</v>
      </c>
      <c r="Q22" s="89" t="s">
        <v>21</v>
      </c>
      <c r="R22" s="89" t="s">
        <v>21</v>
      </c>
      <c r="S22" s="89" t="s">
        <v>21</v>
      </c>
    </row>
    <row r="23" ht="45.0" customHeight="true">
      <c r="A23" s="91" t="s">
        <v>23</v>
      </c>
      <c r="B23" s="91" t="s">
        <v>74</v>
      </c>
      <c r="C23" s="91" t="s">
        <v>54</v>
      </c>
      <c r="D23" s="91" t="s">
        <v>75</v>
      </c>
      <c r="E23" s="91" t="s">
        <v>76</v>
      </c>
      <c r="F23" s="92" t="n">
        <f>R23+R24+R25+R26+R27+R28+R29+R30+R31+R32+R33+R34+R35+R36+R37+R38+R39+R40+R41+R42</f>
        <v>86.39999999999998</v>
      </c>
      <c r="G23" s="91" t="s">
        <v>77</v>
      </c>
      <c r="H23" s="93" t="n">
        <v>38.7</v>
      </c>
      <c r="I23" s="94" t="n">
        <v>38.7</v>
      </c>
      <c r="J23" s="95" t="n">
        <v>0.2249</v>
      </c>
      <c r="K23" s="96" t="n">
        <f>ROUND(I23,2)+(ROUND(I23,2)*J23)</f>
        <v>47.40363000000001</v>
      </c>
      <c r="L23" s="97" t="n">
        <f>ROUND(S23,2)+ROUND(S24,2)+ROUND(S25,2)+ROUND(S26,2)+ROUND(S27,2)+ROUND(S28,2)+ROUND(S29,2)+ROUND(S30,2)+ROUND(S31,2)+ROUND(S32,2)+ROUND(S33,2)+ROUND(S34,2)+ROUND(S35,2)+ROUND(S36,2)+ROUND(S37,2)+ROUND(S38,2)+ROUND(S39,2)+ROUND(S40,2)+ROUND(S41,2)+ROUND(S42,2)</f>
        <v>4095.4</v>
      </c>
      <c r="M23" s="91" t="s">
        <v>21</v>
      </c>
      <c r="N23" s="91" t="s">
        <v>34</v>
      </c>
      <c r="O23" s="91" t="s">
        <v>73</v>
      </c>
      <c r="P23" s="91" t="s">
        <v>20</v>
      </c>
      <c r="Q23" s="91" t="s">
        <v>29</v>
      </c>
      <c r="R23" s="98" t="n">
        <v>4.32</v>
      </c>
      <c r="S23" s="99" t="n">
        <f>ROUND(K23,2)*R23</f>
        <v>204.768</v>
      </c>
    </row>
    <row r="24" ht="45.0" customHeight="true">
      <c r="P24" s="91" t="s">
        <v>30</v>
      </c>
      <c r="Q24" s="91" t="s">
        <v>31</v>
      </c>
      <c r="R24" s="100" t="n">
        <v>4.32</v>
      </c>
      <c r="S24" s="101" t="n">
        <f>ROUND(K23,2)*R24</f>
        <v>204.768</v>
      </c>
    </row>
    <row r="25" ht="45.0" customHeight="true">
      <c r="P25" s="91" t="s">
        <v>32</v>
      </c>
      <c r="Q25" s="91" t="s">
        <v>33</v>
      </c>
      <c r="R25" s="102" t="n">
        <v>4.32</v>
      </c>
      <c r="S25" s="103" t="n">
        <f>ROUND(K23,2)*R25</f>
        <v>204.768</v>
      </c>
    </row>
    <row r="26" ht="45.0" customHeight="true">
      <c r="P26" s="91" t="s">
        <v>34</v>
      </c>
      <c r="Q26" s="91" t="s">
        <v>35</v>
      </c>
      <c r="R26" s="104" t="n">
        <v>4.32</v>
      </c>
      <c r="S26" s="105" t="n">
        <f>ROUND(K23,2)*R26</f>
        <v>204.768</v>
      </c>
    </row>
    <row r="27" ht="45.0" customHeight="true">
      <c r="P27" s="91" t="s">
        <v>36</v>
      </c>
      <c r="Q27" s="91" t="s">
        <v>37</v>
      </c>
      <c r="R27" s="106" t="n">
        <v>4.32</v>
      </c>
      <c r="S27" s="107" t="n">
        <f>ROUND(K23,2)*R27</f>
        <v>204.768</v>
      </c>
    </row>
    <row r="28" ht="45.0" customHeight="true">
      <c r="P28" s="91" t="s">
        <v>38</v>
      </c>
      <c r="Q28" s="91" t="s">
        <v>39</v>
      </c>
      <c r="R28" s="108" t="n">
        <v>4.32</v>
      </c>
      <c r="S28" s="109" t="n">
        <f>ROUND(K23,2)*R28</f>
        <v>204.768</v>
      </c>
    </row>
    <row r="29" ht="45.0" customHeight="true">
      <c r="P29" s="91" t="s">
        <v>40</v>
      </c>
      <c r="Q29" s="91" t="s">
        <v>41</v>
      </c>
      <c r="R29" s="110" t="n">
        <v>4.32</v>
      </c>
      <c r="S29" s="111" t="n">
        <f>ROUND(K23,2)*R29</f>
        <v>204.768</v>
      </c>
    </row>
    <row r="30" ht="45.0" customHeight="true">
      <c r="P30" s="91" t="s">
        <v>42</v>
      </c>
      <c r="Q30" s="91" t="s">
        <v>43</v>
      </c>
      <c r="R30" s="112" t="n">
        <v>4.32</v>
      </c>
      <c r="S30" s="113" t="n">
        <f>ROUND(K23,2)*R30</f>
        <v>204.768</v>
      </c>
    </row>
    <row r="31" ht="45.0" customHeight="true">
      <c r="P31" s="91" t="s">
        <v>44</v>
      </c>
      <c r="Q31" s="91" t="s">
        <v>45</v>
      </c>
      <c r="R31" s="114" t="n">
        <v>4.32</v>
      </c>
      <c r="S31" s="115" t="n">
        <f>ROUND(K23,2)*R31</f>
        <v>204.768</v>
      </c>
    </row>
    <row r="32" ht="45.0" customHeight="true">
      <c r="P32" s="91" t="s">
        <v>46</v>
      </c>
      <c r="Q32" s="91" t="s">
        <v>47</v>
      </c>
      <c r="R32" s="116" t="n">
        <v>4.32</v>
      </c>
      <c r="S32" s="117" t="n">
        <f>ROUND(K23,2)*R32</f>
        <v>204.768</v>
      </c>
    </row>
    <row r="33" ht="45.0" customHeight="true">
      <c r="P33" s="91" t="s">
        <v>48</v>
      </c>
      <c r="Q33" s="91" t="s">
        <v>49</v>
      </c>
      <c r="R33" s="118" t="n">
        <v>4.32</v>
      </c>
      <c r="S33" s="119" t="n">
        <f>ROUND(K23,2)*R33</f>
        <v>204.768</v>
      </c>
    </row>
    <row r="34" ht="45.0" customHeight="true">
      <c r="P34" s="91" t="s">
        <v>50</v>
      </c>
      <c r="Q34" s="91" t="s">
        <v>51</v>
      </c>
      <c r="R34" s="120" t="n">
        <v>4.32</v>
      </c>
      <c r="S34" s="121" t="n">
        <f>ROUND(K23,2)*R34</f>
        <v>204.768</v>
      </c>
    </row>
    <row r="35" ht="45.0" customHeight="true">
      <c r="P35" s="91" t="s">
        <v>78</v>
      </c>
      <c r="Q35" s="91" t="s">
        <v>79</v>
      </c>
      <c r="R35" s="122" t="n">
        <v>4.32</v>
      </c>
      <c r="S35" s="123" t="n">
        <f>ROUND(K23,2)*R35</f>
        <v>204.768</v>
      </c>
    </row>
    <row r="36" ht="45.0" customHeight="true">
      <c r="P36" s="91" t="s">
        <v>80</v>
      </c>
      <c r="Q36" s="91" t="s">
        <v>81</v>
      </c>
      <c r="R36" s="124" t="n">
        <v>4.32</v>
      </c>
      <c r="S36" s="125" t="n">
        <f>ROUND(K23,2)*R36</f>
        <v>204.768</v>
      </c>
    </row>
    <row r="37" ht="45.0" customHeight="true">
      <c r="P37" s="91" t="s">
        <v>82</v>
      </c>
      <c r="Q37" s="91" t="s">
        <v>83</v>
      </c>
      <c r="R37" s="126" t="n">
        <v>4.32</v>
      </c>
      <c r="S37" s="127" t="n">
        <f>ROUND(K23,2)*R37</f>
        <v>204.768</v>
      </c>
    </row>
    <row r="38" ht="45.0" customHeight="true">
      <c r="P38" s="91" t="s">
        <v>84</v>
      </c>
      <c r="Q38" s="91" t="s">
        <v>85</v>
      </c>
      <c r="R38" s="128" t="n">
        <v>4.32</v>
      </c>
      <c r="S38" s="129" t="n">
        <f>ROUND(K23,2)*R38</f>
        <v>204.768</v>
      </c>
    </row>
    <row r="39" ht="45.0" customHeight="true">
      <c r="P39" s="91" t="s">
        <v>86</v>
      </c>
      <c r="Q39" s="91" t="s">
        <v>87</v>
      </c>
      <c r="R39" s="130" t="n">
        <v>4.32</v>
      </c>
      <c r="S39" s="131" t="n">
        <f>ROUND(K23,2)*R39</f>
        <v>204.768</v>
      </c>
    </row>
    <row r="40" ht="45.0" customHeight="true">
      <c r="P40" s="91" t="s">
        <v>88</v>
      </c>
      <c r="Q40" s="91" t="s">
        <v>89</v>
      </c>
      <c r="R40" s="132" t="n">
        <v>4.32</v>
      </c>
      <c r="S40" s="133" t="n">
        <f>ROUND(K23,2)*R40</f>
        <v>204.768</v>
      </c>
    </row>
    <row r="41" ht="45.0" customHeight="true">
      <c r="P41" s="91" t="s">
        <v>90</v>
      </c>
      <c r="Q41" s="91" t="s">
        <v>91</v>
      </c>
      <c r="R41" s="134" t="n">
        <v>4.32</v>
      </c>
      <c r="S41" s="135" t="n">
        <f>ROUND(K23,2)*R41</f>
        <v>204.768</v>
      </c>
    </row>
    <row r="42" ht="45.0" customHeight="true">
      <c r="P42" s="91" t="s">
        <v>92</v>
      </c>
      <c r="Q42" s="91" t="s">
        <v>93</v>
      </c>
      <c r="R42" s="136" t="n">
        <v>4.32</v>
      </c>
      <c r="S42" s="137" t="n">
        <f>ROUND(K23,2)*R42</f>
        <v>204.768</v>
      </c>
    </row>
    <row r="43" ht="45.0" customHeight="true">
      <c r="A43" s="138" t="s">
        <v>23</v>
      </c>
      <c r="B43" s="138" t="s">
        <v>94</v>
      </c>
      <c r="C43" s="138" t="s">
        <v>54</v>
      </c>
      <c r="D43" s="138" t="s">
        <v>95</v>
      </c>
      <c r="E43" s="138" t="s">
        <v>96</v>
      </c>
      <c r="F43" s="139" t="n">
        <f>R43+R44+R45+R46+R47+R48+R49+R50+R51+R52+R53+R54+R55+R56+R57+R58+R59+R60+R61+R62</f>
        <v>86.39999999999998</v>
      </c>
      <c r="G43" s="138" t="s">
        <v>57</v>
      </c>
      <c r="H43" s="140" t="n">
        <v>5.86</v>
      </c>
      <c r="I43" s="141" t="n">
        <v>5.86</v>
      </c>
      <c r="J43" s="142" t="n">
        <v>0.2249</v>
      </c>
      <c r="K43" s="143" t="n">
        <f>ROUND(I43,2)+(ROUND(I43,2)*J43)</f>
        <v>7.177914</v>
      </c>
      <c r="L43" s="144" t="n">
        <f>ROUND(S43,2)+ROUND(S44,2)+ROUND(S45,2)+ROUND(S46,2)+ROUND(S47,2)+ROUND(S48,2)+ROUND(S49,2)+ROUND(S50,2)+ROUND(S51,2)+ROUND(S52,2)+ROUND(S53,2)+ROUND(S54,2)+ROUND(S55,2)+ROUND(S56,2)+ROUND(S57,2)+ROUND(S58,2)+ROUND(S59,2)+ROUND(S60,2)+ROUND(S61,2)+ROUND(S62,2)</f>
        <v>620.3999999999999</v>
      </c>
      <c r="M43" s="138" t="s">
        <v>21</v>
      </c>
      <c r="N43" s="138" t="s">
        <v>34</v>
      </c>
      <c r="O43" s="138" t="s">
        <v>73</v>
      </c>
      <c r="P43" s="138" t="s">
        <v>20</v>
      </c>
      <c r="Q43" s="138" t="s">
        <v>29</v>
      </c>
      <c r="R43" s="145" t="n">
        <v>4.32</v>
      </c>
      <c r="S43" s="146" t="n">
        <f>ROUND(K43,2)*R43</f>
        <v>31.0176</v>
      </c>
    </row>
    <row r="44" ht="45.0" customHeight="true">
      <c r="P44" s="138" t="s">
        <v>30</v>
      </c>
      <c r="Q44" s="138" t="s">
        <v>31</v>
      </c>
      <c r="R44" s="147" t="n">
        <v>4.32</v>
      </c>
      <c r="S44" s="148" t="n">
        <f>ROUND(K43,2)*R44</f>
        <v>31.0176</v>
      </c>
    </row>
    <row r="45" ht="45.0" customHeight="true">
      <c r="P45" s="138" t="s">
        <v>32</v>
      </c>
      <c r="Q45" s="138" t="s">
        <v>33</v>
      </c>
      <c r="R45" s="149" t="n">
        <v>4.32</v>
      </c>
      <c r="S45" s="150" t="n">
        <f>ROUND(K43,2)*R45</f>
        <v>31.0176</v>
      </c>
    </row>
    <row r="46" ht="45.0" customHeight="true">
      <c r="P46" s="138" t="s">
        <v>34</v>
      </c>
      <c r="Q46" s="138" t="s">
        <v>35</v>
      </c>
      <c r="R46" s="151" t="n">
        <v>4.32</v>
      </c>
      <c r="S46" s="152" t="n">
        <f>ROUND(K43,2)*R46</f>
        <v>31.0176</v>
      </c>
    </row>
    <row r="47" ht="45.0" customHeight="true">
      <c r="P47" s="138" t="s">
        <v>36</v>
      </c>
      <c r="Q47" s="138" t="s">
        <v>37</v>
      </c>
      <c r="R47" s="153" t="n">
        <v>4.32</v>
      </c>
      <c r="S47" s="154" t="n">
        <f>ROUND(K43,2)*R47</f>
        <v>31.0176</v>
      </c>
    </row>
    <row r="48" ht="45.0" customHeight="true">
      <c r="P48" s="138" t="s">
        <v>38</v>
      </c>
      <c r="Q48" s="138" t="s">
        <v>39</v>
      </c>
      <c r="R48" s="155" t="n">
        <v>4.32</v>
      </c>
      <c r="S48" s="156" t="n">
        <f>ROUND(K43,2)*R48</f>
        <v>31.0176</v>
      </c>
    </row>
    <row r="49" ht="45.0" customHeight="true">
      <c r="P49" s="138" t="s">
        <v>40</v>
      </c>
      <c r="Q49" s="138" t="s">
        <v>41</v>
      </c>
      <c r="R49" s="157" t="n">
        <v>4.32</v>
      </c>
      <c r="S49" s="158" t="n">
        <f>ROUND(K43,2)*R49</f>
        <v>31.0176</v>
      </c>
    </row>
    <row r="50" ht="45.0" customHeight="true">
      <c r="P50" s="138" t="s">
        <v>42</v>
      </c>
      <c r="Q50" s="138" t="s">
        <v>43</v>
      </c>
      <c r="R50" s="159" t="n">
        <v>4.32</v>
      </c>
      <c r="S50" s="160" t="n">
        <f>ROUND(K43,2)*R50</f>
        <v>31.0176</v>
      </c>
    </row>
    <row r="51" ht="45.0" customHeight="true">
      <c r="P51" s="138" t="s">
        <v>44</v>
      </c>
      <c r="Q51" s="138" t="s">
        <v>45</v>
      </c>
      <c r="R51" s="161" t="n">
        <v>4.32</v>
      </c>
      <c r="S51" s="162" t="n">
        <f>ROUND(K43,2)*R51</f>
        <v>31.0176</v>
      </c>
    </row>
    <row r="52" ht="45.0" customHeight="true">
      <c r="P52" s="138" t="s">
        <v>46</v>
      </c>
      <c r="Q52" s="138" t="s">
        <v>47</v>
      </c>
      <c r="R52" s="163" t="n">
        <v>4.32</v>
      </c>
      <c r="S52" s="164" t="n">
        <f>ROUND(K43,2)*R52</f>
        <v>31.0176</v>
      </c>
    </row>
    <row r="53" ht="45.0" customHeight="true">
      <c r="P53" s="138" t="s">
        <v>48</v>
      </c>
      <c r="Q53" s="138" t="s">
        <v>49</v>
      </c>
      <c r="R53" s="165" t="n">
        <v>4.32</v>
      </c>
      <c r="S53" s="166" t="n">
        <f>ROUND(K43,2)*R53</f>
        <v>31.0176</v>
      </c>
    </row>
    <row r="54" ht="45.0" customHeight="true">
      <c r="P54" s="138" t="s">
        <v>50</v>
      </c>
      <c r="Q54" s="138" t="s">
        <v>51</v>
      </c>
      <c r="R54" s="167" t="n">
        <v>4.32</v>
      </c>
      <c r="S54" s="168" t="n">
        <f>ROUND(K43,2)*R54</f>
        <v>31.0176</v>
      </c>
    </row>
    <row r="55" ht="45.0" customHeight="true">
      <c r="P55" s="138" t="s">
        <v>78</v>
      </c>
      <c r="Q55" s="138" t="s">
        <v>79</v>
      </c>
      <c r="R55" s="169" t="n">
        <v>4.32</v>
      </c>
      <c r="S55" s="170" t="n">
        <f>ROUND(K43,2)*R55</f>
        <v>31.0176</v>
      </c>
    </row>
    <row r="56" ht="45.0" customHeight="true">
      <c r="P56" s="138" t="s">
        <v>80</v>
      </c>
      <c r="Q56" s="138" t="s">
        <v>81</v>
      </c>
      <c r="R56" s="171" t="n">
        <v>4.32</v>
      </c>
      <c r="S56" s="172" t="n">
        <f>ROUND(K43,2)*R56</f>
        <v>31.0176</v>
      </c>
    </row>
    <row r="57" ht="45.0" customHeight="true">
      <c r="P57" s="138" t="s">
        <v>82</v>
      </c>
      <c r="Q57" s="138" t="s">
        <v>83</v>
      </c>
      <c r="R57" s="173" t="n">
        <v>4.32</v>
      </c>
      <c r="S57" s="174" t="n">
        <f>ROUND(K43,2)*R57</f>
        <v>31.0176</v>
      </c>
    </row>
    <row r="58" ht="45.0" customHeight="true">
      <c r="P58" s="138" t="s">
        <v>84</v>
      </c>
      <c r="Q58" s="138" t="s">
        <v>85</v>
      </c>
      <c r="R58" s="175" t="n">
        <v>4.32</v>
      </c>
      <c r="S58" s="176" t="n">
        <f>ROUND(K43,2)*R58</f>
        <v>31.0176</v>
      </c>
    </row>
    <row r="59" ht="45.0" customHeight="true">
      <c r="P59" s="138" t="s">
        <v>86</v>
      </c>
      <c r="Q59" s="138" t="s">
        <v>87</v>
      </c>
      <c r="R59" s="177" t="n">
        <v>4.32</v>
      </c>
      <c r="S59" s="178" t="n">
        <f>ROUND(K43,2)*R59</f>
        <v>31.0176</v>
      </c>
    </row>
    <row r="60" ht="45.0" customHeight="true">
      <c r="P60" s="138" t="s">
        <v>88</v>
      </c>
      <c r="Q60" s="138" t="s">
        <v>89</v>
      </c>
      <c r="R60" s="179" t="n">
        <v>4.32</v>
      </c>
      <c r="S60" s="180" t="n">
        <f>ROUND(K43,2)*R60</f>
        <v>31.0176</v>
      </c>
    </row>
    <row r="61" ht="45.0" customHeight="true">
      <c r="P61" s="138" t="s">
        <v>90</v>
      </c>
      <c r="Q61" s="138" t="s">
        <v>91</v>
      </c>
      <c r="R61" s="181" t="n">
        <v>4.32</v>
      </c>
      <c r="S61" s="182" t="n">
        <f>ROUND(K43,2)*R61</f>
        <v>31.0176</v>
      </c>
    </row>
    <row r="62" ht="45.0" customHeight="true">
      <c r="P62" s="138" t="s">
        <v>92</v>
      </c>
      <c r="Q62" s="138" t="s">
        <v>93</v>
      </c>
      <c r="R62" s="183" t="n">
        <v>4.32</v>
      </c>
      <c r="S62" s="184" t="n">
        <f>ROUND(K43,2)*R62</f>
        <v>31.0176</v>
      </c>
    </row>
    <row r="63" ht="45.0" customHeight="true">
      <c r="A63" s="185" t="s">
        <v>23</v>
      </c>
      <c r="B63" s="185" t="s">
        <v>97</v>
      </c>
      <c r="C63" s="185" t="s">
        <v>54</v>
      </c>
      <c r="D63" s="185" t="s">
        <v>98</v>
      </c>
      <c r="E63" s="185" t="s">
        <v>99</v>
      </c>
      <c r="F63" s="186" t="n">
        <f>R63+R64+R65+R66+R67+R68+R69+R70+R71+R72+R73+R74+R75+R76+R77+R78+R79+R80+R81+R82</f>
        <v>86.39999999999998</v>
      </c>
      <c r="G63" s="185" t="s">
        <v>57</v>
      </c>
      <c r="H63" s="187" t="n">
        <v>38.15</v>
      </c>
      <c r="I63" s="188" t="n">
        <v>38.15</v>
      </c>
      <c r="J63" s="189" t="n">
        <v>0.2249</v>
      </c>
      <c r="K63" s="190" t="n">
        <f>ROUND(I63,2)+(ROUND(I63,2)*J63)</f>
        <v>46.729935</v>
      </c>
      <c r="L63" s="191" t="n">
        <f>ROUND(S63,2)+ROUND(S64,2)+ROUND(S65,2)+ROUND(S66,2)+ROUND(S67,2)+ROUND(S68,2)+ROUND(S69,2)+ROUND(S70,2)+ROUND(S71,2)+ROUND(S72,2)+ROUND(S73,2)+ROUND(S74,2)+ROUND(S75,2)+ROUND(S76,2)+ROUND(S77,2)+ROUND(S78,2)+ROUND(S79,2)+ROUND(S80,2)+ROUND(S81,2)+ROUND(S82,2)</f>
        <v>4037.3999999999987</v>
      </c>
      <c r="M63" s="185" t="s">
        <v>21</v>
      </c>
      <c r="N63" s="185" t="s">
        <v>34</v>
      </c>
      <c r="O63" s="185" t="s">
        <v>73</v>
      </c>
      <c r="P63" s="185" t="s">
        <v>20</v>
      </c>
      <c r="Q63" s="185" t="s">
        <v>29</v>
      </c>
      <c r="R63" s="192" t="n">
        <v>4.32</v>
      </c>
      <c r="S63" s="193" t="n">
        <f>ROUND(K63,2)*R63</f>
        <v>201.8736</v>
      </c>
    </row>
    <row r="64" ht="45.0" customHeight="true">
      <c r="P64" s="185" t="s">
        <v>30</v>
      </c>
      <c r="Q64" s="185" t="s">
        <v>31</v>
      </c>
      <c r="R64" s="194" t="n">
        <v>4.32</v>
      </c>
      <c r="S64" s="195" t="n">
        <f>ROUND(K63,2)*R64</f>
        <v>201.8736</v>
      </c>
    </row>
    <row r="65" ht="45.0" customHeight="true">
      <c r="P65" s="185" t="s">
        <v>32</v>
      </c>
      <c r="Q65" s="185" t="s">
        <v>33</v>
      </c>
      <c r="R65" s="196" t="n">
        <v>4.32</v>
      </c>
      <c r="S65" s="197" t="n">
        <f>ROUND(K63,2)*R65</f>
        <v>201.8736</v>
      </c>
    </row>
    <row r="66" ht="45.0" customHeight="true">
      <c r="P66" s="185" t="s">
        <v>34</v>
      </c>
      <c r="Q66" s="185" t="s">
        <v>35</v>
      </c>
      <c r="R66" s="198" t="n">
        <v>4.32</v>
      </c>
      <c r="S66" s="199" t="n">
        <f>ROUND(K63,2)*R66</f>
        <v>201.8736</v>
      </c>
    </row>
    <row r="67" ht="45.0" customHeight="true">
      <c r="P67" s="185" t="s">
        <v>36</v>
      </c>
      <c r="Q67" s="185" t="s">
        <v>37</v>
      </c>
      <c r="R67" s="200" t="n">
        <v>4.32</v>
      </c>
      <c r="S67" s="201" t="n">
        <f>ROUND(K63,2)*R67</f>
        <v>201.8736</v>
      </c>
    </row>
    <row r="68" ht="45.0" customHeight="true">
      <c r="P68" s="185" t="s">
        <v>38</v>
      </c>
      <c r="Q68" s="185" t="s">
        <v>39</v>
      </c>
      <c r="R68" s="202" t="n">
        <v>4.32</v>
      </c>
      <c r="S68" s="203" t="n">
        <f>ROUND(K63,2)*R68</f>
        <v>201.8736</v>
      </c>
    </row>
    <row r="69" ht="45.0" customHeight="true">
      <c r="P69" s="185" t="s">
        <v>40</v>
      </c>
      <c r="Q69" s="185" t="s">
        <v>41</v>
      </c>
      <c r="R69" s="204" t="n">
        <v>4.32</v>
      </c>
      <c r="S69" s="205" t="n">
        <f>ROUND(K63,2)*R69</f>
        <v>201.8736</v>
      </c>
    </row>
    <row r="70" ht="45.0" customHeight="true">
      <c r="P70" s="185" t="s">
        <v>42</v>
      </c>
      <c r="Q70" s="185" t="s">
        <v>43</v>
      </c>
      <c r="R70" s="206" t="n">
        <v>4.32</v>
      </c>
      <c r="S70" s="207" t="n">
        <f>ROUND(K63,2)*R70</f>
        <v>201.8736</v>
      </c>
    </row>
    <row r="71" ht="45.0" customHeight="true">
      <c r="P71" s="185" t="s">
        <v>44</v>
      </c>
      <c r="Q71" s="185" t="s">
        <v>45</v>
      </c>
      <c r="R71" s="208" t="n">
        <v>4.32</v>
      </c>
      <c r="S71" s="209" t="n">
        <f>ROUND(K63,2)*R71</f>
        <v>201.8736</v>
      </c>
    </row>
    <row r="72" ht="45.0" customHeight="true">
      <c r="P72" s="185" t="s">
        <v>46</v>
      </c>
      <c r="Q72" s="185" t="s">
        <v>47</v>
      </c>
      <c r="R72" s="210" t="n">
        <v>4.32</v>
      </c>
      <c r="S72" s="211" t="n">
        <f>ROUND(K63,2)*R72</f>
        <v>201.8736</v>
      </c>
    </row>
    <row r="73" ht="45.0" customHeight="true">
      <c r="P73" s="185" t="s">
        <v>48</v>
      </c>
      <c r="Q73" s="185" t="s">
        <v>49</v>
      </c>
      <c r="R73" s="212" t="n">
        <v>4.32</v>
      </c>
      <c r="S73" s="213" t="n">
        <f>ROUND(K63,2)*R73</f>
        <v>201.8736</v>
      </c>
    </row>
    <row r="74" ht="45.0" customHeight="true">
      <c r="P74" s="185" t="s">
        <v>50</v>
      </c>
      <c r="Q74" s="185" t="s">
        <v>51</v>
      </c>
      <c r="R74" s="214" t="n">
        <v>4.32</v>
      </c>
      <c r="S74" s="215" t="n">
        <f>ROUND(K63,2)*R74</f>
        <v>201.8736</v>
      </c>
    </row>
    <row r="75" ht="45.0" customHeight="true">
      <c r="P75" s="185" t="s">
        <v>78</v>
      </c>
      <c r="Q75" s="185" t="s">
        <v>79</v>
      </c>
      <c r="R75" s="216" t="n">
        <v>4.32</v>
      </c>
      <c r="S75" s="217" t="n">
        <f>ROUND(K63,2)*R75</f>
        <v>201.8736</v>
      </c>
    </row>
    <row r="76" ht="45.0" customHeight="true">
      <c r="P76" s="185" t="s">
        <v>80</v>
      </c>
      <c r="Q76" s="185" t="s">
        <v>81</v>
      </c>
      <c r="R76" s="218" t="n">
        <v>4.32</v>
      </c>
      <c r="S76" s="219" t="n">
        <f>ROUND(K63,2)*R76</f>
        <v>201.8736</v>
      </c>
    </row>
    <row r="77" ht="45.0" customHeight="true">
      <c r="P77" s="185" t="s">
        <v>82</v>
      </c>
      <c r="Q77" s="185" t="s">
        <v>83</v>
      </c>
      <c r="R77" s="220" t="n">
        <v>4.32</v>
      </c>
      <c r="S77" s="221" t="n">
        <f>ROUND(K63,2)*R77</f>
        <v>201.8736</v>
      </c>
    </row>
    <row r="78" ht="45.0" customHeight="true">
      <c r="P78" s="185" t="s">
        <v>84</v>
      </c>
      <c r="Q78" s="185" t="s">
        <v>85</v>
      </c>
      <c r="R78" s="222" t="n">
        <v>4.32</v>
      </c>
      <c r="S78" s="223" t="n">
        <f>ROUND(K63,2)*R78</f>
        <v>201.8736</v>
      </c>
    </row>
    <row r="79" ht="45.0" customHeight="true">
      <c r="P79" s="185" t="s">
        <v>86</v>
      </c>
      <c r="Q79" s="185" t="s">
        <v>87</v>
      </c>
      <c r="R79" s="224" t="n">
        <v>4.32</v>
      </c>
      <c r="S79" s="225" t="n">
        <f>ROUND(K63,2)*R79</f>
        <v>201.8736</v>
      </c>
    </row>
    <row r="80" ht="45.0" customHeight="true">
      <c r="P80" s="185" t="s">
        <v>88</v>
      </c>
      <c r="Q80" s="185" t="s">
        <v>89</v>
      </c>
      <c r="R80" s="226" t="n">
        <v>4.32</v>
      </c>
      <c r="S80" s="227" t="n">
        <f>ROUND(K63,2)*R80</f>
        <v>201.8736</v>
      </c>
    </row>
    <row r="81" ht="45.0" customHeight="true">
      <c r="P81" s="185" t="s">
        <v>90</v>
      </c>
      <c r="Q81" s="185" t="s">
        <v>91</v>
      </c>
      <c r="R81" s="228" t="n">
        <v>4.32</v>
      </c>
      <c r="S81" s="229" t="n">
        <f>ROUND(K63,2)*R81</f>
        <v>201.8736</v>
      </c>
    </row>
    <row r="82" ht="45.0" customHeight="true">
      <c r="P82" s="185" t="s">
        <v>92</v>
      </c>
      <c r="Q82" s="185" t="s">
        <v>93</v>
      </c>
      <c r="R82" s="230" t="n">
        <v>4.32</v>
      </c>
      <c r="S82" s="231" t="n">
        <f>ROUND(K63,2)*R82</f>
        <v>201.8736</v>
      </c>
    </row>
    <row r="83" ht="45.0" customHeight="true">
      <c r="A83" s="232" t="s">
        <v>23</v>
      </c>
      <c r="B83" s="232" t="s">
        <v>100</v>
      </c>
      <c r="C83" s="232" t="s">
        <v>54</v>
      </c>
      <c r="D83" s="232" t="s">
        <v>101</v>
      </c>
      <c r="E83" s="232" t="s">
        <v>102</v>
      </c>
      <c r="F83" s="233" t="n">
        <f>R83+R84+R85+R86+R87+R88+R89+R90+R91+R92+R93+R94+R95+R96+R97+R98+R99+R100+R101+R102</f>
        <v>115.20000000000003</v>
      </c>
      <c r="G83" s="232" t="s">
        <v>57</v>
      </c>
      <c r="H83" s="234" t="n">
        <v>165.42</v>
      </c>
      <c r="I83" s="235" t="n">
        <v>165.42</v>
      </c>
      <c r="J83" s="236" t="n">
        <v>0.2249</v>
      </c>
      <c r="K83" s="237" t="n">
        <f>ROUND(I83,2)+(ROUND(I83,2)*J83)</f>
        <v>202.62295799999998</v>
      </c>
      <c r="L83" s="238" t="n">
        <f>ROUND(S83,2)+ROUND(S84,2)+ROUND(S85,2)+ROUND(S86,2)+ROUND(S87,2)+ROUND(S88,2)+ROUND(S89,2)+ROUND(S90,2)+ROUND(S91,2)+ROUND(S92,2)+ROUND(S93,2)+ROUND(S94,2)+ROUND(S95,2)+ROUND(S96,2)+ROUND(S97,2)+ROUND(S98,2)+ROUND(S99,2)+ROUND(S100,2)+ROUND(S101,2)+ROUND(S102,2)</f>
        <v>23341.8</v>
      </c>
      <c r="M83" s="232" t="s">
        <v>21</v>
      </c>
      <c r="N83" s="232" t="s">
        <v>34</v>
      </c>
      <c r="O83" s="232" t="s">
        <v>73</v>
      </c>
      <c r="P83" s="232" t="s">
        <v>20</v>
      </c>
      <c r="Q83" s="232" t="s">
        <v>29</v>
      </c>
      <c r="R83" s="239" t="n">
        <v>5.76</v>
      </c>
      <c r="S83" s="240" t="n">
        <f>ROUND(K83,2)*R83</f>
        <v>1167.0912</v>
      </c>
    </row>
    <row r="84" ht="45.0" customHeight="true">
      <c r="P84" s="232" t="s">
        <v>30</v>
      </c>
      <c r="Q84" s="232" t="s">
        <v>31</v>
      </c>
      <c r="R84" s="241" t="n">
        <v>5.76</v>
      </c>
      <c r="S84" s="242" t="n">
        <f>ROUND(K83,2)*R84</f>
        <v>1167.0912</v>
      </c>
    </row>
    <row r="85" ht="45.0" customHeight="true">
      <c r="P85" s="232" t="s">
        <v>32</v>
      </c>
      <c r="Q85" s="232" t="s">
        <v>33</v>
      </c>
      <c r="R85" s="243" t="n">
        <v>5.76</v>
      </c>
      <c r="S85" s="244" t="n">
        <f>ROUND(K83,2)*R85</f>
        <v>1167.0912</v>
      </c>
    </row>
    <row r="86" ht="45.0" customHeight="true">
      <c r="P86" s="232" t="s">
        <v>34</v>
      </c>
      <c r="Q86" s="232" t="s">
        <v>35</v>
      </c>
      <c r="R86" s="245" t="n">
        <v>5.76</v>
      </c>
      <c r="S86" s="246" t="n">
        <f>ROUND(K83,2)*R86</f>
        <v>1167.0912</v>
      </c>
    </row>
    <row r="87" ht="45.0" customHeight="true">
      <c r="P87" s="232" t="s">
        <v>36</v>
      </c>
      <c r="Q87" s="232" t="s">
        <v>37</v>
      </c>
      <c r="R87" s="247" t="n">
        <v>5.76</v>
      </c>
      <c r="S87" s="248" t="n">
        <f>ROUND(K83,2)*R87</f>
        <v>1167.0912</v>
      </c>
    </row>
    <row r="88" ht="45.0" customHeight="true">
      <c r="P88" s="232" t="s">
        <v>38</v>
      </c>
      <c r="Q88" s="232" t="s">
        <v>39</v>
      </c>
      <c r="R88" s="249" t="n">
        <v>5.76</v>
      </c>
      <c r="S88" s="250" t="n">
        <f>ROUND(K83,2)*R88</f>
        <v>1167.0912</v>
      </c>
    </row>
    <row r="89" ht="45.0" customHeight="true">
      <c r="P89" s="232" t="s">
        <v>40</v>
      </c>
      <c r="Q89" s="232" t="s">
        <v>41</v>
      </c>
      <c r="R89" s="251" t="n">
        <v>5.76</v>
      </c>
      <c r="S89" s="252" t="n">
        <f>ROUND(K83,2)*R89</f>
        <v>1167.0912</v>
      </c>
    </row>
    <row r="90" ht="45.0" customHeight="true">
      <c r="P90" s="232" t="s">
        <v>42</v>
      </c>
      <c r="Q90" s="232" t="s">
        <v>43</v>
      </c>
      <c r="R90" s="253" t="n">
        <v>5.76</v>
      </c>
      <c r="S90" s="254" t="n">
        <f>ROUND(K83,2)*R90</f>
        <v>1167.0912</v>
      </c>
    </row>
    <row r="91" ht="45.0" customHeight="true">
      <c r="P91" s="232" t="s">
        <v>44</v>
      </c>
      <c r="Q91" s="232" t="s">
        <v>45</v>
      </c>
      <c r="R91" s="255" t="n">
        <v>5.76</v>
      </c>
      <c r="S91" s="256" t="n">
        <f>ROUND(K83,2)*R91</f>
        <v>1167.0912</v>
      </c>
    </row>
    <row r="92" ht="45.0" customHeight="true">
      <c r="P92" s="232" t="s">
        <v>46</v>
      </c>
      <c r="Q92" s="232" t="s">
        <v>47</v>
      </c>
      <c r="R92" s="257" t="n">
        <v>5.76</v>
      </c>
      <c r="S92" s="258" t="n">
        <f>ROUND(K83,2)*R92</f>
        <v>1167.0912</v>
      </c>
    </row>
    <row r="93" ht="45.0" customHeight="true">
      <c r="P93" s="232" t="s">
        <v>48</v>
      </c>
      <c r="Q93" s="232" t="s">
        <v>49</v>
      </c>
      <c r="R93" s="259" t="n">
        <v>5.76</v>
      </c>
      <c r="S93" s="260" t="n">
        <f>ROUND(K83,2)*R93</f>
        <v>1167.0912</v>
      </c>
    </row>
    <row r="94" ht="45.0" customHeight="true">
      <c r="P94" s="232" t="s">
        <v>50</v>
      </c>
      <c r="Q94" s="232" t="s">
        <v>51</v>
      </c>
      <c r="R94" s="261" t="n">
        <v>5.76</v>
      </c>
      <c r="S94" s="262" t="n">
        <f>ROUND(K83,2)*R94</f>
        <v>1167.0912</v>
      </c>
    </row>
    <row r="95" ht="45.0" customHeight="true">
      <c r="P95" s="232" t="s">
        <v>78</v>
      </c>
      <c r="Q95" s="232" t="s">
        <v>79</v>
      </c>
      <c r="R95" s="263" t="n">
        <v>5.76</v>
      </c>
      <c r="S95" s="264" t="n">
        <f>ROUND(K83,2)*R95</f>
        <v>1167.0912</v>
      </c>
    </row>
    <row r="96" ht="45.0" customHeight="true">
      <c r="P96" s="232" t="s">
        <v>80</v>
      </c>
      <c r="Q96" s="232" t="s">
        <v>81</v>
      </c>
      <c r="R96" s="265" t="n">
        <v>5.76</v>
      </c>
      <c r="S96" s="266" t="n">
        <f>ROUND(K83,2)*R96</f>
        <v>1167.0912</v>
      </c>
    </row>
    <row r="97" ht="45.0" customHeight="true">
      <c r="P97" s="232" t="s">
        <v>82</v>
      </c>
      <c r="Q97" s="232" t="s">
        <v>83</v>
      </c>
      <c r="R97" s="267" t="n">
        <v>5.76</v>
      </c>
      <c r="S97" s="268" t="n">
        <f>ROUND(K83,2)*R97</f>
        <v>1167.0912</v>
      </c>
    </row>
    <row r="98" ht="45.0" customHeight="true">
      <c r="P98" s="232" t="s">
        <v>84</v>
      </c>
      <c r="Q98" s="232" t="s">
        <v>85</v>
      </c>
      <c r="R98" s="269" t="n">
        <v>5.76</v>
      </c>
      <c r="S98" s="270" t="n">
        <f>ROUND(K83,2)*R98</f>
        <v>1167.0912</v>
      </c>
    </row>
    <row r="99" ht="45.0" customHeight="true">
      <c r="P99" s="232" t="s">
        <v>86</v>
      </c>
      <c r="Q99" s="232" t="s">
        <v>87</v>
      </c>
      <c r="R99" s="271" t="n">
        <v>5.76</v>
      </c>
      <c r="S99" s="272" t="n">
        <f>ROUND(K83,2)*R99</f>
        <v>1167.0912</v>
      </c>
    </row>
    <row r="100" ht="45.0" customHeight="true">
      <c r="P100" s="232" t="s">
        <v>88</v>
      </c>
      <c r="Q100" s="232" t="s">
        <v>89</v>
      </c>
      <c r="R100" s="273" t="n">
        <v>5.76</v>
      </c>
      <c r="S100" s="274" t="n">
        <f>ROUND(K83,2)*R100</f>
        <v>1167.0912</v>
      </c>
    </row>
    <row r="101" ht="45.0" customHeight="true">
      <c r="P101" s="232" t="s">
        <v>90</v>
      </c>
      <c r="Q101" s="232" t="s">
        <v>91</v>
      </c>
      <c r="R101" s="275" t="n">
        <v>5.76</v>
      </c>
      <c r="S101" s="276" t="n">
        <f>ROUND(K83,2)*R101</f>
        <v>1167.0912</v>
      </c>
    </row>
    <row r="102" ht="45.0" customHeight="true">
      <c r="P102" s="232" t="s">
        <v>92</v>
      </c>
      <c r="Q102" s="232" t="s">
        <v>93</v>
      </c>
      <c r="R102" s="277" t="n">
        <v>5.76</v>
      </c>
      <c r="S102" s="278" t="n">
        <f>ROUND(K83,2)*R102</f>
        <v>1167.0912</v>
      </c>
    </row>
    <row r="103" ht="45.0" customHeight="true">
      <c r="A103" s="279" t="s">
        <v>23</v>
      </c>
      <c r="B103" s="279" t="s">
        <v>103</v>
      </c>
      <c r="C103" s="279" t="s">
        <v>54</v>
      </c>
      <c r="D103" s="279" t="s">
        <v>104</v>
      </c>
      <c r="E103" s="279" t="s">
        <v>105</v>
      </c>
      <c r="F103" s="280" t="n">
        <f>R103+R104+R105+R106+R107+R108+R109+R110+R111+R112+R113+R114+R115+R116+R117+R118+R119+R120+R121+R122</f>
        <v>935.9999999999997</v>
      </c>
      <c r="G103" s="279" t="s">
        <v>106</v>
      </c>
      <c r="H103" s="281" t="n">
        <v>12.75</v>
      </c>
      <c r="I103" s="282" t="n">
        <v>12.75</v>
      </c>
      <c r="J103" s="283" t="n">
        <v>0.2249</v>
      </c>
      <c r="K103" s="284" t="n">
        <f>ROUND(I103,2)+(ROUND(I103,2)*J103)</f>
        <v>15.617474999999999</v>
      </c>
      <c r="L103" s="285" t="n">
        <f>ROUND(S103,2)+ROUND(S104,2)+ROUND(S105,2)+ROUND(S106,2)+ROUND(S107,2)+ROUND(S108,2)+ROUND(S109,2)+ROUND(S110,2)+ROUND(S111,2)+ROUND(S112,2)+ROUND(S113,2)+ROUND(S114,2)+ROUND(S115,2)+ROUND(S116,2)+ROUND(S117,2)+ROUND(S118,2)+ROUND(S119,2)+ROUND(S120,2)+ROUND(S121,2)+ROUND(S122,2)</f>
        <v>14620.400000000005</v>
      </c>
      <c r="M103" s="279" t="s">
        <v>21</v>
      </c>
      <c r="N103" s="279" t="s">
        <v>34</v>
      </c>
      <c r="O103" s="279" t="s">
        <v>73</v>
      </c>
      <c r="P103" s="279" t="s">
        <v>20</v>
      </c>
      <c r="Q103" s="279" t="s">
        <v>29</v>
      </c>
      <c r="R103" s="286" t="n">
        <v>46.8</v>
      </c>
      <c r="S103" s="287" t="n">
        <f>ROUND(K103,2)*R103</f>
        <v>731.016</v>
      </c>
    </row>
    <row r="104" ht="45.0" customHeight="true">
      <c r="P104" s="279" t="s">
        <v>30</v>
      </c>
      <c r="Q104" s="279" t="s">
        <v>31</v>
      </c>
      <c r="R104" s="288" t="n">
        <v>46.8</v>
      </c>
      <c r="S104" s="289" t="n">
        <f>ROUND(K103,2)*R104</f>
        <v>731.016</v>
      </c>
    </row>
    <row r="105" ht="45.0" customHeight="true">
      <c r="P105" s="279" t="s">
        <v>32</v>
      </c>
      <c r="Q105" s="279" t="s">
        <v>33</v>
      </c>
      <c r="R105" s="290" t="n">
        <v>46.8</v>
      </c>
      <c r="S105" s="291" t="n">
        <f>ROUND(K103,2)*R105</f>
        <v>731.016</v>
      </c>
    </row>
    <row r="106" ht="45.0" customHeight="true">
      <c r="P106" s="279" t="s">
        <v>34</v>
      </c>
      <c r="Q106" s="279" t="s">
        <v>35</v>
      </c>
      <c r="R106" s="292" t="n">
        <v>46.8</v>
      </c>
      <c r="S106" s="293" t="n">
        <f>ROUND(K103,2)*R106</f>
        <v>731.016</v>
      </c>
    </row>
    <row r="107" ht="45.0" customHeight="true">
      <c r="P107" s="279" t="s">
        <v>36</v>
      </c>
      <c r="Q107" s="279" t="s">
        <v>37</v>
      </c>
      <c r="R107" s="294" t="n">
        <v>46.8</v>
      </c>
      <c r="S107" s="295" t="n">
        <f>ROUND(K103,2)*R107</f>
        <v>731.016</v>
      </c>
    </row>
    <row r="108" ht="45.0" customHeight="true">
      <c r="P108" s="279" t="s">
        <v>38</v>
      </c>
      <c r="Q108" s="279" t="s">
        <v>39</v>
      </c>
      <c r="R108" s="296" t="n">
        <v>46.8</v>
      </c>
      <c r="S108" s="297" t="n">
        <f>ROUND(K103,2)*R108</f>
        <v>731.016</v>
      </c>
    </row>
    <row r="109" ht="45.0" customHeight="true">
      <c r="P109" s="279" t="s">
        <v>40</v>
      </c>
      <c r="Q109" s="279" t="s">
        <v>41</v>
      </c>
      <c r="R109" s="298" t="n">
        <v>46.8</v>
      </c>
      <c r="S109" s="299" t="n">
        <f>ROUND(K103,2)*R109</f>
        <v>731.016</v>
      </c>
    </row>
    <row r="110" ht="45.0" customHeight="true">
      <c r="P110" s="279" t="s">
        <v>42</v>
      </c>
      <c r="Q110" s="279" t="s">
        <v>43</v>
      </c>
      <c r="R110" s="300" t="n">
        <v>46.8</v>
      </c>
      <c r="S110" s="301" t="n">
        <f>ROUND(K103,2)*R110</f>
        <v>731.016</v>
      </c>
    </row>
    <row r="111" ht="45.0" customHeight="true">
      <c r="P111" s="279" t="s">
        <v>44</v>
      </c>
      <c r="Q111" s="279" t="s">
        <v>45</v>
      </c>
      <c r="R111" s="302" t="n">
        <v>46.8</v>
      </c>
      <c r="S111" s="303" t="n">
        <f>ROUND(K103,2)*R111</f>
        <v>731.016</v>
      </c>
    </row>
    <row r="112" ht="45.0" customHeight="true">
      <c r="P112" s="279" t="s">
        <v>46</v>
      </c>
      <c r="Q112" s="279" t="s">
        <v>47</v>
      </c>
      <c r="R112" s="304" t="n">
        <v>46.8</v>
      </c>
      <c r="S112" s="305" t="n">
        <f>ROUND(K103,2)*R112</f>
        <v>731.016</v>
      </c>
    </row>
    <row r="113" ht="45.0" customHeight="true">
      <c r="P113" s="279" t="s">
        <v>48</v>
      </c>
      <c r="Q113" s="279" t="s">
        <v>49</v>
      </c>
      <c r="R113" s="306" t="n">
        <v>46.8</v>
      </c>
      <c r="S113" s="307" t="n">
        <f>ROUND(K103,2)*R113</f>
        <v>731.016</v>
      </c>
    </row>
    <row r="114" ht="45.0" customHeight="true">
      <c r="P114" s="279" t="s">
        <v>50</v>
      </c>
      <c r="Q114" s="279" t="s">
        <v>51</v>
      </c>
      <c r="R114" s="308" t="n">
        <v>46.8</v>
      </c>
      <c r="S114" s="309" t="n">
        <f>ROUND(K103,2)*R114</f>
        <v>731.016</v>
      </c>
    </row>
    <row r="115" ht="45.0" customHeight="true">
      <c r="P115" s="279" t="s">
        <v>78</v>
      </c>
      <c r="Q115" s="279" t="s">
        <v>79</v>
      </c>
      <c r="R115" s="310" t="n">
        <v>46.8</v>
      </c>
      <c r="S115" s="311" t="n">
        <f>ROUND(K103,2)*R115</f>
        <v>731.016</v>
      </c>
    </row>
    <row r="116" ht="45.0" customHeight="true">
      <c r="P116" s="279" t="s">
        <v>80</v>
      </c>
      <c r="Q116" s="279" t="s">
        <v>81</v>
      </c>
      <c r="R116" s="312" t="n">
        <v>46.8</v>
      </c>
      <c r="S116" s="313" t="n">
        <f>ROUND(K103,2)*R116</f>
        <v>731.016</v>
      </c>
    </row>
    <row r="117" ht="45.0" customHeight="true">
      <c r="P117" s="279" t="s">
        <v>82</v>
      </c>
      <c r="Q117" s="279" t="s">
        <v>83</v>
      </c>
      <c r="R117" s="314" t="n">
        <v>46.8</v>
      </c>
      <c r="S117" s="315" t="n">
        <f>ROUND(K103,2)*R117</f>
        <v>731.016</v>
      </c>
    </row>
    <row r="118" ht="45.0" customHeight="true">
      <c r="P118" s="279" t="s">
        <v>84</v>
      </c>
      <c r="Q118" s="279" t="s">
        <v>85</v>
      </c>
      <c r="R118" s="316" t="n">
        <v>46.8</v>
      </c>
      <c r="S118" s="317" t="n">
        <f>ROUND(K103,2)*R118</f>
        <v>731.016</v>
      </c>
    </row>
    <row r="119" ht="45.0" customHeight="true">
      <c r="P119" s="279" t="s">
        <v>86</v>
      </c>
      <c r="Q119" s="279" t="s">
        <v>87</v>
      </c>
      <c r="R119" s="318" t="n">
        <v>46.8</v>
      </c>
      <c r="S119" s="319" t="n">
        <f>ROUND(K103,2)*R119</f>
        <v>731.016</v>
      </c>
    </row>
    <row r="120" ht="45.0" customHeight="true">
      <c r="P120" s="279" t="s">
        <v>88</v>
      </c>
      <c r="Q120" s="279" t="s">
        <v>89</v>
      </c>
      <c r="R120" s="320" t="n">
        <v>46.8</v>
      </c>
      <c r="S120" s="321" t="n">
        <f>ROUND(K103,2)*R120</f>
        <v>731.016</v>
      </c>
    </row>
    <row r="121" ht="45.0" customHeight="true">
      <c r="P121" s="279" t="s">
        <v>90</v>
      </c>
      <c r="Q121" s="279" t="s">
        <v>91</v>
      </c>
      <c r="R121" s="322" t="n">
        <v>46.8</v>
      </c>
      <c r="S121" s="323" t="n">
        <f>ROUND(K103,2)*R121</f>
        <v>731.016</v>
      </c>
    </row>
    <row r="122" ht="45.0" customHeight="true">
      <c r="P122" s="279" t="s">
        <v>92</v>
      </c>
      <c r="Q122" s="279" t="s">
        <v>93</v>
      </c>
      <c r="R122" s="324" t="n">
        <v>46.8</v>
      </c>
      <c r="S122" s="325" t="n">
        <f>ROUND(K103,2)*R122</f>
        <v>731.016</v>
      </c>
    </row>
    <row r="123" ht="45.0" customHeight="true">
      <c r="A123" s="326" t="s">
        <v>23</v>
      </c>
      <c r="B123" s="326" t="s">
        <v>107</v>
      </c>
      <c r="C123" s="326" t="s">
        <v>54</v>
      </c>
      <c r="D123" s="326" t="s">
        <v>108</v>
      </c>
      <c r="E123" s="326" t="s">
        <v>109</v>
      </c>
      <c r="F123" s="327" t="n">
        <f>R123+R124+R125+R126+R127+R128+R129+R130+R131+R132+R133+R134+R135+R136+R137+R138+R139+R140+R141+R142</f>
        <v>493.99999999999983</v>
      </c>
      <c r="G123" s="326" t="s">
        <v>106</v>
      </c>
      <c r="H123" s="328" t="n">
        <v>15.25</v>
      </c>
      <c r="I123" s="329" t="n">
        <v>15.25</v>
      </c>
      <c r="J123" s="330" t="n">
        <v>0.2249</v>
      </c>
      <c r="K123" s="331" t="n">
        <f>ROUND(I123,2)+(ROUND(I123,2)*J123)</f>
        <v>18.679725</v>
      </c>
      <c r="L123" s="332" t="n">
        <f>ROUND(S123,2)+ROUND(S124,2)+ROUND(S125,2)+ROUND(S126,2)+ROUND(S127,2)+ROUND(S128,2)+ROUND(S129,2)+ROUND(S130,2)+ROUND(S131,2)+ROUND(S132,2)+ROUND(S133,2)+ROUND(S134,2)+ROUND(S135,2)+ROUND(S136,2)+ROUND(S137,2)+ROUND(S138,2)+ROUND(S139,2)+ROUND(S140,2)+ROUND(S141,2)+ROUND(S142,2)</f>
        <v>9227.999999999996</v>
      </c>
      <c r="M123" s="326" t="s">
        <v>21</v>
      </c>
      <c r="N123" s="326" t="s">
        <v>34</v>
      </c>
      <c r="O123" s="326" t="s">
        <v>73</v>
      </c>
      <c r="P123" s="326" t="s">
        <v>20</v>
      </c>
      <c r="Q123" s="326" t="s">
        <v>29</v>
      </c>
      <c r="R123" s="333" t="n">
        <v>24.7</v>
      </c>
      <c r="S123" s="334" t="n">
        <f>ROUND(K123,2)*R123</f>
        <v>461.39599999999996</v>
      </c>
    </row>
    <row r="124" ht="45.0" customHeight="true">
      <c r="P124" s="326" t="s">
        <v>30</v>
      </c>
      <c r="Q124" s="326" t="s">
        <v>31</v>
      </c>
      <c r="R124" s="335" t="n">
        <v>24.7</v>
      </c>
      <c r="S124" s="336" t="n">
        <f>ROUND(K123,2)*R124</f>
        <v>461.39599999999996</v>
      </c>
    </row>
    <row r="125" ht="45.0" customHeight="true">
      <c r="P125" s="326" t="s">
        <v>32</v>
      </c>
      <c r="Q125" s="326" t="s">
        <v>33</v>
      </c>
      <c r="R125" s="337" t="n">
        <v>24.7</v>
      </c>
      <c r="S125" s="338" t="n">
        <f>ROUND(K123,2)*R125</f>
        <v>461.39599999999996</v>
      </c>
    </row>
    <row r="126" ht="45.0" customHeight="true">
      <c r="P126" s="326" t="s">
        <v>34</v>
      </c>
      <c r="Q126" s="326" t="s">
        <v>35</v>
      </c>
      <c r="R126" s="339" t="n">
        <v>24.7</v>
      </c>
      <c r="S126" s="340" t="n">
        <f>ROUND(K123,2)*R126</f>
        <v>461.39599999999996</v>
      </c>
    </row>
    <row r="127" ht="45.0" customHeight="true">
      <c r="P127" s="326" t="s">
        <v>36</v>
      </c>
      <c r="Q127" s="326" t="s">
        <v>37</v>
      </c>
      <c r="R127" s="341" t="n">
        <v>24.7</v>
      </c>
      <c r="S127" s="342" t="n">
        <f>ROUND(K123,2)*R127</f>
        <v>461.39599999999996</v>
      </c>
    </row>
    <row r="128" ht="45.0" customHeight="true">
      <c r="P128" s="326" t="s">
        <v>38</v>
      </c>
      <c r="Q128" s="326" t="s">
        <v>39</v>
      </c>
      <c r="R128" s="343" t="n">
        <v>24.7</v>
      </c>
      <c r="S128" s="344" t="n">
        <f>ROUND(K123,2)*R128</f>
        <v>461.39599999999996</v>
      </c>
    </row>
    <row r="129" ht="45.0" customHeight="true">
      <c r="P129" s="326" t="s">
        <v>40</v>
      </c>
      <c r="Q129" s="326" t="s">
        <v>41</v>
      </c>
      <c r="R129" s="345" t="n">
        <v>24.7</v>
      </c>
      <c r="S129" s="346" t="n">
        <f>ROUND(K123,2)*R129</f>
        <v>461.39599999999996</v>
      </c>
    </row>
    <row r="130" ht="45.0" customHeight="true">
      <c r="P130" s="326" t="s">
        <v>42</v>
      </c>
      <c r="Q130" s="326" t="s">
        <v>43</v>
      </c>
      <c r="R130" s="347" t="n">
        <v>24.7</v>
      </c>
      <c r="S130" s="348" t="n">
        <f>ROUND(K123,2)*R130</f>
        <v>461.39599999999996</v>
      </c>
    </row>
    <row r="131" ht="45.0" customHeight="true">
      <c r="P131" s="326" t="s">
        <v>44</v>
      </c>
      <c r="Q131" s="326" t="s">
        <v>45</v>
      </c>
      <c r="R131" s="349" t="n">
        <v>24.7</v>
      </c>
      <c r="S131" s="350" t="n">
        <f>ROUND(K123,2)*R131</f>
        <v>461.39599999999996</v>
      </c>
    </row>
    <row r="132" ht="45.0" customHeight="true">
      <c r="P132" s="326" t="s">
        <v>46</v>
      </c>
      <c r="Q132" s="326" t="s">
        <v>47</v>
      </c>
      <c r="R132" s="351" t="n">
        <v>24.7</v>
      </c>
      <c r="S132" s="352" t="n">
        <f>ROUND(K123,2)*R132</f>
        <v>461.39599999999996</v>
      </c>
    </row>
    <row r="133" ht="45.0" customHeight="true">
      <c r="P133" s="326" t="s">
        <v>48</v>
      </c>
      <c r="Q133" s="326" t="s">
        <v>49</v>
      </c>
      <c r="R133" s="353" t="n">
        <v>24.7</v>
      </c>
      <c r="S133" s="354" t="n">
        <f>ROUND(K123,2)*R133</f>
        <v>461.39599999999996</v>
      </c>
    </row>
    <row r="134" ht="45.0" customHeight="true">
      <c r="P134" s="326" t="s">
        <v>50</v>
      </c>
      <c r="Q134" s="326" t="s">
        <v>51</v>
      </c>
      <c r="R134" s="355" t="n">
        <v>24.7</v>
      </c>
      <c r="S134" s="356" t="n">
        <f>ROUND(K123,2)*R134</f>
        <v>461.39599999999996</v>
      </c>
    </row>
    <row r="135" ht="45.0" customHeight="true">
      <c r="P135" s="326" t="s">
        <v>78</v>
      </c>
      <c r="Q135" s="326" t="s">
        <v>79</v>
      </c>
      <c r="R135" s="357" t="n">
        <v>24.7</v>
      </c>
      <c r="S135" s="358" t="n">
        <f>ROUND(K123,2)*R135</f>
        <v>461.39599999999996</v>
      </c>
    </row>
    <row r="136" ht="45.0" customHeight="true">
      <c r="P136" s="326" t="s">
        <v>80</v>
      </c>
      <c r="Q136" s="326" t="s">
        <v>81</v>
      </c>
      <c r="R136" s="359" t="n">
        <v>24.7</v>
      </c>
      <c r="S136" s="360" t="n">
        <f>ROUND(K123,2)*R136</f>
        <v>461.39599999999996</v>
      </c>
    </row>
    <row r="137" ht="45.0" customHeight="true">
      <c r="P137" s="326" t="s">
        <v>82</v>
      </c>
      <c r="Q137" s="326" t="s">
        <v>83</v>
      </c>
      <c r="R137" s="361" t="n">
        <v>24.7</v>
      </c>
      <c r="S137" s="362" t="n">
        <f>ROUND(K123,2)*R137</f>
        <v>461.39599999999996</v>
      </c>
    </row>
    <row r="138" ht="45.0" customHeight="true">
      <c r="P138" s="326" t="s">
        <v>84</v>
      </c>
      <c r="Q138" s="326" t="s">
        <v>85</v>
      </c>
      <c r="R138" s="363" t="n">
        <v>24.7</v>
      </c>
      <c r="S138" s="364" t="n">
        <f>ROUND(K123,2)*R138</f>
        <v>461.39599999999996</v>
      </c>
    </row>
    <row r="139" ht="45.0" customHeight="true">
      <c r="P139" s="326" t="s">
        <v>86</v>
      </c>
      <c r="Q139" s="326" t="s">
        <v>87</v>
      </c>
      <c r="R139" s="365" t="n">
        <v>24.7</v>
      </c>
      <c r="S139" s="366" t="n">
        <f>ROUND(K123,2)*R139</f>
        <v>461.39599999999996</v>
      </c>
    </row>
    <row r="140" ht="45.0" customHeight="true">
      <c r="P140" s="326" t="s">
        <v>88</v>
      </c>
      <c r="Q140" s="326" t="s">
        <v>89</v>
      </c>
      <c r="R140" s="367" t="n">
        <v>24.7</v>
      </c>
      <c r="S140" s="368" t="n">
        <f>ROUND(K123,2)*R140</f>
        <v>461.39599999999996</v>
      </c>
    </row>
    <row r="141" ht="45.0" customHeight="true">
      <c r="P141" s="326" t="s">
        <v>90</v>
      </c>
      <c r="Q141" s="326" t="s">
        <v>91</v>
      </c>
      <c r="R141" s="369" t="n">
        <v>24.7</v>
      </c>
      <c r="S141" s="370" t="n">
        <f>ROUND(K123,2)*R141</f>
        <v>461.39599999999996</v>
      </c>
    </row>
    <row r="142" ht="45.0" customHeight="true">
      <c r="P142" s="326" t="s">
        <v>92</v>
      </c>
      <c r="Q142" s="326" t="s">
        <v>93</v>
      </c>
      <c r="R142" s="371" t="n">
        <v>24.7</v>
      </c>
      <c r="S142" s="372" t="n">
        <f>ROUND(K123,2)*R142</f>
        <v>461.39599999999996</v>
      </c>
    </row>
    <row r="143" ht="45.0" customHeight="true">
      <c r="A143" s="373" t="s">
        <v>23</v>
      </c>
      <c r="B143" s="373" t="s">
        <v>110</v>
      </c>
      <c r="C143" s="373" t="s">
        <v>54</v>
      </c>
      <c r="D143" s="373" t="s">
        <v>111</v>
      </c>
      <c r="E143" s="373" t="s">
        <v>112</v>
      </c>
      <c r="F143" s="374" t="n">
        <f>R143+R144+R145+R146+R147+R148+R149+R150+R151+R152+R153+R154+R155+R156+R157+R158+R159+R160+R161+R162</f>
        <v>236.00000000000009</v>
      </c>
      <c r="G143" s="373" t="s">
        <v>106</v>
      </c>
      <c r="H143" s="375" t="n">
        <v>16.28</v>
      </c>
      <c r="I143" s="376" t="n">
        <v>16.28</v>
      </c>
      <c r="J143" s="377" t="n">
        <v>0.2249</v>
      </c>
      <c r="K143" s="378" t="n">
        <f>ROUND(I143,2)+(ROUND(I143,2)*J143)</f>
        <v>19.941372</v>
      </c>
      <c r="L143" s="379" t="n">
        <f>ROUND(S143,2)+ROUND(S144,2)+ROUND(S145,2)+ROUND(S146,2)+ROUND(S147,2)+ROUND(S148,2)+ROUND(S149,2)+ROUND(S150,2)+ROUND(S151,2)+ROUND(S152,2)+ROUND(S153,2)+ROUND(S154,2)+ROUND(S155,2)+ROUND(S156,2)+ROUND(S157,2)+ROUND(S158,2)+ROUND(S159,2)+ROUND(S160,2)+ROUND(S161,2)+ROUND(S162,2)</f>
        <v>4705.8</v>
      </c>
      <c r="M143" s="373" t="s">
        <v>21</v>
      </c>
      <c r="N143" s="373" t="s">
        <v>34</v>
      </c>
      <c r="O143" s="373" t="s">
        <v>73</v>
      </c>
      <c r="P143" s="373" t="s">
        <v>20</v>
      </c>
      <c r="Q143" s="373" t="s">
        <v>29</v>
      </c>
      <c r="R143" s="380" t="n">
        <v>11.8</v>
      </c>
      <c r="S143" s="381" t="n">
        <f>ROUND(K143,2)*R143</f>
        <v>235.29200000000003</v>
      </c>
    </row>
    <row r="144" ht="45.0" customHeight="true">
      <c r="P144" s="373" t="s">
        <v>30</v>
      </c>
      <c r="Q144" s="373" t="s">
        <v>31</v>
      </c>
      <c r="R144" s="382" t="n">
        <v>11.8</v>
      </c>
      <c r="S144" s="383" t="n">
        <f>ROUND(K143,2)*R144</f>
        <v>235.29200000000003</v>
      </c>
    </row>
    <row r="145" ht="45.0" customHeight="true">
      <c r="P145" s="373" t="s">
        <v>32</v>
      </c>
      <c r="Q145" s="373" t="s">
        <v>33</v>
      </c>
      <c r="R145" s="384" t="n">
        <v>11.8</v>
      </c>
      <c r="S145" s="385" t="n">
        <f>ROUND(K143,2)*R145</f>
        <v>235.29200000000003</v>
      </c>
    </row>
    <row r="146" ht="45.0" customHeight="true">
      <c r="P146" s="373" t="s">
        <v>34</v>
      </c>
      <c r="Q146" s="373" t="s">
        <v>35</v>
      </c>
      <c r="R146" s="386" t="n">
        <v>11.8</v>
      </c>
      <c r="S146" s="387" t="n">
        <f>ROUND(K143,2)*R146</f>
        <v>235.29200000000003</v>
      </c>
    </row>
    <row r="147" ht="45.0" customHeight="true">
      <c r="P147" s="373" t="s">
        <v>36</v>
      </c>
      <c r="Q147" s="373" t="s">
        <v>37</v>
      </c>
      <c r="R147" s="388" t="n">
        <v>11.8</v>
      </c>
      <c r="S147" s="389" t="n">
        <f>ROUND(K143,2)*R147</f>
        <v>235.29200000000003</v>
      </c>
    </row>
    <row r="148" ht="45.0" customHeight="true">
      <c r="P148" s="373" t="s">
        <v>38</v>
      </c>
      <c r="Q148" s="373" t="s">
        <v>39</v>
      </c>
      <c r="R148" s="390" t="n">
        <v>11.8</v>
      </c>
      <c r="S148" s="391" t="n">
        <f>ROUND(K143,2)*R148</f>
        <v>235.29200000000003</v>
      </c>
    </row>
    <row r="149" ht="45.0" customHeight="true">
      <c r="P149" s="373" t="s">
        <v>40</v>
      </c>
      <c r="Q149" s="373" t="s">
        <v>41</v>
      </c>
      <c r="R149" s="392" t="n">
        <v>11.8</v>
      </c>
      <c r="S149" s="393" t="n">
        <f>ROUND(K143,2)*R149</f>
        <v>235.29200000000003</v>
      </c>
    </row>
    <row r="150" ht="45.0" customHeight="true">
      <c r="P150" s="373" t="s">
        <v>42</v>
      </c>
      <c r="Q150" s="373" t="s">
        <v>43</v>
      </c>
      <c r="R150" s="394" t="n">
        <v>11.8</v>
      </c>
      <c r="S150" s="395" t="n">
        <f>ROUND(K143,2)*R150</f>
        <v>235.29200000000003</v>
      </c>
    </row>
    <row r="151" ht="45.0" customHeight="true">
      <c r="P151" s="373" t="s">
        <v>44</v>
      </c>
      <c r="Q151" s="373" t="s">
        <v>45</v>
      </c>
      <c r="R151" s="396" t="n">
        <v>11.8</v>
      </c>
      <c r="S151" s="397" t="n">
        <f>ROUND(K143,2)*R151</f>
        <v>235.29200000000003</v>
      </c>
    </row>
    <row r="152" ht="45.0" customHeight="true">
      <c r="P152" s="373" t="s">
        <v>46</v>
      </c>
      <c r="Q152" s="373" t="s">
        <v>47</v>
      </c>
      <c r="R152" s="398" t="n">
        <v>11.8</v>
      </c>
      <c r="S152" s="399" t="n">
        <f>ROUND(K143,2)*R152</f>
        <v>235.29200000000003</v>
      </c>
    </row>
    <row r="153" ht="45.0" customHeight="true">
      <c r="P153" s="373" t="s">
        <v>48</v>
      </c>
      <c r="Q153" s="373" t="s">
        <v>49</v>
      </c>
      <c r="R153" s="400" t="n">
        <v>11.8</v>
      </c>
      <c r="S153" s="401" t="n">
        <f>ROUND(K143,2)*R153</f>
        <v>235.29200000000003</v>
      </c>
    </row>
    <row r="154" ht="45.0" customHeight="true">
      <c r="P154" s="373" t="s">
        <v>50</v>
      </c>
      <c r="Q154" s="373" t="s">
        <v>51</v>
      </c>
      <c r="R154" s="402" t="n">
        <v>11.8</v>
      </c>
      <c r="S154" s="403" t="n">
        <f>ROUND(K143,2)*R154</f>
        <v>235.29200000000003</v>
      </c>
    </row>
    <row r="155" ht="45.0" customHeight="true">
      <c r="P155" s="373" t="s">
        <v>78</v>
      </c>
      <c r="Q155" s="373" t="s">
        <v>79</v>
      </c>
      <c r="R155" s="404" t="n">
        <v>11.8</v>
      </c>
      <c r="S155" s="405" t="n">
        <f>ROUND(K143,2)*R155</f>
        <v>235.29200000000003</v>
      </c>
    </row>
    <row r="156" ht="45.0" customHeight="true">
      <c r="P156" s="373" t="s">
        <v>80</v>
      </c>
      <c r="Q156" s="373" t="s">
        <v>81</v>
      </c>
      <c r="R156" s="406" t="n">
        <v>11.8</v>
      </c>
      <c r="S156" s="407" t="n">
        <f>ROUND(K143,2)*R156</f>
        <v>235.29200000000003</v>
      </c>
    </row>
    <row r="157" ht="45.0" customHeight="true">
      <c r="P157" s="373" t="s">
        <v>82</v>
      </c>
      <c r="Q157" s="373" t="s">
        <v>83</v>
      </c>
      <c r="R157" s="408" t="n">
        <v>11.8</v>
      </c>
      <c r="S157" s="409" t="n">
        <f>ROUND(K143,2)*R157</f>
        <v>235.29200000000003</v>
      </c>
    </row>
    <row r="158" ht="45.0" customHeight="true">
      <c r="P158" s="373" t="s">
        <v>84</v>
      </c>
      <c r="Q158" s="373" t="s">
        <v>85</v>
      </c>
      <c r="R158" s="410" t="n">
        <v>11.8</v>
      </c>
      <c r="S158" s="411" t="n">
        <f>ROUND(K143,2)*R158</f>
        <v>235.29200000000003</v>
      </c>
    </row>
    <row r="159" ht="45.0" customHeight="true">
      <c r="P159" s="373" t="s">
        <v>86</v>
      </c>
      <c r="Q159" s="373" t="s">
        <v>87</v>
      </c>
      <c r="R159" s="412" t="n">
        <v>11.8</v>
      </c>
      <c r="S159" s="413" t="n">
        <f>ROUND(K143,2)*R159</f>
        <v>235.29200000000003</v>
      </c>
    </row>
    <row r="160" ht="45.0" customHeight="true">
      <c r="P160" s="373" t="s">
        <v>88</v>
      </c>
      <c r="Q160" s="373" t="s">
        <v>89</v>
      </c>
      <c r="R160" s="414" t="n">
        <v>11.8</v>
      </c>
      <c r="S160" s="415" t="n">
        <f>ROUND(K143,2)*R160</f>
        <v>235.29200000000003</v>
      </c>
    </row>
    <row r="161" ht="45.0" customHeight="true">
      <c r="P161" s="373" t="s">
        <v>90</v>
      </c>
      <c r="Q161" s="373" t="s">
        <v>91</v>
      </c>
      <c r="R161" s="416" t="n">
        <v>11.8</v>
      </c>
      <c r="S161" s="417" t="n">
        <f>ROUND(K143,2)*R161</f>
        <v>235.29200000000003</v>
      </c>
    </row>
    <row r="162" ht="45.0" customHeight="true">
      <c r="P162" s="373" t="s">
        <v>92</v>
      </c>
      <c r="Q162" s="373" t="s">
        <v>93</v>
      </c>
      <c r="R162" s="418" t="n">
        <v>11.8</v>
      </c>
      <c r="S162" s="419" t="n">
        <f>ROUND(K143,2)*R162</f>
        <v>235.29200000000003</v>
      </c>
    </row>
    <row r="163" ht="45.0" customHeight="true">
      <c r="A163" s="420" t="s">
        <v>23</v>
      </c>
      <c r="B163" s="420" t="s">
        <v>113</v>
      </c>
      <c r="C163" s="420" t="s">
        <v>114</v>
      </c>
      <c r="D163" s="420" t="s">
        <v>115</v>
      </c>
      <c r="E163" s="420" t="s">
        <v>116</v>
      </c>
      <c r="F163" s="421" t="n">
        <f>R163+R164+R165+R166+R167+R168+R169+R170+R171+R172+R173+R174+R175+R176+R177+R178+R179+R180+R181+R182</f>
        <v>26.000000000000007</v>
      </c>
      <c r="G163" s="420" t="s">
        <v>77</v>
      </c>
      <c r="H163" s="422" t="n">
        <v>766.52</v>
      </c>
      <c r="I163" s="423" t="n">
        <v>766.52</v>
      </c>
      <c r="J163" s="424" t="n">
        <v>0.2249</v>
      </c>
      <c r="K163" s="425" t="n">
        <f>ROUND(I163,2)+(ROUND(I163,2)*J163)</f>
        <v>938.910348</v>
      </c>
      <c r="L163" s="426" t="n">
        <f>ROUND(S163,2)+ROUND(S164,2)+ROUND(S165,2)+ROUND(S166,2)+ROUND(S167,2)+ROUND(S168,2)+ROUND(S169,2)+ROUND(S170,2)+ROUND(S171,2)+ROUND(S172,2)+ROUND(S173,2)+ROUND(S174,2)+ROUND(S175,2)+ROUND(S176,2)+ROUND(S177,2)+ROUND(S178,2)+ROUND(S179,2)+ROUND(S180,2)+ROUND(S181,2)+ROUND(S182,2)</f>
        <v>24411.600000000006</v>
      </c>
      <c r="M163" s="420" t="s">
        <v>21</v>
      </c>
      <c r="N163" s="420" t="s">
        <v>34</v>
      </c>
      <c r="O163" s="420" t="s">
        <v>73</v>
      </c>
      <c r="P163" s="420" t="s">
        <v>20</v>
      </c>
      <c r="Q163" s="420" t="s">
        <v>29</v>
      </c>
      <c r="R163" s="427" t="n">
        <v>1.3</v>
      </c>
      <c r="S163" s="428" t="n">
        <f>ROUND(K163,2)*R163</f>
        <v>1220.583</v>
      </c>
    </row>
    <row r="164" ht="45.0" customHeight="true">
      <c r="P164" s="420" t="s">
        <v>30</v>
      </c>
      <c r="Q164" s="420" t="s">
        <v>31</v>
      </c>
      <c r="R164" s="429" t="n">
        <v>1.3</v>
      </c>
      <c r="S164" s="430" t="n">
        <f>ROUND(K163,2)*R164</f>
        <v>1220.583</v>
      </c>
    </row>
    <row r="165" ht="45.0" customHeight="true">
      <c r="P165" s="420" t="s">
        <v>32</v>
      </c>
      <c r="Q165" s="420" t="s">
        <v>33</v>
      </c>
      <c r="R165" s="431" t="n">
        <v>1.3</v>
      </c>
      <c r="S165" s="432" t="n">
        <f>ROUND(K163,2)*R165</f>
        <v>1220.583</v>
      </c>
    </row>
    <row r="166" ht="45.0" customHeight="true">
      <c r="P166" s="420" t="s">
        <v>34</v>
      </c>
      <c r="Q166" s="420" t="s">
        <v>35</v>
      </c>
      <c r="R166" s="433" t="n">
        <v>1.3</v>
      </c>
      <c r="S166" s="434" t="n">
        <f>ROUND(K163,2)*R166</f>
        <v>1220.583</v>
      </c>
    </row>
    <row r="167" ht="45.0" customHeight="true">
      <c r="P167" s="420" t="s">
        <v>36</v>
      </c>
      <c r="Q167" s="420" t="s">
        <v>37</v>
      </c>
      <c r="R167" s="435" t="n">
        <v>1.3</v>
      </c>
      <c r="S167" s="436" t="n">
        <f>ROUND(K163,2)*R167</f>
        <v>1220.583</v>
      </c>
    </row>
    <row r="168" ht="45.0" customHeight="true">
      <c r="P168" s="420" t="s">
        <v>38</v>
      </c>
      <c r="Q168" s="420" t="s">
        <v>39</v>
      </c>
      <c r="R168" s="437" t="n">
        <v>1.3</v>
      </c>
      <c r="S168" s="438" t="n">
        <f>ROUND(K163,2)*R168</f>
        <v>1220.583</v>
      </c>
    </row>
    <row r="169" ht="45.0" customHeight="true">
      <c r="P169" s="420" t="s">
        <v>40</v>
      </c>
      <c r="Q169" s="420" t="s">
        <v>41</v>
      </c>
      <c r="R169" s="439" t="n">
        <v>1.3</v>
      </c>
      <c r="S169" s="440" t="n">
        <f>ROUND(K163,2)*R169</f>
        <v>1220.583</v>
      </c>
    </row>
    <row r="170" ht="45.0" customHeight="true">
      <c r="P170" s="420" t="s">
        <v>42</v>
      </c>
      <c r="Q170" s="420" t="s">
        <v>43</v>
      </c>
      <c r="R170" s="441" t="n">
        <v>1.3</v>
      </c>
      <c r="S170" s="442" t="n">
        <f>ROUND(K163,2)*R170</f>
        <v>1220.583</v>
      </c>
    </row>
    <row r="171" ht="45.0" customHeight="true">
      <c r="P171" s="420" t="s">
        <v>44</v>
      </c>
      <c r="Q171" s="420" t="s">
        <v>45</v>
      </c>
      <c r="R171" s="443" t="n">
        <v>1.3</v>
      </c>
      <c r="S171" s="444" t="n">
        <f>ROUND(K163,2)*R171</f>
        <v>1220.583</v>
      </c>
    </row>
    <row r="172" ht="45.0" customHeight="true">
      <c r="P172" s="420" t="s">
        <v>46</v>
      </c>
      <c r="Q172" s="420" t="s">
        <v>47</v>
      </c>
      <c r="R172" s="445" t="n">
        <v>1.3</v>
      </c>
      <c r="S172" s="446" t="n">
        <f>ROUND(K163,2)*R172</f>
        <v>1220.583</v>
      </c>
    </row>
    <row r="173" ht="45.0" customHeight="true">
      <c r="P173" s="420" t="s">
        <v>48</v>
      </c>
      <c r="Q173" s="420" t="s">
        <v>49</v>
      </c>
      <c r="R173" s="447" t="n">
        <v>1.3</v>
      </c>
      <c r="S173" s="448" t="n">
        <f>ROUND(K163,2)*R173</f>
        <v>1220.583</v>
      </c>
    </row>
    <row r="174" ht="45.0" customHeight="true">
      <c r="P174" s="420" t="s">
        <v>50</v>
      </c>
      <c r="Q174" s="420" t="s">
        <v>51</v>
      </c>
      <c r="R174" s="449" t="n">
        <v>1.3</v>
      </c>
      <c r="S174" s="450" t="n">
        <f>ROUND(K163,2)*R174</f>
        <v>1220.583</v>
      </c>
    </row>
    <row r="175" ht="45.0" customHeight="true">
      <c r="P175" s="420" t="s">
        <v>78</v>
      </c>
      <c r="Q175" s="420" t="s">
        <v>79</v>
      </c>
      <c r="R175" s="451" t="n">
        <v>1.3</v>
      </c>
      <c r="S175" s="452" t="n">
        <f>ROUND(K163,2)*R175</f>
        <v>1220.583</v>
      </c>
    </row>
    <row r="176" ht="45.0" customHeight="true">
      <c r="P176" s="420" t="s">
        <v>80</v>
      </c>
      <c r="Q176" s="420" t="s">
        <v>81</v>
      </c>
      <c r="R176" s="453" t="n">
        <v>1.3</v>
      </c>
      <c r="S176" s="454" t="n">
        <f>ROUND(K163,2)*R176</f>
        <v>1220.583</v>
      </c>
    </row>
    <row r="177" ht="45.0" customHeight="true">
      <c r="P177" s="420" t="s">
        <v>82</v>
      </c>
      <c r="Q177" s="420" t="s">
        <v>83</v>
      </c>
      <c r="R177" s="455" t="n">
        <v>1.3</v>
      </c>
      <c r="S177" s="456" t="n">
        <f>ROUND(K163,2)*R177</f>
        <v>1220.583</v>
      </c>
    </row>
    <row r="178" ht="45.0" customHeight="true">
      <c r="P178" s="420" t="s">
        <v>84</v>
      </c>
      <c r="Q178" s="420" t="s">
        <v>85</v>
      </c>
      <c r="R178" s="457" t="n">
        <v>1.3</v>
      </c>
      <c r="S178" s="458" t="n">
        <f>ROUND(K163,2)*R178</f>
        <v>1220.583</v>
      </c>
    </row>
    <row r="179" ht="45.0" customHeight="true">
      <c r="P179" s="420" t="s">
        <v>86</v>
      </c>
      <c r="Q179" s="420" t="s">
        <v>87</v>
      </c>
      <c r="R179" s="459" t="n">
        <v>1.3</v>
      </c>
      <c r="S179" s="460" t="n">
        <f>ROUND(K163,2)*R179</f>
        <v>1220.583</v>
      </c>
    </row>
    <row r="180" ht="45.0" customHeight="true">
      <c r="P180" s="420" t="s">
        <v>88</v>
      </c>
      <c r="Q180" s="420" t="s">
        <v>89</v>
      </c>
      <c r="R180" s="461" t="n">
        <v>1.3</v>
      </c>
      <c r="S180" s="462" t="n">
        <f>ROUND(K163,2)*R180</f>
        <v>1220.583</v>
      </c>
    </row>
    <row r="181" ht="45.0" customHeight="true">
      <c r="P181" s="420" t="s">
        <v>90</v>
      </c>
      <c r="Q181" s="420" t="s">
        <v>91</v>
      </c>
      <c r="R181" s="463" t="n">
        <v>1.3</v>
      </c>
      <c r="S181" s="464" t="n">
        <f>ROUND(K163,2)*R181</f>
        <v>1220.583</v>
      </c>
    </row>
    <row r="182" ht="45.0" customHeight="true">
      <c r="P182" s="420" t="s">
        <v>92</v>
      </c>
      <c r="Q182" s="420" t="s">
        <v>93</v>
      </c>
      <c r="R182" s="465" t="n">
        <v>1.3</v>
      </c>
      <c r="S182" s="466" t="n">
        <f>ROUND(K163,2)*R182</f>
        <v>1220.583</v>
      </c>
    </row>
    <row r="183" ht="45.0" customHeight="true">
      <c r="A183" s="467" t="s">
        <v>23</v>
      </c>
      <c r="B183" s="467" t="s">
        <v>117</v>
      </c>
      <c r="C183" s="467" t="s">
        <v>54</v>
      </c>
      <c r="D183" s="467" t="s">
        <v>118</v>
      </c>
      <c r="E183" s="467" t="s">
        <v>119</v>
      </c>
      <c r="F183" s="468" t="n">
        <f>R183+R184+R185+R186+R187+R188+R189+R190+R191+R192+R193+R194+R195+R196+R197+R198+R199+R200+R201+R202</f>
        <v>60.40000000000003</v>
      </c>
      <c r="G183" s="467" t="s">
        <v>77</v>
      </c>
      <c r="H183" s="469" t="n">
        <v>20.52</v>
      </c>
      <c r="I183" s="470" t="n">
        <v>20.52</v>
      </c>
      <c r="J183" s="471" t="n">
        <v>0.2249</v>
      </c>
      <c r="K183" s="472" t="n">
        <f>ROUND(I183,2)+(ROUND(I183,2)*J183)</f>
        <v>25.134948</v>
      </c>
      <c r="L183" s="473" t="n">
        <f>ROUND(S183,2)+ROUND(S184,2)+ROUND(S185,2)+ROUND(S186,2)+ROUND(S187,2)+ROUND(S188,2)+ROUND(S189,2)+ROUND(S190,2)+ROUND(S191,2)+ROUND(S192,2)+ROUND(S193,2)+ROUND(S194,2)+ROUND(S195,2)+ROUND(S196,2)+ROUND(S197,2)+ROUND(S198,2)+ROUND(S199,2)+ROUND(S200,2)+ROUND(S201,2)+ROUND(S202,2)</f>
        <v>1517.8000000000006</v>
      </c>
      <c r="M183" s="467" t="s">
        <v>21</v>
      </c>
      <c r="N183" s="467" t="s">
        <v>34</v>
      </c>
      <c r="O183" s="467" t="s">
        <v>73</v>
      </c>
      <c r="P183" s="467" t="s">
        <v>20</v>
      </c>
      <c r="Q183" s="467" t="s">
        <v>29</v>
      </c>
      <c r="R183" s="474" t="n">
        <v>3.02</v>
      </c>
      <c r="S183" s="475" t="n">
        <f>ROUND(K183,2)*R183</f>
        <v>75.8926</v>
      </c>
    </row>
    <row r="184" ht="45.0" customHeight="true">
      <c r="P184" s="467" t="s">
        <v>30</v>
      </c>
      <c r="Q184" s="467" t="s">
        <v>31</v>
      </c>
      <c r="R184" s="476" t="n">
        <v>3.02</v>
      </c>
      <c r="S184" s="477" t="n">
        <f>ROUND(K183,2)*R184</f>
        <v>75.8926</v>
      </c>
    </row>
    <row r="185" ht="45.0" customHeight="true">
      <c r="P185" s="467" t="s">
        <v>32</v>
      </c>
      <c r="Q185" s="467" t="s">
        <v>33</v>
      </c>
      <c r="R185" s="478" t="n">
        <v>3.02</v>
      </c>
      <c r="S185" s="479" t="n">
        <f>ROUND(K183,2)*R185</f>
        <v>75.8926</v>
      </c>
    </row>
    <row r="186" ht="45.0" customHeight="true">
      <c r="P186" s="467" t="s">
        <v>34</v>
      </c>
      <c r="Q186" s="467" t="s">
        <v>35</v>
      </c>
      <c r="R186" s="480" t="n">
        <v>3.02</v>
      </c>
      <c r="S186" s="481" t="n">
        <f>ROUND(K183,2)*R186</f>
        <v>75.8926</v>
      </c>
    </row>
    <row r="187" ht="45.0" customHeight="true">
      <c r="P187" s="467" t="s">
        <v>36</v>
      </c>
      <c r="Q187" s="467" t="s">
        <v>37</v>
      </c>
      <c r="R187" s="482" t="n">
        <v>3.02</v>
      </c>
      <c r="S187" s="483" t="n">
        <f>ROUND(K183,2)*R187</f>
        <v>75.8926</v>
      </c>
    </row>
    <row r="188" ht="45.0" customHeight="true">
      <c r="P188" s="467" t="s">
        <v>38</v>
      </c>
      <c r="Q188" s="467" t="s">
        <v>39</v>
      </c>
      <c r="R188" s="484" t="n">
        <v>3.02</v>
      </c>
      <c r="S188" s="485" t="n">
        <f>ROUND(K183,2)*R188</f>
        <v>75.8926</v>
      </c>
    </row>
    <row r="189" ht="45.0" customHeight="true">
      <c r="P189" s="467" t="s">
        <v>40</v>
      </c>
      <c r="Q189" s="467" t="s">
        <v>41</v>
      </c>
      <c r="R189" s="486" t="n">
        <v>3.02</v>
      </c>
      <c r="S189" s="487" t="n">
        <f>ROUND(K183,2)*R189</f>
        <v>75.8926</v>
      </c>
    </row>
    <row r="190" ht="45.0" customHeight="true">
      <c r="P190" s="467" t="s">
        <v>42</v>
      </c>
      <c r="Q190" s="467" t="s">
        <v>43</v>
      </c>
      <c r="R190" s="488" t="n">
        <v>3.02</v>
      </c>
      <c r="S190" s="489" t="n">
        <f>ROUND(K183,2)*R190</f>
        <v>75.8926</v>
      </c>
    </row>
    <row r="191" ht="45.0" customHeight="true">
      <c r="P191" s="467" t="s">
        <v>44</v>
      </c>
      <c r="Q191" s="467" t="s">
        <v>45</v>
      </c>
      <c r="R191" s="490" t="n">
        <v>3.02</v>
      </c>
      <c r="S191" s="491" t="n">
        <f>ROUND(K183,2)*R191</f>
        <v>75.8926</v>
      </c>
    </row>
    <row r="192" ht="45.0" customHeight="true">
      <c r="P192" s="467" t="s">
        <v>46</v>
      </c>
      <c r="Q192" s="467" t="s">
        <v>47</v>
      </c>
      <c r="R192" s="492" t="n">
        <v>3.02</v>
      </c>
      <c r="S192" s="493" t="n">
        <f>ROUND(K183,2)*R192</f>
        <v>75.8926</v>
      </c>
    </row>
    <row r="193" ht="45.0" customHeight="true">
      <c r="P193" s="467" t="s">
        <v>48</v>
      </c>
      <c r="Q193" s="467" t="s">
        <v>49</v>
      </c>
      <c r="R193" s="494" t="n">
        <v>3.02</v>
      </c>
      <c r="S193" s="495" t="n">
        <f>ROUND(K183,2)*R193</f>
        <v>75.8926</v>
      </c>
    </row>
    <row r="194" ht="45.0" customHeight="true">
      <c r="P194" s="467" t="s">
        <v>50</v>
      </c>
      <c r="Q194" s="467" t="s">
        <v>51</v>
      </c>
      <c r="R194" s="496" t="n">
        <v>3.02</v>
      </c>
      <c r="S194" s="497" t="n">
        <f>ROUND(K183,2)*R194</f>
        <v>75.8926</v>
      </c>
    </row>
    <row r="195" ht="45.0" customHeight="true">
      <c r="P195" s="467" t="s">
        <v>78</v>
      </c>
      <c r="Q195" s="467" t="s">
        <v>79</v>
      </c>
      <c r="R195" s="498" t="n">
        <v>3.02</v>
      </c>
      <c r="S195" s="499" t="n">
        <f>ROUND(K183,2)*R195</f>
        <v>75.8926</v>
      </c>
    </row>
    <row r="196" ht="45.0" customHeight="true">
      <c r="P196" s="467" t="s">
        <v>80</v>
      </c>
      <c r="Q196" s="467" t="s">
        <v>81</v>
      </c>
      <c r="R196" s="500" t="n">
        <v>3.02</v>
      </c>
      <c r="S196" s="501" t="n">
        <f>ROUND(K183,2)*R196</f>
        <v>75.8926</v>
      </c>
    </row>
    <row r="197" ht="45.0" customHeight="true">
      <c r="P197" s="467" t="s">
        <v>82</v>
      </c>
      <c r="Q197" s="467" t="s">
        <v>83</v>
      </c>
      <c r="R197" s="502" t="n">
        <v>3.02</v>
      </c>
      <c r="S197" s="503" t="n">
        <f>ROUND(K183,2)*R197</f>
        <v>75.8926</v>
      </c>
    </row>
    <row r="198" ht="45.0" customHeight="true">
      <c r="P198" s="467" t="s">
        <v>84</v>
      </c>
      <c r="Q198" s="467" t="s">
        <v>85</v>
      </c>
      <c r="R198" s="504" t="n">
        <v>3.02</v>
      </c>
      <c r="S198" s="505" t="n">
        <f>ROUND(K183,2)*R198</f>
        <v>75.8926</v>
      </c>
    </row>
    <row r="199" ht="45.0" customHeight="true">
      <c r="P199" s="467" t="s">
        <v>86</v>
      </c>
      <c r="Q199" s="467" t="s">
        <v>87</v>
      </c>
      <c r="R199" s="506" t="n">
        <v>3.02</v>
      </c>
      <c r="S199" s="507" t="n">
        <f>ROUND(K183,2)*R199</f>
        <v>75.8926</v>
      </c>
    </row>
    <row r="200" ht="45.0" customHeight="true">
      <c r="P200" s="467" t="s">
        <v>88</v>
      </c>
      <c r="Q200" s="467" t="s">
        <v>89</v>
      </c>
      <c r="R200" s="508" t="n">
        <v>3.02</v>
      </c>
      <c r="S200" s="509" t="n">
        <f>ROUND(K183,2)*R200</f>
        <v>75.8926</v>
      </c>
    </row>
    <row r="201" ht="45.0" customHeight="true">
      <c r="P201" s="467" t="s">
        <v>90</v>
      </c>
      <c r="Q201" s="467" t="s">
        <v>91</v>
      </c>
      <c r="R201" s="510" t="n">
        <v>3.02</v>
      </c>
      <c r="S201" s="511" t="n">
        <f>ROUND(K183,2)*R201</f>
        <v>75.8926</v>
      </c>
    </row>
    <row r="202" ht="45.0" customHeight="true">
      <c r="P202" s="467" t="s">
        <v>92</v>
      </c>
      <c r="Q202" s="467" t="s">
        <v>93</v>
      </c>
      <c r="R202" s="512" t="n">
        <v>3.02</v>
      </c>
      <c r="S202" s="513" t="n">
        <f>ROUND(K183,2)*R202</f>
        <v>75.8926</v>
      </c>
    </row>
    <row r="203" ht="45.0" customHeight="true">
      <c r="A203" s="514" t="s">
        <v>23</v>
      </c>
      <c r="B203" s="514" t="s">
        <v>120</v>
      </c>
      <c r="C203" s="514" t="s">
        <v>54</v>
      </c>
      <c r="D203" s="514" t="s">
        <v>121</v>
      </c>
      <c r="E203" s="514" t="s">
        <v>122</v>
      </c>
      <c r="F203" s="515" t="n">
        <f>R203+R204+R205+R206+R207+R208+R209+R210+R211+R212+R213+R214+R215+R216+R217+R218+R219+R220+R221+R222</f>
        <v>44.20000000000001</v>
      </c>
      <c r="G203" s="514" t="s">
        <v>77</v>
      </c>
      <c r="H203" s="516" t="n">
        <v>96.55</v>
      </c>
      <c r="I203" s="517" t="n">
        <v>96.55</v>
      </c>
      <c r="J203" s="518" t="n">
        <v>0.2249</v>
      </c>
      <c r="K203" s="519" t="n">
        <f>ROUND(I203,2)+(ROUND(I203,2)*J203)</f>
        <v>118.264095</v>
      </c>
      <c r="L203" s="520" t="n">
        <f>ROUND(S203,2)+ROUND(S204,2)+ROUND(S205,2)+ROUND(S206,2)+ROUND(S207,2)+ROUND(S208,2)+ROUND(S209,2)+ROUND(S210,2)+ROUND(S211,2)+ROUND(S212,2)+ROUND(S213,2)+ROUND(S214,2)+ROUND(S215,2)+ROUND(S216,2)+ROUND(S217,2)+ROUND(S218,2)+ROUND(S219,2)+ROUND(S220,2)+ROUND(S221,2)+ROUND(S222,2)</f>
        <v>5227.000000000001</v>
      </c>
      <c r="M203" s="514" t="s">
        <v>21</v>
      </c>
      <c r="N203" s="514" t="s">
        <v>34</v>
      </c>
      <c r="O203" s="514" t="s">
        <v>73</v>
      </c>
      <c r="P203" s="514" t="s">
        <v>20</v>
      </c>
      <c r="Q203" s="514" t="s">
        <v>29</v>
      </c>
      <c r="R203" s="521" t="n">
        <v>2.21</v>
      </c>
      <c r="S203" s="522" t="n">
        <f>ROUND(K203,2)*R203</f>
        <v>261.3546</v>
      </c>
    </row>
    <row r="204" ht="45.0" customHeight="true">
      <c r="P204" s="514" t="s">
        <v>30</v>
      </c>
      <c r="Q204" s="514" t="s">
        <v>31</v>
      </c>
      <c r="R204" s="523" t="n">
        <v>2.21</v>
      </c>
      <c r="S204" s="524" t="n">
        <f>ROUND(K203,2)*R204</f>
        <v>261.3546</v>
      </c>
    </row>
    <row r="205" ht="45.0" customHeight="true">
      <c r="P205" s="514" t="s">
        <v>32</v>
      </c>
      <c r="Q205" s="514" t="s">
        <v>33</v>
      </c>
      <c r="R205" s="525" t="n">
        <v>2.21</v>
      </c>
      <c r="S205" s="526" t="n">
        <f>ROUND(K203,2)*R205</f>
        <v>261.3546</v>
      </c>
    </row>
    <row r="206" ht="45.0" customHeight="true">
      <c r="P206" s="514" t="s">
        <v>34</v>
      </c>
      <c r="Q206" s="514" t="s">
        <v>35</v>
      </c>
      <c r="R206" s="527" t="n">
        <v>2.21</v>
      </c>
      <c r="S206" s="528" t="n">
        <f>ROUND(K203,2)*R206</f>
        <v>261.3546</v>
      </c>
    </row>
    <row r="207" ht="45.0" customHeight="true">
      <c r="P207" s="514" t="s">
        <v>36</v>
      </c>
      <c r="Q207" s="514" t="s">
        <v>37</v>
      </c>
      <c r="R207" s="529" t="n">
        <v>2.21</v>
      </c>
      <c r="S207" s="530" t="n">
        <f>ROUND(K203,2)*R207</f>
        <v>261.3546</v>
      </c>
    </row>
    <row r="208" ht="45.0" customHeight="true">
      <c r="P208" s="514" t="s">
        <v>38</v>
      </c>
      <c r="Q208" s="514" t="s">
        <v>39</v>
      </c>
      <c r="R208" s="531" t="n">
        <v>2.21</v>
      </c>
      <c r="S208" s="532" t="n">
        <f>ROUND(K203,2)*R208</f>
        <v>261.3546</v>
      </c>
    </row>
    <row r="209" ht="45.0" customHeight="true">
      <c r="P209" s="514" t="s">
        <v>40</v>
      </c>
      <c r="Q209" s="514" t="s">
        <v>41</v>
      </c>
      <c r="R209" s="533" t="n">
        <v>2.21</v>
      </c>
      <c r="S209" s="534" t="n">
        <f>ROUND(K203,2)*R209</f>
        <v>261.3546</v>
      </c>
    </row>
    <row r="210" ht="45.0" customHeight="true">
      <c r="P210" s="514" t="s">
        <v>42</v>
      </c>
      <c r="Q210" s="514" t="s">
        <v>43</v>
      </c>
      <c r="R210" s="535" t="n">
        <v>2.21</v>
      </c>
      <c r="S210" s="536" t="n">
        <f>ROUND(K203,2)*R210</f>
        <v>261.3546</v>
      </c>
    </row>
    <row r="211" ht="45.0" customHeight="true">
      <c r="P211" s="514" t="s">
        <v>44</v>
      </c>
      <c r="Q211" s="514" t="s">
        <v>45</v>
      </c>
      <c r="R211" s="537" t="n">
        <v>2.21</v>
      </c>
      <c r="S211" s="538" t="n">
        <f>ROUND(K203,2)*R211</f>
        <v>261.3546</v>
      </c>
    </row>
    <row r="212" ht="45.0" customHeight="true">
      <c r="P212" s="514" t="s">
        <v>46</v>
      </c>
      <c r="Q212" s="514" t="s">
        <v>47</v>
      </c>
      <c r="R212" s="539" t="n">
        <v>2.21</v>
      </c>
      <c r="S212" s="540" t="n">
        <f>ROUND(K203,2)*R212</f>
        <v>261.3546</v>
      </c>
    </row>
    <row r="213" ht="45.0" customHeight="true">
      <c r="P213" s="514" t="s">
        <v>48</v>
      </c>
      <c r="Q213" s="514" t="s">
        <v>49</v>
      </c>
      <c r="R213" s="541" t="n">
        <v>2.21</v>
      </c>
      <c r="S213" s="542" t="n">
        <f>ROUND(K203,2)*R213</f>
        <v>261.3546</v>
      </c>
    </row>
    <row r="214" ht="45.0" customHeight="true">
      <c r="P214" s="514" t="s">
        <v>50</v>
      </c>
      <c r="Q214" s="514" t="s">
        <v>51</v>
      </c>
      <c r="R214" s="543" t="n">
        <v>2.21</v>
      </c>
      <c r="S214" s="544" t="n">
        <f>ROUND(K203,2)*R214</f>
        <v>261.3546</v>
      </c>
    </row>
    <row r="215" ht="45.0" customHeight="true">
      <c r="P215" s="514" t="s">
        <v>78</v>
      </c>
      <c r="Q215" s="514" t="s">
        <v>79</v>
      </c>
      <c r="R215" s="545" t="n">
        <v>2.21</v>
      </c>
      <c r="S215" s="546" t="n">
        <f>ROUND(K203,2)*R215</f>
        <v>261.3546</v>
      </c>
    </row>
    <row r="216" ht="45.0" customHeight="true">
      <c r="P216" s="514" t="s">
        <v>80</v>
      </c>
      <c r="Q216" s="514" t="s">
        <v>81</v>
      </c>
      <c r="R216" s="547" t="n">
        <v>2.21</v>
      </c>
      <c r="S216" s="548" t="n">
        <f>ROUND(K203,2)*R216</f>
        <v>261.3546</v>
      </c>
    </row>
    <row r="217" ht="45.0" customHeight="true">
      <c r="P217" s="514" t="s">
        <v>82</v>
      </c>
      <c r="Q217" s="514" t="s">
        <v>83</v>
      </c>
      <c r="R217" s="549" t="n">
        <v>2.21</v>
      </c>
      <c r="S217" s="550" t="n">
        <f>ROUND(K203,2)*R217</f>
        <v>261.3546</v>
      </c>
    </row>
    <row r="218" ht="45.0" customHeight="true">
      <c r="P218" s="514" t="s">
        <v>84</v>
      </c>
      <c r="Q218" s="514" t="s">
        <v>85</v>
      </c>
      <c r="R218" s="551" t="n">
        <v>2.21</v>
      </c>
      <c r="S218" s="552" t="n">
        <f>ROUND(K203,2)*R218</f>
        <v>261.3546</v>
      </c>
    </row>
    <row r="219" ht="45.0" customHeight="true">
      <c r="P219" s="514" t="s">
        <v>86</v>
      </c>
      <c r="Q219" s="514" t="s">
        <v>87</v>
      </c>
      <c r="R219" s="553" t="n">
        <v>2.21</v>
      </c>
      <c r="S219" s="554" t="n">
        <f>ROUND(K203,2)*R219</f>
        <v>261.3546</v>
      </c>
    </row>
    <row r="220" ht="45.0" customHeight="true">
      <c r="P220" s="514" t="s">
        <v>88</v>
      </c>
      <c r="Q220" s="514" t="s">
        <v>89</v>
      </c>
      <c r="R220" s="555" t="n">
        <v>2.21</v>
      </c>
      <c r="S220" s="556" t="n">
        <f>ROUND(K203,2)*R220</f>
        <v>261.3546</v>
      </c>
    </row>
    <row r="221" ht="45.0" customHeight="true">
      <c r="P221" s="514" t="s">
        <v>90</v>
      </c>
      <c r="Q221" s="514" t="s">
        <v>91</v>
      </c>
      <c r="R221" s="557" t="n">
        <v>2.21</v>
      </c>
      <c r="S221" s="558" t="n">
        <f>ROUND(K203,2)*R221</f>
        <v>261.3546</v>
      </c>
    </row>
    <row r="222" ht="45.0" customHeight="true">
      <c r="P222" s="514" t="s">
        <v>92</v>
      </c>
      <c r="Q222" s="514" t="s">
        <v>93</v>
      </c>
      <c r="R222" s="559" t="n">
        <v>2.21</v>
      </c>
      <c r="S222" s="560" t="n">
        <f>ROUND(K203,2)*R222</f>
        <v>261.3546</v>
      </c>
    </row>
    <row r="223" ht="45.0" customHeight="true">
      <c r="A223" s="561" t="s">
        <v>23</v>
      </c>
      <c r="B223" s="561" t="s">
        <v>123</v>
      </c>
      <c r="C223" s="561" t="s">
        <v>54</v>
      </c>
      <c r="D223" s="561" t="s">
        <v>98</v>
      </c>
      <c r="E223" s="561" t="s">
        <v>99</v>
      </c>
      <c r="F223" s="562" t="n">
        <f>R223+R224+R225+R226+R227+R228+R229+R230+R231+R232+R233+R234+R235+R236+R237+R238+R239+R240+R241+R242</f>
        <v>113.40000000000002</v>
      </c>
      <c r="G223" s="561" t="s">
        <v>57</v>
      </c>
      <c r="H223" s="563" t="n">
        <v>38.15</v>
      </c>
      <c r="I223" s="564" t="n">
        <v>38.15</v>
      </c>
      <c r="J223" s="565" t="n">
        <v>0.2249</v>
      </c>
      <c r="K223" s="566" t="n">
        <f>ROUND(I223,2)+(ROUND(I223,2)*J223)</f>
        <v>46.729935</v>
      </c>
      <c r="L223" s="567" t="n">
        <f>ROUND(S223,2)+ROUND(S224,2)+ROUND(S225,2)+ROUND(S226,2)+ROUND(S227,2)+ROUND(S228,2)+ROUND(S229,2)+ROUND(S230,2)+ROUND(S231,2)+ROUND(S232,2)+ROUND(S233,2)+ROUND(S234,2)+ROUND(S235,2)+ROUND(S236,2)+ROUND(S237,2)+ROUND(S238,2)+ROUND(S239,2)+ROUND(S240,2)+ROUND(S241,2)+ROUND(S242,2)</f>
        <v>5299.2</v>
      </c>
      <c r="M223" s="561" t="s">
        <v>21</v>
      </c>
      <c r="N223" s="561" t="s">
        <v>34</v>
      </c>
      <c r="O223" s="561" t="s">
        <v>73</v>
      </c>
      <c r="P223" s="561" t="s">
        <v>20</v>
      </c>
      <c r="Q223" s="561" t="s">
        <v>29</v>
      </c>
      <c r="R223" s="568" t="n">
        <v>5.67</v>
      </c>
      <c r="S223" s="569" t="n">
        <f>ROUND(K223,2)*R223</f>
        <v>264.9591</v>
      </c>
    </row>
    <row r="224" ht="45.0" customHeight="true">
      <c r="P224" s="561" t="s">
        <v>30</v>
      </c>
      <c r="Q224" s="561" t="s">
        <v>31</v>
      </c>
      <c r="R224" s="570" t="n">
        <v>5.67</v>
      </c>
      <c r="S224" s="571" t="n">
        <f>ROUND(K223,2)*R224</f>
        <v>264.9591</v>
      </c>
    </row>
    <row r="225" ht="45.0" customHeight="true">
      <c r="P225" s="561" t="s">
        <v>32</v>
      </c>
      <c r="Q225" s="561" t="s">
        <v>33</v>
      </c>
      <c r="R225" s="572" t="n">
        <v>5.67</v>
      </c>
      <c r="S225" s="573" t="n">
        <f>ROUND(K223,2)*R225</f>
        <v>264.9591</v>
      </c>
    </row>
    <row r="226" ht="45.0" customHeight="true">
      <c r="P226" s="561" t="s">
        <v>34</v>
      </c>
      <c r="Q226" s="561" t="s">
        <v>35</v>
      </c>
      <c r="R226" s="574" t="n">
        <v>5.67</v>
      </c>
      <c r="S226" s="575" t="n">
        <f>ROUND(K223,2)*R226</f>
        <v>264.9591</v>
      </c>
    </row>
    <row r="227" ht="45.0" customHeight="true">
      <c r="P227" s="561" t="s">
        <v>36</v>
      </c>
      <c r="Q227" s="561" t="s">
        <v>37</v>
      </c>
      <c r="R227" s="576" t="n">
        <v>5.67</v>
      </c>
      <c r="S227" s="577" t="n">
        <f>ROUND(K223,2)*R227</f>
        <v>264.9591</v>
      </c>
    </row>
    <row r="228" ht="45.0" customHeight="true">
      <c r="P228" s="561" t="s">
        <v>38</v>
      </c>
      <c r="Q228" s="561" t="s">
        <v>39</v>
      </c>
      <c r="R228" s="578" t="n">
        <v>5.67</v>
      </c>
      <c r="S228" s="579" t="n">
        <f>ROUND(K223,2)*R228</f>
        <v>264.9591</v>
      </c>
    </row>
    <row r="229" ht="45.0" customHeight="true">
      <c r="P229" s="561" t="s">
        <v>40</v>
      </c>
      <c r="Q229" s="561" t="s">
        <v>41</v>
      </c>
      <c r="R229" s="580" t="n">
        <v>5.67</v>
      </c>
      <c r="S229" s="581" t="n">
        <f>ROUND(K223,2)*R229</f>
        <v>264.9591</v>
      </c>
    </row>
    <row r="230" ht="45.0" customHeight="true">
      <c r="P230" s="561" t="s">
        <v>42</v>
      </c>
      <c r="Q230" s="561" t="s">
        <v>43</v>
      </c>
      <c r="R230" s="582" t="n">
        <v>5.67</v>
      </c>
      <c r="S230" s="583" t="n">
        <f>ROUND(K223,2)*R230</f>
        <v>264.9591</v>
      </c>
    </row>
    <row r="231" ht="45.0" customHeight="true">
      <c r="P231" s="561" t="s">
        <v>44</v>
      </c>
      <c r="Q231" s="561" t="s">
        <v>45</v>
      </c>
      <c r="R231" s="584" t="n">
        <v>5.67</v>
      </c>
      <c r="S231" s="585" t="n">
        <f>ROUND(K223,2)*R231</f>
        <v>264.9591</v>
      </c>
    </row>
    <row r="232" ht="45.0" customHeight="true">
      <c r="P232" s="561" t="s">
        <v>46</v>
      </c>
      <c r="Q232" s="561" t="s">
        <v>47</v>
      </c>
      <c r="R232" s="586" t="n">
        <v>5.67</v>
      </c>
      <c r="S232" s="587" t="n">
        <f>ROUND(K223,2)*R232</f>
        <v>264.9591</v>
      </c>
    </row>
    <row r="233" ht="45.0" customHeight="true">
      <c r="P233" s="561" t="s">
        <v>48</v>
      </c>
      <c r="Q233" s="561" t="s">
        <v>49</v>
      </c>
      <c r="R233" s="588" t="n">
        <v>5.67</v>
      </c>
      <c r="S233" s="589" t="n">
        <f>ROUND(K223,2)*R233</f>
        <v>264.9591</v>
      </c>
    </row>
    <row r="234" ht="45.0" customHeight="true">
      <c r="P234" s="561" t="s">
        <v>50</v>
      </c>
      <c r="Q234" s="561" t="s">
        <v>51</v>
      </c>
      <c r="R234" s="590" t="n">
        <v>5.67</v>
      </c>
      <c r="S234" s="591" t="n">
        <f>ROUND(K223,2)*R234</f>
        <v>264.9591</v>
      </c>
    </row>
    <row r="235" ht="45.0" customHeight="true">
      <c r="P235" s="561" t="s">
        <v>78</v>
      </c>
      <c r="Q235" s="561" t="s">
        <v>79</v>
      </c>
      <c r="R235" s="592" t="n">
        <v>5.67</v>
      </c>
      <c r="S235" s="593" t="n">
        <f>ROUND(K223,2)*R235</f>
        <v>264.9591</v>
      </c>
    </row>
    <row r="236" ht="45.0" customHeight="true">
      <c r="P236" s="561" t="s">
        <v>80</v>
      </c>
      <c r="Q236" s="561" t="s">
        <v>81</v>
      </c>
      <c r="R236" s="594" t="n">
        <v>5.67</v>
      </c>
      <c r="S236" s="595" t="n">
        <f>ROUND(K223,2)*R236</f>
        <v>264.9591</v>
      </c>
    </row>
    <row r="237" ht="45.0" customHeight="true">
      <c r="P237" s="561" t="s">
        <v>82</v>
      </c>
      <c r="Q237" s="561" t="s">
        <v>83</v>
      </c>
      <c r="R237" s="596" t="n">
        <v>5.67</v>
      </c>
      <c r="S237" s="597" t="n">
        <f>ROUND(K223,2)*R237</f>
        <v>264.9591</v>
      </c>
    </row>
    <row r="238" ht="45.0" customHeight="true">
      <c r="P238" s="561" t="s">
        <v>84</v>
      </c>
      <c r="Q238" s="561" t="s">
        <v>85</v>
      </c>
      <c r="R238" s="598" t="n">
        <v>5.67</v>
      </c>
      <c r="S238" s="599" t="n">
        <f>ROUND(K223,2)*R238</f>
        <v>264.9591</v>
      </c>
    </row>
    <row r="239" ht="45.0" customHeight="true">
      <c r="P239" s="561" t="s">
        <v>86</v>
      </c>
      <c r="Q239" s="561" t="s">
        <v>87</v>
      </c>
      <c r="R239" s="600" t="n">
        <v>5.67</v>
      </c>
      <c r="S239" s="601" t="n">
        <f>ROUND(K223,2)*R239</f>
        <v>264.9591</v>
      </c>
    </row>
    <row r="240" ht="45.0" customHeight="true">
      <c r="P240" s="561" t="s">
        <v>88</v>
      </c>
      <c r="Q240" s="561" t="s">
        <v>89</v>
      </c>
      <c r="R240" s="602" t="n">
        <v>5.67</v>
      </c>
      <c r="S240" s="603" t="n">
        <f>ROUND(K223,2)*R240</f>
        <v>264.9591</v>
      </c>
    </row>
    <row r="241" ht="45.0" customHeight="true">
      <c r="P241" s="561" t="s">
        <v>90</v>
      </c>
      <c r="Q241" s="561" t="s">
        <v>91</v>
      </c>
      <c r="R241" s="604" t="n">
        <v>5.67</v>
      </c>
      <c r="S241" s="605" t="n">
        <f>ROUND(K223,2)*R241</f>
        <v>264.9591</v>
      </c>
    </row>
    <row r="242" ht="45.0" customHeight="true">
      <c r="P242" s="561" t="s">
        <v>92</v>
      </c>
      <c r="Q242" s="561" t="s">
        <v>93</v>
      </c>
      <c r="R242" s="606" t="n">
        <v>5.67</v>
      </c>
      <c r="S242" s="607" t="n">
        <f>ROUND(K223,2)*R242</f>
        <v>264.9591</v>
      </c>
    </row>
    <row r="243" ht="45.0" customHeight="true">
      <c r="A243" s="608" t="s">
        <v>23</v>
      </c>
      <c r="B243" s="608" t="s">
        <v>124</v>
      </c>
      <c r="C243" s="608" t="s">
        <v>54</v>
      </c>
      <c r="D243" s="608" t="s">
        <v>125</v>
      </c>
      <c r="E243" s="608" t="s">
        <v>126</v>
      </c>
      <c r="F243" s="609" t="n">
        <f>R243+R244+R245+R246+R247+R248+R249+R250+R251+R252+R253+R254+R255+R256+R257+R258+R259+R260+R261+R262</f>
        <v>281.99999999999994</v>
      </c>
      <c r="G243" s="608" t="s">
        <v>57</v>
      </c>
      <c r="H243" s="610" t="n">
        <v>72.56</v>
      </c>
      <c r="I243" s="611" t="n">
        <v>72.56</v>
      </c>
      <c r="J243" s="612" t="n">
        <v>0.2249</v>
      </c>
      <c r="K243" s="613" t="n">
        <f>ROUND(I243,2)+(ROUND(I243,2)*J243)</f>
        <v>88.878744</v>
      </c>
      <c r="L243" s="614" t="n">
        <f>ROUND(S243,2)+ROUND(S244,2)+ROUND(S245,2)+ROUND(S246,2)+ROUND(S247,2)+ROUND(S248,2)+ROUND(S249,2)+ROUND(S250,2)+ROUND(S251,2)+ROUND(S252,2)+ROUND(S253,2)+ROUND(S254,2)+ROUND(S255,2)+ROUND(S256,2)+ROUND(S257,2)+ROUND(S258,2)+ROUND(S259,2)+ROUND(S260,2)+ROUND(S261,2)+ROUND(S262,2)</f>
        <v>25064.19999999999</v>
      </c>
      <c r="M243" s="608" t="s">
        <v>21</v>
      </c>
      <c r="N243" s="608" t="s">
        <v>34</v>
      </c>
      <c r="O243" s="608" t="s">
        <v>73</v>
      </c>
      <c r="P243" s="608" t="s">
        <v>20</v>
      </c>
      <c r="Q243" s="608" t="s">
        <v>29</v>
      </c>
      <c r="R243" s="615" t="n">
        <v>14.1</v>
      </c>
      <c r="S243" s="616" t="n">
        <f>ROUND(K243,2)*R243</f>
        <v>1253.2079999999999</v>
      </c>
    </row>
    <row r="244" ht="45.0" customHeight="true">
      <c r="P244" s="608" t="s">
        <v>30</v>
      </c>
      <c r="Q244" s="608" t="s">
        <v>31</v>
      </c>
      <c r="R244" s="617" t="n">
        <v>14.1</v>
      </c>
      <c r="S244" s="618" t="n">
        <f>ROUND(K243,2)*R244</f>
        <v>1253.2079999999999</v>
      </c>
    </row>
    <row r="245" ht="45.0" customHeight="true">
      <c r="P245" s="608" t="s">
        <v>32</v>
      </c>
      <c r="Q245" s="608" t="s">
        <v>33</v>
      </c>
      <c r="R245" s="619" t="n">
        <v>14.1</v>
      </c>
      <c r="S245" s="620" t="n">
        <f>ROUND(K243,2)*R245</f>
        <v>1253.2079999999999</v>
      </c>
    </row>
    <row r="246" ht="45.0" customHeight="true">
      <c r="P246" s="608" t="s">
        <v>34</v>
      </c>
      <c r="Q246" s="608" t="s">
        <v>35</v>
      </c>
      <c r="R246" s="621" t="n">
        <v>14.1</v>
      </c>
      <c r="S246" s="622" t="n">
        <f>ROUND(K243,2)*R246</f>
        <v>1253.2079999999999</v>
      </c>
    </row>
    <row r="247" ht="45.0" customHeight="true">
      <c r="P247" s="608" t="s">
        <v>36</v>
      </c>
      <c r="Q247" s="608" t="s">
        <v>37</v>
      </c>
      <c r="R247" s="623" t="n">
        <v>14.1</v>
      </c>
      <c r="S247" s="624" t="n">
        <f>ROUND(K243,2)*R247</f>
        <v>1253.2079999999999</v>
      </c>
    </row>
    <row r="248" ht="45.0" customHeight="true">
      <c r="P248" s="608" t="s">
        <v>38</v>
      </c>
      <c r="Q248" s="608" t="s">
        <v>39</v>
      </c>
      <c r="R248" s="625" t="n">
        <v>14.1</v>
      </c>
      <c r="S248" s="626" t="n">
        <f>ROUND(K243,2)*R248</f>
        <v>1253.2079999999999</v>
      </c>
    </row>
    <row r="249" ht="45.0" customHeight="true">
      <c r="P249" s="608" t="s">
        <v>40</v>
      </c>
      <c r="Q249" s="608" t="s">
        <v>41</v>
      </c>
      <c r="R249" s="627" t="n">
        <v>14.1</v>
      </c>
      <c r="S249" s="628" t="n">
        <f>ROUND(K243,2)*R249</f>
        <v>1253.2079999999999</v>
      </c>
    </row>
    <row r="250" ht="45.0" customHeight="true">
      <c r="P250" s="608" t="s">
        <v>42</v>
      </c>
      <c r="Q250" s="608" t="s">
        <v>43</v>
      </c>
      <c r="R250" s="629" t="n">
        <v>14.1</v>
      </c>
      <c r="S250" s="630" t="n">
        <f>ROUND(K243,2)*R250</f>
        <v>1253.2079999999999</v>
      </c>
    </row>
    <row r="251" ht="45.0" customHeight="true">
      <c r="P251" s="608" t="s">
        <v>44</v>
      </c>
      <c r="Q251" s="608" t="s">
        <v>45</v>
      </c>
      <c r="R251" s="631" t="n">
        <v>14.1</v>
      </c>
      <c r="S251" s="632" t="n">
        <f>ROUND(K243,2)*R251</f>
        <v>1253.2079999999999</v>
      </c>
    </row>
    <row r="252" ht="45.0" customHeight="true">
      <c r="P252" s="608" t="s">
        <v>46</v>
      </c>
      <c r="Q252" s="608" t="s">
        <v>47</v>
      </c>
      <c r="R252" s="633" t="n">
        <v>14.1</v>
      </c>
      <c r="S252" s="634" t="n">
        <f>ROUND(K243,2)*R252</f>
        <v>1253.2079999999999</v>
      </c>
    </row>
    <row r="253" ht="45.0" customHeight="true">
      <c r="P253" s="608" t="s">
        <v>48</v>
      </c>
      <c r="Q253" s="608" t="s">
        <v>49</v>
      </c>
      <c r="R253" s="635" t="n">
        <v>14.1</v>
      </c>
      <c r="S253" s="636" t="n">
        <f>ROUND(K243,2)*R253</f>
        <v>1253.2079999999999</v>
      </c>
    </row>
    <row r="254" ht="45.0" customHeight="true">
      <c r="P254" s="608" t="s">
        <v>50</v>
      </c>
      <c r="Q254" s="608" t="s">
        <v>51</v>
      </c>
      <c r="R254" s="637" t="n">
        <v>14.1</v>
      </c>
      <c r="S254" s="638" t="n">
        <f>ROUND(K243,2)*R254</f>
        <v>1253.2079999999999</v>
      </c>
    </row>
    <row r="255" ht="45.0" customHeight="true">
      <c r="P255" s="608" t="s">
        <v>78</v>
      </c>
      <c r="Q255" s="608" t="s">
        <v>79</v>
      </c>
      <c r="R255" s="639" t="n">
        <v>14.1</v>
      </c>
      <c r="S255" s="640" t="n">
        <f>ROUND(K243,2)*R255</f>
        <v>1253.2079999999999</v>
      </c>
    </row>
    <row r="256" ht="45.0" customHeight="true">
      <c r="P256" s="608" t="s">
        <v>80</v>
      </c>
      <c r="Q256" s="608" t="s">
        <v>81</v>
      </c>
      <c r="R256" s="641" t="n">
        <v>14.1</v>
      </c>
      <c r="S256" s="642" t="n">
        <f>ROUND(K243,2)*R256</f>
        <v>1253.2079999999999</v>
      </c>
    </row>
    <row r="257" ht="45.0" customHeight="true">
      <c r="P257" s="608" t="s">
        <v>82</v>
      </c>
      <c r="Q257" s="608" t="s">
        <v>83</v>
      </c>
      <c r="R257" s="643" t="n">
        <v>14.1</v>
      </c>
      <c r="S257" s="644" t="n">
        <f>ROUND(K243,2)*R257</f>
        <v>1253.2079999999999</v>
      </c>
    </row>
    <row r="258" ht="45.0" customHeight="true">
      <c r="P258" s="608" t="s">
        <v>84</v>
      </c>
      <c r="Q258" s="608" t="s">
        <v>85</v>
      </c>
      <c r="R258" s="645" t="n">
        <v>14.1</v>
      </c>
      <c r="S258" s="646" t="n">
        <f>ROUND(K243,2)*R258</f>
        <v>1253.2079999999999</v>
      </c>
    </row>
    <row r="259" ht="45.0" customHeight="true">
      <c r="P259" s="608" t="s">
        <v>86</v>
      </c>
      <c r="Q259" s="608" t="s">
        <v>87</v>
      </c>
      <c r="R259" s="647" t="n">
        <v>14.1</v>
      </c>
      <c r="S259" s="648" t="n">
        <f>ROUND(K243,2)*R259</f>
        <v>1253.2079999999999</v>
      </c>
    </row>
    <row r="260" ht="45.0" customHeight="true">
      <c r="P260" s="608" t="s">
        <v>88</v>
      </c>
      <c r="Q260" s="608" t="s">
        <v>89</v>
      </c>
      <c r="R260" s="649" t="n">
        <v>14.1</v>
      </c>
      <c r="S260" s="650" t="n">
        <f>ROUND(K243,2)*R260</f>
        <v>1253.2079999999999</v>
      </c>
    </row>
    <row r="261" ht="45.0" customHeight="true">
      <c r="P261" s="608" t="s">
        <v>90</v>
      </c>
      <c r="Q261" s="608" t="s">
        <v>91</v>
      </c>
      <c r="R261" s="651" t="n">
        <v>14.1</v>
      </c>
      <c r="S261" s="652" t="n">
        <f>ROUND(K243,2)*R261</f>
        <v>1253.2079999999999</v>
      </c>
    </row>
    <row r="262" ht="45.0" customHeight="true">
      <c r="P262" s="608" t="s">
        <v>92</v>
      </c>
      <c r="Q262" s="608" t="s">
        <v>93</v>
      </c>
      <c r="R262" s="653" t="n">
        <v>14.1</v>
      </c>
      <c r="S262" s="654" t="n">
        <f>ROUND(K243,2)*R262</f>
        <v>1253.2079999999999</v>
      </c>
    </row>
    <row r="263" ht="45.0" customHeight="true">
      <c r="A263" s="655" t="s">
        <v>23</v>
      </c>
      <c r="B263" s="655" t="s">
        <v>127</v>
      </c>
      <c r="C263" s="655" t="s">
        <v>54</v>
      </c>
      <c r="D263" s="655" t="s">
        <v>128</v>
      </c>
      <c r="E263" s="655" t="s">
        <v>129</v>
      </c>
      <c r="F263" s="656" t="n">
        <f>R263+R264+R265+R266+R267+R268+R269+R270+R271+R272+R273+R274+R275+R276+R277+R278+R279+R280+R281+R282</f>
        <v>1548.0000000000005</v>
      </c>
      <c r="G263" s="655" t="s">
        <v>106</v>
      </c>
      <c r="H263" s="657" t="n">
        <v>14.26</v>
      </c>
      <c r="I263" s="658" t="n">
        <v>14.26</v>
      </c>
      <c r="J263" s="659" t="n">
        <v>0.2249</v>
      </c>
      <c r="K263" s="660" t="n">
        <f>ROUND(I263,2)+(ROUND(I263,2)*J263)</f>
        <v>17.467074</v>
      </c>
      <c r="L263" s="661" t="n">
        <f>ROUND(S263,2)+ROUND(S264,2)+ROUND(S265,2)+ROUND(S266,2)+ROUND(S267,2)+ROUND(S268,2)+ROUND(S269,2)+ROUND(S270,2)+ROUND(S271,2)+ROUND(S272,2)+ROUND(S273,2)+ROUND(S274,2)+ROUND(S275,2)+ROUND(S276,2)+ROUND(S277,2)+ROUND(S278,2)+ROUND(S279,2)+ROUND(S280,2)+ROUND(S281,2)+ROUND(S282,2)</f>
        <v>27043.600000000002</v>
      </c>
      <c r="M263" s="655" t="s">
        <v>21</v>
      </c>
      <c r="N263" s="655" t="s">
        <v>34</v>
      </c>
      <c r="O263" s="655" t="s">
        <v>73</v>
      </c>
      <c r="P263" s="655" t="s">
        <v>20</v>
      </c>
      <c r="Q263" s="655" t="s">
        <v>29</v>
      </c>
      <c r="R263" s="662" t="n">
        <v>77.4</v>
      </c>
      <c r="S263" s="663" t="n">
        <f>ROUND(K263,2)*R263</f>
        <v>1352.178</v>
      </c>
    </row>
    <row r="264" ht="45.0" customHeight="true">
      <c r="P264" s="655" t="s">
        <v>30</v>
      </c>
      <c r="Q264" s="655" t="s">
        <v>31</v>
      </c>
      <c r="R264" s="664" t="n">
        <v>77.4</v>
      </c>
      <c r="S264" s="665" t="n">
        <f>ROUND(K263,2)*R264</f>
        <v>1352.178</v>
      </c>
    </row>
    <row r="265" ht="45.0" customHeight="true">
      <c r="P265" s="655" t="s">
        <v>32</v>
      </c>
      <c r="Q265" s="655" t="s">
        <v>33</v>
      </c>
      <c r="R265" s="666" t="n">
        <v>77.4</v>
      </c>
      <c r="S265" s="667" t="n">
        <f>ROUND(K263,2)*R265</f>
        <v>1352.178</v>
      </c>
    </row>
    <row r="266" ht="45.0" customHeight="true">
      <c r="P266" s="655" t="s">
        <v>34</v>
      </c>
      <c r="Q266" s="655" t="s">
        <v>35</v>
      </c>
      <c r="R266" s="668" t="n">
        <v>77.4</v>
      </c>
      <c r="S266" s="669" t="n">
        <f>ROUND(K263,2)*R266</f>
        <v>1352.178</v>
      </c>
    </row>
    <row r="267" ht="45.0" customHeight="true">
      <c r="P267" s="655" t="s">
        <v>36</v>
      </c>
      <c r="Q267" s="655" t="s">
        <v>37</v>
      </c>
      <c r="R267" s="670" t="n">
        <v>77.4</v>
      </c>
      <c r="S267" s="671" t="n">
        <f>ROUND(K263,2)*R267</f>
        <v>1352.178</v>
      </c>
    </row>
    <row r="268" ht="45.0" customHeight="true">
      <c r="P268" s="655" t="s">
        <v>38</v>
      </c>
      <c r="Q268" s="655" t="s">
        <v>39</v>
      </c>
      <c r="R268" s="672" t="n">
        <v>77.4</v>
      </c>
      <c r="S268" s="673" t="n">
        <f>ROUND(K263,2)*R268</f>
        <v>1352.178</v>
      </c>
    </row>
    <row r="269" ht="45.0" customHeight="true">
      <c r="P269" s="655" t="s">
        <v>40</v>
      </c>
      <c r="Q269" s="655" t="s">
        <v>41</v>
      </c>
      <c r="R269" s="674" t="n">
        <v>77.4</v>
      </c>
      <c r="S269" s="675" t="n">
        <f>ROUND(K263,2)*R269</f>
        <v>1352.178</v>
      </c>
    </row>
    <row r="270" ht="45.0" customHeight="true">
      <c r="P270" s="655" t="s">
        <v>42</v>
      </c>
      <c r="Q270" s="655" t="s">
        <v>43</v>
      </c>
      <c r="R270" s="676" t="n">
        <v>77.4</v>
      </c>
      <c r="S270" s="677" t="n">
        <f>ROUND(K263,2)*R270</f>
        <v>1352.178</v>
      </c>
    </row>
    <row r="271" ht="45.0" customHeight="true">
      <c r="P271" s="655" t="s">
        <v>44</v>
      </c>
      <c r="Q271" s="655" t="s">
        <v>45</v>
      </c>
      <c r="R271" s="678" t="n">
        <v>77.4</v>
      </c>
      <c r="S271" s="679" t="n">
        <f>ROUND(K263,2)*R271</f>
        <v>1352.178</v>
      </c>
    </row>
    <row r="272" ht="45.0" customHeight="true">
      <c r="P272" s="655" t="s">
        <v>46</v>
      </c>
      <c r="Q272" s="655" t="s">
        <v>47</v>
      </c>
      <c r="R272" s="680" t="n">
        <v>77.4</v>
      </c>
      <c r="S272" s="681" t="n">
        <f>ROUND(K263,2)*R272</f>
        <v>1352.178</v>
      </c>
    </row>
    <row r="273" ht="45.0" customHeight="true">
      <c r="P273" s="655" t="s">
        <v>48</v>
      </c>
      <c r="Q273" s="655" t="s">
        <v>49</v>
      </c>
      <c r="R273" s="682" t="n">
        <v>77.4</v>
      </c>
      <c r="S273" s="683" t="n">
        <f>ROUND(K263,2)*R273</f>
        <v>1352.178</v>
      </c>
    </row>
    <row r="274" ht="45.0" customHeight="true">
      <c r="P274" s="655" t="s">
        <v>50</v>
      </c>
      <c r="Q274" s="655" t="s">
        <v>51</v>
      </c>
      <c r="R274" s="684" t="n">
        <v>77.4</v>
      </c>
      <c r="S274" s="685" t="n">
        <f>ROUND(K263,2)*R274</f>
        <v>1352.178</v>
      </c>
    </row>
    <row r="275" ht="45.0" customHeight="true">
      <c r="P275" s="655" t="s">
        <v>78</v>
      </c>
      <c r="Q275" s="655" t="s">
        <v>79</v>
      </c>
      <c r="R275" s="686" t="n">
        <v>77.4</v>
      </c>
      <c r="S275" s="687" t="n">
        <f>ROUND(K263,2)*R275</f>
        <v>1352.178</v>
      </c>
    </row>
    <row r="276" ht="45.0" customHeight="true">
      <c r="P276" s="655" t="s">
        <v>80</v>
      </c>
      <c r="Q276" s="655" t="s">
        <v>81</v>
      </c>
      <c r="R276" s="688" t="n">
        <v>77.4</v>
      </c>
      <c r="S276" s="689" t="n">
        <f>ROUND(K263,2)*R276</f>
        <v>1352.178</v>
      </c>
    </row>
    <row r="277" ht="45.0" customHeight="true">
      <c r="P277" s="655" t="s">
        <v>82</v>
      </c>
      <c r="Q277" s="655" t="s">
        <v>83</v>
      </c>
      <c r="R277" s="690" t="n">
        <v>77.4</v>
      </c>
      <c r="S277" s="691" t="n">
        <f>ROUND(K263,2)*R277</f>
        <v>1352.178</v>
      </c>
    </row>
    <row r="278" ht="45.0" customHeight="true">
      <c r="P278" s="655" t="s">
        <v>84</v>
      </c>
      <c r="Q278" s="655" t="s">
        <v>85</v>
      </c>
      <c r="R278" s="692" t="n">
        <v>77.4</v>
      </c>
      <c r="S278" s="693" t="n">
        <f>ROUND(K263,2)*R278</f>
        <v>1352.178</v>
      </c>
    </row>
    <row r="279" ht="45.0" customHeight="true">
      <c r="P279" s="655" t="s">
        <v>86</v>
      </c>
      <c r="Q279" s="655" t="s">
        <v>87</v>
      </c>
      <c r="R279" s="694" t="n">
        <v>77.4</v>
      </c>
      <c r="S279" s="695" t="n">
        <f>ROUND(K263,2)*R279</f>
        <v>1352.178</v>
      </c>
    </row>
    <row r="280" ht="45.0" customHeight="true">
      <c r="P280" s="655" t="s">
        <v>88</v>
      </c>
      <c r="Q280" s="655" t="s">
        <v>89</v>
      </c>
      <c r="R280" s="696" t="n">
        <v>77.4</v>
      </c>
      <c r="S280" s="697" t="n">
        <f>ROUND(K263,2)*R280</f>
        <v>1352.178</v>
      </c>
    </row>
    <row r="281" ht="45.0" customHeight="true">
      <c r="P281" s="655" t="s">
        <v>90</v>
      </c>
      <c r="Q281" s="655" t="s">
        <v>91</v>
      </c>
      <c r="R281" s="698" t="n">
        <v>77.4</v>
      </c>
      <c r="S281" s="699" t="n">
        <f>ROUND(K263,2)*R281</f>
        <v>1352.178</v>
      </c>
    </row>
    <row r="282" ht="45.0" customHeight="true">
      <c r="P282" s="655" t="s">
        <v>92</v>
      </c>
      <c r="Q282" s="655" t="s">
        <v>93</v>
      </c>
      <c r="R282" s="700" t="n">
        <v>77.4</v>
      </c>
      <c r="S282" s="701" t="n">
        <f>ROUND(K263,2)*R282</f>
        <v>1352.178</v>
      </c>
    </row>
    <row r="283" ht="45.0" customHeight="true">
      <c r="A283" s="702" t="s">
        <v>23</v>
      </c>
      <c r="B283" s="702" t="s">
        <v>130</v>
      </c>
      <c r="C283" s="702" t="s">
        <v>54</v>
      </c>
      <c r="D283" s="702" t="s">
        <v>108</v>
      </c>
      <c r="E283" s="702" t="s">
        <v>109</v>
      </c>
      <c r="F283" s="703" t="n">
        <f>R283+R284+R285+R286+R287+R288+R289+R290+R291+R292+R293+R294+R295+R296+R297+R298+R299+R300+R301+R302</f>
        <v>166.00000000000003</v>
      </c>
      <c r="G283" s="702" t="s">
        <v>106</v>
      </c>
      <c r="H283" s="704" t="n">
        <v>15.25</v>
      </c>
      <c r="I283" s="705" t="n">
        <v>15.25</v>
      </c>
      <c r="J283" s="706" t="n">
        <v>0.2249</v>
      </c>
      <c r="K283" s="707" t="n">
        <f>ROUND(I283,2)+(ROUND(I283,2)*J283)</f>
        <v>18.679725</v>
      </c>
      <c r="L283" s="708" t="n">
        <f>ROUND(S283,2)+ROUND(S284,2)+ROUND(S285,2)+ROUND(S286,2)+ROUND(S287,2)+ROUND(S288,2)+ROUND(S289,2)+ROUND(S290,2)+ROUND(S291,2)+ROUND(S292,2)+ROUND(S293,2)+ROUND(S294,2)+ROUND(S295,2)+ROUND(S296,2)+ROUND(S297,2)+ROUND(S298,2)+ROUND(S299,2)+ROUND(S300,2)+ROUND(S301,2)+ROUND(S302,2)</f>
        <v>3100.7999999999997</v>
      </c>
      <c r="M283" s="702" t="s">
        <v>21</v>
      </c>
      <c r="N283" s="702" t="s">
        <v>34</v>
      </c>
      <c r="O283" s="702" t="s">
        <v>73</v>
      </c>
      <c r="P283" s="702" t="s">
        <v>20</v>
      </c>
      <c r="Q283" s="702" t="s">
        <v>29</v>
      </c>
      <c r="R283" s="709" t="n">
        <v>8.3</v>
      </c>
      <c r="S283" s="710" t="n">
        <f>ROUND(K283,2)*R283</f>
        <v>155.044</v>
      </c>
    </row>
    <row r="284" ht="45.0" customHeight="true">
      <c r="P284" s="702" t="s">
        <v>30</v>
      </c>
      <c r="Q284" s="702" t="s">
        <v>31</v>
      </c>
      <c r="R284" s="711" t="n">
        <v>8.3</v>
      </c>
      <c r="S284" s="712" t="n">
        <f>ROUND(K283,2)*R284</f>
        <v>155.044</v>
      </c>
    </row>
    <row r="285" ht="45.0" customHeight="true">
      <c r="P285" s="702" t="s">
        <v>32</v>
      </c>
      <c r="Q285" s="702" t="s">
        <v>33</v>
      </c>
      <c r="R285" s="713" t="n">
        <v>8.3</v>
      </c>
      <c r="S285" s="714" t="n">
        <f>ROUND(K283,2)*R285</f>
        <v>155.044</v>
      </c>
    </row>
    <row r="286" ht="45.0" customHeight="true">
      <c r="P286" s="702" t="s">
        <v>34</v>
      </c>
      <c r="Q286" s="702" t="s">
        <v>35</v>
      </c>
      <c r="R286" s="715" t="n">
        <v>8.3</v>
      </c>
      <c r="S286" s="716" t="n">
        <f>ROUND(K283,2)*R286</f>
        <v>155.044</v>
      </c>
    </row>
    <row r="287" ht="45.0" customHeight="true">
      <c r="P287" s="702" t="s">
        <v>36</v>
      </c>
      <c r="Q287" s="702" t="s">
        <v>37</v>
      </c>
      <c r="R287" s="717" t="n">
        <v>8.3</v>
      </c>
      <c r="S287" s="718" t="n">
        <f>ROUND(K283,2)*R287</f>
        <v>155.044</v>
      </c>
    </row>
    <row r="288" ht="45.0" customHeight="true">
      <c r="P288" s="702" t="s">
        <v>38</v>
      </c>
      <c r="Q288" s="702" t="s">
        <v>39</v>
      </c>
      <c r="R288" s="719" t="n">
        <v>8.3</v>
      </c>
      <c r="S288" s="720" t="n">
        <f>ROUND(K283,2)*R288</f>
        <v>155.044</v>
      </c>
    </row>
    <row r="289" ht="45.0" customHeight="true">
      <c r="P289" s="702" t="s">
        <v>40</v>
      </c>
      <c r="Q289" s="702" t="s">
        <v>41</v>
      </c>
      <c r="R289" s="721" t="n">
        <v>8.3</v>
      </c>
      <c r="S289" s="722" t="n">
        <f>ROUND(K283,2)*R289</f>
        <v>155.044</v>
      </c>
    </row>
    <row r="290" ht="45.0" customHeight="true">
      <c r="P290" s="702" t="s">
        <v>42</v>
      </c>
      <c r="Q290" s="702" t="s">
        <v>43</v>
      </c>
      <c r="R290" s="723" t="n">
        <v>8.3</v>
      </c>
      <c r="S290" s="724" t="n">
        <f>ROUND(K283,2)*R290</f>
        <v>155.044</v>
      </c>
    </row>
    <row r="291" ht="45.0" customHeight="true">
      <c r="P291" s="702" t="s">
        <v>44</v>
      </c>
      <c r="Q291" s="702" t="s">
        <v>45</v>
      </c>
      <c r="R291" s="725" t="n">
        <v>8.3</v>
      </c>
      <c r="S291" s="726" t="n">
        <f>ROUND(K283,2)*R291</f>
        <v>155.044</v>
      </c>
    </row>
    <row r="292" ht="45.0" customHeight="true">
      <c r="P292" s="702" t="s">
        <v>46</v>
      </c>
      <c r="Q292" s="702" t="s">
        <v>47</v>
      </c>
      <c r="R292" s="727" t="n">
        <v>8.3</v>
      </c>
      <c r="S292" s="728" t="n">
        <f>ROUND(K283,2)*R292</f>
        <v>155.044</v>
      </c>
    </row>
    <row r="293" ht="45.0" customHeight="true">
      <c r="P293" s="702" t="s">
        <v>48</v>
      </c>
      <c r="Q293" s="702" t="s">
        <v>49</v>
      </c>
      <c r="R293" s="729" t="n">
        <v>8.3</v>
      </c>
      <c r="S293" s="730" t="n">
        <f>ROUND(K283,2)*R293</f>
        <v>155.044</v>
      </c>
    </row>
    <row r="294" ht="45.0" customHeight="true">
      <c r="P294" s="702" t="s">
        <v>50</v>
      </c>
      <c r="Q294" s="702" t="s">
        <v>51</v>
      </c>
      <c r="R294" s="731" t="n">
        <v>8.3</v>
      </c>
      <c r="S294" s="732" t="n">
        <f>ROUND(K283,2)*R294</f>
        <v>155.044</v>
      </c>
    </row>
    <row r="295" ht="45.0" customHeight="true">
      <c r="P295" s="702" t="s">
        <v>78</v>
      </c>
      <c r="Q295" s="702" t="s">
        <v>79</v>
      </c>
      <c r="R295" s="733" t="n">
        <v>8.3</v>
      </c>
      <c r="S295" s="734" t="n">
        <f>ROUND(K283,2)*R295</f>
        <v>155.044</v>
      </c>
    </row>
    <row r="296" ht="45.0" customHeight="true">
      <c r="P296" s="702" t="s">
        <v>80</v>
      </c>
      <c r="Q296" s="702" t="s">
        <v>81</v>
      </c>
      <c r="R296" s="735" t="n">
        <v>8.3</v>
      </c>
      <c r="S296" s="736" t="n">
        <f>ROUND(K283,2)*R296</f>
        <v>155.044</v>
      </c>
    </row>
    <row r="297" ht="45.0" customHeight="true">
      <c r="P297" s="702" t="s">
        <v>82</v>
      </c>
      <c r="Q297" s="702" t="s">
        <v>83</v>
      </c>
      <c r="R297" s="737" t="n">
        <v>8.3</v>
      </c>
      <c r="S297" s="738" t="n">
        <f>ROUND(K283,2)*R297</f>
        <v>155.044</v>
      </c>
    </row>
    <row r="298" ht="45.0" customHeight="true">
      <c r="P298" s="702" t="s">
        <v>84</v>
      </c>
      <c r="Q298" s="702" t="s">
        <v>85</v>
      </c>
      <c r="R298" s="739" t="n">
        <v>8.3</v>
      </c>
      <c r="S298" s="740" t="n">
        <f>ROUND(K283,2)*R298</f>
        <v>155.044</v>
      </c>
    </row>
    <row r="299" ht="45.0" customHeight="true">
      <c r="P299" s="702" t="s">
        <v>86</v>
      </c>
      <c r="Q299" s="702" t="s">
        <v>87</v>
      </c>
      <c r="R299" s="741" t="n">
        <v>8.3</v>
      </c>
      <c r="S299" s="742" t="n">
        <f>ROUND(K283,2)*R299</f>
        <v>155.044</v>
      </c>
    </row>
    <row r="300" ht="45.0" customHeight="true">
      <c r="P300" s="702" t="s">
        <v>88</v>
      </c>
      <c r="Q300" s="702" t="s">
        <v>89</v>
      </c>
      <c r="R300" s="743" t="n">
        <v>8.3</v>
      </c>
      <c r="S300" s="744" t="n">
        <f>ROUND(K283,2)*R300</f>
        <v>155.044</v>
      </c>
    </row>
    <row r="301" ht="45.0" customHeight="true">
      <c r="P301" s="702" t="s">
        <v>90</v>
      </c>
      <c r="Q301" s="702" t="s">
        <v>91</v>
      </c>
      <c r="R301" s="745" t="n">
        <v>8.3</v>
      </c>
      <c r="S301" s="746" t="n">
        <f>ROUND(K283,2)*R301</f>
        <v>155.044</v>
      </c>
    </row>
    <row r="302" ht="45.0" customHeight="true">
      <c r="P302" s="702" t="s">
        <v>92</v>
      </c>
      <c r="Q302" s="702" t="s">
        <v>93</v>
      </c>
      <c r="R302" s="747" t="n">
        <v>8.3</v>
      </c>
      <c r="S302" s="748" t="n">
        <f>ROUND(K283,2)*R302</f>
        <v>155.044</v>
      </c>
    </row>
    <row r="303" ht="45.0" customHeight="true">
      <c r="A303" s="749" t="s">
        <v>23</v>
      </c>
      <c r="B303" s="749" t="s">
        <v>131</v>
      </c>
      <c r="C303" s="749" t="s">
        <v>54</v>
      </c>
      <c r="D303" s="749" t="s">
        <v>111</v>
      </c>
      <c r="E303" s="749" t="s">
        <v>112</v>
      </c>
      <c r="F303" s="750" t="n">
        <f>R303+R304+R305+R306+R307+R308+R309+R310+R311+R312+R313+R314+R315+R316+R317+R318+R319+R320+R321+R322</f>
        <v>747.9999999999998</v>
      </c>
      <c r="G303" s="749" t="s">
        <v>106</v>
      </c>
      <c r="H303" s="751" t="n">
        <v>16.28</v>
      </c>
      <c r="I303" s="752" t="n">
        <v>16.28</v>
      </c>
      <c r="J303" s="753" t="n">
        <v>0.2249</v>
      </c>
      <c r="K303" s="754" t="n">
        <f>ROUND(I303,2)+(ROUND(I303,2)*J303)</f>
        <v>19.941372</v>
      </c>
      <c r="L303" s="755" t="n">
        <f>ROUND(S303,2)+ROUND(S304,2)+ROUND(S305,2)+ROUND(S306,2)+ROUND(S307,2)+ROUND(S308,2)+ROUND(S309,2)+ROUND(S310,2)+ROUND(S311,2)+ROUND(S312,2)+ROUND(S313,2)+ROUND(S314,2)+ROUND(S315,2)+ROUND(S316,2)+ROUND(S317,2)+ROUND(S318,2)+ROUND(S319,2)+ROUND(S320,2)+ROUND(S321,2)+ROUND(S322,2)</f>
        <v>14915.200000000003</v>
      </c>
      <c r="M303" s="749" t="s">
        <v>21</v>
      </c>
      <c r="N303" s="749" t="s">
        <v>34</v>
      </c>
      <c r="O303" s="749" t="s">
        <v>73</v>
      </c>
      <c r="P303" s="749" t="s">
        <v>20</v>
      </c>
      <c r="Q303" s="749" t="s">
        <v>29</v>
      </c>
      <c r="R303" s="756" t="n">
        <v>37.4</v>
      </c>
      <c r="S303" s="757" t="n">
        <f>ROUND(K303,2)*R303</f>
        <v>745.756</v>
      </c>
    </row>
    <row r="304" ht="45.0" customHeight="true">
      <c r="P304" s="749" t="s">
        <v>30</v>
      </c>
      <c r="Q304" s="749" t="s">
        <v>31</v>
      </c>
      <c r="R304" s="758" t="n">
        <v>37.4</v>
      </c>
      <c r="S304" s="759" t="n">
        <f>ROUND(K303,2)*R304</f>
        <v>745.756</v>
      </c>
    </row>
    <row r="305" ht="45.0" customHeight="true">
      <c r="P305" s="749" t="s">
        <v>32</v>
      </c>
      <c r="Q305" s="749" t="s">
        <v>33</v>
      </c>
      <c r="R305" s="760" t="n">
        <v>37.4</v>
      </c>
      <c r="S305" s="761" t="n">
        <f>ROUND(K303,2)*R305</f>
        <v>745.756</v>
      </c>
    </row>
    <row r="306" ht="45.0" customHeight="true">
      <c r="P306" s="749" t="s">
        <v>34</v>
      </c>
      <c r="Q306" s="749" t="s">
        <v>35</v>
      </c>
      <c r="R306" s="762" t="n">
        <v>37.4</v>
      </c>
      <c r="S306" s="763" t="n">
        <f>ROUND(K303,2)*R306</f>
        <v>745.756</v>
      </c>
    </row>
    <row r="307" ht="45.0" customHeight="true">
      <c r="P307" s="749" t="s">
        <v>36</v>
      </c>
      <c r="Q307" s="749" t="s">
        <v>37</v>
      </c>
      <c r="R307" s="764" t="n">
        <v>37.4</v>
      </c>
      <c r="S307" s="765" t="n">
        <f>ROUND(K303,2)*R307</f>
        <v>745.756</v>
      </c>
    </row>
    <row r="308" ht="45.0" customHeight="true">
      <c r="P308" s="749" t="s">
        <v>38</v>
      </c>
      <c r="Q308" s="749" t="s">
        <v>39</v>
      </c>
      <c r="R308" s="766" t="n">
        <v>37.4</v>
      </c>
      <c r="S308" s="767" t="n">
        <f>ROUND(K303,2)*R308</f>
        <v>745.756</v>
      </c>
    </row>
    <row r="309" ht="45.0" customHeight="true">
      <c r="P309" s="749" t="s">
        <v>40</v>
      </c>
      <c r="Q309" s="749" t="s">
        <v>41</v>
      </c>
      <c r="R309" s="768" t="n">
        <v>37.4</v>
      </c>
      <c r="S309" s="769" t="n">
        <f>ROUND(K303,2)*R309</f>
        <v>745.756</v>
      </c>
    </row>
    <row r="310" ht="45.0" customHeight="true">
      <c r="P310" s="749" t="s">
        <v>42</v>
      </c>
      <c r="Q310" s="749" t="s">
        <v>43</v>
      </c>
      <c r="R310" s="770" t="n">
        <v>37.4</v>
      </c>
      <c r="S310" s="771" t="n">
        <f>ROUND(K303,2)*R310</f>
        <v>745.756</v>
      </c>
    </row>
    <row r="311" ht="45.0" customHeight="true">
      <c r="P311" s="749" t="s">
        <v>44</v>
      </c>
      <c r="Q311" s="749" t="s">
        <v>45</v>
      </c>
      <c r="R311" s="772" t="n">
        <v>37.4</v>
      </c>
      <c r="S311" s="773" t="n">
        <f>ROUND(K303,2)*R311</f>
        <v>745.756</v>
      </c>
    </row>
    <row r="312" ht="45.0" customHeight="true">
      <c r="P312" s="749" t="s">
        <v>46</v>
      </c>
      <c r="Q312" s="749" t="s">
        <v>47</v>
      </c>
      <c r="R312" s="774" t="n">
        <v>37.4</v>
      </c>
      <c r="S312" s="775" t="n">
        <f>ROUND(K303,2)*R312</f>
        <v>745.756</v>
      </c>
    </row>
    <row r="313" ht="45.0" customHeight="true">
      <c r="P313" s="749" t="s">
        <v>48</v>
      </c>
      <c r="Q313" s="749" t="s">
        <v>49</v>
      </c>
      <c r="R313" s="776" t="n">
        <v>37.4</v>
      </c>
      <c r="S313" s="777" t="n">
        <f>ROUND(K303,2)*R313</f>
        <v>745.756</v>
      </c>
    </row>
    <row r="314" ht="45.0" customHeight="true">
      <c r="P314" s="749" t="s">
        <v>50</v>
      </c>
      <c r="Q314" s="749" t="s">
        <v>51</v>
      </c>
      <c r="R314" s="778" t="n">
        <v>37.4</v>
      </c>
      <c r="S314" s="779" t="n">
        <f>ROUND(K303,2)*R314</f>
        <v>745.756</v>
      </c>
    </row>
    <row r="315" ht="45.0" customHeight="true">
      <c r="P315" s="749" t="s">
        <v>78</v>
      </c>
      <c r="Q315" s="749" t="s">
        <v>79</v>
      </c>
      <c r="R315" s="780" t="n">
        <v>37.4</v>
      </c>
      <c r="S315" s="781" t="n">
        <f>ROUND(K303,2)*R315</f>
        <v>745.756</v>
      </c>
    </row>
    <row r="316" ht="45.0" customHeight="true">
      <c r="P316" s="749" t="s">
        <v>80</v>
      </c>
      <c r="Q316" s="749" t="s">
        <v>81</v>
      </c>
      <c r="R316" s="782" t="n">
        <v>37.4</v>
      </c>
      <c r="S316" s="783" t="n">
        <f>ROUND(K303,2)*R316</f>
        <v>745.756</v>
      </c>
    </row>
    <row r="317" ht="45.0" customHeight="true">
      <c r="P317" s="749" t="s">
        <v>82</v>
      </c>
      <c r="Q317" s="749" t="s">
        <v>83</v>
      </c>
      <c r="R317" s="784" t="n">
        <v>37.4</v>
      </c>
      <c r="S317" s="785" t="n">
        <f>ROUND(K303,2)*R317</f>
        <v>745.756</v>
      </c>
    </row>
    <row r="318" ht="45.0" customHeight="true">
      <c r="P318" s="749" t="s">
        <v>84</v>
      </c>
      <c r="Q318" s="749" t="s">
        <v>85</v>
      </c>
      <c r="R318" s="786" t="n">
        <v>37.4</v>
      </c>
      <c r="S318" s="787" t="n">
        <f>ROUND(K303,2)*R318</f>
        <v>745.756</v>
      </c>
    </row>
    <row r="319" ht="45.0" customHeight="true">
      <c r="P319" s="749" t="s">
        <v>86</v>
      </c>
      <c r="Q319" s="749" t="s">
        <v>87</v>
      </c>
      <c r="R319" s="788" t="n">
        <v>37.4</v>
      </c>
      <c r="S319" s="789" t="n">
        <f>ROUND(K303,2)*R319</f>
        <v>745.756</v>
      </c>
    </row>
    <row r="320" ht="45.0" customHeight="true">
      <c r="P320" s="749" t="s">
        <v>88</v>
      </c>
      <c r="Q320" s="749" t="s">
        <v>89</v>
      </c>
      <c r="R320" s="790" t="n">
        <v>37.4</v>
      </c>
      <c r="S320" s="791" t="n">
        <f>ROUND(K303,2)*R320</f>
        <v>745.756</v>
      </c>
    </row>
    <row r="321" ht="45.0" customHeight="true">
      <c r="P321" s="749" t="s">
        <v>90</v>
      </c>
      <c r="Q321" s="749" t="s">
        <v>91</v>
      </c>
      <c r="R321" s="792" t="n">
        <v>37.4</v>
      </c>
      <c r="S321" s="793" t="n">
        <f>ROUND(K303,2)*R321</f>
        <v>745.756</v>
      </c>
    </row>
    <row r="322" ht="45.0" customHeight="true">
      <c r="P322" s="749" t="s">
        <v>92</v>
      </c>
      <c r="Q322" s="749" t="s">
        <v>93</v>
      </c>
      <c r="R322" s="794" t="n">
        <v>37.4</v>
      </c>
      <c r="S322" s="795" t="n">
        <f>ROUND(K303,2)*R322</f>
        <v>745.756</v>
      </c>
    </row>
    <row r="323" ht="45.0" customHeight="true">
      <c r="A323" s="796" t="s">
        <v>23</v>
      </c>
      <c r="B323" s="796" t="s">
        <v>132</v>
      </c>
      <c r="C323" s="796" t="s">
        <v>25</v>
      </c>
      <c r="D323" s="796" t="s">
        <v>133</v>
      </c>
      <c r="E323" s="796" t="s">
        <v>134</v>
      </c>
      <c r="F323" s="797" t="n">
        <f>R323+R324+R325+R326+R327+R328+R329+R330+R331+R332+R333+R334+R335+R336+R337+R338+R339+R340+R341+R342</f>
        <v>33.99999999999999</v>
      </c>
      <c r="G323" s="796" t="s">
        <v>77</v>
      </c>
      <c r="H323" s="798" t="n">
        <v>656.7</v>
      </c>
      <c r="I323" s="799" t="n">
        <v>656.7</v>
      </c>
      <c r="J323" s="800" t="n">
        <v>0.2249</v>
      </c>
      <c r="K323" s="801" t="n">
        <f>ROUND(I323,2)+(ROUND(I323,2)*J323)</f>
        <v>804.39183</v>
      </c>
      <c r="L323" s="802" t="n">
        <f>ROUND(S323,2)+ROUND(S324,2)+ROUND(S325,2)+ROUND(S326,2)+ROUND(S327,2)+ROUND(S328,2)+ROUND(S329,2)+ROUND(S330,2)+ROUND(S331,2)+ROUND(S332,2)+ROUND(S333,2)+ROUND(S334,2)+ROUND(S335,2)+ROUND(S336,2)+ROUND(S337,2)+ROUND(S338,2)+ROUND(S339,2)+ROUND(S340,2)+ROUND(S341,2)+ROUND(S342,2)</f>
        <v>27349.19999999999</v>
      </c>
      <c r="M323" s="796" t="s">
        <v>21</v>
      </c>
      <c r="N323" s="796" t="s">
        <v>34</v>
      </c>
      <c r="O323" s="796" t="s">
        <v>73</v>
      </c>
      <c r="P323" s="796" t="s">
        <v>20</v>
      </c>
      <c r="Q323" s="796" t="s">
        <v>29</v>
      </c>
      <c r="R323" s="803" t="n">
        <v>1.7</v>
      </c>
      <c r="S323" s="804" t="n">
        <f>ROUND(K323,2)*R323</f>
        <v>1367.463</v>
      </c>
    </row>
    <row r="324" ht="45.0" customHeight="true">
      <c r="P324" s="796" t="s">
        <v>30</v>
      </c>
      <c r="Q324" s="796" t="s">
        <v>31</v>
      </c>
      <c r="R324" s="805" t="n">
        <v>1.7</v>
      </c>
      <c r="S324" s="806" t="n">
        <f>ROUND(K323,2)*R324</f>
        <v>1367.463</v>
      </c>
    </row>
    <row r="325" ht="45.0" customHeight="true">
      <c r="P325" s="796" t="s">
        <v>32</v>
      </c>
      <c r="Q325" s="796" t="s">
        <v>33</v>
      </c>
      <c r="R325" s="807" t="n">
        <v>1.7</v>
      </c>
      <c r="S325" s="808" t="n">
        <f>ROUND(K323,2)*R325</f>
        <v>1367.463</v>
      </c>
    </row>
    <row r="326" ht="45.0" customHeight="true">
      <c r="P326" s="796" t="s">
        <v>34</v>
      </c>
      <c r="Q326" s="796" t="s">
        <v>35</v>
      </c>
      <c r="R326" s="809" t="n">
        <v>1.7</v>
      </c>
      <c r="S326" s="810" t="n">
        <f>ROUND(K323,2)*R326</f>
        <v>1367.463</v>
      </c>
    </row>
    <row r="327" ht="45.0" customHeight="true">
      <c r="P327" s="796" t="s">
        <v>36</v>
      </c>
      <c r="Q327" s="796" t="s">
        <v>37</v>
      </c>
      <c r="R327" s="811" t="n">
        <v>1.7</v>
      </c>
      <c r="S327" s="812" t="n">
        <f>ROUND(K323,2)*R327</f>
        <v>1367.463</v>
      </c>
    </row>
    <row r="328" ht="45.0" customHeight="true">
      <c r="P328" s="796" t="s">
        <v>38</v>
      </c>
      <c r="Q328" s="796" t="s">
        <v>39</v>
      </c>
      <c r="R328" s="813" t="n">
        <v>1.7</v>
      </c>
      <c r="S328" s="814" t="n">
        <f>ROUND(K323,2)*R328</f>
        <v>1367.463</v>
      </c>
    </row>
    <row r="329" ht="45.0" customHeight="true">
      <c r="P329" s="796" t="s">
        <v>40</v>
      </c>
      <c r="Q329" s="796" t="s">
        <v>41</v>
      </c>
      <c r="R329" s="815" t="n">
        <v>1.7</v>
      </c>
      <c r="S329" s="816" t="n">
        <f>ROUND(K323,2)*R329</f>
        <v>1367.463</v>
      </c>
    </row>
    <row r="330" ht="45.0" customHeight="true">
      <c r="P330" s="796" t="s">
        <v>42</v>
      </c>
      <c r="Q330" s="796" t="s">
        <v>43</v>
      </c>
      <c r="R330" s="817" t="n">
        <v>1.7</v>
      </c>
      <c r="S330" s="818" t="n">
        <f>ROUND(K323,2)*R330</f>
        <v>1367.463</v>
      </c>
    </row>
    <row r="331" ht="45.0" customHeight="true">
      <c r="P331" s="796" t="s">
        <v>44</v>
      </c>
      <c r="Q331" s="796" t="s">
        <v>45</v>
      </c>
      <c r="R331" s="819" t="n">
        <v>1.7</v>
      </c>
      <c r="S331" s="820" t="n">
        <f>ROUND(K323,2)*R331</f>
        <v>1367.463</v>
      </c>
    </row>
    <row r="332" ht="45.0" customHeight="true">
      <c r="P332" s="796" t="s">
        <v>46</v>
      </c>
      <c r="Q332" s="796" t="s">
        <v>47</v>
      </c>
      <c r="R332" s="821" t="n">
        <v>1.7</v>
      </c>
      <c r="S332" s="822" t="n">
        <f>ROUND(K323,2)*R332</f>
        <v>1367.463</v>
      </c>
    </row>
    <row r="333" ht="45.0" customHeight="true">
      <c r="P333" s="796" t="s">
        <v>48</v>
      </c>
      <c r="Q333" s="796" t="s">
        <v>49</v>
      </c>
      <c r="R333" s="823" t="n">
        <v>1.7</v>
      </c>
      <c r="S333" s="824" t="n">
        <f>ROUND(K323,2)*R333</f>
        <v>1367.463</v>
      </c>
    </row>
    <row r="334" ht="45.0" customHeight="true">
      <c r="P334" s="796" t="s">
        <v>50</v>
      </c>
      <c r="Q334" s="796" t="s">
        <v>51</v>
      </c>
      <c r="R334" s="825" t="n">
        <v>1.7</v>
      </c>
      <c r="S334" s="826" t="n">
        <f>ROUND(K323,2)*R334</f>
        <v>1367.463</v>
      </c>
    </row>
    <row r="335" ht="45.0" customHeight="true">
      <c r="P335" s="796" t="s">
        <v>78</v>
      </c>
      <c r="Q335" s="796" t="s">
        <v>79</v>
      </c>
      <c r="R335" s="827" t="n">
        <v>1.7</v>
      </c>
      <c r="S335" s="828" t="n">
        <f>ROUND(K323,2)*R335</f>
        <v>1367.463</v>
      </c>
    </row>
    <row r="336" ht="45.0" customHeight="true">
      <c r="P336" s="796" t="s">
        <v>80</v>
      </c>
      <c r="Q336" s="796" t="s">
        <v>81</v>
      </c>
      <c r="R336" s="829" t="n">
        <v>1.7</v>
      </c>
      <c r="S336" s="830" t="n">
        <f>ROUND(K323,2)*R336</f>
        <v>1367.463</v>
      </c>
    </row>
    <row r="337" ht="45.0" customHeight="true">
      <c r="P337" s="796" t="s">
        <v>82</v>
      </c>
      <c r="Q337" s="796" t="s">
        <v>83</v>
      </c>
      <c r="R337" s="831" t="n">
        <v>1.7</v>
      </c>
      <c r="S337" s="832" t="n">
        <f>ROUND(K323,2)*R337</f>
        <v>1367.463</v>
      </c>
    </row>
    <row r="338" ht="45.0" customHeight="true">
      <c r="P338" s="796" t="s">
        <v>84</v>
      </c>
      <c r="Q338" s="796" t="s">
        <v>85</v>
      </c>
      <c r="R338" s="833" t="n">
        <v>1.7</v>
      </c>
      <c r="S338" s="834" t="n">
        <f>ROUND(K323,2)*R338</f>
        <v>1367.463</v>
      </c>
    </row>
    <row r="339" ht="45.0" customHeight="true">
      <c r="P339" s="796" t="s">
        <v>86</v>
      </c>
      <c r="Q339" s="796" t="s">
        <v>87</v>
      </c>
      <c r="R339" s="835" t="n">
        <v>1.7</v>
      </c>
      <c r="S339" s="836" t="n">
        <f>ROUND(K323,2)*R339</f>
        <v>1367.463</v>
      </c>
    </row>
    <row r="340" ht="45.0" customHeight="true">
      <c r="P340" s="796" t="s">
        <v>88</v>
      </c>
      <c r="Q340" s="796" t="s">
        <v>89</v>
      </c>
      <c r="R340" s="837" t="n">
        <v>1.7</v>
      </c>
      <c r="S340" s="838" t="n">
        <f>ROUND(K323,2)*R340</f>
        <v>1367.463</v>
      </c>
    </row>
    <row r="341" ht="45.0" customHeight="true">
      <c r="P341" s="796" t="s">
        <v>90</v>
      </c>
      <c r="Q341" s="796" t="s">
        <v>91</v>
      </c>
      <c r="R341" s="839" t="n">
        <v>1.7</v>
      </c>
      <c r="S341" s="840" t="n">
        <f>ROUND(K323,2)*R341</f>
        <v>1367.463</v>
      </c>
    </row>
    <row r="342" ht="45.0" customHeight="true">
      <c r="P342" s="796" t="s">
        <v>92</v>
      </c>
      <c r="Q342" s="796" t="s">
        <v>93</v>
      </c>
      <c r="R342" s="841" t="n">
        <v>1.7</v>
      </c>
      <c r="S342" s="842" t="n">
        <f>ROUND(K323,2)*R342</f>
        <v>1367.463</v>
      </c>
    </row>
    <row r="343" ht="45.0" customHeight="true">
      <c r="A343" s="843" t="s">
        <v>23</v>
      </c>
      <c r="B343" s="843" t="s">
        <v>135</v>
      </c>
      <c r="C343" s="843" t="s">
        <v>54</v>
      </c>
      <c r="D343" s="843" t="s">
        <v>136</v>
      </c>
      <c r="E343" s="843" t="s">
        <v>137</v>
      </c>
      <c r="F343" s="844" t="n">
        <f>R343+R344+R345+R346+R347+R348+R349+R350+R351+R352+R353+R354+R355+R356+R357+R358+R359+R360+R361+R362</f>
        <v>676.8000000000004</v>
      </c>
      <c r="G343" s="843" t="s">
        <v>57</v>
      </c>
      <c r="H343" s="845" t="n">
        <v>48.11</v>
      </c>
      <c r="I343" s="846" t="n">
        <v>48.11</v>
      </c>
      <c r="J343" s="847" t="n">
        <v>0.2249</v>
      </c>
      <c r="K343" s="848" t="n">
        <f>ROUND(I343,2)+(ROUND(I343,2)*J343)</f>
        <v>58.929939</v>
      </c>
      <c r="L343" s="849" t="n">
        <f>ROUND(S343,2)+ROUND(S344,2)+ROUND(S345,2)+ROUND(S346,2)+ROUND(S347,2)+ROUND(S348,2)+ROUND(S349,2)+ROUND(S350,2)+ROUND(S351,2)+ROUND(S352,2)+ROUND(S353,2)+ROUND(S354,2)+ROUND(S355,2)+ROUND(S356,2)+ROUND(S357,2)+ROUND(S358,2)+ROUND(S359,2)+ROUND(S360,2)+ROUND(S361,2)+ROUND(S362,2)</f>
        <v>39883.8</v>
      </c>
      <c r="M343" s="843" t="s">
        <v>21</v>
      </c>
      <c r="N343" s="843" t="s">
        <v>34</v>
      </c>
      <c r="O343" s="843" t="s">
        <v>73</v>
      </c>
      <c r="P343" s="843" t="s">
        <v>20</v>
      </c>
      <c r="Q343" s="843" t="s">
        <v>29</v>
      </c>
      <c r="R343" s="850" t="n">
        <v>33.84</v>
      </c>
      <c r="S343" s="851" t="n">
        <f>ROUND(K343,2)*R343</f>
        <v>1994.1912000000002</v>
      </c>
    </row>
    <row r="344" ht="45.0" customHeight="true">
      <c r="P344" s="843" t="s">
        <v>30</v>
      </c>
      <c r="Q344" s="843" t="s">
        <v>31</v>
      </c>
      <c r="R344" s="852" t="n">
        <v>33.84</v>
      </c>
      <c r="S344" s="853" t="n">
        <f>ROUND(K343,2)*R344</f>
        <v>1994.1912000000002</v>
      </c>
    </row>
    <row r="345" ht="45.0" customHeight="true">
      <c r="P345" s="843" t="s">
        <v>32</v>
      </c>
      <c r="Q345" s="843" t="s">
        <v>33</v>
      </c>
      <c r="R345" s="854" t="n">
        <v>33.84</v>
      </c>
      <c r="S345" s="855" t="n">
        <f>ROUND(K343,2)*R345</f>
        <v>1994.1912000000002</v>
      </c>
    </row>
    <row r="346" ht="45.0" customHeight="true">
      <c r="P346" s="843" t="s">
        <v>34</v>
      </c>
      <c r="Q346" s="843" t="s">
        <v>35</v>
      </c>
      <c r="R346" s="856" t="n">
        <v>33.84</v>
      </c>
      <c r="S346" s="857" t="n">
        <f>ROUND(K343,2)*R346</f>
        <v>1994.1912000000002</v>
      </c>
    </row>
    <row r="347" ht="45.0" customHeight="true">
      <c r="P347" s="843" t="s">
        <v>36</v>
      </c>
      <c r="Q347" s="843" t="s">
        <v>37</v>
      </c>
      <c r="R347" s="858" t="n">
        <v>33.84</v>
      </c>
      <c r="S347" s="859" t="n">
        <f>ROUND(K343,2)*R347</f>
        <v>1994.1912000000002</v>
      </c>
    </row>
    <row r="348" ht="45.0" customHeight="true">
      <c r="P348" s="843" t="s">
        <v>38</v>
      </c>
      <c r="Q348" s="843" t="s">
        <v>39</v>
      </c>
      <c r="R348" s="860" t="n">
        <v>33.84</v>
      </c>
      <c r="S348" s="861" t="n">
        <f>ROUND(K343,2)*R348</f>
        <v>1994.1912000000002</v>
      </c>
    </row>
    <row r="349" ht="45.0" customHeight="true">
      <c r="P349" s="843" t="s">
        <v>40</v>
      </c>
      <c r="Q349" s="843" t="s">
        <v>41</v>
      </c>
      <c r="R349" s="862" t="n">
        <v>33.84</v>
      </c>
      <c r="S349" s="863" t="n">
        <f>ROUND(K343,2)*R349</f>
        <v>1994.1912000000002</v>
      </c>
    </row>
    <row r="350" ht="45.0" customHeight="true">
      <c r="P350" s="843" t="s">
        <v>42</v>
      </c>
      <c r="Q350" s="843" t="s">
        <v>43</v>
      </c>
      <c r="R350" s="864" t="n">
        <v>33.84</v>
      </c>
      <c r="S350" s="865" t="n">
        <f>ROUND(K343,2)*R350</f>
        <v>1994.1912000000002</v>
      </c>
    </row>
    <row r="351" ht="45.0" customHeight="true">
      <c r="P351" s="843" t="s">
        <v>44</v>
      </c>
      <c r="Q351" s="843" t="s">
        <v>45</v>
      </c>
      <c r="R351" s="866" t="n">
        <v>33.84</v>
      </c>
      <c r="S351" s="867" t="n">
        <f>ROUND(K343,2)*R351</f>
        <v>1994.1912000000002</v>
      </c>
    </row>
    <row r="352" ht="45.0" customHeight="true">
      <c r="P352" s="843" t="s">
        <v>46</v>
      </c>
      <c r="Q352" s="843" t="s">
        <v>47</v>
      </c>
      <c r="R352" s="868" t="n">
        <v>33.84</v>
      </c>
      <c r="S352" s="869" t="n">
        <f>ROUND(K343,2)*R352</f>
        <v>1994.1912000000002</v>
      </c>
    </row>
    <row r="353" ht="45.0" customHeight="true">
      <c r="P353" s="843" t="s">
        <v>48</v>
      </c>
      <c r="Q353" s="843" t="s">
        <v>49</v>
      </c>
      <c r="R353" s="870" t="n">
        <v>33.84</v>
      </c>
      <c r="S353" s="871" t="n">
        <f>ROUND(K343,2)*R353</f>
        <v>1994.1912000000002</v>
      </c>
    </row>
    <row r="354" ht="45.0" customHeight="true">
      <c r="P354" s="843" t="s">
        <v>50</v>
      </c>
      <c r="Q354" s="843" t="s">
        <v>51</v>
      </c>
      <c r="R354" s="872" t="n">
        <v>33.84</v>
      </c>
      <c r="S354" s="873" t="n">
        <f>ROUND(K343,2)*R354</f>
        <v>1994.1912000000002</v>
      </c>
    </row>
    <row r="355" ht="45.0" customHeight="true">
      <c r="P355" s="843" t="s">
        <v>78</v>
      </c>
      <c r="Q355" s="843" t="s">
        <v>79</v>
      </c>
      <c r="R355" s="874" t="n">
        <v>33.84</v>
      </c>
      <c r="S355" s="875" t="n">
        <f>ROUND(K343,2)*R355</f>
        <v>1994.1912000000002</v>
      </c>
    </row>
    <row r="356" ht="45.0" customHeight="true">
      <c r="P356" s="843" t="s">
        <v>80</v>
      </c>
      <c r="Q356" s="843" t="s">
        <v>81</v>
      </c>
      <c r="R356" s="876" t="n">
        <v>33.84</v>
      </c>
      <c r="S356" s="877" t="n">
        <f>ROUND(K343,2)*R356</f>
        <v>1994.1912000000002</v>
      </c>
    </row>
    <row r="357" ht="45.0" customHeight="true">
      <c r="P357" s="843" t="s">
        <v>82</v>
      </c>
      <c r="Q357" s="843" t="s">
        <v>83</v>
      </c>
      <c r="R357" s="878" t="n">
        <v>33.84</v>
      </c>
      <c r="S357" s="879" t="n">
        <f>ROUND(K343,2)*R357</f>
        <v>1994.1912000000002</v>
      </c>
    </row>
    <row r="358" ht="45.0" customHeight="true">
      <c r="P358" s="843" t="s">
        <v>84</v>
      </c>
      <c r="Q358" s="843" t="s">
        <v>85</v>
      </c>
      <c r="R358" s="880" t="n">
        <v>33.84</v>
      </c>
      <c r="S358" s="881" t="n">
        <f>ROUND(K343,2)*R358</f>
        <v>1994.1912000000002</v>
      </c>
    </row>
    <row r="359" ht="45.0" customHeight="true">
      <c r="P359" s="843" t="s">
        <v>86</v>
      </c>
      <c r="Q359" s="843" t="s">
        <v>87</v>
      </c>
      <c r="R359" s="882" t="n">
        <v>33.84</v>
      </c>
      <c r="S359" s="883" t="n">
        <f>ROUND(K343,2)*R359</f>
        <v>1994.1912000000002</v>
      </c>
    </row>
    <row r="360" ht="45.0" customHeight="true">
      <c r="P360" s="843" t="s">
        <v>88</v>
      </c>
      <c r="Q360" s="843" t="s">
        <v>89</v>
      </c>
      <c r="R360" s="884" t="n">
        <v>33.84</v>
      </c>
      <c r="S360" s="885" t="n">
        <f>ROUND(K343,2)*R360</f>
        <v>1994.1912000000002</v>
      </c>
    </row>
    <row r="361" ht="45.0" customHeight="true">
      <c r="P361" s="843" t="s">
        <v>90</v>
      </c>
      <c r="Q361" s="843" t="s">
        <v>91</v>
      </c>
      <c r="R361" s="886" t="n">
        <v>33.84</v>
      </c>
      <c r="S361" s="887" t="n">
        <f>ROUND(K343,2)*R361</f>
        <v>1994.1912000000002</v>
      </c>
    </row>
    <row r="362" ht="45.0" customHeight="true">
      <c r="P362" s="843" t="s">
        <v>92</v>
      </c>
      <c r="Q362" s="843" t="s">
        <v>93</v>
      </c>
      <c r="R362" s="888" t="n">
        <v>33.84</v>
      </c>
      <c r="S362" s="889" t="n">
        <f>ROUND(K343,2)*R362</f>
        <v>1994.1912000000002</v>
      </c>
    </row>
    <row r="363" ht="45.0" customHeight="true">
      <c r="A363" s="891" t="s">
        <v>19</v>
      </c>
      <c r="B363" s="891" t="s">
        <v>36</v>
      </c>
      <c r="C363" s="891" t="s">
        <v>21</v>
      </c>
      <c r="D363" s="891" t="s">
        <v>21</v>
      </c>
      <c r="E363" s="891" t="s">
        <v>138</v>
      </c>
      <c r="F363" s="891" t="s">
        <v>21</v>
      </c>
      <c r="G363" s="891" t="s">
        <v>21</v>
      </c>
      <c r="H363" s="891" t="s">
        <v>21</v>
      </c>
      <c r="I363" s="891" t="s">
        <v>21</v>
      </c>
      <c r="J363" s="891" t="s">
        <v>21</v>
      </c>
      <c r="K363" s="891" t="s">
        <v>21</v>
      </c>
      <c r="L363" s="892" t="n">
        <f>ROUND(L364,2)+ROUND(L384,2)+ROUND(L404,2)+ROUND(L424,2)+ROUND(L444,2)+ROUND(L464,2)+ROUND(L484,2)+ROUND(L504,2)+ROUND(L524,2)+ROUND(L544,2)</f>
        <v>189454.39999999997</v>
      </c>
      <c r="M363" s="891" t="s">
        <v>21</v>
      </c>
      <c r="N363" s="891" t="s">
        <v>21</v>
      </c>
      <c r="O363" s="891" t="s">
        <v>21</v>
      </c>
      <c r="P363" s="891" t="s">
        <v>21</v>
      </c>
      <c r="Q363" s="891" t="s">
        <v>21</v>
      </c>
      <c r="R363" s="891" t="s">
        <v>21</v>
      </c>
      <c r="S363" s="891" t="s">
        <v>21</v>
      </c>
    </row>
    <row r="364" ht="45.0" customHeight="true">
      <c r="A364" s="893" t="s">
        <v>23</v>
      </c>
      <c r="B364" s="893" t="s">
        <v>139</v>
      </c>
      <c r="C364" s="893" t="s">
        <v>54</v>
      </c>
      <c r="D364" s="893" t="s">
        <v>140</v>
      </c>
      <c r="E364" s="893" t="s">
        <v>141</v>
      </c>
      <c r="F364" s="894" t="n">
        <f>R364+R365+R366+R367+R368+R369+R370+R371+R372+R373+R374+R375+R376+R377+R378+R379+R380+R381+R382+R383</f>
        <v>287.79999999999984</v>
      </c>
      <c r="G364" s="893" t="s">
        <v>57</v>
      </c>
      <c r="H364" s="895" t="n">
        <v>43.05</v>
      </c>
      <c r="I364" s="896" t="n">
        <v>43.05</v>
      </c>
      <c r="J364" s="897" t="n">
        <v>0.2249</v>
      </c>
      <c r="K364" s="898" t="n">
        <f>ROUND(I364,2)+(ROUND(I364,2)*J364)</f>
        <v>52.731944999999996</v>
      </c>
      <c r="L364" s="899" t="n">
        <f>ROUND(S364,2)+ROUND(S365,2)+ROUND(S366,2)+ROUND(S367,2)+ROUND(S368,2)+ROUND(S369,2)+ROUND(S370,2)+ROUND(S371,2)+ROUND(S372,2)+ROUND(S373,2)+ROUND(S374,2)+ROUND(S375,2)+ROUND(S376,2)+ROUND(S377,2)+ROUND(S378,2)+ROUND(S379,2)+ROUND(S380,2)+ROUND(S381,2)+ROUND(S382,2)+ROUND(S383,2)</f>
        <v>15175.600000000004</v>
      </c>
      <c r="M364" s="893" t="s">
        <v>21</v>
      </c>
      <c r="N364" s="893" t="s">
        <v>36</v>
      </c>
      <c r="O364" s="893" t="s">
        <v>138</v>
      </c>
      <c r="P364" s="893" t="s">
        <v>20</v>
      </c>
      <c r="Q364" s="893" t="s">
        <v>29</v>
      </c>
      <c r="R364" s="900" t="n">
        <v>14.39</v>
      </c>
      <c r="S364" s="901" t="n">
        <f>ROUND(K364,2)*R364</f>
        <v>758.7846999999999</v>
      </c>
    </row>
    <row r="365" ht="45.0" customHeight="true">
      <c r="P365" s="893" t="s">
        <v>30</v>
      </c>
      <c r="Q365" s="893" t="s">
        <v>31</v>
      </c>
      <c r="R365" s="902" t="n">
        <v>14.39</v>
      </c>
      <c r="S365" s="903" t="n">
        <f>ROUND(K364,2)*R365</f>
        <v>758.7846999999999</v>
      </c>
    </row>
    <row r="366" ht="45.0" customHeight="true">
      <c r="P366" s="893" t="s">
        <v>32</v>
      </c>
      <c r="Q366" s="893" t="s">
        <v>33</v>
      </c>
      <c r="R366" s="904" t="n">
        <v>14.39</v>
      </c>
      <c r="S366" s="905" t="n">
        <f>ROUND(K364,2)*R366</f>
        <v>758.7846999999999</v>
      </c>
    </row>
    <row r="367" ht="45.0" customHeight="true">
      <c r="P367" s="893" t="s">
        <v>34</v>
      </c>
      <c r="Q367" s="893" t="s">
        <v>35</v>
      </c>
      <c r="R367" s="906" t="n">
        <v>14.39</v>
      </c>
      <c r="S367" s="907" t="n">
        <f>ROUND(K364,2)*R367</f>
        <v>758.7846999999999</v>
      </c>
    </row>
    <row r="368" ht="45.0" customHeight="true">
      <c r="P368" s="893" t="s">
        <v>36</v>
      </c>
      <c r="Q368" s="893" t="s">
        <v>37</v>
      </c>
      <c r="R368" s="908" t="n">
        <v>14.39</v>
      </c>
      <c r="S368" s="909" t="n">
        <f>ROUND(K364,2)*R368</f>
        <v>758.7846999999999</v>
      </c>
    </row>
    <row r="369" ht="45.0" customHeight="true">
      <c r="P369" s="893" t="s">
        <v>38</v>
      </c>
      <c r="Q369" s="893" t="s">
        <v>39</v>
      </c>
      <c r="R369" s="910" t="n">
        <v>14.39</v>
      </c>
      <c r="S369" s="911" t="n">
        <f>ROUND(K364,2)*R369</f>
        <v>758.7846999999999</v>
      </c>
    </row>
    <row r="370" ht="45.0" customHeight="true">
      <c r="P370" s="893" t="s">
        <v>40</v>
      </c>
      <c r="Q370" s="893" t="s">
        <v>41</v>
      </c>
      <c r="R370" s="912" t="n">
        <v>14.39</v>
      </c>
      <c r="S370" s="913" t="n">
        <f>ROUND(K364,2)*R370</f>
        <v>758.7846999999999</v>
      </c>
    </row>
    <row r="371" ht="45.0" customHeight="true">
      <c r="P371" s="893" t="s">
        <v>42</v>
      </c>
      <c r="Q371" s="893" t="s">
        <v>43</v>
      </c>
      <c r="R371" s="914" t="n">
        <v>14.39</v>
      </c>
      <c r="S371" s="915" t="n">
        <f>ROUND(K364,2)*R371</f>
        <v>758.7846999999999</v>
      </c>
    </row>
    <row r="372" ht="45.0" customHeight="true">
      <c r="P372" s="893" t="s">
        <v>44</v>
      </c>
      <c r="Q372" s="893" t="s">
        <v>45</v>
      </c>
      <c r="R372" s="916" t="n">
        <v>14.39</v>
      </c>
      <c r="S372" s="917" t="n">
        <f>ROUND(K364,2)*R372</f>
        <v>758.7846999999999</v>
      </c>
    </row>
    <row r="373" ht="45.0" customHeight="true">
      <c r="P373" s="893" t="s">
        <v>46</v>
      </c>
      <c r="Q373" s="893" t="s">
        <v>47</v>
      </c>
      <c r="R373" s="918" t="n">
        <v>14.39</v>
      </c>
      <c r="S373" s="919" t="n">
        <f>ROUND(K364,2)*R373</f>
        <v>758.7846999999999</v>
      </c>
    </row>
    <row r="374" ht="45.0" customHeight="true">
      <c r="P374" s="893" t="s">
        <v>48</v>
      </c>
      <c r="Q374" s="893" t="s">
        <v>49</v>
      </c>
      <c r="R374" s="920" t="n">
        <v>14.39</v>
      </c>
      <c r="S374" s="921" t="n">
        <f>ROUND(K364,2)*R374</f>
        <v>758.7846999999999</v>
      </c>
    </row>
    <row r="375" ht="45.0" customHeight="true">
      <c r="P375" s="893" t="s">
        <v>50</v>
      </c>
      <c r="Q375" s="893" t="s">
        <v>51</v>
      </c>
      <c r="R375" s="922" t="n">
        <v>14.39</v>
      </c>
      <c r="S375" s="923" t="n">
        <f>ROUND(K364,2)*R375</f>
        <v>758.7846999999999</v>
      </c>
    </row>
    <row r="376" ht="45.0" customHeight="true">
      <c r="P376" s="893" t="s">
        <v>78</v>
      </c>
      <c r="Q376" s="893" t="s">
        <v>79</v>
      </c>
      <c r="R376" s="924" t="n">
        <v>14.39</v>
      </c>
      <c r="S376" s="925" t="n">
        <f>ROUND(K364,2)*R376</f>
        <v>758.7846999999999</v>
      </c>
    </row>
    <row r="377" ht="45.0" customHeight="true">
      <c r="P377" s="893" t="s">
        <v>80</v>
      </c>
      <c r="Q377" s="893" t="s">
        <v>81</v>
      </c>
      <c r="R377" s="926" t="n">
        <v>14.39</v>
      </c>
      <c r="S377" s="927" t="n">
        <f>ROUND(K364,2)*R377</f>
        <v>758.7846999999999</v>
      </c>
    </row>
    <row r="378" ht="45.0" customHeight="true">
      <c r="P378" s="893" t="s">
        <v>82</v>
      </c>
      <c r="Q378" s="893" t="s">
        <v>83</v>
      </c>
      <c r="R378" s="928" t="n">
        <v>14.39</v>
      </c>
      <c r="S378" s="929" t="n">
        <f>ROUND(K364,2)*R378</f>
        <v>758.7846999999999</v>
      </c>
    </row>
    <row r="379" ht="45.0" customHeight="true">
      <c r="P379" s="893" t="s">
        <v>84</v>
      </c>
      <c r="Q379" s="893" t="s">
        <v>85</v>
      </c>
      <c r="R379" s="930" t="n">
        <v>14.39</v>
      </c>
      <c r="S379" s="931" t="n">
        <f>ROUND(K364,2)*R379</f>
        <v>758.7846999999999</v>
      </c>
    </row>
    <row r="380" ht="45.0" customHeight="true">
      <c r="P380" s="893" t="s">
        <v>86</v>
      </c>
      <c r="Q380" s="893" t="s">
        <v>87</v>
      </c>
      <c r="R380" s="932" t="n">
        <v>14.39</v>
      </c>
      <c r="S380" s="933" t="n">
        <f>ROUND(K364,2)*R380</f>
        <v>758.7846999999999</v>
      </c>
    </row>
    <row r="381" ht="45.0" customHeight="true">
      <c r="P381" s="893" t="s">
        <v>88</v>
      </c>
      <c r="Q381" s="893" t="s">
        <v>89</v>
      </c>
      <c r="R381" s="934" t="n">
        <v>14.39</v>
      </c>
      <c r="S381" s="935" t="n">
        <f>ROUND(K364,2)*R381</f>
        <v>758.7846999999999</v>
      </c>
    </row>
    <row r="382" ht="45.0" customHeight="true">
      <c r="P382" s="893" t="s">
        <v>90</v>
      </c>
      <c r="Q382" s="893" t="s">
        <v>91</v>
      </c>
      <c r="R382" s="936" t="n">
        <v>14.39</v>
      </c>
      <c r="S382" s="937" t="n">
        <f>ROUND(K364,2)*R382</f>
        <v>758.7846999999999</v>
      </c>
    </row>
    <row r="383" ht="45.0" customHeight="true">
      <c r="P383" s="893" t="s">
        <v>92</v>
      </c>
      <c r="Q383" s="893" t="s">
        <v>93</v>
      </c>
      <c r="R383" s="938" t="n">
        <v>14.39</v>
      </c>
      <c r="S383" s="939" t="n">
        <f>ROUND(K364,2)*R383</f>
        <v>758.7846999999999</v>
      </c>
    </row>
    <row r="384" ht="45.0" customHeight="true">
      <c r="A384" s="940" t="s">
        <v>23</v>
      </c>
      <c r="B384" s="940" t="s">
        <v>142</v>
      </c>
      <c r="C384" s="940" t="s">
        <v>25</v>
      </c>
      <c r="D384" s="940" t="s">
        <v>143</v>
      </c>
      <c r="E384" s="940" t="s">
        <v>144</v>
      </c>
      <c r="F384" s="941" t="n">
        <f>R384+R385+R386+R387+R388+R389+R390+R391+R392+R393+R394+R395+R396+R397+R398+R399+R400+R401+R402+R403</f>
        <v>410.80000000000007</v>
      </c>
      <c r="G384" s="940" t="s">
        <v>57</v>
      </c>
      <c r="H384" s="942" t="n">
        <v>55.3</v>
      </c>
      <c r="I384" s="943" t="n">
        <v>55.3</v>
      </c>
      <c r="J384" s="944" t="n">
        <v>0.2249</v>
      </c>
      <c r="K384" s="945" t="n">
        <f>ROUND(I384,2)+(ROUND(I384,2)*J384)</f>
        <v>67.73697</v>
      </c>
      <c r="L384" s="946" t="n">
        <f>ROUND(S384,2)+ROUND(S385,2)+ROUND(S386,2)+ROUND(S387,2)+ROUND(S388,2)+ROUND(S389,2)+ROUND(S390,2)+ROUND(S391,2)+ROUND(S392,2)+ROUND(S393,2)+ROUND(S394,2)+ROUND(S395,2)+ROUND(S396,2)+ROUND(S397,2)+ROUND(S398,2)+ROUND(S399,2)+ROUND(S400,2)+ROUND(S401,2)+ROUND(S402,2)+ROUND(S403,2)</f>
        <v>27827.600000000013</v>
      </c>
      <c r="M384" s="940" t="s">
        <v>21</v>
      </c>
      <c r="N384" s="940" t="s">
        <v>36</v>
      </c>
      <c r="O384" s="940" t="s">
        <v>138</v>
      </c>
      <c r="P384" s="940" t="s">
        <v>20</v>
      </c>
      <c r="Q384" s="940" t="s">
        <v>29</v>
      </c>
      <c r="R384" s="947" t="n">
        <v>20.54</v>
      </c>
      <c r="S384" s="948" t="n">
        <f>ROUND(K384,2)*R384</f>
        <v>1391.3795999999998</v>
      </c>
    </row>
    <row r="385" ht="45.0" customHeight="true">
      <c r="P385" s="940" t="s">
        <v>30</v>
      </c>
      <c r="Q385" s="940" t="s">
        <v>31</v>
      </c>
      <c r="R385" s="949" t="n">
        <v>20.54</v>
      </c>
      <c r="S385" s="950" t="n">
        <f>ROUND(K384,2)*R385</f>
        <v>1391.3795999999998</v>
      </c>
    </row>
    <row r="386" ht="45.0" customHeight="true">
      <c r="P386" s="940" t="s">
        <v>32</v>
      </c>
      <c r="Q386" s="940" t="s">
        <v>33</v>
      </c>
      <c r="R386" s="951" t="n">
        <v>20.54</v>
      </c>
      <c r="S386" s="952" t="n">
        <f>ROUND(K384,2)*R386</f>
        <v>1391.3795999999998</v>
      </c>
    </row>
    <row r="387" ht="45.0" customHeight="true">
      <c r="P387" s="940" t="s">
        <v>34</v>
      </c>
      <c r="Q387" s="940" t="s">
        <v>35</v>
      </c>
      <c r="R387" s="953" t="n">
        <v>20.54</v>
      </c>
      <c r="S387" s="954" t="n">
        <f>ROUND(K384,2)*R387</f>
        <v>1391.3795999999998</v>
      </c>
    </row>
    <row r="388" ht="45.0" customHeight="true">
      <c r="P388" s="940" t="s">
        <v>36</v>
      </c>
      <c r="Q388" s="940" t="s">
        <v>37</v>
      </c>
      <c r="R388" s="955" t="n">
        <v>20.54</v>
      </c>
      <c r="S388" s="956" t="n">
        <f>ROUND(K384,2)*R388</f>
        <v>1391.3795999999998</v>
      </c>
    </row>
    <row r="389" ht="45.0" customHeight="true">
      <c r="P389" s="940" t="s">
        <v>38</v>
      </c>
      <c r="Q389" s="940" t="s">
        <v>39</v>
      </c>
      <c r="R389" s="957" t="n">
        <v>20.54</v>
      </c>
      <c r="S389" s="958" t="n">
        <f>ROUND(K384,2)*R389</f>
        <v>1391.3795999999998</v>
      </c>
    </row>
    <row r="390" ht="45.0" customHeight="true">
      <c r="P390" s="940" t="s">
        <v>40</v>
      </c>
      <c r="Q390" s="940" t="s">
        <v>41</v>
      </c>
      <c r="R390" s="959" t="n">
        <v>20.54</v>
      </c>
      <c r="S390" s="960" t="n">
        <f>ROUND(K384,2)*R390</f>
        <v>1391.3795999999998</v>
      </c>
    </row>
    <row r="391" ht="45.0" customHeight="true">
      <c r="P391" s="940" t="s">
        <v>42</v>
      </c>
      <c r="Q391" s="940" t="s">
        <v>43</v>
      </c>
      <c r="R391" s="961" t="n">
        <v>20.54</v>
      </c>
      <c r="S391" s="962" t="n">
        <f>ROUND(K384,2)*R391</f>
        <v>1391.3795999999998</v>
      </c>
    </row>
    <row r="392" ht="45.0" customHeight="true">
      <c r="P392" s="940" t="s">
        <v>44</v>
      </c>
      <c r="Q392" s="940" t="s">
        <v>45</v>
      </c>
      <c r="R392" s="963" t="n">
        <v>20.54</v>
      </c>
      <c r="S392" s="964" t="n">
        <f>ROUND(K384,2)*R392</f>
        <v>1391.3795999999998</v>
      </c>
    </row>
    <row r="393" ht="45.0" customHeight="true">
      <c r="P393" s="940" t="s">
        <v>46</v>
      </c>
      <c r="Q393" s="940" t="s">
        <v>47</v>
      </c>
      <c r="R393" s="965" t="n">
        <v>20.54</v>
      </c>
      <c r="S393" s="966" t="n">
        <f>ROUND(K384,2)*R393</f>
        <v>1391.3795999999998</v>
      </c>
    </row>
    <row r="394" ht="45.0" customHeight="true">
      <c r="P394" s="940" t="s">
        <v>48</v>
      </c>
      <c r="Q394" s="940" t="s">
        <v>49</v>
      </c>
      <c r="R394" s="967" t="n">
        <v>20.54</v>
      </c>
      <c r="S394" s="968" t="n">
        <f>ROUND(K384,2)*R394</f>
        <v>1391.3795999999998</v>
      </c>
    </row>
    <row r="395" ht="45.0" customHeight="true">
      <c r="P395" s="940" t="s">
        <v>50</v>
      </c>
      <c r="Q395" s="940" t="s">
        <v>51</v>
      </c>
      <c r="R395" s="969" t="n">
        <v>20.54</v>
      </c>
      <c r="S395" s="970" t="n">
        <f>ROUND(K384,2)*R395</f>
        <v>1391.3795999999998</v>
      </c>
    </row>
    <row r="396" ht="45.0" customHeight="true">
      <c r="P396" s="940" t="s">
        <v>78</v>
      </c>
      <c r="Q396" s="940" t="s">
        <v>79</v>
      </c>
      <c r="R396" s="971" t="n">
        <v>20.54</v>
      </c>
      <c r="S396" s="972" t="n">
        <f>ROUND(K384,2)*R396</f>
        <v>1391.3795999999998</v>
      </c>
    </row>
    <row r="397" ht="45.0" customHeight="true">
      <c r="P397" s="940" t="s">
        <v>80</v>
      </c>
      <c r="Q397" s="940" t="s">
        <v>81</v>
      </c>
      <c r="R397" s="973" t="n">
        <v>20.54</v>
      </c>
      <c r="S397" s="974" t="n">
        <f>ROUND(K384,2)*R397</f>
        <v>1391.3795999999998</v>
      </c>
    </row>
    <row r="398" ht="45.0" customHeight="true">
      <c r="P398" s="940" t="s">
        <v>82</v>
      </c>
      <c r="Q398" s="940" t="s">
        <v>83</v>
      </c>
      <c r="R398" s="975" t="n">
        <v>20.54</v>
      </c>
      <c r="S398" s="976" t="n">
        <f>ROUND(K384,2)*R398</f>
        <v>1391.3795999999998</v>
      </c>
    </row>
    <row r="399" ht="45.0" customHeight="true">
      <c r="P399" s="940" t="s">
        <v>84</v>
      </c>
      <c r="Q399" s="940" t="s">
        <v>85</v>
      </c>
      <c r="R399" s="977" t="n">
        <v>20.54</v>
      </c>
      <c r="S399" s="978" t="n">
        <f>ROUND(K384,2)*R399</f>
        <v>1391.3795999999998</v>
      </c>
    </row>
    <row r="400" ht="45.0" customHeight="true">
      <c r="P400" s="940" t="s">
        <v>86</v>
      </c>
      <c r="Q400" s="940" t="s">
        <v>87</v>
      </c>
      <c r="R400" s="979" t="n">
        <v>20.54</v>
      </c>
      <c r="S400" s="980" t="n">
        <f>ROUND(K384,2)*R400</f>
        <v>1391.3795999999998</v>
      </c>
    </row>
    <row r="401" ht="45.0" customHeight="true">
      <c r="P401" s="940" t="s">
        <v>88</v>
      </c>
      <c r="Q401" s="940" t="s">
        <v>89</v>
      </c>
      <c r="R401" s="981" t="n">
        <v>20.54</v>
      </c>
      <c r="S401" s="982" t="n">
        <f>ROUND(K384,2)*R401</f>
        <v>1391.3795999999998</v>
      </c>
    </row>
    <row r="402" ht="45.0" customHeight="true">
      <c r="P402" s="940" t="s">
        <v>90</v>
      </c>
      <c r="Q402" s="940" t="s">
        <v>91</v>
      </c>
      <c r="R402" s="983" t="n">
        <v>20.54</v>
      </c>
      <c r="S402" s="984" t="n">
        <f>ROUND(K384,2)*R402</f>
        <v>1391.3795999999998</v>
      </c>
    </row>
    <row r="403" ht="45.0" customHeight="true">
      <c r="P403" s="940" t="s">
        <v>92</v>
      </c>
      <c r="Q403" s="940" t="s">
        <v>93</v>
      </c>
      <c r="R403" s="985" t="n">
        <v>20.54</v>
      </c>
      <c r="S403" s="986" t="n">
        <f>ROUND(K384,2)*R403</f>
        <v>1391.3795999999998</v>
      </c>
    </row>
    <row r="404" ht="45.0" customHeight="true">
      <c r="A404" s="987" t="s">
        <v>23</v>
      </c>
      <c r="B404" s="987" t="s">
        <v>145</v>
      </c>
      <c r="C404" s="987" t="s">
        <v>54</v>
      </c>
      <c r="D404" s="987" t="s">
        <v>146</v>
      </c>
      <c r="E404" s="987" t="s">
        <v>147</v>
      </c>
      <c r="F404" s="988" t="n">
        <f>R404+R405+R406+R407+R408+R409+R410+R411+R412+R413+R414+R415+R416+R417+R418+R419+R420+R421+R422+R423</f>
        <v>50.0</v>
      </c>
      <c r="G404" s="987" t="s">
        <v>57</v>
      </c>
      <c r="H404" s="989" t="n">
        <v>114.71</v>
      </c>
      <c r="I404" s="990" t="n">
        <v>114.71</v>
      </c>
      <c r="J404" s="991" t="n">
        <v>0.2249</v>
      </c>
      <c r="K404" s="992" t="n">
        <f>ROUND(I404,2)+(ROUND(I404,2)*J404)</f>
        <v>140.508279</v>
      </c>
      <c r="L404" s="993" t="n">
        <f>ROUND(S404,2)+ROUND(S405,2)+ROUND(S406,2)+ROUND(S407,2)+ROUND(S408,2)+ROUND(S409,2)+ROUND(S410,2)+ROUND(S411,2)+ROUND(S412,2)+ROUND(S413,2)+ROUND(S414,2)+ROUND(S415,2)+ROUND(S416,2)+ROUND(S417,2)+ROUND(S418,2)+ROUND(S419,2)+ROUND(S420,2)+ROUND(S421,2)+ROUND(S422,2)+ROUND(S423,2)</f>
        <v>7025.599999999997</v>
      </c>
      <c r="M404" s="987" t="s">
        <v>21</v>
      </c>
      <c r="N404" s="987" t="s">
        <v>36</v>
      </c>
      <c r="O404" s="987" t="s">
        <v>138</v>
      </c>
      <c r="P404" s="987" t="s">
        <v>20</v>
      </c>
      <c r="Q404" s="987" t="s">
        <v>29</v>
      </c>
      <c r="R404" s="994" t="n">
        <v>2.5</v>
      </c>
      <c r="S404" s="995" t="n">
        <f>ROUND(K404,2)*R404</f>
        <v>351.275</v>
      </c>
    </row>
    <row r="405" ht="45.0" customHeight="true">
      <c r="P405" s="987" t="s">
        <v>30</v>
      </c>
      <c r="Q405" s="987" t="s">
        <v>31</v>
      </c>
      <c r="R405" s="996" t="n">
        <v>2.5</v>
      </c>
      <c r="S405" s="997" t="n">
        <f>ROUND(K404,2)*R405</f>
        <v>351.275</v>
      </c>
    </row>
    <row r="406" ht="45.0" customHeight="true">
      <c r="P406" s="987" t="s">
        <v>32</v>
      </c>
      <c r="Q406" s="987" t="s">
        <v>33</v>
      </c>
      <c r="R406" s="998" t="n">
        <v>2.5</v>
      </c>
      <c r="S406" s="999" t="n">
        <f>ROUND(K404,2)*R406</f>
        <v>351.275</v>
      </c>
    </row>
    <row r="407" ht="45.0" customHeight="true">
      <c r="P407" s="987" t="s">
        <v>34</v>
      </c>
      <c r="Q407" s="987" t="s">
        <v>35</v>
      </c>
      <c r="R407" s="1000" t="n">
        <v>2.5</v>
      </c>
      <c r="S407" s="1001" t="n">
        <f>ROUND(K404,2)*R407</f>
        <v>351.275</v>
      </c>
    </row>
    <row r="408" ht="45.0" customHeight="true">
      <c r="P408" s="987" t="s">
        <v>36</v>
      </c>
      <c r="Q408" s="987" t="s">
        <v>37</v>
      </c>
      <c r="R408" s="1002" t="n">
        <v>2.5</v>
      </c>
      <c r="S408" s="1003" t="n">
        <f>ROUND(K404,2)*R408</f>
        <v>351.275</v>
      </c>
    </row>
    <row r="409" ht="45.0" customHeight="true">
      <c r="P409" s="987" t="s">
        <v>38</v>
      </c>
      <c r="Q409" s="987" t="s">
        <v>39</v>
      </c>
      <c r="R409" s="1004" t="n">
        <v>2.5</v>
      </c>
      <c r="S409" s="1005" t="n">
        <f>ROUND(K404,2)*R409</f>
        <v>351.275</v>
      </c>
    </row>
    <row r="410" ht="45.0" customHeight="true">
      <c r="P410" s="987" t="s">
        <v>40</v>
      </c>
      <c r="Q410" s="987" t="s">
        <v>41</v>
      </c>
      <c r="R410" s="1006" t="n">
        <v>2.5</v>
      </c>
      <c r="S410" s="1007" t="n">
        <f>ROUND(K404,2)*R410</f>
        <v>351.275</v>
      </c>
    </row>
    <row r="411" ht="45.0" customHeight="true">
      <c r="P411" s="987" t="s">
        <v>42</v>
      </c>
      <c r="Q411" s="987" t="s">
        <v>43</v>
      </c>
      <c r="R411" s="1008" t="n">
        <v>2.5</v>
      </c>
      <c r="S411" s="1009" t="n">
        <f>ROUND(K404,2)*R411</f>
        <v>351.275</v>
      </c>
    </row>
    <row r="412" ht="45.0" customHeight="true">
      <c r="P412" s="987" t="s">
        <v>44</v>
      </c>
      <c r="Q412" s="987" t="s">
        <v>45</v>
      </c>
      <c r="R412" s="1010" t="n">
        <v>2.5</v>
      </c>
      <c r="S412" s="1011" t="n">
        <f>ROUND(K404,2)*R412</f>
        <v>351.275</v>
      </c>
    </row>
    <row r="413" ht="45.0" customHeight="true">
      <c r="P413" s="987" t="s">
        <v>46</v>
      </c>
      <c r="Q413" s="987" t="s">
        <v>47</v>
      </c>
      <c r="R413" s="1012" t="n">
        <v>2.5</v>
      </c>
      <c r="S413" s="1013" t="n">
        <f>ROUND(K404,2)*R413</f>
        <v>351.275</v>
      </c>
    </row>
    <row r="414" ht="45.0" customHeight="true">
      <c r="P414" s="987" t="s">
        <v>48</v>
      </c>
      <c r="Q414" s="987" t="s">
        <v>49</v>
      </c>
      <c r="R414" s="1014" t="n">
        <v>2.5</v>
      </c>
      <c r="S414" s="1015" t="n">
        <f>ROUND(K404,2)*R414</f>
        <v>351.275</v>
      </c>
    </row>
    <row r="415" ht="45.0" customHeight="true">
      <c r="P415" s="987" t="s">
        <v>50</v>
      </c>
      <c r="Q415" s="987" t="s">
        <v>51</v>
      </c>
      <c r="R415" s="1016" t="n">
        <v>2.5</v>
      </c>
      <c r="S415" s="1017" t="n">
        <f>ROUND(K404,2)*R415</f>
        <v>351.275</v>
      </c>
    </row>
    <row r="416" ht="45.0" customHeight="true">
      <c r="P416" s="987" t="s">
        <v>78</v>
      </c>
      <c r="Q416" s="987" t="s">
        <v>79</v>
      </c>
      <c r="R416" s="1018" t="n">
        <v>2.5</v>
      </c>
      <c r="S416" s="1019" t="n">
        <f>ROUND(K404,2)*R416</f>
        <v>351.275</v>
      </c>
    </row>
    <row r="417" ht="45.0" customHeight="true">
      <c r="P417" s="987" t="s">
        <v>80</v>
      </c>
      <c r="Q417" s="987" t="s">
        <v>81</v>
      </c>
      <c r="R417" s="1020" t="n">
        <v>2.5</v>
      </c>
      <c r="S417" s="1021" t="n">
        <f>ROUND(K404,2)*R417</f>
        <v>351.275</v>
      </c>
    </row>
    <row r="418" ht="45.0" customHeight="true">
      <c r="P418" s="987" t="s">
        <v>82</v>
      </c>
      <c r="Q418" s="987" t="s">
        <v>83</v>
      </c>
      <c r="R418" s="1022" t="n">
        <v>2.5</v>
      </c>
      <c r="S418" s="1023" t="n">
        <f>ROUND(K404,2)*R418</f>
        <v>351.275</v>
      </c>
    </row>
    <row r="419" ht="45.0" customHeight="true">
      <c r="P419" s="987" t="s">
        <v>84</v>
      </c>
      <c r="Q419" s="987" t="s">
        <v>85</v>
      </c>
      <c r="R419" s="1024" t="n">
        <v>2.5</v>
      </c>
      <c r="S419" s="1025" t="n">
        <f>ROUND(K404,2)*R419</f>
        <v>351.275</v>
      </c>
    </row>
    <row r="420" ht="45.0" customHeight="true">
      <c r="P420" s="987" t="s">
        <v>86</v>
      </c>
      <c r="Q420" s="987" t="s">
        <v>87</v>
      </c>
      <c r="R420" s="1026" t="n">
        <v>2.5</v>
      </c>
      <c r="S420" s="1027" t="n">
        <f>ROUND(K404,2)*R420</f>
        <v>351.275</v>
      </c>
    </row>
    <row r="421" ht="45.0" customHeight="true">
      <c r="P421" s="987" t="s">
        <v>88</v>
      </c>
      <c r="Q421" s="987" t="s">
        <v>89</v>
      </c>
      <c r="R421" s="1028" t="n">
        <v>2.5</v>
      </c>
      <c r="S421" s="1029" t="n">
        <f>ROUND(K404,2)*R421</f>
        <v>351.275</v>
      </c>
    </row>
    <row r="422" ht="45.0" customHeight="true">
      <c r="P422" s="987" t="s">
        <v>90</v>
      </c>
      <c r="Q422" s="987" t="s">
        <v>91</v>
      </c>
      <c r="R422" s="1030" t="n">
        <v>2.5</v>
      </c>
      <c r="S422" s="1031" t="n">
        <f>ROUND(K404,2)*R422</f>
        <v>351.275</v>
      </c>
    </row>
    <row r="423" ht="45.0" customHeight="true">
      <c r="P423" s="987" t="s">
        <v>92</v>
      </c>
      <c r="Q423" s="987" t="s">
        <v>93</v>
      </c>
      <c r="R423" s="1032" t="n">
        <v>2.5</v>
      </c>
      <c r="S423" s="1033" t="n">
        <f>ROUND(K404,2)*R423</f>
        <v>351.275</v>
      </c>
    </row>
    <row r="424" ht="45.0" customHeight="true">
      <c r="A424" s="1034" t="s">
        <v>23</v>
      </c>
      <c r="B424" s="1034" t="s">
        <v>148</v>
      </c>
      <c r="C424" s="1034" t="s">
        <v>54</v>
      </c>
      <c r="D424" s="1034" t="s">
        <v>149</v>
      </c>
      <c r="E424" s="1034" t="s">
        <v>150</v>
      </c>
      <c r="F424" s="1035" t="n">
        <f>R424+R425+R426+R427+R428+R429+R430+R431+R432+R433+R434+R435+R436+R437+R438+R439+R440+R441+R442+R443</f>
        <v>1280.0</v>
      </c>
      <c r="G424" s="1034" t="s">
        <v>106</v>
      </c>
      <c r="H424" s="1036" t="n">
        <v>13.9</v>
      </c>
      <c r="I424" s="1037" t="n">
        <v>13.9</v>
      </c>
      <c r="J424" s="1038" t="n">
        <v>0.2249</v>
      </c>
      <c r="K424" s="1039" t="n">
        <f>ROUND(I424,2)+(ROUND(I424,2)*J424)</f>
        <v>17.02611</v>
      </c>
      <c r="L424" s="1040" t="n">
        <f>ROUND(S424,2)+ROUND(S425,2)+ROUND(S426,2)+ROUND(S427,2)+ROUND(S428,2)+ROUND(S429,2)+ROUND(S430,2)+ROUND(S431,2)+ROUND(S432,2)+ROUND(S433,2)+ROUND(S434,2)+ROUND(S435,2)+ROUND(S436,2)+ROUND(S437,2)+ROUND(S438,2)+ROUND(S439,2)+ROUND(S440,2)+ROUND(S441,2)+ROUND(S442,2)+ROUND(S443,2)</f>
        <v>21798.399999999994</v>
      </c>
      <c r="M424" s="1034" t="s">
        <v>21</v>
      </c>
      <c r="N424" s="1034" t="s">
        <v>36</v>
      </c>
      <c r="O424" s="1034" t="s">
        <v>138</v>
      </c>
      <c r="P424" s="1034" t="s">
        <v>20</v>
      </c>
      <c r="Q424" s="1034" t="s">
        <v>29</v>
      </c>
      <c r="R424" s="1041" t="n">
        <v>64.0</v>
      </c>
      <c r="S424" s="1042" t="n">
        <f>ROUND(K424,2)*R424</f>
        <v>1089.92</v>
      </c>
    </row>
    <row r="425" ht="45.0" customHeight="true">
      <c r="P425" s="1034" t="s">
        <v>30</v>
      </c>
      <c r="Q425" s="1034" t="s">
        <v>31</v>
      </c>
      <c r="R425" s="1043" t="n">
        <v>64.0</v>
      </c>
      <c r="S425" s="1044" t="n">
        <f>ROUND(K424,2)*R425</f>
        <v>1089.92</v>
      </c>
    </row>
    <row r="426" ht="45.0" customHeight="true">
      <c r="P426" s="1034" t="s">
        <v>32</v>
      </c>
      <c r="Q426" s="1034" t="s">
        <v>33</v>
      </c>
      <c r="R426" s="1045" t="n">
        <v>64.0</v>
      </c>
      <c r="S426" s="1046" t="n">
        <f>ROUND(K424,2)*R426</f>
        <v>1089.92</v>
      </c>
    </row>
    <row r="427" ht="45.0" customHeight="true">
      <c r="P427" s="1034" t="s">
        <v>34</v>
      </c>
      <c r="Q427" s="1034" t="s">
        <v>35</v>
      </c>
      <c r="R427" s="1047" t="n">
        <v>64.0</v>
      </c>
      <c r="S427" s="1048" t="n">
        <f>ROUND(K424,2)*R427</f>
        <v>1089.92</v>
      </c>
    </row>
    <row r="428" ht="45.0" customHeight="true">
      <c r="P428" s="1034" t="s">
        <v>36</v>
      </c>
      <c r="Q428" s="1034" t="s">
        <v>37</v>
      </c>
      <c r="R428" s="1049" t="n">
        <v>64.0</v>
      </c>
      <c r="S428" s="1050" t="n">
        <f>ROUND(K424,2)*R428</f>
        <v>1089.92</v>
      </c>
    </row>
    <row r="429" ht="45.0" customHeight="true">
      <c r="P429" s="1034" t="s">
        <v>38</v>
      </c>
      <c r="Q429" s="1034" t="s">
        <v>39</v>
      </c>
      <c r="R429" s="1051" t="n">
        <v>64.0</v>
      </c>
      <c r="S429" s="1052" t="n">
        <f>ROUND(K424,2)*R429</f>
        <v>1089.92</v>
      </c>
    </row>
    <row r="430" ht="45.0" customHeight="true">
      <c r="P430" s="1034" t="s">
        <v>40</v>
      </c>
      <c r="Q430" s="1034" t="s">
        <v>41</v>
      </c>
      <c r="R430" s="1053" t="n">
        <v>64.0</v>
      </c>
      <c r="S430" s="1054" t="n">
        <f>ROUND(K424,2)*R430</f>
        <v>1089.92</v>
      </c>
    </row>
    <row r="431" ht="45.0" customHeight="true">
      <c r="P431" s="1034" t="s">
        <v>42</v>
      </c>
      <c r="Q431" s="1034" t="s">
        <v>43</v>
      </c>
      <c r="R431" s="1055" t="n">
        <v>64.0</v>
      </c>
      <c r="S431" s="1056" t="n">
        <f>ROUND(K424,2)*R431</f>
        <v>1089.92</v>
      </c>
    </row>
    <row r="432" ht="45.0" customHeight="true">
      <c r="P432" s="1034" t="s">
        <v>44</v>
      </c>
      <c r="Q432" s="1034" t="s">
        <v>45</v>
      </c>
      <c r="R432" s="1057" t="n">
        <v>64.0</v>
      </c>
      <c r="S432" s="1058" t="n">
        <f>ROUND(K424,2)*R432</f>
        <v>1089.92</v>
      </c>
    </row>
    <row r="433" ht="45.0" customHeight="true">
      <c r="P433" s="1034" t="s">
        <v>46</v>
      </c>
      <c r="Q433" s="1034" t="s">
        <v>47</v>
      </c>
      <c r="R433" s="1059" t="n">
        <v>64.0</v>
      </c>
      <c r="S433" s="1060" t="n">
        <f>ROUND(K424,2)*R433</f>
        <v>1089.92</v>
      </c>
    </row>
    <row r="434" ht="45.0" customHeight="true">
      <c r="P434" s="1034" t="s">
        <v>48</v>
      </c>
      <c r="Q434" s="1034" t="s">
        <v>49</v>
      </c>
      <c r="R434" s="1061" t="n">
        <v>64.0</v>
      </c>
      <c r="S434" s="1062" t="n">
        <f>ROUND(K424,2)*R434</f>
        <v>1089.92</v>
      </c>
    </row>
    <row r="435" ht="45.0" customHeight="true">
      <c r="P435" s="1034" t="s">
        <v>50</v>
      </c>
      <c r="Q435" s="1034" t="s">
        <v>51</v>
      </c>
      <c r="R435" s="1063" t="n">
        <v>64.0</v>
      </c>
      <c r="S435" s="1064" t="n">
        <f>ROUND(K424,2)*R435</f>
        <v>1089.92</v>
      </c>
    </row>
    <row r="436" ht="45.0" customHeight="true">
      <c r="P436" s="1034" t="s">
        <v>78</v>
      </c>
      <c r="Q436" s="1034" t="s">
        <v>79</v>
      </c>
      <c r="R436" s="1065" t="n">
        <v>64.0</v>
      </c>
      <c r="S436" s="1066" t="n">
        <f>ROUND(K424,2)*R436</f>
        <v>1089.92</v>
      </c>
    </row>
    <row r="437" ht="45.0" customHeight="true">
      <c r="P437" s="1034" t="s">
        <v>80</v>
      </c>
      <c r="Q437" s="1034" t="s">
        <v>81</v>
      </c>
      <c r="R437" s="1067" t="n">
        <v>64.0</v>
      </c>
      <c r="S437" s="1068" t="n">
        <f>ROUND(K424,2)*R437</f>
        <v>1089.92</v>
      </c>
    </row>
    <row r="438" ht="45.0" customHeight="true">
      <c r="P438" s="1034" t="s">
        <v>82</v>
      </c>
      <c r="Q438" s="1034" t="s">
        <v>83</v>
      </c>
      <c r="R438" s="1069" t="n">
        <v>64.0</v>
      </c>
      <c r="S438" s="1070" t="n">
        <f>ROUND(K424,2)*R438</f>
        <v>1089.92</v>
      </c>
    </row>
    <row r="439" ht="45.0" customHeight="true">
      <c r="P439" s="1034" t="s">
        <v>84</v>
      </c>
      <c r="Q439" s="1034" t="s">
        <v>85</v>
      </c>
      <c r="R439" s="1071" t="n">
        <v>64.0</v>
      </c>
      <c r="S439" s="1072" t="n">
        <f>ROUND(K424,2)*R439</f>
        <v>1089.92</v>
      </c>
    </row>
    <row r="440" ht="45.0" customHeight="true">
      <c r="P440" s="1034" t="s">
        <v>86</v>
      </c>
      <c r="Q440" s="1034" t="s">
        <v>87</v>
      </c>
      <c r="R440" s="1073" t="n">
        <v>64.0</v>
      </c>
      <c r="S440" s="1074" t="n">
        <f>ROUND(K424,2)*R440</f>
        <v>1089.92</v>
      </c>
    </row>
    <row r="441" ht="45.0" customHeight="true">
      <c r="P441" s="1034" t="s">
        <v>88</v>
      </c>
      <c r="Q441" s="1034" t="s">
        <v>89</v>
      </c>
      <c r="R441" s="1075" t="n">
        <v>64.0</v>
      </c>
      <c r="S441" s="1076" t="n">
        <f>ROUND(K424,2)*R441</f>
        <v>1089.92</v>
      </c>
    </row>
    <row r="442" ht="45.0" customHeight="true">
      <c r="P442" s="1034" t="s">
        <v>90</v>
      </c>
      <c r="Q442" s="1034" t="s">
        <v>91</v>
      </c>
      <c r="R442" s="1077" t="n">
        <v>64.0</v>
      </c>
      <c r="S442" s="1078" t="n">
        <f>ROUND(K424,2)*R442</f>
        <v>1089.92</v>
      </c>
    </row>
    <row r="443" ht="45.0" customHeight="true">
      <c r="P443" s="1034" t="s">
        <v>92</v>
      </c>
      <c r="Q443" s="1034" t="s">
        <v>93</v>
      </c>
      <c r="R443" s="1079" t="n">
        <v>64.0</v>
      </c>
      <c r="S443" s="1080" t="n">
        <f>ROUND(K424,2)*R443</f>
        <v>1089.92</v>
      </c>
    </row>
    <row r="444" ht="45.0" customHeight="true">
      <c r="A444" s="1081" t="s">
        <v>23</v>
      </c>
      <c r="B444" s="1081" t="s">
        <v>151</v>
      </c>
      <c r="C444" s="1081" t="s">
        <v>54</v>
      </c>
      <c r="D444" s="1081" t="s">
        <v>152</v>
      </c>
      <c r="E444" s="1081" t="s">
        <v>153</v>
      </c>
      <c r="F444" s="1082" t="n">
        <f>R444+R445+R446+R447+R448+R449+R450+R451+R452+R453+R454+R455+R456+R457+R458+R459+R460+R461+R462+R463</f>
        <v>283.9999999999999</v>
      </c>
      <c r="G444" s="1081" t="s">
        <v>106</v>
      </c>
      <c r="H444" s="1083" t="n">
        <v>13.24</v>
      </c>
      <c r="I444" s="1084" t="n">
        <v>13.24</v>
      </c>
      <c r="J444" s="1085" t="n">
        <v>0.2249</v>
      </c>
      <c r="K444" s="1086" t="n">
        <f>ROUND(I444,2)+(ROUND(I444,2)*J444)</f>
        <v>16.217676</v>
      </c>
      <c r="L444" s="1087" t="n">
        <f>ROUND(S444,2)+ROUND(S445,2)+ROUND(S446,2)+ROUND(S447,2)+ROUND(S448,2)+ROUND(S449,2)+ROUND(S450,2)+ROUND(S451,2)+ROUND(S452,2)+ROUND(S453,2)+ROUND(S454,2)+ROUND(S455,2)+ROUND(S456,2)+ROUND(S457,2)+ROUND(S458,2)+ROUND(S459,2)+ROUND(S460,2)+ROUND(S461,2)+ROUND(S462,2)+ROUND(S463,2)</f>
        <v>4606.400000000001</v>
      </c>
      <c r="M444" s="1081" t="s">
        <v>21</v>
      </c>
      <c r="N444" s="1081" t="s">
        <v>36</v>
      </c>
      <c r="O444" s="1081" t="s">
        <v>138</v>
      </c>
      <c r="P444" s="1081" t="s">
        <v>20</v>
      </c>
      <c r="Q444" s="1081" t="s">
        <v>29</v>
      </c>
      <c r="R444" s="1088" t="n">
        <v>14.2</v>
      </c>
      <c r="S444" s="1089" t="n">
        <f>ROUND(K444,2)*R444</f>
        <v>230.32399999999998</v>
      </c>
    </row>
    <row r="445" ht="45.0" customHeight="true">
      <c r="P445" s="1081" t="s">
        <v>30</v>
      </c>
      <c r="Q445" s="1081" t="s">
        <v>31</v>
      </c>
      <c r="R445" s="1090" t="n">
        <v>14.2</v>
      </c>
      <c r="S445" s="1091" t="n">
        <f>ROUND(K444,2)*R445</f>
        <v>230.32399999999998</v>
      </c>
    </row>
    <row r="446" ht="45.0" customHeight="true">
      <c r="P446" s="1081" t="s">
        <v>32</v>
      </c>
      <c r="Q446" s="1081" t="s">
        <v>33</v>
      </c>
      <c r="R446" s="1092" t="n">
        <v>14.2</v>
      </c>
      <c r="S446" s="1093" t="n">
        <f>ROUND(K444,2)*R446</f>
        <v>230.32399999999998</v>
      </c>
    </row>
    <row r="447" ht="45.0" customHeight="true">
      <c r="P447" s="1081" t="s">
        <v>34</v>
      </c>
      <c r="Q447" s="1081" t="s">
        <v>35</v>
      </c>
      <c r="R447" s="1094" t="n">
        <v>14.2</v>
      </c>
      <c r="S447" s="1095" t="n">
        <f>ROUND(K444,2)*R447</f>
        <v>230.32399999999998</v>
      </c>
    </row>
    <row r="448" ht="45.0" customHeight="true">
      <c r="P448" s="1081" t="s">
        <v>36</v>
      </c>
      <c r="Q448" s="1081" t="s">
        <v>37</v>
      </c>
      <c r="R448" s="1096" t="n">
        <v>14.2</v>
      </c>
      <c r="S448" s="1097" t="n">
        <f>ROUND(K444,2)*R448</f>
        <v>230.32399999999998</v>
      </c>
    </row>
    <row r="449" ht="45.0" customHeight="true">
      <c r="P449" s="1081" t="s">
        <v>38</v>
      </c>
      <c r="Q449" s="1081" t="s">
        <v>39</v>
      </c>
      <c r="R449" s="1098" t="n">
        <v>14.2</v>
      </c>
      <c r="S449" s="1099" t="n">
        <f>ROUND(K444,2)*R449</f>
        <v>230.32399999999998</v>
      </c>
    </row>
    <row r="450" ht="45.0" customHeight="true">
      <c r="P450" s="1081" t="s">
        <v>40</v>
      </c>
      <c r="Q450" s="1081" t="s">
        <v>41</v>
      </c>
      <c r="R450" s="1100" t="n">
        <v>14.2</v>
      </c>
      <c r="S450" s="1101" t="n">
        <f>ROUND(K444,2)*R450</f>
        <v>230.32399999999998</v>
      </c>
    </row>
    <row r="451" ht="45.0" customHeight="true">
      <c r="P451" s="1081" t="s">
        <v>42</v>
      </c>
      <c r="Q451" s="1081" t="s">
        <v>43</v>
      </c>
      <c r="R451" s="1102" t="n">
        <v>14.2</v>
      </c>
      <c r="S451" s="1103" t="n">
        <f>ROUND(K444,2)*R451</f>
        <v>230.32399999999998</v>
      </c>
    </row>
    <row r="452" ht="45.0" customHeight="true">
      <c r="P452" s="1081" t="s">
        <v>44</v>
      </c>
      <c r="Q452" s="1081" t="s">
        <v>45</v>
      </c>
      <c r="R452" s="1104" t="n">
        <v>14.2</v>
      </c>
      <c r="S452" s="1105" t="n">
        <f>ROUND(K444,2)*R452</f>
        <v>230.32399999999998</v>
      </c>
    </row>
    <row r="453" ht="45.0" customHeight="true">
      <c r="P453" s="1081" t="s">
        <v>46</v>
      </c>
      <c r="Q453" s="1081" t="s">
        <v>47</v>
      </c>
      <c r="R453" s="1106" t="n">
        <v>14.2</v>
      </c>
      <c r="S453" s="1107" t="n">
        <f>ROUND(K444,2)*R453</f>
        <v>230.32399999999998</v>
      </c>
    </row>
    <row r="454" ht="45.0" customHeight="true">
      <c r="P454" s="1081" t="s">
        <v>48</v>
      </c>
      <c r="Q454" s="1081" t="s">
        <v>49</v>
      </c>
      <c r="R454" s="1108" t="n">
        <v>14.2</v>
      </c>
      <c r="S454" s="1109" t="n">
        <f>ROUND(K444,2)*R454</f>
        <v>230.32399999999998</v>
      </c>
    </row>
    <row r="455" ht="45.0" customHeight="true">
      <c r="P455" s="1081" t="s">
        <v>50</v>
      </c>
      <c r="Q455" s="1081" t="s">
        <v>51</v>
      </c>
      <c r="R455" s="1110" t="n">
        <v>14.2</v>
      </c>
      <c r="S455" s="1111" t="n">
        <f>ROUND(K444,2)*R455</f>
        <v>230.32399999999998</v>
      </c>
    </row>
    <row r="456" ht="45.0" customHeight="true">
      <c r="P456" s="1081" t="s">
        <v>78</v>
      </c>
      <c r="Q456" s="1081" t="s">
        <v>79</v>
      </c>
      <c r="R456" s="1112" t="n">
        <v>14.2</v>
      </c>
      <c r="S456" s="1113" t="n">
        <f>ROUND(K444,2)*R456</f>
        <v>230.32399999999998</v>
      </c>
    </row>
    <row r="457" ht="45.0" customHeight="true">
      <c r="P457" s="1081" t="s">
        <v>80</v>
      </c>
      <c r="Q457" s="1081" t="s">
        <v>81</v>
      </c>
      <c r="R457" s="1114" t="n">
        <v>14.2</v>
      </c>
      <c r="S457" s="1115" t="n">
        <f>ROUND(K444,2)*R457</f>
        <v>230.32399999999998</v>
      </c>
    </row>
    <row r="458" ht="45.0" customHeight="true">
      <c r="P458" s="1081" t="s">
        <v>82</v>
      </c>
      <c r="Q458" s="1081" t="s">
        <v>83</v>
      </c>
      <c r="R458" s="1116" t="n">
        <v>14.2</v>
      </c>
      <c r="S458" s="1117" t="n">
        <f>ROUND(K444,2)*R458</f>
        <v>230.32399999999998</v>
      </c>
    </row>
    <row r="459" ht="45.0" customHeight="true">
      <c r="P459" s="1081" t="s">
        <v>84</v>
      </c>
      <c r="Q459" s="1081" t="s">
        <v>85</v>
      </c>
      <c r="R459" s="1118" t="n">
        <v>14.2</v>
      </c>
      <c r="S459" s="1119" t="n">
        <f>ROUND(K444,2)*R459</f>
        <v>230.32399999999998</v>
      </c>
    </row>
    <row r="460" ht="45.0" customHeight="true">
      <c r="P460" s="1081" t="s">
        <v>86</v>
      </c>
      <c r="Q460" s="1081" t="s">
        <v>87</v>
      </c>
      <c r="R460" s="1120" t="n">
        <v>14.2</v>
      </c>
      <c r="S460" s="1121" t="n">
        <f>ROUND(K444,2)*R460</f>
        <v>230.32399999999998</v>
      </c>
    </row>
    <row r="461" ht="45.0" customHeight="true">
      <c r="P461" s="1081" t="s">
        <v>88</v>
      </c>
      <c r="Q461" s="1081" t="s">
        <v>89</v>
      </c>
      <c r="R461" s="1122" t="n">
        <v>14.2</v>
      </c>
      <c r="S461" s="1123" t="n">
        <f>ROUND(K444,2)*R461</f>
        <v>230.32399999999998</v>
      </c>
    </row>
    <row r="462" ht="45.0" customHeight="true">
      <c r="P462" s="1081" t="s">
        <v>90</v>
      </c>
      <c r="Q462" s="1081" t="s">
        <v>91</v>
      </c>
      <c r="R462" s="1124" t="n">
        <v>14.2</v>
      </c>
      <c r="S462" s="1125" t="n">
        <f>ROUND(K444,2)*R462</f>
        <v>230.32399999999998</v>
      </c>
    </row>
    <row r="463" ht="45.0" customHeight="true">
      <c r="P463" s="1081" t="s">
        <v>92</v>
      </c>
      <c r="Q463" s="1081" t="s">
        <v>93</v>
      </c>
      <c r="R463" s="1126" t="n">
        <v>14.2</v>
      </c>
      <c r="S463" s="1127" t="n">
        <f>ROUND(K444,2)*R463</f>
        <v>230.32399999999998</v>
      </c>
    </row>
    <row r="464" ht="45.0" customHeight="true">
      <c r="A464" s="1128" t="s">
        <v>23</v>
      </c>
      <c r="B464" s="1128" t="s">
        <v>154</v>
      </c>
      <c r="C464" s="1128" t="s">
        <v>54</v>
      </c>
      <c r="D464" s="1128" t="s">
        <v>155</v>
      </c>
      <c r="E464" s="1128" t="s">
        <v>156</v>
      </c>
      <c r="F464" s="1129" t="n">
        <f>R464+R465+R466+R467+R468+R469+R470+R471+R472+R473+R474+R475+R476+R477+R478+R479+R480+R481+R482+R483</f>
        <v>1220.0</v>
      </c>
      <c r="G464" s="1128" t="s">
        <v>106</v>
      </c>
      <c r="H464" s="1130" t="n">
        <v>12.53</v>
      </c>
      <c r="I464" s="1131" t="n">
        <v>12.53</v>
      </c>
      <c r="J464" s="1132" t="n">
        <v>0.2249</v>
      </c>
      <c r="K464" s="1133" t="n">
        <f>ROUND(I464,2)+(ROUND(I464,2)*J464)</f>
        <v>15.347997</v>
      </c>
      <c r="L464" s="1134" t="n">
        <f>ROUND(S464,2)+ROUND(S465,2)+ROUND(S466,2)+ROUND(S467,2)+ROUND(S468,2)+ROUND(S469,2)+ROUND(S470,2)+ROUND(S471,2)+ROUND(S472,2)+ROUND(S473,2)+ROUND(S474,2)+ROUND(S475,2)+ROUND(S476,2)+ROUND(S477,2)+ROUND(S478,2)+ROUND(S479,2)+ROUND(S480,2)+ROUND(S481,2)+ROUND(S482,2)+ROUND(S483,2)</f>
        <v>18727.0</v>
      </c>
      <c r="M464" s="1128" t="s">
        <v>21</v>
      </c>
      <c r="N464" s="1128" t="s">
        <v>36</v>
      </c>
      <c r="O464" s="1128" t="s">
        <v>138</v>
      </c>
      <c r="P464" s="1128" t="s">
        <v>20</v>
      </c>
      <c r="Q464" s="1128" t="s">
        <v>29</v>
      </c>
      <c r="R464" s="1135" t="n">
        <v>61.0</v>
      </c>
      <c r="S464" s="1136" t="n">
        <f>ROUND(K464,2)*R464</f>
        <v>936.35</v>
      </c>
    </row>
    <row r="465" ht="45.0" customHeight="true">
      <c r="P465" s="1128" t="s">
        <v>30</v>
      </c>
      <c r="Q465" s="1128" t="s">
        <v>31</v>
      </c>
      <c r="R465" s="1137" t="n">
        <v>61.0</v>
      </c>
      <c r="S465" s="1138" t="n">
        <f>ROUND(K464,2)*R465</f>
        <v>936.35</v>
      </c>
    </row>
    <row r="466" ht="45.0" customHeight="true">
      <c r="P466" s="1128" t="s">
        <v>32</v>
      </c>
      <c r="Q466" s="1128" t="s">
        <v>33</v>
      </c>
      <c r="R466" s="1139" t="n">
        <v>61.0</v>
      </c>
      <c r="S466" s="1140" t="n">
        <f>ROUND(K464,2)*R466</f>
        <v>936.35</v>
      </c>
    </row>
    <row r="467" ht="45.0" customHeight="true">
      <c r="P467" s="1128" t="s">
        <v>34</v>
      </c>
      <c r="Q467" s="1128" t="s">
        <v>35</v>
      </c>
      <c r="R467" s="1141" t="n">
        <v>61.0</v>
      </c>
      <c r="S467" s="1142" t="n">
        <f>ROUND(K464,2)*R467</f>
        <v>936.35</v>
      </c>
    </row>
    <row r="468" ht="45.0" customHeight="true">
      <c r="P468" s="1128" t="s">
        <v>36</v>
      </c>
      <c r="Q468" s="1128" t="s">
        <v>37</v>
      </c>
      <c r="R468" s="1143" t="n">
        <v>61.0</v>
      </c>
      <c r="S468" s="1144" t="n">
        <f>ROUND(K464,2)*R468</f>
        <v>936.35</v>
      </c>
    </row>
    <row r="469" ht="45.0" customHeight="true">
      <c r="P469" s="1128" t="s">
        <v>38</v>
      </c>
      <c r="Q469" s="1128" t="s">
        <v>39</v>
      </c>
      <c r="R469" s="1145" t="n">
        <v>61.0</v>
      </c>
      <c r="S469" s="1146" t="n">
        <f>ROUND(K464,2)*R469</f>
        <v>936.35</v>
      </c>
    </row>
    <row r="470" ht="45.0" customHeight="true">
      <c r="P470" s="1128" t="s">
        <v>40</v>
      </c>
      <c r="Q470" s="1128" t="s">
        <v>41</v>
      </c>
      <c r="R470" s="1147" t="n">
        <v>61.0</v>
      </c>
      <c r="S470" s="1148" t="n">
        <f>ROUND(K464,2)*R470</f>
        <v>936.35</v>
      </c>
    </row>
    <row r="471" ht="45.0" customHeight="true">
      <c r="P471" s="1128" t="s">
        <v>42</v>
      </c>
      <c r="Q471" s="1128" t="s">
        <v>43</v>
      </c>
      <c r="R471" s="1149" t="n">
        <v>61.0</v>
      </c>
      <c r="S471" s="1150" t="n">
        <f>ROUND(K464,2)*R471</f>
        <v>936.35</v>
      </c>
    </row>
    <row r="472" ht="45.0" customHeight="true">
      <c r="P472" s="1128" t="s">
        <v>44</v>
      </c>
      <c r="Q472" s="1128" t="s">
        <v>45</v>
      </c>
      <c r="R472" s="1151" t="n">
        <v>61.0</v>
      </c>
      <c r="S472" s="1152" t="n">
        <f>ROUND(K464,2)*R472</f>
        <v>936.35</v>
      </c>
    </row>
    <row r="473" ht="45.0" customHeight="true">
      <c r="P473" s="1128" t="s">
        <v>46</v>
      </c>
      <c r="Q473" s="1128" t="s">
        <v>47</v>
      </c>
      <c r="R473" s="1153" t="n">
        <v>61.0</v>
      </c>
      <c r="S473" s="1154" t="n">
        <f>ROUND(K464,2)*R473</f>
        <v>936.35</v>
      </c>
    </row>
    <row r="474" ht="45.0" customHeight="true">
      <c r="P474" s="1128" t="s">
        <v>48</v>
      </c>
      <c r="Q474" s="1128" t="s">
        <v>49</v>
      </c>
      <c r="R474" s="1155" t="n">
        <v>61.0</v>
      </c>
      <c r="S474" s="1156" t="n">
        <f>ROUND(K464,2)*R474</f>
        <v>936.35</v>
      </c>
    </row>
    <row r="475" ht="45.0" customHeight="true">
      <c r="P475" s="1128" t="s">
        <v>50</v>
      </c>
      <c r="Q475" s="1128" t="s">
        <v>51</v>
      </c>
      <c r="R475" s="1157" t="n">
        <v>61.0</v>
      </c>
      <c r="S475" s="1158" t="n">
        <f>ROUND(K464,2)*R475</f>
        <v>936.35</v>
      </c>
    </row>
    <row r="476" ht="45.0" customHeight="true">
      <c r="P476" s="1128" t="s">
        <v>78</v>
      </c>
      <c r="Q476" s="1128" t="s">
        <v>79</v>
      </c>
      <c r="R476" s="1159" t="n">
        <v>61.0</v>
      </c>
      <c r="S476" s="1160" t="n">
        <f>ROUND(K464,2)*R476</f>
        <v>936.35</v>
      </c>
    </row>
    <row r="477" ht="45.0" customHeight="true">
      <c r="P477" s="1128" t="s">
        <v>80</v>
      </c>
      <c r="Q477" s="1128" t="s">
        <v>81</v>
      </c>
      <c r="R477" s="1161" t="n">
        <v>61.0</v>
      </c>
      <c r="S477" s="1162" t="n">
        <f>ROUND(K464,2)*R477</f>
        <v>936.35</v>
      </c>
    </row>
    <row r="478" ht="45.0" customHeight="true">
      <c r="P478" s="1128" t="s">
        <v>82</v>
      </c>
      <c r="Q478" s="1128" t="s">
        <v>83</v>
      </c>
      <c r="R478" s="1163" t="n">
        <v>61.0</v>
      </c>
      <c r="S478" s="1164" t="n">
        <f>ROUND(K464,2)*R478</f>
        <v>936.35</v>
      </c>
    </row>
    <row r="479" ht="45.0" customHeight="true">
      <c r="P479" s="1128" t="s">
        <v>84</v>
      </c>
      <c r="Q479" s="1128" t="s">
        <v>85</v>
      </c>
      <c r="R479" s="1165" t="n">
        <v>61.0</v>
      </c>
      <c r="S479" s="1166" t="n">
        <f>ROUND(K464,2)*R479</f>
        <v>936.35</v>
      </c>
    </row>
    <row r="480" ht="45.0" customHeight="true">
      <c r="P480" s="1128" t="s">
        <v>86</v>
      </c>
      <c r="Q480" s="1128" t="s">
        <v>87</v>
      </c>
      <c r="R480" s="1167" t="n">
        <v>61.0</v>
      </c>
      <c r="S480" s="1168" t="n">
        <f>ROUND(K464,2)*R480</f>
        <v>936.35</v>
      </c>
    </row>
    <row r="481" ht="45.0" customHeight="true">
      <c r="P481" s="1128" t="s">
        <v>88</v>
      </c>
      <c r="Q481" s="1128" t="s">
        <v>89</v>
      </c>
      <c r="R481" s="1169" t="n">
        <v>61.0</v>
      </c>
      <c r="S481" s="1170" t="n">
        <f>ROUND(K464,2)*R481</f>
        <v>936.35</v>
      </c>
    </row>
    <row r="482" ht="45.0" customHeight="true">
      <c r="P482" s="1128" t="s">
        <v>90</v>
      </c>
      <c r="Q482" s="1128" t="s">
        <v>91</v>
      </c>
      <c r="R482" s="1171" t="n">
        <v>61.0</v>
      </c>
      <c r="S482" s="1172" t="n">
        <f>ROUND(K464,2)*R482</f>
        <v>936.35</v>
      </c>
    </row>
    <row r="483" ht="45.0" customHeight="true">
      <c r="P483" s="1128" t="s">
        <v>92</v>
      </c>
      <c r="Q483" s="1128" t="s">
        <v>93</v>
      </c>
      <c r="R483" s="1173" t="n">
        <v>61.0</v>
      </c>
      <c r="S483" s="1174" t="n">
        <f>ROUND(K464,2)*R483</f>
        <v>936.35</v>
      </c>
    </row>
    <row r="484" ht="45.0" customHeight="true">
      <c r="A484" s="1175" t="s">
        <v>23</v>
      </c>
      <c r="B484" s="1175" t="s">
        <v>157</v>
      </c>
      <c r="C484" s="1175" t="s">
        <v>54</v>
      </c>
      <c r="D484" s="1175" t="s">
        <v>158</v>
      </c>
      <c r="E484" s="1175" t="s">
        <v>159</v>
      </c>
      <c r="F484" s="1176" t="n">
        <f>R484+R485+R486+R487+R488+R489+R490+R491+R492+R493+R494+R495+R496+R497+R498+R499+R500+R501+R502+R503</f>
        <v>1581.9999999999995</v>
      </c>
      <c r="G484" s="1175" t="s">
        <v>106</v>
      </c>
      <c r="H484" s="1177" t="n">
        <v>11.22</v>
      </c>
      <c r="I484" s="1178" t="n">
        <v>11.22</v>
      </c>
      <c r="J484" s="1179" t="n">
        <v>0.2249</v>
      </c>
      <c r="K484" s="1180" t="n">
        <f>ROUND(I484,2)+(ROUND(I484,2)*J484)</f>
        <v>13.743378</v>
      </c>
      <c r="L484" s="1181" t="n">
        <f>ROUND(S484,2)+ROUND(S485,2)+ROUND(S486,2)+ROUND(S487,2)+ROUND(S488,2)+ROUND(S489,2)+ROUND(S490,2)+ROUND(S491,2)+ROUND(S492,2)+ROUND(S493,2)+ROUND(S494,2)+ROUND(S495,2)+ROUND(S496,2)+ROUND(S497,2)+ROUND(S498,2)+ROUND(S499,2)+ROUND(S500,2)+ROUND(S501,2)+ROUND(S502,2)+ROUND(S503,2)</f>
        <v>21736.600000000006</v>
      </c>
      <c r="M484" s="1175" t="s">
        <v>21</v>
      </c>
      <c r="N484" s="1175" t="s">
        <v>36</v>
      </c>
      <c r="O484" s="1175" t="s">
        <v>138</v>
      </c>
      <c r="P484" s="1175" t="s">
        <v>20</v>
      </c>
      <c r="Q484" s="1175" t="s">
        <v>29</v>
      </c>
      <c r="R484" s="1182" t="n">
        <v>79.1</v>
      </c>
      <c r="S484" s="1183" t="n">
        <f>ROUND(K484,2)*R484</f>
        <v>1086.8339999999998</v>
      </c>
    </row>
    <row r="485" ht="45.0" customHeight="true">
      <c r="P485" s="1175" t="s">
        <v>30</v>
      </c>
      <c r="Q485" s="1175" t="s">
        <v>31</v>
      </c>
      <c r="R485" s="1184" t="n">
        <v>79.1</v>
      </c>
      <c r="S485" s="1185" t="n">
        <f>ROUND(K484,2)*R485</f>
        <v>1086.8339999999998</v>
      </c>
    </row>
    <row r="486" ht="45.0" customHeight="true">
      <c r="P486" s="1175" t="s">
        <v>32</v>
      </c>
      <c r="Q486" s="1175" t="s">
        <v>33</v>
      </c>
      <c r="R486" s="1186" t="n">
        <v>79.1</v>
      </c>
      <c r="S486" s="1187" t="n">
        <f>ROUND(K484,2)*R486</f>
        <v>1086.8339999999998</v>
      </c>
    </row>
    <row r="487" ht="45.0" customHeight="true">
      <c r="P487" s="1175" t="s">
        <v>34</v>
      </c>
      <c r="Q487" s="1175" t="s">
        <v>35</v>
      </c>
      <c r="R487" s="1188" t="n">
        <v>79.1</v>
      </c>
      <c r="S487" s="1189" t="n">
        <f>ROUND(K484,2)*R487</f>
        <v>1086.8339999999998</v>
      </c>
    </row>
    <row r="488" ht="45.0" customHeight="true">
      <c r="P488" s="1175" t="s">
        <v>36</v>
      </c>
      <c r="Q488" s="1175" t="s">
        <v>37</v>
      </c>
      <c r="R488" s="1190" t="n">
        <v>79.1</v>
      </c>
      <c r="S488" s="1191" t="n">
        <f>ROUND(K484,2)*R488</f>
        <v>1086.8339999999998</v>
      </c>
    </row>
    <row r="489" ht="45.0" customHeight="true">
      <c r="P489" s="1175" t="s">
        <v>38</v>
      </c>
      <c r="Q489" s="1175" t="s">
        <v>39</v>
      </c>
      <c r="R489" s="1192" t="n">
        <v>79.1</v>
      </c>
      <c r="S489" s="1193" t="n">
        <f>ROUND(K484,2)*R489</f>
        <v>1086.8339999999998</v>
      </c>
    </row>
    <row r="490" ht="45.0" customHeight="true">
      <c r="P490" s="1175" t="s">
        <v>40</v>
      </c>
      <c r="Q490" s="1175" t="s">
        <v>41</v>
      </c>
      <c r="R490" s="1194" t="n">
        <v>79.1</v>
      </c>
      <c r="S490" s="1195" t="n">
        <f>ROUND(K484,2)*R490</f>
        <v>1086.8339999999998</v>
      </c>
    </row>
    <row r="491" ht="45.0" customHeight="true">
      <c r="P491" s="1175" t="s">
        <v>42</v>
      </c>
      <c r="Q491" s="1175" t="s">
        <v>43</v>
      </c>
      <c r="R491" s="1196" t="n">
        <v>79.1</v>
      </c>
      <c r="S491" s="1197" t="n">
        <f>ROUND(K484,2)*R491</f>
        <v>1086.8339999999998</v>
      </c>
    </row>
    <row r="492" ht="45.0" customHeight="true">
      <c r="P492" s="1175" t="s">
        <v>44</v>
      </c>
      <c r="Q492" s="1175" t="s">
        <v>45</v>
      </c>
      <c r="R492" s="1198" t="n">
        <v>79.1</v>
      </c>
      <c r="S492" s="1199" t="n">
        <f>ROUND(K484,2)*R492</f>
        <v>1086.8339999999998</v>
      </c>
    </row>
    <row r="493" ht="45.0" customHeight="true">
      <c r="P493" s="1175" t="s">
        <v>46</v>
      </c>
      <c r="Q493" s="1175" t="s">
        <v>47</v>
      </c>
      <c r="R493" s="1200" t="n">
        <v>79.1</v>
      </c>
      <c r="S493" s="1201" t="n">
        <f>ROUND(K484,2)*R493</f>
        <v>1086.8339999999998</v>
      </c>
    </row>
    <row r="494" ht="45.0" customHeight="true">
      <c r="P494" s="1175" t="s">
        <v>48</v>
      </c>
      <c r="Q494" s="1175" t="s">
        <v>49</v>
      </c>
      <c r="R494" s="1202" t="n">
        <v>79.1</v>
      </c>
      <c r="S494" s="1203" t="n">
        <f>ROUND(K484,2)*R494</f>
        <v>1086.8339999999998</v>
      </c>
    </row>
    <row r="495" ht="45.0" customHeight="true">
      <c r="P495" s="1175" t="s">
        <v>50</v>
      </c>
      <c r="Q495" s="1175" t="s">
        <v>51</v>
      </c>
      <c r="R495" s="1204" t="n">
        <v>79.1</v>
      </c>
      <c r="S495" s="1205" t="n">
        <f>ROUND(K484,2)*R495</f>
        <v>1086.8339999999998</v>
      </c>
    </row>
    <row r="496" ht="45.0" customHeight="true">
      <c r="P496" s="1175" t="s">
        <v>78</v>
      </c>
      <c r="Q496" s="1175" t="s">
        <v>79</v>
      </c>
      <c r="R496" s="1206" t="n">
        <v>79.1</v>
      </c>
      <c r="S496" s="1207" t="n">
        <f>ROUND(K484,2)*R496</f>
        <v>1086.8339999999998</v>
      </c>
    </row>
    <row r="497" ht="45.0" customHeight="true">
      <c r="P497" s="1175" t="s">
        <v>80</v>
      </c>
      <c r="Q497" s="1175" t="s">
        <v>81</v>
      </c>
      <c r="R497" s="1208" t="n">
        <v>79.1</v>
      </c>
      <c r="S497" s="1209" t="n">
        <f>ROUND(K484,2)*R497</f>
        <v>1086.8339999999998</v>
      </c>
    </row>
    <row r="498" ht="45.0" customHeight="true">
      <c r="P498" s="1175" t="s">
        <v>82</v>
      </c>
      <c r="Q498" s="1175" t="s">
        <v>83</v>
      </c>
      <c r="R498" s="1210" t="n">
        <v>79.1</v>
      </c>
      <c r="S498" s="1211" t="n">
        <f>ROUND(K484,2)*R498</f>
        <v>1086.8339999999998</v>
      </c>
    </row>
    <row r="499" ht="45.0" customHeight="true">
      <c r="P499" s="1175" t="s">
        <v>84</v>
      </c>
      <c r="Q499" s="1175" t="s">
        <v>85</v>
      </c>
      <c r="R499" s="1212" t="n">
        <v>79.1</v>
      </c>
      <c r="S499" s="1213" t="n">
        <f>ROUND(K484,2)*R499</f>
        <v>1086.8339999999998</v>
      </c>
    </row>
    <row r="500" ht="45.0" customHeight="true">
      <c r="P500" s="1175" t="s">
        <v>86</v>
      </c>
      <c r="Q500" s="1175" t="s">
        <v>87</v>
      </c>
      <c r="R500" s="1214" t="n">
        <v>79.1</v>
      </c>
      <c r="S500" s="1215" t="n">
        <f>ROUND(K484,2)*R500</f>
        <v>1086.8339999999998</v>
      </c>
    </row>
    <row r="501" ht="45.0" customHeight="true">
      <c r="P501" s="1175" t="s">
        <v>88</v>
      </c>
      <c r="Q501" s="1175" t="s">
        <v>89</v>
      </c>
      <c r="R501" s="1216" t="n">
        <v>79.1</v>
      </c>
      <c r="S501" s="1217" t="n">
        <f>ROUND(K484,2)*R501</f>
        <v>1086.8339999999998</v>
      </c>
    </row>
    <row r="502" ht="45.0" customHeight="true">
      <c r="P502" s="1175" t="s">
        <v>90</v>
      </c>
      <c r="Q502" s="1175" t="s">
        <v>91</v>
      </c>
      <c r="R502" s="1218" t="n">
        <v>79.1</v>
      </c>
      <c r="S502" s="1219" t="n">
        <f>ROUND(K484,2)*R502</f>
        <v>1086.8339999999998</v>
      </c>
    </row>
    <row r="503" ht="45.0" customHeight="true">
      <c r="P503" s="1175" t="s">
        <v>92</v>
      </c>
      <c r="Q503" s="1175" t="s">
        <v>93</v>
      </c>
      <c r="R503" s="1220" t="n">
        <v>79.1</v>
      </c>
      <c r="S503" s="1221" t="n">
        <f>ROUND(K484,2)*R503</f>
        <v>1086.8339999999998</v>
      </c>
    </row>
    <row r="504" ht="45.0" customHeight="true">
      <c r="A504" s="1222" t="s">
        <v>23</v>
      </c>
      <c r="B504" s="1222" t="s">
        <v>160</v>
      </c>
      <c r="C504" s="1222" t="s">
        <v>54</v>
      </c>
      <c r="D504" s="1222" t="s">
        <v>161</v>
      </c>
      <c r="E504" s="1222" t="s">
        <v>162</v>
      </c>
      <c r="F504" s="1223" t="n">
        <f>R504+R505+R506+R507+R508+R509+R510+R511+R512+R513+R514+R515+R516+R517+R518+R519+R520+R521+R522+R523</f>
        <v>93.19999999999996</v>
      </c>
      <c r="G504" s="1222" t="s">
        <v>57</v>
      </c>
      <c r="H504" s="1224" t="n">
        <v>176.55</v>
      </c>
      <c r="I504" s="1225" t="n">
        <v>176.55</v>
      </c>
      <c r="J504" s="1226" t="n">
        <v>0.2249</v>
      </c>
      <c r="K504" s="1227" t="n">
        <f>ROUND(I504,2)+(ROUND(I504,2)*J504)</f>
        <v>216.25609500000002</v>
      </c>
      <c r="L504" s="1228" t="n">
        <f>ROUND(S504,2)+ROUND(S505,2)+ROUND(S506,2)+ROUND(S507,2)+ROUND(S508,2)+ROUND(S509,2)+ROUND(S510,2)+ROUND(S511,2)+ROUND(S512,2)+ROUND(S513,2)+ROUND(S514,2)+ROUND(S515,2)+ROUND(S516,2)+ROUND(S517,2)+ROUND(S518,2)+ROUND(S519,2)+ROUND(S520,2)+ROUND(S521,2)+ROUND(S522,2)+ROUND(S523,2)</f>
        <v>20155.400000000005</v>
      </c>
      <c r="M504" s="1222" t="s">
        <v>21</v>
      </c>
      <c r="N504" s="1222" t="s">
        <v>36</v>
      </c>
      <c r="O504" s="1222" t="s">
        <v>138</v>
      </c>
      <c r="P504" s="1222" t="s">
        <v>20</v>
      </c>
      <c r="Q504" s="1222" t="s">
        <v>29</v>
      </c>
      <c r="R504" s="1229" t="n">
        <v>4.66</v>
      </c>
      <c r="S504" s="1230" t="n">
        <f>ROUND(K504,2)*R504</f>
        <v>1007.7716</v>
      </c>
    </row>
    <row r="505" ht="45.0" customHeight="true">
      <c r="P505" s="1222" t="s">
        <v>30</v>
      </c>
      <c r="Q505" s="1222" t="s">
        <v>31</v>
      </c>
      <c r="R505" s="1231" t="n">
        <v>4.66</v>
      </c>
      <c r="S505" s="1232" t="n">
        <f>ROUND(K504,2)*R505</f>
        <v>1007.7716</v>
      </c>
    </row>
    <row r="506" ht="45.0" customHeight="true">
      <c r="P506" s="1222" t="s">
        <v>32</v>
      </c>
      <c r="Q506" s="1222" t="s">
        <v>33</v>
      </c>
      <c r="R506" s="1233" t="n">
        <v>4.66</v>
      </c>
      <c r="S506" s="1234" t="n">
        <f>ROUND(K504,2)*R506</f>
        <v>1007.7716</v>
      </c>
    </row>
    <row r="507" ht="45.0" customHeight="true">
      <c r="P507" s="1222" t="s">
        <v>34</v>
      </c>
      <c r="Q507" s="1222" t="s">
        <v>35</v>
      </c>
      <c r="R507" s="1235" t="n">
        <v>4.66</v>
      </c>
      <c r="S507" s="1236" t="n">
        <f>ROUND(K504,2)*R507</f>
        <v>1007.7716</v>
      </c>
    </row>
    <row r="508" ht="45.0" customHeight="true">
      <c r="P508" s="1222" t="s">
        <v>36</v>
      </c>
      <c r="Q508" s="1222" t="s">
        <v>37</v>
      </c>
      <c r="R508" s="1237" t="n">
        <v>4.66</v>
      </c>
      <c r="S508" s="1238" t="n">
        <f>ROUND(K504,2)*R508</f>
        <v>1007.7716</v>
      </c>
    </row>
    <row r="509" ht="45.0" customHeight="true">
      <c r="P509" s="1222" t="s">
        <v>38</v>
      </c>
      <c r="Q509" s="1222" t="s">
        <v>39</v>
      </c>
      <c r="R509" s="1239" t="n">
        <v>4.66</v>
      </c>
      <c r="S509" s="1240" t="n">
        <f>ROUND(K504,2)*R509</f>
        <v>1007.7716</v>
      </c>
    </row>
    <row r="510" ht="45.0" customHeight="true">
      <c r="P510" s="1222" t="s">
        <v>40</v>
      </c>
      <c r="Q510" s="1222" t="s">
        <v>41</v>
      </c>
      <c r="R510" s="1241" t="n">
        <v>4.66</v>
      </c>
      <c r="S510" s="1242" t="n">
        <f>ROUND(K504,2)*R510</f>
        <v>1007.7716</v>
      </c>
    </row>
    <row r="511" ht="45.0" customHeight="true">
      <c r="P511" s="1222" t="s">
        <v>42</v>
      </c>
      <c r="Q511" s="1222" t="s">
        <v>43</v>
      </c>
      <c r="R511" s="1243" t="n">
        <v>4.66</v>
      </c>
      <c r="S511" s="1244" t="n">
        <f>ROUND(K504,2)*R511</f>
        <v>1007.7716</v>
      </c>
    </row>
    <row r="512" ht="45.0" customHeight="true">
      <c r="P512" s="1222" t="s">
        <v>44</v>
      </c>
      <c r="Q512" s="1222" t="s">
        <v>45</v>
      </c>
      <c r="R512" s="1245" t="n">
        <v>4.66</v>
      </c>
      <c r="S512" s="1246" t="n">
        <f>ROUND(K504,2)*R512</f>
        <v>1007.7716</v>
      </c>
    </row>
    <row r="513" ht="45.0" customHeight="true">
      <c r="P513" s="1222" t="s">
        <v>46</v>
      </c>
      <c r="Q513" s="1222" t="s">
        <v>47</v>
      </c>
      <c r="R513" s="1247" t="n">
        <v>4.66</v>
      </c>
      <c r="S513" s="1248" t="n">
        <f>ROUND(K504,2)*R513</f>
        <v>1007.7716</v>
      </c>
    </row>
    <row r="514" ht="45.0" customHeight="true">
      <c r="P514" s="1222" t="s">
        <v>48</v>
      </c>
      <c r="Q514" s="1222" t="s">
        <v>49</v>
      </c>
      <c r="R514" s="1249" t="n">
        <v>4.66</v>
      </c>
      <c r="S514" s="1250" t="n">
        <f>ROUND(K504,2)*R514</f>
        <v>1007.7716</v>
      </c>
    </row>
    <row r="515" ht="45.0" customHeight="true">
      <c r="P515" s="1222" t="s">
        <v>50</v>
      </c>
      <c r="Q515" s="1222" t="s">
        <v>51</v>
      </c>
      <c r="R515" s="1251" t="n">
        <v>4.66</v>
      </c>
      <c r="S515" s="1252" t="n">
        <f>ROUND(K504,2)*R515</f>
        <v>1007.7716</v>
      </c>
    </row>
    <row r="516" ht="45.0" customHeight="true">
      <c r="P516" s="1222" t="s">
        <v>78</v>
      </c>
      <c r="Q516" s="1222" t="s">
        <v>79</v>
      </c>
      <c r="R516" s="1253" t="n">
        <v>4.66</v>
      </c>
      <c r="S516" s="1254" t="n">
        <f>ROUND(K504,2)*R516</f>
        <v>1007.7716</v>
      </c>
    </row>
    <row r="517" ht="45.0" customHeight="true">
      <c r="P517" s="1222" t="s">
        <v>80</v>
      </c>
      <c r="Q517" s="1222" t="s">
        <v>81</v>
      </c>
      <c r="R517" s="1255" t="n">
        <v>4.66</v>
      </c>
      <c r="S517" s="1256" t="n">
        <f>ROUND(K504,2)*R517</f>
        <v>1007.7716</v>
      </c>
    </row>
    <row r="518" ht="45.0" customHeight="true">
      <c r="P518" s="1222" t="s">
        <v>82</v>
      </c>
      <c r="Q518" s="1222" t="s">
        <v>83</v>
      </c>
      <c r="R518" s="1257" t="n">
        <v>4.66</v>
      </c>
      <c r="S518" s="1258" t="n">
        <f>ROUND(K504,2)*R518</f>
        <v>1007.7716</v>
      </c>
    </row>
    <row r="519" ht="45.0" customHeight="true">
      <c r="P519" s="1222" t="s">
        <v>84</v>
      </c>
      <c r="Q519" s="1222" t="s">
        <v>85</v>
      </c>
      <c r="R519" s="1259" t="n">
        <v>4.66</v>
      </c>
      <c r="S519" s="1260" t="n">
        <f>ROUND(K504,2)*R519</f>
        <v>1007.7716</v>
      </c>
    </row>
    <row r="520" ht="45.0" customHeight="true">
      <c r="P520" s="1222" t="s">
        <v>86</v>
      </c>
      <c r="Q520" s="1222" t="s">
        <v>87</v>
      </c>
      <c r="R520" s="1261" t="n">
        <v>4.66</v>
      </c>
      <c r="S520" s="1262" t="n">
        <f>ROUND(K504,2)*R520</f>
        <v>1007.7716</v>
      </c>
    </row>
    <row r="521" ht="45.0" customHeight="true">
      <c r="P521" s="1222" t="s">
        <v>88</v>
      </c>
      <c r="Q521" s="1222" t="s">
        <v>89</v>
      </c>
      <c r="R521" s="1263" t="n">
        <v>4.66</v>
      </c>
      <c r="S521" s="1264" t="n">
        <f>ROUND(K504,2)*R521</f>
        <v>1007.7716</v>
      </c>
    </row>
    <row r="522" ht="45.0" customHeight="true">
      <c r="P522" s="1222" t="s">
        <v>90</v>
      </c>
      <c r="Q522" s="1222" t="s">
        <v>91</v>
      </c>
      <c r="R522" s="1265" t="n">
        <v>4.66</v>
      </c>
      <c r="S522" s="1266" t="n">
        <f>ROUND(K504,2)*R522</f>
        <v>1007.7716</v>
      </c>
    </row>
    <row r="523" ht="45.0" customHeight="true">
      <c r="P523" s="1222" t="s">
        <v>92</v>
      </c>
      <c r="Q523" s="1222" t="s">
        <v>93</v>
      </c>
      <c r="R523" s="1267" t="n">
        <v>4.66</v>
      </c>
      <c r="S523" s="1268" t="n">
        <f>ROUND(K504,2)*R523</f>
        <v>1007.7716</v>
      </c>
    </row>
    <row r="524" ht="45.0" customHeight="true">
      <c r="A524" s="1269" t="s">
        <v>23</v>
      </c>
      <c r="B524" s="1269" t="s">
        <v>163</v>
      </c>
      <c r="C524" s="1269" t="s">
        <v>25</v>
      </c>
      <c r="D524" s="1269" t="s">
        <v>164</v>
      </c>
      <c r="E524" s="1269" t="s">
        <v>165</v>
      </c>
      <c r="F524" s="1270" t="n">
        <f>R524+R525+R526+R527+R528+R529+R530+R531+R532+R533+R534+R535+R536+R537+R538+R539+R540+R541+R542+R543</f>
        <v>23.599999999999998</v>
      </c>
      <c r="G524" s="1269" t="s">
        <v>77</v>
      </c>
      <c r="H524" s="1271" t="n">
        <v>822.74</v>
      </c>
      <c r="I524" s="1272" t="n">
        <v>822.74</v>
      </c>
      <c r="J524" s="1273" t="n">
        <v>0.2249</v>
      </c>
      <c r="K524" s="1274" t="n">
        <f>ROUND(I524,2)+(ROUND(I524,2)*J524)</f>
        <v>1007.774226</v>
      </c>
      <c r="L524" s="1275" t="n">
        <f>ROUND(S524,2)+ROUND(S525,2)+ROUND(S526,2)+ROUND(S527,2)+ROUND(S528,2)+ROUND(S529,2)+ROUND(S530,2)+ROUND(S531,2)+ROUND(S532,2)+ROUND(S533,2)+ROUND(S534,2)+ROUND(S535,2)+ROUND(S536,2)+ROUND(S537,2)+ROUND(S538,2)+ROUND(S539,2)+ROUND(S540,2)+ROUND(S541,2)+ROUND(S542,2)+ROUND(S543,2)</f>
        <v>23783.399999999994</v>
      </c>
      <c r="M524" s="1269" t="s">
        <v>21</v>
      </c>
      <c r="N524" s="1269" t="s">
        <v>36</v>
      </c>
      <c r="O524" s="1269" t="s">
        <v>138</v>
      </c>
      <c r="P524" s="1269" t="s">
        <v>20</v>
      </c>
      <c r="Q524" s="1269" t="s">
        <v>29</v>
      </c>
      <c r="R524" s="1276" t="n">
        <v>1.18</v>
      </c>
      <c r="S524" s="1277" t="n">
        <f>ROUND(K524,2)*R524</f>
        <v>1189.1686</v>
      </c>
    </row>
    <row r="525" ht="45.0" customHeight="true">
      <c r="P525" s="1269" t="s">
        <v>30</v>
      </c>
      <c r="Q525" s="1269" t="s">
        <v>31</v>
      </c>
      <c r="R525" s="1278" t="n">
        <v>1.18</v>
      </c>
      <c r="S525" s="1279" t="n">
        <f>ROUND(K524,2)*R525</f>
        <v>1189.1686</v>
      </c>
    </row>
    <row r="526" ht="45.0" customHeight="true">
      <c r="P526" s="1269" t="s">
        <v>32</v>
      </c>
      <c r="Q526" s="1269" t="s">
        <v>33</v>
      </c>
      <c r="R526" s="1280" t="n">
        <v>1.18</v>
      </c>
      <c r="S526" s="1281" t="n">
        <f>ROUND(K524,2)*R526</f>
        <v>1189.1686</v>
      </c>
    </row>
    <row r="527" ht="45.0" customHeight="true">
      <c r="P527" s="1269" t="s">
        <v>34</v>
      </c>
      <c r="Q527" s="1269" t="s">
        <v>35</v>
      </c>
      <c r="R527" s="1282" t="n">
        <v>1.18</v>
      </c>
      <c r="S527" s="1283" t="n">
        <f>ROUND(K524,2)*R527</f>
        <v>1189.1686</v>
      </c>
    </row>
    <row r="528" ht="45.0" customHeight="true">
      <c r="P528" s="1269" t="s">
        <v>36</v>
      </c>
      <c r="Q528" s="1269" t="s">
        <v>37</v>
      </c>
      <c r="R528" s="1284" t="n">
        <v>1.18</v>
      </c>
      <c r="S528" s="1285" t="n">
        <f>ROUND(K524,2)*R528</f>
        <v>1189.1686</v>
      </c>
    </row>
    <row r="529" ht="45.0" customHeight="true">
      <c r="P529" s="1269" t="s">
        <v>38</v>
      </c>
      <c r="Q529" s="1269" t="s">
        <v>39</v>
      </c>
      <c r="R529" s="1286" t="n">
        <v>1.18</v>
      </c>
      <c r="S529" s="1287" t="n">
        <f>ROUND(K524,2)*R529</f>
        <v>1189.1686</v>
      </c>
    </row>
    <row r="530" ht="45.0" customHeight="true">
      <c r="P530" s="1269" t="s">
        <v>40</v>
      </c>
      <c r="Q530" s="1269" t="s">
        <v>41</v>
      </c>
      <c r="R530" s="1288" t="n">
        <v>1.18</v>
      </c>
      <c r="S530" s="1289" t="n">
        <f>ROUND(K524,2)*R530</f>
        <v>1189.1686</v>
      </c>
    </row>
    <row r="531" ht="45.0" customHeight="true">
      <c r="P531" s="1269" t="s">
        <v>42</v>
      </c>
      <c r="Q531" s="1269" t="s">
        <v>43</v>
      </c>
      <c r="R531" s="1290" t="n">
        <v>1.18</v>
      </c>
      <c r="S531" s="1291" t="n">
        <f>ROUND(K524,2)*R531</f>
        <v>1189.1686</v>
      </c>
    </row>
    <row r="532" ht="45.0" customHeight="true">
      <c r="P532" s="1269" t="s">
        <v>44</v>
      </c>
      <c r="Q532" s="1269" t="s">
        <v>45</v>
      </c>
      <c r="R532" s="1292" t="n">
        <v>1.18</v>
      </c>
      <c r="S532" s="1293" t="n">
        <f>ROUND(K524,2)*R532</f>
        <v>1189.1686</v>
      </c>
    </row>
    <row r="533" ht="45.0" customHeight="true">
      <c r="P533" s="1269" t="s">
        <v>46</v>
      </c>
      <c r="Q533" s="1269" t="s">
        <v>47</v>
      </c>
      <c r="R533" s="1294" t="n">
        <v>1.18</v>
      </c>
      <c r="S533" s="1295" t="n">
        <f>ROUND(K524,2)*R533</f>
        <v>1189.1686</v>
      </c>
    </row>
    <row r="534" ht="45.0" customHeight="true">
      <c r="P534" s="1269" t="s">
        <v>48</v>
      </c>
      <c r="Q534" s="1269" t="s">
        <v>49</v>
      </c>
      <c r="R534" s="1296" t="n">
        <v>1.18</v>
      </c>
      <c r="S534" s="1297" t="n">
        <f>ROUND(K524,2)*R534</f>
        <v>1189.1686</v>
      </c>
    </row>
    <row r="535" ht="45.0" customHeight="true">
      <c r="P535" s="1269" t="s">
        <v>50</v>
      </c>
      <c r="Q535" s="1269" t="s">
        <v>51</v>
      </c>
      <c r="R535" s="1298" t="n">
        <v>1.18</v>
      </c>
      <c r="S535" s="1299" t="n">
        <f>ROUND(K524,2)*R535</f>
        <v>1189.1686</v>
      </c>
    </row>
    <row r="536" ht="45.0" customHeight="true">
      <c r="P536" s="1269" t="s">
        <v>78</v>
      </c>
      <c r="Q536" s="1269" t="s">
        <v>79</v>
      </c>
      <c r="R536" s="1300" t="n">
        <v>1.18</v>
      </c>
      <c r="S536" s="1301" t="n">
        <f>ROUND(K524,2)*R536</f>
        <v>1189.1686</v>
      </c>
    </row>
    <row r="537" ht="45.0" customHeight="true">
      <c r="P537" s="1269" t="s">
        <v>80</v>
      </c>
      <c r="Q537" s="1269" t="s">
        <v>81</v>
      </c>
      <c r="R537" s="1302" t="n">
        <v>1.18</v>
      </c>
      <c r="S537" s="1303" t="n">
        <f>ROUND(K524,2)*R537</f>
        <v>1189.1686</v>
      </c>
    </row>
    <row r="538" ht="45.0" customHeight="true">
      <c r="P538" s="1269" t="s">
        <v>82</v>
      </c>
      <c r="Q538" s="1269" t="s">
        <v>83</v>
      </c>
      <c r="R538" s="1304" t="n">
        <v>1.18</v>
      </c>
      <c r="S538" s="1305" t="n">
        <f>ROUND(K524,2)*R538</f>
        <v>1189.1686</v>
      </c>
    </row>
    <row r="539" ht="45.0" customHeight="true">
      <c r="P539" s="1269" t="s">
        <v>84</v>
      </c>
      <c r="Q539" s="1269" t="s">
        <v>85</v>
      </c>
      <c r="R539" s="1306" t="n">
        <v>1.18</v>
      </c>
      <c r="S539" s="1307" t="n">
        <f>ROUND(K524,2)*R539</f>
        <v>1189.1686</v>
      </c>
    </row>
    <row r="540" ht="45.0" customHeight="true">
      <c r="P540" s="1269" t="s">
        <v>86</v>
      </c>
      <c r="Q540" s="1269" t="s">
        <v>87</v>
      </c>
      <c r="R540" s="1308" t="n">
        <v>1.18</v>
      </c>
      <c r="S540" s="1309" t="n">
        <f>ROUND(K524,2)*R540</f>
        <v>1189.1686</v>
      </c>
    </row>
    <row r="541" ht="45.0" customHeight="true">
      <c r="P541" s="1269" t="s">
        <v>88</v>
      </c>
      <c r="Q541" s="1269" t="s">
        <v>89</v>
      </c>
      <c r="R541" s="1310" t="n">
        <v>1.18</v>
      </c>
      <c r="S541" s="1311" t="n">
        <f>ROUND(K524,2)*R541</f>
        <v>1189.1686</v>
      </c>
    </row>
    <row r="542" ht="45.0" customHeight="true">
      <c r="P542" s="1269" t="s">
        <v>90</v>
      </c>
      <c r="Q542" s="1269" t="s">
        <v>91</v>
      </c>
      <c r="R542" s="1312" t="n">
        <v>1.18</v>
      </c>
      <c r="S542" s="1313" t="n">
        <f>ROUND(K524,2)*R542</f>
        <v>1189.1686</v>
      </c>
    </row>
    <row r="543" ht="45.0" customHeight="true">
      <c r="P543" s="1269" t="s">
        <v>92</v>
      </c>
      <c r="Q543" s="1269" t="s">
        <v>93</v>
      </c>
      <c r="R543" s="1314" t="n">
        <v>1.18</v>
      </c>
      <c r="S543" s="1315" t="n">
        <f>ROUND(K524,2)*R543</f>
        <v>1189.1686</v>
      </c>
    </row>
    <row r="544" ht="45.0" customHeight="true">
      <c r="A544" s="1316" t="s">
        <v>23</v>
      </c>
      <c r="B544" s="1316" t="s">
        <v>166</v>
      </c>
      <c r="C544" s="1316" t="s">
        <v>25</v>
      </c>
      <c r="D544" s="1316" t="s">
        <v>167</v>
      </c>
      <c r="E544" s="1316" t="s">
        <v>168</v>
      </c>
      <c r="F544" s="1317" t="n">
        <f>R544+R545+R546+R547+R548+R549+R550+R551+R552+R553+R554+R555+R556+R557+R558+R559+R560+R561+R562+R563</f>
        <v>26.599999999999987</v>
      </c>
      <c r="G544" s="1316" t="s">
        <v>77</v>
      </c>
      <c r="H544" s="1318" t="n">
        <v>878.34</v>
      </c>
      <c r="I544" s="1319" t="n">
        <v>878.34</v>
      </c>
      <c r="J544" s="1320" t="n">
        <v>0.2249</v>
      </c>
      <c r="K544" s="1321" t="n">
        <f>ROUND(I544,2)+(ROUND(I544,2)*J544)</f>
        <v>1075.878666</v>
      </c>
      <c r="L544" s="1322" t="n">
        <f>ROUND(S544,2)+ROUND(S545,2)+ROUND(S546,2)+ROUND(S547,2)+ROUND(S548,2)+ROUND(S549,2)+ROUND(S550,2)+ROUND(S551,2)+ROUND(S552,2)+ROUND(S553,2)+ROUND(S554,2)+ROUND(S555,2)+ROUND(S556,2)+ROUND(S557,2)+ROUND(S558,2)+ROUND(S559,2)+ROUND(S560,2)+ROUND(S561,2)+ROUND(S562,2)+ROUND(S563,2)</f>
        <v>28618.399999999987</v>
      </c>
      <c r="M544" s="1316" t="s">
        <v>21</v>
      </c>
      <c r="N544" s="1316" t="s">
        <v>36</v>
      </c>
      <c r="O544" s="1316" t="s">
        <v>138</v>
      </c>
      <c r="P544" s="1316" t="s">
        <v>20</v>
      </c>
      <c r="Q544" s="1316" t="s">
        <v>29</v>
      </c>
      <c r="R544" s="1323" t="n">
        <v>1.33</v>
      </c>
      <c r="S544" s="1324" t="n">
        <f>ROUND(K544,2)*R544</f>
        <v>1430.9204000000002</v>
      </c>
    </row>
    <row r="545" ht="45.0" customHeight="true">
      <c r="P545" s="1316" t="s">
        <v>30</v>
      </c>
      <c r="Q545" s="1316" t="s">
        <v>31</v>
      </c>
      <c r="R545" s="1325" t="n">
        <v>1.33</v>
      </c>
      <c r="S545" s="1326" t="n">
        <f>ROUND(K544,2)*R545</f>
        <v>1430.9204000000002</v>
      </c>
    </row>
    <row r="546" ht="45.0" customHeight="true">
      <c r="P546" s="1316" t="s">
        <v>32</v>
      </c>
      <c r="Q546" s="1316" t="s">
        <v>33</v>
      </c>
      <c r="R546" s="1327" t="n">
        <v>1.33</v>
      </c>
      <c r="S546" s="1328" t="n">
        <f>ROUND(K544,2)*R546</f>
        <v>1430.9204000000002</v>
      </c>
    </row>
    <row r="547" ht="45.0" customHeight="true">
      <c r="P547" s="1316" t="s">
        <v>34</v>
      </c>
      <c r="Q547" s="1316" t="s">
        <v>35</v>
      </c>
      <c r="R547" s="1329" t="n">
        <v>1.33</v>
      </c>
      <c r="S547" s="1330" t="n">
        <f>ROUND(K544,2)*R547</f>
        <v>1430.9204000000002</v>
      </c>
    </row>
    <row r="548" ht="45.0" customHeight="true">
      <c r="P548" s="1316" t="s">
        <v>36</v>
      </c>
      <c r="Q548" s="1316" t="s">
        <v>37</v>
      </c>
      <c r="R548" s="1331" t="n">
        <v>1.33</v>
      </c>
      <c r="S548" s="1332" t="n">
        <f>ROUND(K544,2)*R548</f>
        <v>1430.9204000000002</v>
      </c>
    </row>
    <row r="549" ht="45.0" customHeight="true">
      <c r="P549" s="1316" t="s">
        <v>38</v>
      </c>
      <c r="Q549" s="1316" t="s">
        <v>39</v>
      </c>
      <c r="R549" s="1333" t="n">
        <v>1.33</v>
      </c>
      <c r="S549" s="1334" t="n">
        <f>ROUND(K544,2)*R549</f>
        <v>1430.9204000000002</v>
      </c>
    </row>
    <row r="550" ht="45.0" customHeight="true">
      <c r="P550" s="1316" t="s">
        <v>40</v>
      </c>
      <c r="Q550" s="1316" t="s">
        <v>41</v>
      </c>
      <c r="R550" s="1335" t="n">
        <v>1.33</v>
      </c>
      <c r="S550" s="1336" t="n">
        <f>ROUND(K544,2)*R550</f>
        <v>1430.9204000000002</v>
      </c>
    </row>
    <row r="551" ht="45.0" customHeight="true">
      <c r="P551" s="1316" t="s">
        <v>42</v>
      </c>
      <c r="Q551" s="1316" t="s">
        <v>43</v>
      </c>
      <c r="R551" s="1337" t="n">
        <v>1.33</v>
      </c>
      <c r="S551" s="1338" t="n">
        <f>ROUND(K544,2)*R551</f>
        <v>1430.9204000000002</v>
      </c>
    </row>
    <row r="552" ht="45.0" customHeight="true">
      <c r="P552" s="1316" t="s">
        <v>44</v>
      </c>
      <c r="Q552" s="1316" t="s">
        <v>45</v>
      </c>
      <c r="R552" s="1339" t="n">
        <v>1.33</v>
      </c>
      <c r="S552" s="1340" t="n">
        <f>ROUND(K544,2)*R552</f>
        <v>1430.9204000000002</v>
      </c>
    </row>
    <row r="553" ht="45.0" customHeight="true">
      <c r="P553" s="1316" t="s">
        <v>46</v>
      </c>
      <c r="Q553" s="1316" t="s">
        <v>47</v>
      </c>
      <c r="R553" s="1341" t="n">
        <v>1.33</v>
      </c>
      <c r="S553" s="1342" t="n">
        <f>ROUND(K544,2)*R553</f>
        <v>1430.9204000000002</v>
      </c>
    </row>
    <row r="554" ht="45.0" customHeight="true">
      <c r="P554" s="1316" t="s">
        <v>48</v>
      </c>
      <c r="Q554" s="1316" t="s">
        <v>49</v>
      </c>
      <c r="R554" s="1343" t="n">
        <v>1.33</v>
      </c>
      <c r="S554" s="1344" t="n">
        <f>ROUND(K544,2)*R554</f>
        <v>1430.9204000000002</v>
      </c>
    </row>
    <row r="555" ht="45.0" customHeight="true">
      <c r="P555" s="1316" t="s">
        <v>50</v>
      </c>
      <c r="Q555" s="1316" t="s">
        <v>51</v>
      </c>
      <c r="R555" s="1345" t="n">
        <v>1.33</v>
      </c>
      <c r="S555" s="1346" t="n">
        <f>ROUND(K544,2)*R555</f>
        <v>1430.9204000000002</v>
      </c>
    </row>
    <row r="556" ht="45.0" customHeight="true">
      <c r="P556" s="1316" t="s">
        <v>78</v>
      </c>
      <c r="Q556" s="1316" t="s">
        <v>79</v>
      </c>
      <c r="R556" s="1347" t="n">
        <v>1.33</v>
      </c>
      <c r="S556" s="1348" t="n">
        <f>ROUND(K544,2)*R556</f>
        <v>1430.9204000000002</v>
      </c>
    </row>
    <row r="557" ht="45.0" customHeight="true">
      <c r="P557" s="1316" t="s">
        <v>80</v>
      </c>
      <c r="Q557" s="1316" t="s">
        <v>81</v>
      </c>
      <c r="R557" s="1349" t="n">
        <v>1.33</v>
      </c>
      <c r="S557" s="1350" t="n">
        <f>ROUND(K544,2)*R557</f>
        <v>1430.9204000000002</v>
      </c>
    </row>
    <row r="558" ht="45.0" customHeight="true">
      <c r="P558" s="1316" t="s">
        <v>82</v>
      </c>
      <c r="Q558" s="1316" t="s">
        <v>83</v>
      </c>
      <c r="R558" s="1351" t="n">
        <v>1.33</v>
      </c>
      <c r="S558" s="1352" t="n">
        <f>ROUND(K544,2)*R558</f>
        <v>1430.9204000000002</v>
      </c>
    </row>
    <row r="559" ht="45.0" customHeight="true">
      <c r="P559" s="1316" t="s">
        <v>84</v>
      </c>
      <c r="Q559" s="1316" t="s">
        <v>85</v>
      </c>
      <c r="R559" s="1353" t="n">
        <v>1.33</v>
      </c>
      <c r="S559" s="1354" t="n">
        <f>ROUND(K544,2)*R559</f>
        <v>1430.9204000000002</v>
      </c>
    </row>
    <row r="560" ht="45.0" customHeight="true">
      <c r="P560" s="1316" t="s">
        <v>86</v>
      </c>
      <c r="Q560" s="1316" t="s">
        <v>87</v>
      </c>
      <c r="R560" s="1355" t="n">
        <v>1.33</v>
      </c>
      <c r="S560" s="1356" t="n">
        <f>ROUND(K544,2)*R560</f>
        <v>1430.9204000000002</v>
      </c>
    </row>
    <row r="561" ht="45.0" customHeight="true">
      <c r="P561" s="1316" t="s">
        <v>88</v>
      </c>
      <c r="Q561" s="1316" t="s">
        <v>89</v>
      </c>
      <c r="R561" s="1357" t="n">
        <v>1.33</v>
      </c>
      <c r="S561" s="1358" t="n">
        <f>ROUND(K544,2)*R561</f>
        <v>1430.9204000000002</v>
      </c>
    </row>
    <row r="562" ht="45.0" customHeight="true">
      <c r="P562" s="1316" t="s">
        <v>90</v>
      </c>
      <c r="Q562" s="1316" t="s">
        <v>91</v>
      </c>
      <c r="R562" s="1359" t="n">
        <v>1.33</v>
      </c>
      <c r="S562" s="1360" t="n">
        <f>ROUND(K544,2)*R562</f>
        <v>1430.9204000000002</v>
      </c>
    </row>
    <row r="563" ht="45.0" customHeight="true">
      <c r="P563" s="1316" t="s">
        <v>92</v>
      </c>
      <c r="Q563" s="1316" t="s">
        <v>93</v>
      </c>
      <c r="R563" s="1361" t="n">
        <v>1.33</v>
      </c>
      <c r="S563" s="1362" t="n">
        <f>ROUND(K544,2)*R563</f>
        <v>1430.9204000000002</v>
      </c>
    </row>
    <row r="564" ht="45.0" customHeight="true">
      <c r="A564" s="1364" t="s">
        <v>19</v>
      </c>
      <c r="B564" s="1364" t="s">
        <v>38</v>
      </c>
      <c r="C564" s="1364" t="s">
        <v>21</v>
      </c>
      <c r="D564" s="1364" t="s">
        <v>21</v>
      </c>
      <c r="E564" s="1364" t="s">
        <v>169</v>
      </c>
      <c r="F564" s="1364" t="s">
        <v>21</v>
      </c>
      <c r="G564" s="1364" t="s">
        <v>21</v>
      </c>
      <c r="H564" s="1364" t="s">
        <v>21</v>
      </c>
      <c r="I564" s="1364" t="s">
        <v>21</v>
      </c>
      <c r="J564" s="1364" t="s">
        <v>21</v>
      </c>
      <c r="K564" s="1364" t="s">
        <v>21</v>
      </c>
      <c r="L564" s="1365" t="n">
        <f>ROUND(L565,2)+ROUND(L585,2)+ROUND(L605,2)</f>
        <v>270346.39999999997</v>
      </c>
      <c r="M564" s="1364" t="s">
        <v>21</v>
      </c>
      <c r="N564" s="1364" t="s">
        <v>21</v>
      </c>
      <c r="O564" s="1364" t="s">
        <v>21</v>
      </c>
      <c r="P564" s="1364" t="s">
        <v>21</v>
      </c>
      <c r="Q564" s="1364" t="s">
        <v>21</v>
      </c>
      <c r="R564" s="1364" t="s">
        <v>21</v>
      </c>
      <c r="S564" s="1364" t="s">
        <v>21</v>
      </c>
    </row>
    <row r="565" ht="45.0" customHeight="true">
      <c r="A565" s="1366" t="s">
        <v>23</v>
      </c>
      <c r="B565" s="1366" t="s">
        <v>170</v>
      </c>
      <c r="C565" s="1366" t="s">
        <v>54</v>
      </c>
      <c r="D565" s="1366" t="s">
        <v>171</v>
      </c>
      <c r="E565" s="1366" t="s">
        <v>172</v>
      </c>
      <c r="F565" s="1367" t="n">
        <f>R565+R566+R567+R568+R569+R570+R571+R572+R573+R574+R575+R576+R577+R578+R579+R580+R581+R582+R583+R584</f>
        <v>2352.6000000000013</v>
      </c>
      <c r="G565" s="1366" t="s">
        <v>57</v>
      </c>
      <c r="H565" s="1368" t="n">
        <v>86.88</v>
      </c>
      <c r="I565" s="1369" t="n">
        <v>86.88</v>
      </c>
      <c r="J565" s="1370" t="n">
        <v>0.2249</v>
      </c>
      <c r="K565" s="1371" t="n">
        <f>ROUND(I565,2)+(ROUND(I565,2)*J565)</f>
        <v>106.41931199999999</v>
      </c>
      <c r="L565" s="1372" t="n">
        <f>ROUND(S565,2)+ROUND(S566,2)+ROUND(S567,2)+ROUND(S568,2)+ROUND(S569,2)+ROUND(S570,2)+ROUND(S571,2)+ROUND(S572,2)+ROUND(S573,2)+ROUND(S574,2)+ROUND(S575,2)+ROUND(S576,2)+ROUND(S577,2)+ROUND(S578,2)+ROUND(S579,2)+ROUND(S580,2)+ROUND(S581,2)+ROUND(S582,2)+ROUND(S583,2)+ROUND(S584,2)</f>
        <v>250363.59999999992</v>
      </c>
      <c r="M565" s="1366" t="s">
        <v>21</v>
      </c>
      <c r="N565" s="1366" t="s">
        <v>38</v>
      </c>
      <c r="O565" s="1366" t="s">
        <v>169</v>
      </c>
      <c r="P565" s="1366" t="s">
        <v>20</v>
      </c>
      <c r="Q565" s="1366" t="s">
        <v>29</v>
      </c>
      <c r="R565" s="1373" t="n">
        <v>117.63</v>
      </c>
      <c r="S565" s="1374" t="n">
        <f>ROUND(K565,2)*R565</f>
        <v>12518.1846</v>
      </c>
    </row>
    <row r="566" ht="45.0" customHeight="true">
      <c r="P566" s="1366" t="s">
        <v>30</v>
      </c>
      <c r="Q566" s="1366" t="s">
        <v>31</v>
      </c>
      <c r="R566" s="1375" t="n">
        <v>117.63</v>
      </c>
      <c r="S566" s="1376" t="n">
        <f>ROUND(K565,2)*R566</f>
        <v>12518.1846</v>
      </c>
    </row>
    <row r="567" ht="45.0" customHeight="true">
      <c r="P567" s="1366" t="s">
        <v>32</v>
      </c>
      <c r="Q567" s="1366" t="s">
        <v>33</v>
      </c>
      <c r="R567" s="1377" t="n">
        <v>117.63</v>
      </c>
      <c r="S567" s="1378" t="n">
        <f>ROUND(K565,2)*R567</f>
        <v>12518.1846</v>
      </c>
    </row>
    <row r="568" ht="45.0" customHeight="true">
      <c r="P568" s="1366" t="s">
        <v>34</v>
      </c>
      <c r="Q568" s="1366" t="s">
        <v>35</v>
      </c>
      <c r="R568" s="1379" t="n">
        <v>117.63</v>
      </c>
      <c r="S568" s="1380" t="n">
        <f>ROUND(K565,2)*R568</f>
        <v>12518.1846</v>
      </c>
    </row>
    <row r="569" ht="45.0" customHeight="true">
      <c r="P569" s="1366" t="s">
        <v>36</v>
      </c>
      <c r="Q569" s="1366" t="s">
        <v>37</v>
      </c>
      <c r="R569" s="1381" t="n">
        <v>117.63</v>
      </c>
      <c r="S569" s="1382" t="n">
        <f>ROUND(K565,2)*R569</f>
        <v>12518.1846</v>
      </c>
    </row>
    <row r="570" ht="45.0" customHeight="true">
      <c r="P570" s="1366" t="s">
        <v>38</v>
      </c>
      <c r="Q570" s="1366" t="s">
        <v>39</v>
      </c>
      <c r="R570" s="1383" t="n">
        <v>117.63</v>
      </c>
      <c r="S570" s="1384" t="n">
        <f>ROUND(K565,2)*R570</f>
        <v>12518.1846</v>
      </c>
    </row>
    <row r="571" ht="45.0" customHeight="true">
      <c r="P571" s="1366" t="s">
        <v>40</v>
      </c>
      <c r="Q571" s="1366" t="s">
        <v>41</v>
      </c>
      <c r="R571" s="1385" t="n">
        <v>117.63</v>
      </c>
      <c r="S571" s="1386" t="n">
        <f>ROUND(K565,2)*R571</f>
        <v>12518.1846</v>
      </c>
    </row>
    <row r="572" ht="45.0" customHeight="true">
      <c r="P572" s="1366" t="s">
        <v>42</v>
      </c>
      <c r="Q572" s="1366" t="s">
        <v>43</v>
      </c>
      <c r="R572" s="1387" t="n">
        <v>117.63</v>
      </c>
      <c r="S572" s="1388" t="n">
        <f>ROUND(K565,2)*R572</f>
        <v>12518.1846</v>
      </c>
    </row>
    <row r="573" ht="45.0" customHeight="true">
      <c r="P573" s="1366" t="s">
        <v>44</v>
      </c>
      <c r="Q573" s="1366" t="s">
        <v>45</v>
      </c>
      <c r="R573" s="1389" t="n">
        <v>117.63</v>
      </c>
      <c r="S573" s="1390" t="n">
        <f>ROUND(K565,2)*R573</f>
        <v>12518.1846</v>
      </c>
    </row>
    <row r="574" ht="45.0" customHeight="true">
      <c r="P574" s="1366" t="s">
        <v>46</v>
      </c>
      <c r="Q574" s="1366" t="s">
        <v>47</v>
      </c>
      <c r="R574" s="1391" t="n">
        <v>117.63</v>
      </c>
      <c r="S574" s="1392" t="n">
        <f>ROUND(K565,2)*R574</f>
        <v>12518.1846</v>
      </c>
    </row>
    <row r="575" ht="45.0" customHeight="true">
      <c r="P575" s="1366" t="s">
        <v>48</v>
      </c>
      <c r="Q575" s="1366" t="s">
        <v>49</v>
      </c>
      <c r="R575" s="1393" t="n">
        <v>117.63</v>
      </c>
      <c r="S575" s="1394" t="n">
        <f>ROUND(K565,2)*R575</f>
        <v>12518.1846</v>
      </c>
    </row>
    <row r="576" ht="45.0" customHeight="true">
      <c r="P576" s="1366" t="s">
        <v>50</v>
      </c>
      <c r="Q576" s="1366" t="s">
        <v>51</v>
      </c>
      <c r="R576" s="1395" t="n">
        <v>117.63</v>
      </c>
      <c r="S576" s="1396" t="n">
        <f>ROUND(K565,2)*R576</f>
        <v>12518.1846</v>
      </c>
    </row>
    <row r="577" ht="45.0" customHeight="true">
      <c r="P577" s="1366" t="s">
        <v>78</v>
      </c>
      <c r="Q577" s="1366" t="s">
        <v>79</v>
      </c>
      <c r="R577" s="1397" t="n">
        <v>117.63</v>
      </c>
      <c r="S577" s="1398" t="n">
        <f>ROUND(K565,2)*R577</f>
        <v>12518.1846</v>
      </c>
    </row>
    <row r="578" ht="45.0" customHeight="true">
      <c r="P578" s="1366" t="s">
        <v>80</v>
      </c>
      <c r="Q578" s="1366" t="s">
        <v>81</v>
      </c>
      <c r="R578" s="1399" t="n">
        <v>117.63</v>
      </c>
      <c r="S578" s="1400" t="n">
        <f>ROUND(K565,2)*R578</f>
        <v>12518.1846</v>
      </c>
    </row>
    <row r="579" ht="45.0" customHeight="true">
      <c r="P579" s="1366" t="s">
        <v>82</v>
      </c>
      <c r="Q579" s="1366" t="s">
        <v>83</v>
      </c>
      <c r="R579" s="1401" t="n">
        <v>117.63</v>
      </c>
      <c r="S579" s="1402" t="n">
        <f>ROUND(K565,2)*R579</f>
        <v>12518.1846</v>
      </c>
    </row>
    <row r="580" ht="45.0" customHeight="true">
      <c r="P580" s="1366" t="s">
        <v>84</v>
      </c>
      <c r="Q580" s="1366" t="s">
        <v>85</v>
      </c>
      <c r="R580" s="1403" t="n">
        <v>117.63</v>
      </c>
      <c r="S580" s="1404" t="n">
        <f>ROUND(K565,2)*R580</f>
        <v>12518.1846</v>
      </c>
    </row>
    <row r="581" ht="45.0" customHeight="true">
      <c r="P581" s="1366" t="s">
        <v>86</v>
      </c>
      <c r="Q581" s="1366" t="s">
        <v>87</v>
      </c>
      <c r="R581" s="1405" t="n">
        <v>117.63</v>
      </c>
      <c r="S581" s="1406" t="n">
        <f>ROUND(K565,2)*R581</f>
        <v>12518.1846</v>
      </c>
    </row>
    <row r="582" ht="45.0" customHeight="true">
      <c r="P582" s="1366" t="s">
        <v>88</v>
      </c>
      <c r="Q582" s="1366" t="s">
        <v>89</v>
      </c>
      <c r="R582" s="1407" t="n">
        <v>117.63</v>
      </c>
      <c r="S582" s="1408" t="n">
        <f>ROUND(K565,2)*R582</f>
        <v>12518.1846</v>
      </c>
    </row>
    <row r="583" ht="45.0" customHeight="true">
      <c r="P583" s="1366" t="s">
        <v>90</v>
      </c>
      <c r="Q583" s="1366" t="s">
        <v>91</v>
      </c>
      <c r="R583" s="1409" t="n">
        <v>117.63</v>
      </c>
      <c r="S583" s="1410" t="n">
        <f>ROUND(K565,2)*R583</f>
        <v>12518.1846</v>
      </c>
    </row>
    <row r="584" ht="45.0" customHeight="true">
      <c r="P584" s="1366" t="s">
        <v>92</v>
      </c>
      <c r="Q584" s="1366" t="s">
        <v>93</v>
      </c>
      <c r="R584" s="1411" t="n">
        <v>117.63</v>
      </c>
      <c r="S584" s="1412" t="n">
        <f>ROUND(K565,2)*R584</f>
        <v>12518.1846</v>
      </c>
    </row>
    <row r="585" ht="45.0" customHeight="true">
      <c r="A585" s="1413" t="s">
        <v>23</v>
      </c>
      <c r="B585" s="1413" t="s">
        <v>173</v>
      </c>
      <c r="C585" s="1413" t="s">
        <v>54</v>
      </c>
      <c r="D585" s="1413" t="s">
        <v>174</v>
      </c>
      <c r="E585" s="1413" t="s">
        <v>175</v>
      </c>
      <c r="F585" s="1414" t="n">
        <f>R585+R586+R587+R588+R589+R590+R591+R592+R593+R594+R595+R596+R597+R598+R599+R600+R601+R602+R603+R604</f>
        <v>228.99999999999991</v>
      </c>
      <c r="G585" s="1413" t="s">
        <v>176</v>
      </c>
      <c r="H585" s="1415" t="n">
        <v>50.14</v>
      </c>
      <c r="I585" s="1416" t="n">
        <v>50.14</v>
      </c>
      <c r="J585" s="1417" t="n">
        <v>0.2249</v>
      </c>
      <c r="K585" s="1418" t="n">
        <f>ROUND(I585,2)+(ROUND(I585,2)*J585)</f>
        <v>61.416486</v>
      </c>
      <c r="L585" s="1419" t="n">
        <f>ROUND(S585,2)+ROUND(S586,2)+ROUND(S587,2)+ROUND(S588,2)+ROUND(S589,2)+ROUND(S590,2)+ROUND(S591,2)+ROUND(S592,2)+ROUND(S593,2)+ROUND(S594,2)+ROUND(S595,2)+ROUND(S596,2)+ROUND(S597,2)+ROUND(S598,2)+ROUND(S599,2)+ROUND(S600,2)+ROUND(S601,2)+ROUND(S602,2)+ROUND(S603,2)+ROUND(S604,2)</f>
        <v>14065.200000000003</v>
      </c>
      <c r="M585" s="1413" t="s">
        <v>21</v>
      </c>
      <c r="N585" s="1413" t="s">
        <v>38</v>
      </c>
      <c r="O585" s="1413" t="s">
        <v>169</v>
      </c>
      <c r="P585" s="1413" t="s">
        <v>20</v>
      </c>
      <c r="Q585" s="1413" t="s">
        <v>29</v>
      </c>
      <c r="R585" s="1420" t="n">
        <v>11.45</v>
      </c>
      <c r="S585" s="1421" t="n">
        <f>ROUND(K585,2)*R585</f>
        <v>703.259</v>
      </c>
    </row>
    <row r="586" ht="45.0" customHeight="true">
      <c r="P586" s="1413" t="s">
        <v>30</v>
      </c>
      <c r="Q586" s="1413" t="s">
        <v>31</v>
      </c>
      <c r="R586" s="1422" t="n">
        <v>11.45</v>
      </c>
      <c r="S586" s="1423" t="n">
        <f>ROUND(K585,2)*R586</f>
        <v>703.259</v>
      </c>
    </row>
    <row r="587" ht="45.0" customHeight="true">
      <c r="P587" s="1413" t="s">
        <v>32</v>
      </c>
      <c r="Q587" s="1413" t="s">
        <v>33</v>
      </c>
      <c r="R587" s="1424" t="n">
        <v>11.45</v>
      </c>
      <c r="S587" s="1425" t="n">
        <f>ROUND(K585,2)*R587</f>
        <v>703.259</v>
      </c>
    </row>
    <row r="588" ht="45.0" customHeight="true">
      <c r="P588" s="1413" t="s">
        <v>34</v>
      </c>
      <c r="Q588" s="1413" t="s">
        <v>35</v>
      </c>
      <c r="R588" s="1426" t="n">
        <v>11.45</v>
      </c>
      <c r="S588" s="1427" t="n">
        <f>ROUND(K585,2)*R588</f>
        <v>703.259</v>
      </c>
    </row>
    <row r="589" ht="45.0" customHeight="true">
      <c r="P589" s="1413" t="s">
        <v>36</v>
      </c>
      <c r="Q589" s="1413" t="s">
        <v>37</v>
      </c>
      <c r="R589" s="1428" t="n">
        <v>11.45</v>
      </c>
      <c r="S589" s="1429" t="n">
        <f>ROUND(K585,2)*R589</f>
        <v>703.259</v>
      </c>
    </row>
    <row r="590" ht="45.0" customHeight="true">
      <c r="P590" s="1413" t="s">
        <v>38</v>
      </c>
      <c r="Q590" s="1413" t="s">
        <v>39</v>
      </c>
      <c r="R590" s="1430" t="n">
        <v>11.45</v>
      </c>
      <c r="S590" s="1431" t="n">
        <f>ROUND(K585,2)*R590</f>
        <v>703.259</v>
      </c>
    </row>
    <row r="591" ht="45.0" customHeight="true">
      <c r="P591" s="1413" t="s">
        <v>40</v>
      </c>
      <c r="Q591" s="1413" t="s">
        <v>41</v>
      </c>
      <c r="R591" s="1432" t="n">
        <v>11.45</v>
      </c>
      <c r="S591" s="1433" t="n">
        <f>ROUND(K585,2)*R591</f>
        <v>703.259</v>
      </c>
    </row>
    <row r="592" ht="45.0" customHeight="true">
      <c r="P592" s="1413" t="s">
        <v>42</v>
      </c>
      <c r="Q592" s="1413" t="s">
        <v>43</v>
      </c>
      <c r="R592" s="1434" t="n">
        <v>11.45</v>
      </c>
      <c r="S592" s="1435" t="n">
        <f>ROUND(K585,2)*R592</f>
        <v>703.259</v>
      </c>
    </row>
    <row r="593" ht="45.0" customHeight="true">
      <c r="P593" s="1413" t="s">
        <v>44</v>
      </c>
      <c r="Q593" s="1413" t="s">
        <v>45</v>
      </c>
      <c r="R593" s="1436" t="n">
        <v>11.45</v>
      </c>
      <c r="S593" s="1437" t="n">
        <f>ROUND(K585,2)*R593</f>
        <v>703.259</v>
      </c>
    </row>
    <row r="594" ht="45.0" customHeight="true">
      <c r="P594" s="1413" t="s">
        <v>46</v>
      </c>
      <c r="Q594" s="1413" t="s">
        <v>47</v>
      </c>
      <c r="R594" s="1438" t="n">
        <v>11.45</v>
      </c>
      <c r="S594" s="1439" t="n">
        <f>ROUND(K585,2)*R594</f>
        <v>703.259</v>
      </c>
    </row>
    <row r="595" ht="45.0" customHeight="true">
      <c r="P595" s="1413" t="s">
        <v>48</v>
      </c>
      <c r="Q595" s="1413" t="s">
        <v>49</v>
      </c>
      <c r="R595" s="1440" t="n">
        <v>11.45</v>
      </c>
      <c r="S595" s="1441" t="n">
        <f>ROUND(K585,2)*R595</f>
        <v>703.259</v>
      </c>
    </row>
    <row r="596" ht="45.0" customHeight="true">
      <c r="P596" s="1413" t="s">
        <v>50</v>
      </c>
      <c r="Q596" s="1413" t="s">
        <v>51</v>
      </c>
      <c r="R596" s="1442" t="n">
        <v>11.45</v>
      </c>
      <c r="S596" s="1443" t="n">
        <f>ROUND(K585,2)*R596</f>
        <v>703.259</v>
      </c>
    </row>
    <row r="597" ht="45.0" customHeight="true">
      <c r="P597" s="1413" t="s">
        <v>78</v>
      </c>
      <c r="Q597" s="1413" t="s">
        <v>79</v>
      </c>
      <c r="R597" s="1444" t="n">
        <v>11.45</v>
      </c>
      <c r="S597" s="1445" t="n">
        <f>ROUND(K585,2)*R597</f>
        <v>703.259</v>
      </c>
    </row>
    <row r="598" ht="45.0" customHeight="true">
      <c r="P598" s="1413" t="s">
        <v>80</v>
      </c>
      <c r="Q598" s="1413" t="s">
        <v>81</v>
      </c>
      <c r="R598" s="1446" t="n">
        <v>11.45</v>
      </c>
      <c r="S598" s="1447" t="n">
        <f>ROUND(K585,2)*R598</f>
        <v>703.259</v>
      </c>
    </row>
    <row r="599" ht="45.0" customHeight="true">
      <c r="P599" s="1413" t="s">
        <v>82</v>
      </c>
      <c r="Q599" s="1413" t="s">
        <v>83</v>
      </c>
      <c r="R599" s="1448" t="n">
        <v>11.45</v>
      </c>
      <c r="S599" s="1449" t="n">
        <f>ROUND(K585,2)*R599</f>
        <v>703.259</v>
      </c>
    </row>
    <row r="600" ht="45.0" customHeight="true">
      <c r="P600" s="1413" t="s">
        <v>84</v>
      </c>
      <c r="Q600" s="1413" t="s">
        <v>85</v>
      </c>
      <c r="R600" s="1450" t="n">
        <v>11.45</v>
      </c>
      <c r="S600" s="1451" t="n">
        <f>ROUND(K585,2)*R600</f>
        <v>703.259</v>
      </c>
    </row>
    <row r="601" ht="45.0" customHeight="true">
      <c r="P601" s="1413" t="s">
        <v>86</v>
      </c>
      <c r="Q601" s="1413" t="s">
        <v>87</v>
      </c>
      <c r="R601" s="1452" t="n">
        <v>11.45</v>
      </c>
      <c r="S601" s="1453" t="n">
        <f>ROUND(K585,2)*R601</f>
        <v>703.259</v>
      </c>
    </row>
    <row r="602" ht="45.0" customHeight="true">
      <c r="P602" s="1413" t="s">
        <v>88</v>
      </c>
      <c r="Q602" s="1413" t="s">
        <v>89</v>
      </c>
      <c r="R602" s="1454" t="n">
        <v>11.45</v>
      </c>
      <c r="S602" s="1455" t="n">
        <f>ROUND(K585,2)*R602</f>
        <v>703.259</v>
      </c>
    </row>
    <row r="603" ht="45.0" customHeight="true">
      <c r="P603" s="1413" t="s">
        <v>90</v>
      </c>
      <c r="Q603" s="1413" t="s">
        <v>91</v>
      </c>
      <c r="R603" s="1456" t="n">
        <v>11.45</v>
      </c>
      <c r="S603" s="1457" t="n">
        <f>ROUND(K585,2)*R603</f>
        <v>703.259</v>
      </c>
    </row>
    <row r="604" ht="45.0" customHeight="true">
      <c r="P604" s="1413" t="s">
        <v>92</v>
      </c>
      <c r="Q604" s="1413" t="s">
        <v>93</v>
      </c>
      <c r="R604" s="1458" t="n">
        <v>11.45</v>
      </c>
      <c r="S604" s="1459" t="n">
        <f>ROUND(K585,2)*R604</f>
        <v>703.259</v>
      </c>
    </row>
    <row r="605" ht="45.0" customHeight="true">
      <c r="A605" s="1460" t="s">
        <v>23</v>
      </c>
      <c r="B605" s="1460" t="s">
        <v>177</v>
      </c>
      <c r="C605" s="1460" t="s">
        <v>54</v>
      </c>
      <c r="D605" s="1460" t="s">
        <v>178</v>
      </c>
      <c r="E605" s="1460" t="s">
        <v>179</v>
      </c>
      <c r="F605" s="1461" t="n">
        <f>R605+R606+R607+R608+R609+R610+R611+R612+R613+R614+R615+R616+R617+R618+R619+R620+R621+R622+R623+R624</f>
        <v>125.0</v>
      </c>
      <c r="G605" s="1460" t="s">
        <v>176</v>
      </c>
      <c r="H605" s="1462" t="n">
        <v>38.65</v>
      </c>
      <c r="I605" s="1463" t="n">
        <v>38.65</v>
      </c>
      <c r="J605" s="1464" t="n">
        <v>0.2249</v>
      </c>
      <c r="K605" s="1465" t="n">
        <f>ROUND(I605,2)+(ROUND(I605,2)*J605)</f>
        <v>47.342385</v>
      </c>
      <c r="L605" s="1466" t="n">
        <f>ROUND(S605,2)+ROUND(S606,2)+ROUND(S607,2)+ROUND(S608,2)+ROUND(S609,2)+ROUND(S610,2)+ROUND(S611,2)+ROUND(S612,2)+ROUND(S613,2)+ROUND(S614,2)+ROUND(S615,2)+ROUND(S616,2)+ROUND(S617,2)+ROUND(S618,2)+ROUND(S619,2)+ROUND(S620,2)+ROUND(S621,2)+ROUND(S622,2)+ROUND(S623,2)+ROUND(S624,2)</f>
        <v>5917.600000000001</v>
      </c>
      <c r="M605" s="1460" t="s">
        <v>21</v>
      </c>
      <c r="N605" s="1460" t="s">
        <v>38</v>
      </c>
      <c r="O605" s="1460" t="s">
        <v>169</v>
      </c>
      <c r="P605" s="1460" t="s">
        <v>20</v>
      </c>
      <c r="Q605" s="1460" t="s">
        <v>29</v>
      </c>
      <c r="R605" s="1467" t="n">
        <v>6.25</v>
      </c>
      <c r="S605" s="1468" t="n">
        <f>ROUND(K605,2)*R605</f>
        <v>295.875</v>
      </c>
    </row>
    <row r="606" ht="45.0" customHeight="true">
      <c r="P606" s="1460" t="s">
        <v>30</v>
      </c>
      <c r="Q606" s="1460" t="s">
        <v>31</v>
      </c>
      <c r="R606" s="1469" t="n">
        <v>6.25</v>
      </c>
      <c r="S606" s="1470" t="n">
        <f>ROUND(K605,2)*R606</f>
        <v>295.875</v>
      </c>
    </row>
    <row r="607" ht="45.0" customHeight="true">
      <c r="P607" s="1460" t="s">
        <v>32</v>
      </c>
      <c r="Q607" s="1460" t="s">
        <v>33</v>
      </c>
      <c r="R607" s="1471" t="n">
        <v>6.25</v>
      </c>
      <c r="S607" s="1472" t="n">
        <f>ROUND(K605,2)*R607</f>
        <v>295.875</v>
      </c>
    </row>
    <row r="608" ht="45.0" customHeight="true">
      <c r="P608" s="1460" t="s">
        <v>34</v>
      </c>
      <c r="Q608" s="1460" t="s">
        <v>35</v>
      </c>
      <c r="R608" s="1473" t="n">
        <v>6.25</v>
      </c>
      <c r="S608" s="1474" t="n">
        <f>ROUND(K605,2)*R608</f>
        <v>295.875</v>
      </c>
    </row>
    <row r="609" ht="45.0" customHeight="true">
      <c r="P609" s="1460" t="s">
        <v>36</v>
      </c>
      <c r="Q609" s="1460" t="s">
        <v>37</v>
      </c>
      <c r="R609" s="1475" t="n">
        <v>6.25</v>
      </c>
      <c r="S609" s="1476" t="n">
        <f>ROUND(K605,2)*R609</f>
        <v>295.875</v>
      </c>
    </row>
    <row r="610" ht="45.0" customHeight="true">
      <c r="P610" s="1460" t="s">
        <v>38</v>
      </c>
      <c r="Q610" s="1460" t="s">
        <v>39</v>
      </c>
      <c r="R610" s="1477" t="n">
        <v>6.25</v>
      </c>
      <c r="S610" s="1478" t="n">
        <f>ROUND(K605,2)*R610</f>
        <v>295.875</v>
      </c>
    </row>
    <row r="611" ht="45.0" customHeight="true">
      <c r="P611" s="1460" t="s">
        <v>40</v>
      </c>
      <c r="Q611" s="1460" t="s">
        <v>41</v>
      </c>
      <c r="R611" s="1479" t="n">
        <v>6.25</v>
      </c>
      <c r="S611" s="1480" t="n">
        <f>ROUND(K605,2)*R611</f>
        <v>295.875</v>
      </c>
    </row>
    <row r="612" ht="45.0" customHeight="true">
      <c r="P612" s="1460" t="s">
        <v>42</v>
      </c>
      <c r="Q612" s="1460" t="s">
        <v>43</v>
      </c>
      <c r="R612" s="1481" t="n">
        <v>6.25</v>
      </c>
      <c r="S612" s="1482" t="n">
        <f>ROUND(K605,2)*R612</f>
        <v>295.875</v>
      </c>
    </row>
    <row r="613" ht="45.0" customHeight="true">
      <c r="P613" s="1460" t="s">
        <v>44</v>
      </c>
      <c r="Q613" s="1460" t="s">
        <v>45</v>
      </c>
      <c r="R613" s="1483" t="n">
        <v>6.25</v>
      </c>
      <c r="S613" s="1484" t="n">
        <f>ROUND(K605,2)*R613</f>
        <v>295.875</v>
      </c>
    </row>
    <row r="614" ht="45.0" customHeight="true">
      <c r="P614" s="1460" t="s">
        <v>46</v>
      </c>
      <c r="Q614" s="1460" t="s">
        <v>47</v>
      </c>
      <c r="R614" s="1485" t="n">
        <v>6.25</v>
      </c>
      <c r="S614" s="1486" t="n">
        <f>ROUND(K605,2)*R614</f>
        <v>295.875</v>
      </c>
    </row>
    <row r="615" ht="45.0" customHeight="true">
      <c r="P615" s="1460" t="s">
        <v>48</v>
      </c>
      <c r="Q615" s="1460" t="s">
        <v>49</v>
      </c>
      <c r="R615" s="1487" t="n">
        <v>6.25</v>
      </c>
      <c r="S615" s="1488" t="n">
        <f>ROUND(K605,2)*R615</f>
        <v>295.875</v>
      </c>
    </row>
    <row r="616" ht="45.0" customHeight="true">
      <c r="P616" s="1460" t="s">
        <v>50</v>
      </c>
      <c r="Q616" s="1460" t="s">
        <v>51</v>
      </c>
      <c r="R616" s="1489" t="n">
        <v>6.25</v>
      </c>
      <c r="S616" s="1490" t="n">
        <f>ROUND(K605,2)*R616</f>
        <v>295.875</v>
      </c>
    </row>
    <row r="617" ht="45.0" customHeight="true">
      <c r="P617" s="1460" t="s">
        <v>78</v>
      </c>
      <c r="Q617" s="1460" t="s">
        <v>79</v>
      </c>
      <c r="R617" s="1491" t="n">
        <v>6.25</v>
      </c>
      <c r="S617" s="1492" t="n">
        <f>ROUND(K605,2)*R617</f>
        <v>295.875</v>
      </c>
    </row>
    <row r="618" ht="45.0" customHeight="true">
      <c r="P618" s="1460" t="s">
        <v>80</v>
      </c>
      <c r="Q618" s="1460" t="s">
        <v>81</v>
      </c>
      <c r="R618" s="1493" t="n">
        <v>6.25</v>
      </c>
      <c r="S618" s="1494" t="n">
        <f>ROUND(K605,2)*R618</f>
        <v>295.875</v>
      </c>
    </row>
    <row r="619" ht="45.0" customHeight="true">
      <c r="P619" s="1460" t="s">
        <v>82</v>
      </c>
      <c r="Q619" s="1460" t="s">
        <v>83</v>
      </c>
      <c r="R619" s="1495" t="n">
        <v>6.25</v>
      </c>
      <c r="S619" s="1496" t="n">
        <f>ROUND(K605,2)*R619</f>
        <v>295.875</v>
      </c>
    </row>
    <row r="620" ht="45.0" customHeight="true">
      <c r="P620" s="1460" t="s">
        <v>84</v>
      </c>
      <c r="Q620" s="1460" t="s">
        <v>85</v>
      </c>
      <c r="R620" s="1497" t="n">
        <v>6.25</v>
      </c>
      <c r="S620" s="1498" t="n">
        <f>ROUND(K605,2)*R620</f>
        <v>295.875</v>
      </c>
    </row>
    <row r="621" ht="45.0" customHeight="true">
      <c r="P621" s="1460" t="s">
        <v>86</v>
      </c>
      <c r="Q621" s="1460" t="s">
        <v>87</v>
      </c>
      <c r="R621" s="1499" t="n">
        <v>6.25</v>
      </c>
      <c r="S621" s="1500" t="n">
        <f>ROUND(K605,2)*R621</f>
        <v>295.875</v>
      </c>
    </row>
    <row r="622" ht="45.0" customHeight="true">
      <c r="P622" s="1460" t="s">
        <v>88</v>
      </c>
      <c r="Q622" s="1460" t="s">
        <v>89</v>
      </c>
      <c r="R622" s="1501" t="n">
        <v>6.25</v>
      </c>
      <c r="S622" s="1502" t="n">
        <f>ROUND(K605,2)*R622</f>
        <v>295.875</v>
      </c>
    </row>
    <row r="623" ht="45.0" customHeight="true">
      <c r="P623" s="1460" t="s">
        <v>90</v>
      </c>
      <c r="Q623" s="1460" t="s">
        <v>91</v>
      </c>
      <c r="R623" s="1503" t="n">
        <v>6.25</v>
      </c>
      <c r="S623" s="1504" t="n">
        <f>ROUND(K605,2)*R623</f>
        <v>295.875</v>
      </c>
    </row>
    <row r="624" ht="45.0" customHeight="true">
      <c r="P624" s="1460" t="s">
        <v>92</v>
      </c>
      <c r="Q624" s="1460" t="s">
        <v>93</v>
      </c>
      <c r="R624" s="1505" t="n">
        <v>6.25</v>
      </c>
      <c r="S624" s="1506" t="n">
        <f>ROUND(K605,2)*R624</f>
        <v>295.875</v>
      </c>
    </row>
    <row r="625" ht="45.0" customHeight="true">
      <c r="A625" s="1508" t="s">
        <v>19</v>
      </c>
      <c r="B625" s="1508" t="s">
        <v>40</v>
      </c>
      <c r="C625" s="1508" t="s">
        <v>21</v>
      </c>
      <c r="D625" s="1508" t="s">
        <v>21</v>
      </c>
      <c r="E625" s="1508" t="s">
        <v>180</v>
      </c>
      <c r="F625" s="1508" t="s">
        <v>21</v>
      </c>
      <c r="G625" s="1508" t="s">
        <v>21</v>
      </c>
      <c r="H625" s="1508" t="s">
        <v>21</v>
      </c>
      <c r="I625" s="1508" t="s">
        <v>21</v>
      </c>
      <c r="J625" s="1508" t="s">
        <v>21</v>
      </c>
      <c r="K625" s="1508" t="s">
        <v>21</v>
      </c>
      <c r="L625" s="1509" t="n">
        <f>ROUND(L626,2)+ROUND(L646,2)+ROUND(L666,2)</f>
        <v>70752.8</v>
      </c>
      <c r="M625" s="1508" t="s">
        <v>21</v>
      </c>
      <c r="N625" s="1508" t="s">
        <v>21</v>
      </c>
      <c r="O625" s="1508" t="s">
        <v>21</v>
      </c>
      <c r="P625" s="1508" t="s">
        <v>21</v>
      </c>
      <c r="Q625" s="1508" t="s">
        <v>21</v>
      </c>
      <c r="R625" s="1508" t="s">
        <v>21</v>
      </c>
      <c r="S625" s="1508" t="s">
        <v>21</v>
      </c>
    </row>
    <row r="626" ht="45.0" customHeight="true">
      <c r="A626" s="1510" t="s">
        <v>23</v>
      </c>
      <c r="B626" s="1510" t="s">
        <v>181</v>
      </c>
      <c r="C626" s="1510" t="s">
        <v>54</v>
      </c>
      <c r="D626" s="1510" t="s">
        <v>182</v>
      </c>
      <c r="E626" s="1510" t="s">
        <v>183</v>
      </c>
      <c r="F626" s="1511" t="n">
        <f>R626+R627+R628+R629+R630+R631+R632+R633+R634+R635+R636+R637+R638+R639+R640+R641+R642+R643+R644+R645</f>
        <v>23.999999999999993</v>
      </c>
      <c r="G626" s="1510" t="s">
        <v>57</v>
      </c>
      <c r="H626" s="1512" t="n">
        <v>357.11</v>
      </c>
      <c r="I626" s="1513" t="n">
        <v>357.11</v>
      </c>
      <c r="J626" s="1514" t="n">
        <v>0.2249</v>
      </c>
      <c r="K626" s="1515" t="n">
        <f>ROUND(I626,2)+(ROUND(I626,2)*J626)</f>
        <v>437.424039</v>
      </c>
      <c r="L626" s="1516" t="n">
        <f>ROUND(S626,2)+ROUND(S627,2)+ROUND(S628,2)+ROUND(S629,2)+ROUND(S630,2)+ROUND(S631,2)+ROUND(S632,2)+ROUND(S633,2)+ROUND(S634,2)+ROUND(S635,2)+ROUND(S636,2)+ROUND(S637,2)+ROUND(S638,2)+ROUND(S639,2)+ROUND(S640,2)+ROUND(S641,2)+ROUND(S642,2)+ROUND(S643,2)+ROUND(S644,2)+ROUND(S645,2)</f>
        <v>10497.999999999996</v>
      </c>
      <c r="M626" s="1510" t="s">
        <v>21</v>
      </c>
      <c r="N626" s="1510" t="s">
        <v>40</v>
      </c>
      <c r="O626" s="1510" t="s">
        <v>180</v>
      </c>
      <c r="P626" s="1510" t="s">
        <v>20</v>
      </c>
      <c r="Q626" s="1510" t="s">
        <v>29</v>
      </c>
      <c r="R626" s="1517" t="n">
        <v>1.2</v>
      </c>
      <c r="S626" s="1518" t="n">
        <f>ROUND(K626,2)*R626</f>
        <v>524.904</v>
      </c>
    </row>
    <row r="627" ht="45.0" customHeight="true">
      <c r="P627" s="1510" t="s">
        <v>30</v>
      </c>
      <c r="Q627" s="1510" t="s">
        <v>31</v>
      </c>
      <c r="R627" s="1519" t="n">
        <v>1.2</v>
      </c>
      <c r="S627" s="1520" t="n">
        <f>ROUND(K626,2)*R627</f>
        <v>524.904</v>
      </c>
    </row>
    <row r="628" ht="45.0" customHeight="true">
      <c r="P628" s="1510" t="s">
        <v>32</v>
      </c>
      <c r="Q628" s="1510" t="s">
        <v>33</v>
      </c>
      <c r="R628" s="1521" t="n">
        <v>1.2</v>
      </c>
      <c r="S628" s="1522" t="n">
        <f>ROUND(K626,2)*R628</f>
        <v>524.904</v>
      </c>
    </row>
    <row r="629" ht="45.0" customHeight="true">
      <c r="P629" s="1510" t="s">
        <v>34</v>
      </c>
      <c r="Q629" s="1510" t="s">
        <v>35</v>
      </c>
      <c r="R629" s="1523" t="n">
        <v>1.2</v>
      </c>
      <c r="S629" s="1524" t="n">
        <f>ROUND(K626,2)*R629</f>
        <v>524.904</v>
      </c>
    </row>
    <row r="630" ht="45.0" customHeight="true">
      <c r="P630" s="1510" t="s">
        <v>36</v>
      </c>
      <c r="Q630" s="1510" t="s">
        <v>37</v>
      </c>
      <c r="R630" s="1525" t="n">
        <v>1.2</v>
      </c>
      <c r="S630" s="1526" t="n">
        <f>ROUND(K626,2)*R630</f>
        <v>524.904</v>
      </c>
    </row>
    <row r="631" ht="45.0" customHeight="true">
      <c r="P631" s="1510" t="s">
        <v>38</v>
      </c>
      <c r="Q631" s="1510" t="s">
        <v>39</v>
      </c>
      <c r="R631" s="1527" t="n">
        <v>1.2</v>
      </c>
      <c r="S631" s="1528" t="n">
        <f>ROUND(K626,2)*R631</f>
        <v>524.904</v>
      </c>
    </row>
    <row r="632" ht="45.0" customHeight="true">
      <c r="P632" s="1510" t="s">
        <v>40</v>
      </c>
      <c r="Q632" s="1510" t="s">
        <v>41</v>
      </c>
      <c r="R632" s="1529" t="n">
        <v>1.2</v>
      </c>
      <c r="S632" s="1530" t="n">
        <f>ROUND(K626,2)*R632</f>
        <v>524.904</v>
      </c>
    </row>
    <row r="633" ht="45.0" customHeight="true">
      <c r="P633" s="1510" t="s">
        <v>42</v>
      </c>
      <c r="Q633" s="1510" t="s">
        <v>43</v>
      </c>
      <c r="R633" s="1531" t="n">
        <v>1.2</v>
      </c>
      <c r="S633" s="1532" t="n">
        <f>ROUND(K626,2)*R633</f>
        <v>524.904</v>
      </c>
    </row>
    <row r="634" ht="45.0" customHeight="true">
      <c r="P634" s="1510" t="s">
        <v>44</v>
      </c>
      <c r="Q634" s="1510" t="s">
        <v>45</v>
      </c>
      <c r="R634" s="1533" t="n">
        <v>1.2</v>
      </c>
      <c r="S634" s="1534" t="n">
        <f>ROUND(K626,2)*R634</f>
        <v>524.904</v>
      </c>
    </row>
    <row r="635" ht="45.0" customHeight="true">
      <c r="P635" s="1510" t="s">
        <v>46</v>
      </c>
      <c r="Q635" s="1510" t="s">
        <v>47</v>
      </c>
      <c r="R635" s="1535" t="n">
        <v>1.2</v>
      </c>
      <c r="S635" s="1536" t="n">
        <f>ROUND(K626,2)*R635</f>
        <v>524.904</v>
      </c>
    </row>
    <row r="636" ht="45.0" customHeight="true">
      <c r="P636" s="1510" t="s">
        <v>48</v>
      </c>
      <c r="Q636" s="1510" t="s">
        <v>49</v>
      </c>
      <c r="R636" s="1537" t="n">
        <v>1.2</v>
      </c>
      <c r="S636" s="1538" t="n">
        <f>ROUND(K626,2)*R636</f>
        <v>524.904</v>
      </c>
    </row>
    <row r="637" ht="45.0" customHeight="true">
      <c r="P637" s="1510" t="s">
        <v>50</v>
      </c>
      <c r="Q637" s="1510" t="s">
        <v>51</v>
      </c>
      <c r="R637" s="1539" t="n">
        <v>1.2</v>
      </c>
      <c r="S637" s="1540" t="n">
        <f>ROUND(K626,2)*R637</f>
        <v>524.904</v>
      </c>
    </row>
    <row r="638" ht="45.0" customHeight="true">
      <c r="P638" s="1510" t="s">
        <v>78</v>
      </c>
      <c r="Q638" s="1510" t="s">
        <v>79</v>
      </c>
      <c r="R638" s="1541" t="n">
        <v>1.2</v>
      </c>
      <c r="S638" s="1542" t="n">
        <f>ROUND(K626,2)*R638</f>
        <v>524.904</v>
      </c>
    </row>
    <row r="639" ht="45.0" customHeight="true">
      <c r="P639" s="1510" t="s">
        <v>80</v>
      </c>
      <c r="Q639" s="1510" t="s">
        <v>81</v>
      </c>
      <c r="R639" s="1543" t="n">
        <v>1.2</v>
      </c>
      <c r="S639" s="1544" t="n">
        <f>ROUND(K626,2)*R639</f>
        <v>524.904</v>
      </c>
    </row>
    <row r="640" ht="45.0" customHeight="true">
      <c r="P640" s="1510" t="s">
        <v>82</v>
      </c>
      <c r="Q640" s="1510" t="s">
        <v>83</v>
      </c>
      <c r="R640" s="1545" t="n">
        <v>1.2</v>
      </c>
      <c r="S640" s="1546" t="n">
        <f>ROUND(K626,2)*R640</f>
        <v>524.904</v>
      </c>
    </row>
    <row r="641" ht="45.0" customHeight="true">
      <c r="P641" s="1510" t="s">
        <v>84</v>
      </c>
      <c r="Q641" s="1510" t="s">
        <v>85</v>
      </c>
      <c r="R641" s="1547" t="n">
        <v>1.2</v>
      </c>
      <c r="S641" s="1548" t="n">
        <f>ROUND(K626,2)*R641</f>
        <v>524.904</v>
      </c>
    </row>
    <row r="642" ht="45.0" customHeight="true">
      <c r="P642" s="1510" t="s">
        <v>86</v>
      </c>
      <c r="Q642" s="1510" t="s">
        <v>87</v>
      </c>
      <c r="R642" s="1549" t="n">
        <v>1.2</v>
      </c>
      <c r="S642" s="1550" t="n">
        <f>ROUND(K626,2)*R642</f>
        <v>524.904</v>
      </c>
    </row>
    <row r="643" ht="45.0" customHeight="true">
      <c r="P643" s="1510" t="s">
        <v>88</v>
      </c>
      <c r="Q643" s="1510" t="s">
        <v>89</v>
      </c>
      <c r="R643" s="1551" t="n">
        <v>1.2</v>
      </c>
      <c r="S643" s="1552" t="n">
        <f>ROUND(K626,2)*R643</f>
        <v>524.904</v>
      </c>
    </row>
    <row r="644" ht="45.0" customHeight="true">
      <c r="P644" s="1510" t="s">
        <v>90</v>
      </c>
      <c r="Q644" s="1510" t="s">
        <v>91</v>
      </c>
      <c r="R644" s="1553" t="n">
        <v>1.2</v>
      </c>
      <c r="S644" s="1554" t="n">
        <f>ROUND(K626,2)*R644</f>
        <v>524.904</v>
      </c>
    </row>
    <row r="645" ht="45.0" customHeight="true">
      <c r="P645" s="1510" t="s">
        <v>92</v>
      </c>
      <c r="Q645" s="1510" t="s">
        <v>93</v>
      </c>
      <c r="R645" s="1555" t="n">
        <v>1.2</v>
      </c>
      <c r="S645" s="1556" t="n">
        <f>ROUND(K626,2)*R645</f>
        <v>524.904</v>
      </c>
    </row>
    <row r="646" ht="45.0" customHeight="true">
      <c r="A646" s="1557" t="s">
        <v>23</v>
      </c>
      <c r="B646" s="1557" t="s">
        <v>184</v>
      </c>
      <c r="C646" s="1557" t="s">
        <v>54</v>
      </c>
      <c r="D646" s="1557" t="s">
        <v>185</v>
      </c>
      <c r="E646" s="1557" t="s">
        <v>186</v>
      </c>
      <c r="F646" s="1558" t="n">
        <f>R646+R647+R648+R649+R650+R651+R652+R653+R654+R655+R656+R657+R658+R659+R660+R661+R662+R663+R664+R665</f>
        <v>84.00000000000003</v>
      </c>
      <c r="G646" s="1557" t="s">
        <v>57</v>
      </c>
      <c r="H646" s="1559" t="n">
        <v>508.76</v>
      </c>
      <c r="I646" s="1560" t="n">
        <v>508.76</v>
      </c>
      <c r="J646" s="1561" t="n">
        <v>0.2249</v>
      </c>
      <c r="K646" s="1562" t="n">
        <f>ROUND(I646,2)+(ROUND(I646,2)*J646)</f>
        <v>623.180124</v>
      </c>
      <c r="L646" s="1563" t="n">
        <f>ROUND(S646,2)+ROUND(S647,2)+ROUND(S648,2)+ROUND(S649,2)+ROUND(S650,2)+ROUND(S651,2)+ROUND(S652,2)+ROUND(S653,2)+ROUND(S654,2)+ROUND(S655,2)+ROUND(S656,2)+ROUND(S657,2)+ROUND(S658,2)+ROUND(S659,2)+ROUND(S660,2)+ROUND(S661,2)+ROUND(S662,2)+ROUND(S663,2)+ROUND(S664,2)+ROUND(S665,2)</f>
        <v>52347.200000000004</v>
      </c>
      <c r="M646" s="1557" t="s">
        <v>21</v>
      </c>
      <c r="N646" s="1557" t="s">
        <v>40</v>
      </c>
      <c r="O646" s="1557" t="s">
        <v>180</v>
      </c>
      <c r="P646" s="1557" t="s">
        <v>20</v>
      </c>
      <c r="Q646" s="1557" t="s">
        <v>29</v>
      </c>
      <c r="R646" s="1564" t="n">
        <v>4.2</v>
      </c>
      <c r="S646" s="1565" t="n">
        <f>ROUND(K646,2)*R646</f>
        <v>2617.3559999999998</v>
      </c>
    </row>
    <row r="647" ht="45.0" customHeight="true">
      <c r="P647" s="1557" t="s">
        <v>30</v>
      </c>
      <c r="Q647" s="1557" t="s">
        <v>31</v>
      </c>
      <c r="R647" s="1566" t="n">
        <v>4.2</v>
      </c>
      <c r="S647" s="1567" t="n">
        <f>ROUND(K646,2)*R647</f>
        <v>2617.3559999999998</v>
      </c>
    </row>
    <row r="648" ht="45.0" customHeight="true">
      <c r="P648" s="1557" t="s">
        <v>32</v>
      </c>
      <c r="Q648" s="1557" t="s">
        <v>33</v>
      </c>
      <c r="R648" s="1568" t="n">
        <v>4.2</v>
      </c>
      <c r="S648" s="1569" t="n">
        <f>ROUND(K646,2)*R648</f>
        <v>2617.3559999999998</v>
      </c>
    </row>
    <row r="649" ht="45.0" customHeight="true">
      <c r="P649" s="1557" t="s">
        <v>34</v>
      </c>
      <c r="Q649" s="1557" t="s">
        <v>35</v>
      </c>
      <c r="R649" s="1570" t="n">
        <v>4.2</v>
      </c>
      <c r="S649" s="1571" t="n">
        <f>ROUND(K646,2)*R649</f>
        <v>2617.3559999999998</v>
      </c>
    </row>
    <row r="650" ht="45.0" customHeight="true">
      <c r="P650" s="1557" t="s">
        <v>36</v>
      </c>
      <c r="Q650" s="1557" t="s">
        <v>37</v>
      </c>
      <c r="R650" s="1572" t="n">
        <v>4.2</v>
      </c>
      <c r="S650" s="1573" t="n">
        <f>ROUND(K646,2)*R650</f>
        <v>2617.3559999999998</v>
      </c>
    </row>
    <row r="651" ht="45.0" customHeight="true">
      <c r="P651" s="1557" t="s">
        <v>38</v>
      </c>
      <c r="Q651" s="1557" t="s">
        <v>39</v>
      </c>
      <c r="R651" s="1574" t="n">
        <v>4.2</v>
      </c>
      <c r="S651" s="1575" t="n">
        <f>ROUND(K646,2)*R651</f>
        <v>2617.3559999999998</v>
      </c>
    </row>
    <row r="652" ht="45.0" customHeight="true">
      <c r="P652" s="1557" t="s">
        <v>40</v>
      </c>
      <c r="Q652" s="1557" t="s">
        <v>41</v>
      </c>
      <c r="R652" s="1576" t="n">
        <v>4.2</v>
      </c>
      <c r="S652" s="1577" t="n">
        <f>ROUND(K646,2)*R652</f>
        <v>2617.3559999999998</v>
      </c>
    </row>
    <row r="653" ht="45.0" customHeight="true">
      <c r="P653" s="1557" t="s">
        <v>42</v>
      </c>
      <c r="Q653" s="1557" t="s">
        <v>43</v>
      </c>
      <c r="R653" s="1578" t="n">
        <v>4.2</v>
      </c>
      <c r="S653" s="1579" t="n">
        <f>ROUND(K646,2)*R653</f>
        <v>2617.3559999999998</v>
      </c>
    </row>
    <row r="654" ht="45.0" customHeight="true">
      <c r="P654" s="1557" t="s">
        <v>44</v>
      </c>
      <c r="Q654" s="1557" t="s">
        <v>45</v>
      </c>
      <c r="R654" s="1580" t="n">
        <v>4.2</v>
      </c>
      <c r="S654" s="1581" t="n">
        <f>ROUND(K646,2)*R654</f>
        <v>2617.3559999999998</v>
      </c>
    </row>
    <row r="655" ht="45.0" customHeight="true">
      <c r="P655" s="1557" t="s">
        <v>46</v>
      </c>
      <c r="Q655" s="1557" t="s">
        <v>47</v>
      </c>
      <c r="R655" s="1582" t="n">
        <v>4.2</v>
      </c>
      <c r="S655" s="1583" t="n">
        <f>ROUND(K646,2)*R655</f>
        <v>2617.3559999999998</v>
      </c>
    </row>
    <row r="656" ht="45.0" customHeight="true">
      <c r="P656" s="1557" t="s">
        <v>48</v>
      </c>
      <c r="Q656" s="1557" t="s">
        <v>49</v>
      </c>
      <c r="R656" s="1584" t="n">
        <v>4.2</v>
      </c>
      <c r="S656" s="1585" t="n">
        <f>ROUND(K646,2)*R656</f>
        <v>2617.3559999999998</v>
      </c>
    </row>
    <row r="657" ht="45.0" customHeight="true">
      <c r="P657" s="1557" t="s">
        <v>50</v>
      </c>
      <c r="Q657" s="1557" t="s">
        <v>51</v>
      </c>
      <c r="R657" s="1586" t="n">
        <v>4.2</v>
      </c>
      <c r="S657" s="1587" t="n">
        <f>ROUND(K646,2)*R657</f>
        <v>2617.3559999999998</v>
      </c>
    </row>
    <row r="658" ht="45.0" customHeight="true">
      <c r="P658" s="1557" t="s">
        <v>78</v>
      </c>
      <c r="Q658" s="1557" t="s">
        <v>79</v>
      </c>
      <c r="R658" s="1588" t="n">
        <v>4.2</v>
      </c>
      <c r="S658" s="1589" t="n">
        <f>ROUND(K646,2)*R658</f>
        <v>2617.3559999999998</v>
      </c>
    </row>
    <row r="659" ht="45.0" customHeight="true">
      <c r="P659" s="1557" t="s">
        <v>80</v>
      </c>
      <c r="Q659" s="1557" t="s">
        <v>81</v>
      </c>
      <c r="R659" s="1590" t="n">
        <v>4.2</v>
      </c>
      <c r="S659" s="1591" t="n">
        <f>ROUND(K646,2)*R659</f>
        <v>2617.3559999999998</v>
      </c>
    </row>
    <row r="660" ht="45.0" customHeight="true">
      <c r="P660" s="1557" t="s">
        <v>82</v>
      </c>
      <c r="Q660" s="1557" t="s">
        <v>83</v>
      </c>
      <c r="R660" s="1592" t="n">
        <v>4.2</v>
      </c>
      <c r="S660" s="1593" t="n">
        <f>ROUND(K646,2)*R660</f>
        <v>2617.3559999999998</v>
      </c>
    </row>
    <row r="661" ht="45.0" customHeight="true">
      <c r="P661" s="1557" t="s">
        <v>84</v>
      </c>
      <c r="Q661" s="1557" t="s">
        <v>85</v>
      </c>
      <c r="R661" s="1594" t="n">
        <v>4.2</v>
      </c>
      <c r="S661" s="1595" t="n">
        <f>ROUND(K646,2)*R661</f>
        <v>2617.3559999999998</v>
      </c>
    </row>
    <row r="662" ht="45.0" customHeight="true">
      <c r="P662" s="1557" t="s">
        <v>86</v>
      </c>
      <c r="Q662" s="1557" t="s">
        <v>87</v>
      </c>
      <c r="R662" s="1596" t="n">
        <v>4.2</v>
      </c>
      <c r="S662" s="1597" t="n">
        <f>ROUND(K646,2)*R662</f>
        <v>2617.3559999999998</v>
      </c>
    </row>
    <row r="663" ht="45.0" customHeight="true">
      <c r="P663" s="1557" t="s">
        <v>88</v>
      </c>
      <c r="Q663" s="1557" t="s">
        <v>89</v>
      </c>
      <c r="R663" s="1598" t="n">
        <v>4.2</v>
      </c>
      <c r="S663" s="1599" t="n">
        <f>ROUND(K646,2)*R663</f>
        <v>2617.3559999999998</v>
      </c>
    </row>
    <row r="664" ht="45.0" customHeight="true">
      <c r="P664" s="1557" t="s">
        <v>90</v>
      </c>
      <c r="Q664" s="1557" t="s">
        <v>91</v>
      </c>
      <c r="R664" s="1600" t="n">
        <v>4.2</v>
      </c>
      <c r="S664" s="1601" t="n">
        <f>ROUND(K646,2)*R664</f>
        <v>2617.3559999999998</v>
      </c>
    </row>
    <row r="665" ht="45.0" customHeight="true">
      <c r="P665" s="1557" t="s">
        <v>92</v>
      </c>
      <c r="Q665" s="1557" t="s">
        <v>93</v>
      </c>
      <c r="R665" s="1602" t="n">
        <v>4.2</v>
      </c>
      <c r="S665" s="1603" t="n">
        <f>ROUND(K646,2)*R665</f>
        <v>2617.3559999999998</v>
      </c>
    </row>
    <row r="666" ht="45.0" customHeight="true">
      <c r="A666" s="1604" t="s">
        <v>23</v>
      </c>
      <c r="B666" s="1604" t="s">
        <v>187</v>
      </c>
      <c r="C666" s="1604" t="s">
        <v>54</v>
      </c>
      <c r="D666" s="1604" t="s">
        <v>188</v>
      </c>
      <c r="E666" s="1604" t="s">
        <v>189</v>
      </c>
      <c r="F666" s="1605" t="n">
        <f>R666+R667+R668+R669+R670+R671+R672+R673+R674+R675+R676+R677+R678+R679+R680+R681+R682+R683+R684+R685</f>
        <v>9.600000000000005</v>
      </c>
      <c r="G666" s="1604" t="s">
        <v>57</v>
      </c>
      <c r="H666" s="1606" t="n">
        <v>672.47</v>
      </c>
      <c r="I666" s="1607" t="n">
        <v>672.47</v>
      </c>
      <c r="J666" s="1608" t="n">
        <v>0.2249</v>
      </c>
      <c r="K666" s="1609" t="n">
        <f>ROUND(I666,2)+(ROUND(I666,2)*J666)</f>
        <v>823.7085030000001</v>
      </c>
      <c r="L666" s="1610" t="n">
        <f>ROUND(S666,2)+ROUND(S667,2)+ROUND(S668,2)+ROUND(S669,2)+ROUND(S670,2)+ROUND(S671,2)+ROUND(S672,2)+ROUND(S673,2)+ROUND(S674,2)+ROUND(S675,2)+ROUND(S676,2)+ROUND(S677,2)+ROUND(S678,2)+ROUND(S679,2)+ROUND(S680,2)+ROUND(S681,2)+ROUND(S682,2)+ROUND(S683,2)+ROUND(S684,2)+ROUND(S685,2)</f>
        <v>7907.600000000001</v>
      </c>
      <c r="M666" s="1604" t="s">
        <v>21</v>
      </c>
      <c r="N666" s="1604" t="s">
        <v>40</v>
      </c>
      <c r="O666" s="1604" t="s">
        <v>180</v>
      </c>
      <c r="P666" s="1604" t="s">
        <v>20</v>
      </c>
      <c r="Q666" s="1604" t="s">
        <v>29</v>
      </c>
      <c r="R666" s="1611" t="n">
        <v>0.48</v>
      </c>
      <c r="S666" s="1612" t="n">
        <f>ROUND(K666,2)*R666</f>
        <v>395.3808</v>
      </c>
    </row>
    <row r="667" ht="45.0" customHeight="true">
      <c r="P667" s="1604" t="s">
        <v>30</v>
      </c>
      <c r="Q667" s="1604" t="s">
        <v>31</v>
      </c>
      <c r="R667" s="1613" t="n">
        <v>0.48</v>
      </c>
      <c r="S667" s="1614" t="n">
        <f>ROUND(K666,2)*R667</f>
        <v>395.3808</v>
      </c>
    </row>
    <row r="668" ht="45.0" customHeight="true">
      <c r="P668" s="1604" t="s">
        <v>32</v>
      </c>
      <c r="Q668" s="1604" t="s">
        <v>33</v>
      </c>
      <c r="R668" s="1615" t="n">
        <v>0.48</v>
      </c>
      <c r="S668" s="1616" t="n">
        <f>ROUND(K666,2)*R668</f>
        <v>395.3808</v>
      </c>
    </row>
    <row r="669" ht="45.0" customHeight="true">
      <c r="P669" s="1604" t="s">
        <v>34</v>
      </c>
      <c r="Q669" s="1604" t="s">
        <v>35</v>
      </c>
      <c r="R669" s="1617" t="n">
        <v>0.48</v>
      </c>
      <c r="S669" s="1618" t="n">
        <f>ROUND(K666,2)*R669</f>
        <v>395.3808</v>
      </c>
    </row>
    <row r="670" ht="45.0" customHeight="true">
      <c r="P670" s="1604" t="s">
        <v>36</v>
      </c>
      <c r="Q670" s="1604" t="s">
        <v>37</v>
      </c>
      <c r="R670" s="1619" t="n">
        <v>0.48</v>
      </c>
      <c r="S670" s="1620" t="n">
        <f>ROUND(K666,2)*R670</f>
        <v>395.3808</v>
      </c>
    </row>
    <row r="671" ht="45.0" customHeight="true">
      <c r="P671" s="1604" t="s">
        <v>38</v>
      </c>
      <c r="Q671" s="1604" t="s">
        <v>39</v>
      </c>
      <c r="R671" s="1621" t="n">
        <v>0.48</v>
      </c>
      <c r="S671" s="1622" t="n">
        <f>ROUND(K666,2)*R671</f>
        <v>395.3808</v>
      </c>
    </row>
    <row r="672" ht="45.0" customHeight="true">
      <c r="P672" s="1604" t="s">
        <v>40</v>
      </c>
      <c r="Q672" s="1604" t="s">
        <v>41</v>
      </c>
      <c r="R672" s="1623" t="n">
        <v>0.48</v>
      </c>
      <c r="S672" s="1624" t="n">
        <f>ROUND(K666,2)*R672</f>
        <v>395.3808</v>
      </c>
    </row>
    <row r="673" ht="45.0" customHeight="true">
      <c r="P673" s="1604" t="s">
        <v>42</v>
      </c>
      <c r="Q673" s="1604" t="s">
        <v>43</v>
      </c>
      <c r="R673" s="1625" t="n">
        <v>0.48</v>
      </c>
      <c r="S673" s="1626" t="n">
        <f>ROUND(K666,2)*R673</f>
        <v>395.3808</v>
      </c>
    </row>
    <row r="674" ht="45.0" customHeight="true">
      <c r="P674" s="1604" t="s">
        <v>44</v>
      </c>
      <c r="Q674" s="1604" t="s">
        <v>45</v>
      </c>
      <c r="R674" s="1627" t="n">
        <v>0.48</v>
      </c>
      <c r="S674" s="1628" t="n">
        <f>ROUND(K666,2)*R674</f>
        <v>395.3808</v>
      </c>
    </row>
    <row r="675" ht="45.0" customHeight="true">
      <c r="P675" s="1604" t="s">
        <v>46</v>
      </c>
      <c r="Q675" s="1604" t="s">
        <v>47</v>
      </c>
      <c r="R675" s="1629" t="n">
        <v>0.48</v>
      </c>
      <c r="S675" s="1630" t="n">
        <f>ROUND(K666,2)*R675</f>
        <v>395.3808</v>
      </c>
    </row>
    <row r="676" ht="45.0" customHeight="true">
      <c r="P676" s="1604" t="s">
        <v>48</v>
      </c>
      <c r="Q676" s="1604" t="s">
        <v>49</v>
      </c>
      <c r="R676" s="1631" t="n">
        <v>0.48</v>
      </c>
      <c r="S676" s="1632" t="n">
        <f>ROUND(K666,2)*R676</f>
        <v>395.3808</v>
      </c>
    </row>
    <row r="677" ht="45.0" customHeight="true">
      <c r="P677" s="1604" t="s">
        <v>50</v>
      </c>
      <c r="Q677" s="1604" t="s">
        <v>51</v>
      </c>
      <c r="R677" s="1633" t="n">
        <v>0.48</v>
      </c>
      <c r="S677" s="1634" t="n">
        <f>ROUND(K666,2)*R677</f>
        <v>395.3808</v>
      </c>
    </row>
    <row r="678" ht="45.0" customHeight="true">
      <c r="P678" s="1604" t="s">
        <v>78</v>
      </c>
      <c r="Q678" s="1604" t="s">
        <v>79</v>
      </c>
      <c r="R678" s="1635" t="n">
        <v>0.48</v>
      </c>
      <c r="S678" s="1636" t="n">
        <f>ROUND(K666,2)*R678</f>
        <v>395.3808</v>
      </c>
    </row>
    <row r="679" ht="45.0" customHeight="true">
      <c r="P679" s="1604" t="s">
        <v>80</v>
      </c>
      <c r="Q679" s="1604" t="s">
        <v>81</v>
      </c>
      <c r="R679" s="1637" t="n">
        <v>0.48</v>
      </c>
      <c r="S679" s="1638" t="n">
        <f>ROUND(K666,2)*R679</f>
        <v>395.3808</v>
      </c>
    </row>
    <row r="680" ht="45.0" customHeight="true">
      <c r="P680" s="1604" t="s">
        <v>82</v>
      </c>
      <c r="Q680" s="1604" t="s">
        <v>83</v>
      </c>
      <c r="R680" s="1639" t="n">
        <v>0.48</v>
      </c>
      <c r="S680" s="1640" t="n">
        <f>ROUND(K666,2)*R680</f>
        <v>395.3808</v>
      </c>
    </row>
    <row r="681" ht="45.0" customHeight="true">
      <c r="P681" s="1604" t="s">
        <v>84</v>
      </c>
      <c r="Q681" s="1604" t="s">
        <v>85</v>
      </c>
      <c r="R681" s="1641" t="n">
        <v>0.48</v>
      </c>
      <c r="S681" s="1642" t="n">
        <f>ROUND(K666,2)*R681</f>
        <v>395.3808</v>
      </c>
    </row>
    <row r="682" ht="45.0" customHeight="true">
      <c r="P682" s="1604" t="s">
        <v>86</v>
      </c>
      <c r="Q682" s="1604" t="s">
        <v>87</v>
      </c>
      <c r="R682" s="1643" t="n">
        <v>0.48</v>
      </c>
      <c r="S682" s="1644" t="n">
        <f>ROUND(K666,2)*R682</f>
        <v>395.3808</v>
      </c>
    </row>
    <row r="683" ht="45.0" customHeight="true">
      <c r="P683" s="1604" t="s">
        <v>88</v>
      </c>
      <c r="Q683" s="1604" t="s">
        <v>89</v>
      </c>
      <c r="R683" s="1645" t="n">
        <v>0.48</v>
      </c>
      <c r="S683" s="1646" t="n">
        <f>ROUND(K666,2)*R683</f>
        <v>395.3808</v>
      </c>
    </row>
    <row r="684" ht="45.0" customHeight="true">
      <c r="P684" s="1604" t="s">
        <v>90</v>
      </c>
      <c r="Q684" s="1604" t="s">
        <v>91</v>
      </c>
      <c r="R684" s="1647" t="n">
        <v>0.48</v>
      </c>
      <c r="S684" s="1648" t="n">
        <f>ROUND(K666,2)*R684</f>
        <v>395.3808</v>
      </c>
    </row>
    <row r="685" ht="45.0" customHeight="true">
      <c r="P685" s="1604" t="s">
        <v>92</v>
      </c>
      <c r="Q685" s="1604" t="s">
        <v>93</v>
      </c>
      <c r="R685" s="1649" t="n">
        <v>0.48</v>
      </c>
      <c r="S685" s="1650" t="n">
        <f>ROUND(K666,2)*R685</f>
        <v>395.3808</v>
      </c>
    </row>
    <row r="686" ht="45.0" customHeight="true">
      <c r="A686" s="1652" t="s">
        <v>19</v>
      </c>
      <c r="B686" s="1652" t="s">
        <v>42</v>
      </c>
      <c r="C686" s="1652" t="s">
        <v>21</v>
      </c>
      <c r="D686" s="1652" t="s">
        <v>21</v>
      </c>
      <c r="E686" s="1652" t="s">
        <v>190</v>
      </c>
      <c r="F686" s="1652" t="s">
        <v>21</v>
      </c>
      <c r="G686" s="1652" t="s">
        <v>21</v>
      </c>
      <c r="H686" s="1652" t="s">
        <v>21</v>
      </c>
      <c r="I686" s="1652" t="s">
        <v>21</v>
      </c>
      <c r="J686" s="1652" t="s">
        <v>21</v>
      </c>
      <c r="K686" s="1652" t="s">
        <v>21</v>
      </c>
      <c r="L686" s="1653" t="n">
        <f>ROUND(L687,2)+ROUND(L707,2)+ROUND(L709,2)</f>
        <v>117935.32</v>
      </c>
      <c r="M686" s="1652" t="s">
        <v>21</v>
      </c>
      <c r="N686" s="1652" t="s">
        <v>21</v>
      </c>
      <c r="O686" s="1652" t="s">
        <v>21</v>
      </c>
      <c r="P686" s="1652" t="s">
        <v>21</v>
      </c>
      <c r="Q686" s="1652" t="s">
        <v>21</v>
      </c>
      <c r="R686" s="1652" t="s">
        <v>21</v>
      </c>
      <c r="S686" s="1652" t="s">
        <v>21</v>
      </c>
    </row>
    <row r="687" ht="45.0" customHeight="true">
      <c r="A687" s="1654" t="s">
        <v>23</v>
      </c>
      <c r="B687" s="1654" t="s">
        <v>191</v>
      </c>
      <c r="C687" s="1654" t="s">
        <v>54</v>
      </c>
      <c r="D687" s="1654" t="s">
        <v>192</v>
      </c>
      <c r="E687" s="1654" t="s">
        <v>193</v>
      </c>
      <c r="F687" s="1655" t="n">
        <f>R687+R688+R689+R690+R691+R692+R693+R694+R695+R696+R697+R698+R699+R700+R701+R702+R703+R704+R705+R706</f>
        <v>40.0</v>
      </c>
      <c r="G687" s="1654" t="s">
        <v>28</v>
      </c>
      <c r="H687" s="1656" t="n">
        <v>1122.73</v>
      </c>
      <c r="I687" s="1657" t="n">
        <v>1122.73</v>
      </c>
      <c r="J687" s="1658" t="n">
        <v>0.2249</v>
      </c>
      <c r="K687" s="1659" t="n">
        <f>ROUND(I687,2)+(ROUND(I687,2)*J687)</f>
        <v>1375.231977</v>
      </c>
      <c r="L687" s="1660" t="n">
        <f>ROUND(S687,2)+ROUND(S688,2)+ROUND(S689,2)+ROUND(S690,2)+ROUND(S691,2)+ROUND(S692,2)+ROUND(S693,2)+ROUND(S694,2)+ROUND(S695,2)+ROUND(S696,2)+ROUND(S697,2)+ROUND(S698,2)+ROUND(S699,2)+ROUND(S700,2)+ROUND(S701,2)+ROUND(S702,2)+ROUND(S703,2)+ROUND(S704,2)+ROUND(S705,2)+ROUND(S706,2)</f>
        <v>55009.19999999999</v>
      </c>
      <c r="M687" s="1654" t="s">
        <v>21</v>
      </c>
      <c r="N687" s="1654" t="s">
        <v>42</v>
      </c>
      <c r="O687" s="1654" t="s">
        <v>190</v>
      </c>
      <c r="P687" s="1654" t="s">
        <v>20</v>
      </c>
      <c r="Q687" s="1654" t="s">
        <v>29</v>
      </c>
      <c r="R687" s="1661" t="n">
        <v>2.0</v>
      </c>
      <c r="S687" s="1662" t="n">
        <f>ROUND(K687,2)*R687</f>
        <v>2750.46</v>
      </c>
    </row>
    <row r="688" ht="45.0" customHeight="true">
      <c r="P688" s="1654" t="s">
        <v>30</v>
      </c>
      <c r="Q688" s="1654" t="s">
        <v>31</v>
      </c>
      <c r="R688" s="1663" t="n">
        <v>2.0</v>
      </c>
      <c r="S688" s="1664" t="n">
        <f>ROUND(K687,2)*R688</f>
        <v>2750.46</v>
      </c>
    </row>
    <row r="689" ht="45.0" customHeight="true">
      <c r="P689" s="1654" t="s">
        <v>32</v>
      </c>
      <c r="Q689" s="1654" t="s">
        <v>33</v>
      </c>
      <c r="R689" s="1665" t="n">
        <v>2.0</v>
      </c>
      <c r="S689" s="1666" t="n">
        <f>ROUND(K687,2)*R689</f>
        <v>2750.46</v>
      </c>
    </row>
    <row r="690" ht="45.0" customHeight="true">
      <c r="P690" s="1654" t="s">
        <v>34</v>
      </c>
      <c r="Q690" s="1654" t="s">
        <v>35</v>
      </c>
      <c r="R690" s="1667" t="n">
        <v>2.0</v>
      </c>
      <c r="S690" s="1668" t="n">
        <f>ROUND(K687,2)*R690</f>
        <v>2750.46</v>
      </c>
    </row>
    <row r="691" ht="45.0" customHeight="true">
      <c r="P691" s="1654" t="s">
        <v>36</v>
      </c>
      <c r="Q691" s="1654" t="s">
        <v>37</v>
      </c>
      <c r="R691" s="1669" t="n">
        <v>2.0</v>
      </c>
      <c r="S691" s="1670" t="n">
        <f>ROUND(K687,2)*R691</f>
        <v>2750.46</v>
      </c>
    </row>
    <row r="692" ht="45.0" customHeight="true">
      <c r="P692" s="1654" t="s">
        <v>38</v>
      </c>
      <c r="Q692" s="1654" t="s">
        <v>39</v>
      </c>
      <c r="R692" s="1671" t="n">
        <v>2.0</v>
      </c>
      <c r="S692" s="1672" t="n">
        <f>ROUND(K687,2)*R692</f>
        <v>2750.46</v>
      </c>
    </row>
    <row r="693" ht="45.0" customHeight="true">
      <c r="P693" s="1654" t="s">
        <v>40</v>
      </c>
      <c r="Q693" s="1654" t="s">
        <v>41</v>
      </c>
      <c r="R693" s="1673" t="n">
        <v>2.0</v>
      </c>
      <c r="S693" s="1674" t="n">
        <f>ROUND(K687,2)*R693</f>
        <v>2750.46</v>
      </c>
    </row>
    <row r="694" ht="45.0" customHeight="true">
      <c r="P694" s="1654" t="s">
        <v>42</v>
      </c>
      <c r="Q694" s="1654" t="s">
        <v>43</v>
      </c>
      <c r="R694" s="1675" t="n">
        <v>2.0</v>
      </c>
      <c r="S694" s="1676" t="n">
        <f>ROUND(K687,2)*R694</f>
        <v>2750.46</v>
      </c>
    </row>
    <row r="695" ht="45.0" customHeight="true">
      <c r="P695" s="1654" t="s">
        <v>44</v>
      </c>
      <c r="Q695" s="1654" t="s">
        <v>45</v>
      </c>
      <c r="R695" s="1677" t="n">
        <v>2.0</v>
      </c>
      <c r="S695" s="1678" t="n">
        <f>ROUND(K687,2)*R695</f>
        <v>2750.46</v>
      </c>
    </row>
    <row r="696" ht="45.0" customHeight="true">
      <c r="P696" s="1654" t="s">
        <v>46</v>
      </c>
      <c r="Q696" s="1654" t="s">
        <v>47</v>
      </c>
      <c r="R696" s="1679" t="n">
        <v>2.0</v>
      </c>
      <c r="S696" s="1680" t="n">
        <f>ROUND(K687,2)*R696</f>
        <v>2750.46</v>
      </c>
    </row>
    <row r="697" ht="45.0" customHeight="true">
      <c r="P697" s="1654" t="s">
        <v>48</v>
      </c>
      <c r="Q697" s="1654" t="s">
        <v>49</v>
      </c>
      <c r="R697" s="1681" t="n">
        <v>2.0</v>
      </c>
      <c r="S697" s="1682" t="n">
        <f>ROUND(K687,2)*R697</f>
        <v>2750.46</v>
      </c>
    </row>
    <row r="698" ht="45.0" customHeight="true">
      <c r="P698" s="1654" t="s">
        <v>50</v>
      </c>
      <c r="Q698" s="1654" t="s">
        <v>51</v>
      </c>
      <c r="R698" s="1683" t="n">
        <v>2.0</v>
      </c>
      <c r="S698" s="1684" t="n">
        <f>ROUND(K687,2)*R698</f>
        <v>2750.46</v>
      </c>
    </row>
    <row r="699" ht="45.0" customHeight="true">
      <c r="P699" s="1654" t="s">
        <v>78</v>
      </c>
      <c r="Q699" s="1654" t="s">
        <v>79</v>
      </c>
      <c r="R699" s="1685" t="n">
        <v>2.0</v>
      </c>
      <c r="S699" s="1686" t="n">
        <f>ROUND(K687,2)*R699</f>
        <v>2750.46</v>
      </c>
    </row>
    <row r="700" ht="45.0" customHeight="true">
      <c r="P700" s="1654" t="s">
        <v>80</v>
      </c>
      <c r="Q700" s="1654" t="s">
        <v>81</v>
      </c>
      <c r="R700" s="1687" t="n">
        <v>2.0</v>
      </c>
      <c r="S700" s="1688" t="n">
        <f>ROUND(K687,2)*R700</f>
        <v>2750.46</v>
      </c>
    </row>
    <row r="701" ht="45.0" customHeight="true">
      <c r="P701" s="1654" t="s">
        <v>82</v>
      </c>
      <c r="Q701" s="1654" t="s">
        <v>83</v>
      </c>
      <c r="R701" s="1689" t="n">
        <v>2.0</v>
      </c>
      <c r="S701" s="1690" t="n">
        <f>ROUND(K687,2)*R701</f>
        <v>2750.46</v>
      </c>
    </row>
    <row r="702" ht="45.0" customHeight="true">
      <c r="P702" s="1654" t="s">
        <v>84</v>
      </c>
      <c r="Q702" s="1654" t="s">
        <v>85</v>
      </c>
      <c r="R702" s="1691" t="n">
        <v>2.0</v>
      </c>
      <c r="S702" s="1692" t="n">
        <f>ROUND(K687,2)*R702</f>
        <v>2750.46</v>
      </c>
    </row>
    <row r="703" ht="45.0" customHeight="true">
      <c r="P703" s="1654" t="s">
        <v>86</v>
      </c>
      <c r="Q703" s="1654" t="s">
        <v>87</v>
      </c>
      <c r="R703" s="1693" t="n">
        <v>2.0</v>
      </c>
      <c r="S703" s="1694" t="n">
        <f>ROUND(K687,2)*R703</f>
        <v>2750.46</v>
      </c>
    </row>
    <row r="704" ht="45.0" customHeight="true">
      <c r="P704" s="1654" t="s">
        <v>88</v>
      </c>
      <c r="Q704" s="1654" t="s">
        <v>89</v>
      </c>
      <c r="R704" s="1695" t="n">
        <v>2.0</v>
      </c>
      <c r="S704" s="1696" t="n">
        <f>ROUND(K687,2)*R704</f>
        <v>2750.46</v>
      </c>
    </row>
    <row r="705" ht="45.0" customHeight="true">
      <c r="P705" s="1654" t="s">
        <v>90</v>
      </c>
      <c r="Q705" s="1654" t="s">
        <v>91</v>
      </c>
      <c r="R705" s="1697" t="n">
        <v>2.0</v>
      </c>
      <c r="S705" s="1698" t="n">
        <f>ROUND(K687,2)*R705</f>
        <v>2750.46</v>
      </c>
    </row>
    <row r="706" ht="45.0" customHeight="true">
      <c r="P706" s="1654" t="s">
        <v>92</v>
      </c>
      <c r="Q706" s="1654" t="s">
        <v>93</v>
      </c>
      <c r="R706" s="1699" t="n">
        <v>2.0</v>
      </c>
      <c r="S706" s="1700" t="n">
        <f>ROUND(K687,2)*R706</f>
        <v>2750.46</v>
      </c>
    </row>
    <row r="707" ht="45.0" customHeight="true">
      <c r="A707" s="1701" t="s">
        <v>23</v>
      </c>
      <c r="B707" s="1701" t="s">
        <v>194</v>
      </c>
      <c r="C707" s="1701" t="s">
        <v>25</v>
      </c>
      <c r="D707" s="1701" t="s">
        <v>195</v>
      </c>
      <c r="E707" s="1701" t="s">
        <v>196</v>
      </c>
      <c r="F707" s="1702" t="n">
        <f>R707+R708</f>
        <v>2.0</v>
      </c>
      <c r="G707" s="1701" t="s">
        <v>28</v>
      </c>
      <c r="H707" s="1703" t="n">
        <v>1173.43</v>
      </c>
      <c r="I707" s="1704" t="n">
        <v>1173.43</v>
      </c>
      <c r="J707" s="1705" t="n">
        <v>0.2249</v>
      </c>
      <c r="K707" s="1706" t="n">
        <f>ROUND(I707,2)+(ROUND(I707,2)*J707)</f>
        <v>1437.334407</v>
      </c>
      <c r="L707" s="1707" t="n">
        <f>ROUND(S707,2)+ROUND(S708,2)</f>
        <v>2874.66</v>
      </c>
      <c r="M707" s="1701" t="s">
        <v>21</v>
      </c>
      <c r="N707" s="1701" t="s">
        <v>42</v>
      </c>
      <c r="O707" s="1701" t="s">
        <v>190</v>
      </c>
      <c r="P707" s="1701" t="s">
        <v>20</v>
      </c>
      <c r="Q707" s="1701" t="s">
        <v>29</v>
      </c>
      <c r="R707" s="1708" t="n">
        <v>1.0</v>
      </c>
      <c r="S707" s="1709" t="n">
        <f>ROUND(K707,2)*R707</f>
        <v>1437.33</v>
      </c>
    </row>
    <row r="708" ht="45.0" customHeight="true">
      <c r="P708" s="1701" t="s">
        <v>30</v>
      </c>
      <c r="Q708" s="1701" t="s">
        <v>31</v>
      </c>
      <c r="R708" s="1710" t="n">
        <v>1.0</v>
      </c>
      <c r="S708" s="1711" t="n">
        <f>ROUND(K707,2)*R708</f>
        <v>1437.33</v>
      </c>
    </row>
    <row r="709" ht="45.0" customHeight="true">
      <c r="A709" s="1712" t="s">
        <v>23</v>
      </c>
      <c r="B709" s="1712" t="s">
        <v>197</v>
      </c>
      <c r="C709" s="1712" t="s">
        <v>54</v>
      </c>
      <c r="D709" s="1712" t="s">
        <v>198</v>
      </c>
      <c r="E709" s="1712" t="s">
        <v>199</v>
      </c>
      <c r="F709" s="1713" t="n">
        <f>R709+R710+R711+R712+R713+R714+R715+R716+R717+R718+R719+R720+R721+R722+R723+R724+R725+R726+R727+R728</f>
        <v>58.0</v>
      </c>
      <c r="G709" s="1712" t="s">
        <v>28</v>
      </c>
      <c r="H709" s="1714" t="n">
        <v>845.27</v>
      </c>
      <c r="I709" s="1715" t="n">
        <v>845.27</v>
      </c>
      <c r="J709" s="1716" t="n">
        <v>0.2249</v>
      </c>
      <c r="K709" s="1717" t="n">
        <f>ROUND(I709,2)+(ROUND(I709,2)*J709)</f>
        <v>1035.3712229999999</v>
      </c>
      <c r="L709" s="1718" t="n">
        <f>ROUND(S709,2)+ROUND(S710,2)+ROUND(S711,2)+ROUND(S712,2)+ROUND(S713,2)+ROUND(S714,2)+ROUND(S715,2)+ROUND(S716,2)+ROUND(S717,2)+ROUND(S718,2)+ROUND(S719,2)+ROUND(S720,2)+ROUND(S721,2)+ROUND(S722,2)+ROUND(S723,2)+ROUND(S724,2)+ROUND(S725,2)+ROUND(S726,2)+ROUND(S727,2)+ROUND(S728,2)</f>
        <v>60051.46000000001</v>
      </c>
      <c r="M709" s="1712" t="s">
        <v>21</v>
      </c>
      <c r="N709" s="1712" t="s">
        <v>42</v>
      </c>
      <c r="O709" s="1712" t="s">
        <v>190</v>
      </c>
      <c r="P709" s="1712" t="s">
        <v>20</v>
      </c>
      <c r="Q709" s="1712" t="s">
        <v>29</v>
      </c>
      <c r="R709" s="1719" t="n">
        <v>2.0</v>
      </c>
      <c r="S709" s="1720" t="n">
        <f>ROUND(K709,2)*R709</f>
        <v>2070.74</v>
      </c>
    </row>
    <row r="710" ht="45.0" customHeight="true">
      <c r="P710" s="1712" t="s">
        <v>30</v>
      </c>
      <c r="Q710" s="1712" t="s">
        <v>31</v>
      </c>
      <c r="R710" s="1721" t="n">
        <v>2.0</v>
      </c>
      <c r="S710" s="1722" t="n">
        <f>ROUND(K709,2)*R710</f>
        <v>2070.74</v>
      </c>
    </row>
    <row r="711" ht="45.0" customHeight="true">
      <c r="P711" s="1712" t="s">
        <v>32</v>
      </c>
      <c r="Q711" s="1712" t="s">
        <v>33</v>
      </c>
      <c r="R711" s="1723" t="n">
        <v>3.0</v>
      </c>
      <c r="S711" s="1724" t="n">
        <f>ROUND(K709,2)*R711</f>
        <v>3106.1099999999997</v>
      </c>
    </row>
    <row r="712" ht="45.0" customHeight="true">
      <c r="P712" s="1712" t="s">
        <v>34</v>
      </c>
      <c r="Q712" s="1712" t="s">
        <v>35</v>
      </c>
      <c r="R712" s="1725" t="n">
        <v>3.0</v>
      </c>
      <c r="S712" s="1726" t="n">
        <f>ROUND(K709,2)*R712</f>
        <v>3106.1099999999997</v>
      </c>
    </row>
    <row r="713" ht="45.0" customHeight="true">
      <c r="P713" s="1712" t="s">
        <v>36</v>
      </c>
      <c r="Q713" s="1712" t="s">
        <v>37</v>
      </c>
      <c r="R713" s="1727" t="n">
        <v>3.0</v>
      </c>
      <c r="S713" s="1728" t="n">
        <f>ROUND(K709,2)*R713</f>
        <v>3106.1099999999997</v>
      </c>
    </row>
    <row r="714" ht="45.0" customHeight="true">
      <c r="P714" s="1712" t="s">
        <v>38</v>
      </c>
      <c r="Q714" s="1712" t="s">
        <v>39</v>
      </c>
      <c r="R714" s="1729" t="n">
        <v>3.0</v>
      </c>
      <c r="S714" s="1730" t="n">
        <f>ROUND(K709,2)*R714</f>
        <v>3106.1099999999997</v>
      </c>
    </row>
    <row r="715" ht="45.0" customHeight="true">
      <c r="P715" s="1712" t="s">
        <v>40</v>
      </c>
      <c r="Q715" s="1712" t="s">
        <v>41</v>
      </c>
      <c r="R715" s="1731" t="n">
        <v>3.0</v>
      </c>
      <c r="S715" s="1732" t="n">
        <f>ROUND(K709,2)*R715</f>
        <v>3106.1099999999997</v>
      </c>
    </row>
    <row r="716" ht="45.0" customHeight="true">
      <c r="P716" s="1712" t="s">
        <v>42</v>
      </c>
      <c r="Q716" s="1712" t="s">
        <v>43</v>
      </c>
      <c r="R716" s="1733" t="n">
        <v>3.0</v>
      </c>
      <c r="S716" s="1734" t="n">
        <f>ROUND(K709,2)*R716</f>
        <v>3106.1099999999997</v>
      </c>
    </row>
    <row r="717" ht="45.0" customHeight="true">
      <c r="P717" s="1712" t="s">
        <v>44</v>
      </c>
      <c r="Q717" s="1712" t="s">
        <v>45</v>
      </c>
      <c r="R717" s="1735" t="n">
        <v>3.0</v>
      </c>
      <c r="S717" s="1736" t="n">
        <f>ROUND(K709,2)*R717</f>
        <v>3106.1099999999997</v>
      </c>
    </row>
    <row r="718" ht="45.0" customHeight="true">
      <c r="P718" s="1712" t="s">
        <v>46</v>
      </c>
      <c r="Q718" s="1712" t="s">
        <v>47</v>
      </c>
      <c r="R718" s="1737" t="n">
        <v>3.0</v>
      </c>
      <c r="S718" s="1738" t="n">
        <f>ROUND(K709,2)*R718</f>
        <v>3106.1099999999997</v>
      </c>
    </row>
    <row r="719" ht="45.0" customHeight="true">
      <c r="P719" s="1712" t="s">
        <v>48</v>
      </c>
      <c r="Q719" s="1712" t="s">
        <v>49</v>
      </c>
      <c r="R719" s="1739" t="n">
        <v>3.0</v>
      </c>
      <c r="S719" s="1740" t="n">
        <f>ROUND(K709,2)*R719</f>
        <v>3106.1099999999997</v>
      </c>
    </row>
    <row r="720" ht="45.0" customHeight="true">
      <c r="P720" s="1712" t="s">
        <v>50</v>
      </c>
      <c r="Q720" s="1712" t="s">
        <v>51</v>
      </c>
      <c r="R720" s="1741" t="n">
        <v>3.0</v>
      </c>
      <c r="S720" s="1742" t="n">
        <f>ROUND(K709,2)*R720</f>
        <v>3106.1099999999997</v>
      </c>
    </row>
    <row r="721" ht="45.0" customHeight="true">
      <c r="P721" s="1712" t="s">
        <v>78</v>
      </c>
      <c r="Q721" s="1712" t="s">
        <v>79</v>
      </c>
      <c r="R721" s="1743" t="n">
        <v>3.0</v>
      </c>
      <c r="S721" s="1744" t="n">
        <f>ROUND(K709,2)*R721</f>
        <v>3106.1099999999997</v>
      </c>
    </row>
    <row r="722" ht="45.0" customHeight="true">
      <c r="P722" s="1712" t="s">
        <v>80</v>
      </c>
      <c r="Q722" s="1712" t="s">
        <v>81</v>
      </c>
      <c r="R722" s="1745" t="n">
        <v>3.0</v>
      </c>
      <c r="S722" s="1746" t="n">
        <f>ROUND(K709,2)*R722</f>
        <v>3106.1099999999997</v>
      </c>
    </row>
    <row r="723" ht="45.0" customHeight="true">
      <c r="P723" s="1712" t="s">
        <v>82</v>
      </c>
      <c r="Q723" s="1712" t="s">
        <v>83</v>
      </c>
      <c r="R723" s="1747" t="n">
        <v>3.0</v>
      </c>
      <c r="S723" s="1748" t="n">
        <f>ROUND(K709,2)*R723</f>
        <v>3106.1099999999997</v>
      </c>
    </row>
    <row r="724" ht="45.0" customHeight="true">
      <c r="P724" s="1712" t="s">
        <v>84</v>
      </c>
      <c r="Q724" s="1712" t="s">
        <v>85</v>
      </c>
      <c r="R724" s="1749" t="n">
        <v>3.0</v>
      </c>
      <c r="S724" s="1750" t="n">
        <f>ROUND(K709,2)*R724</f>
        <v>3106.1099999999997</v>
      </c>
    </row>
    <row r="725" ht="45.0" customHeight="true">
      <c r="P725" s="1712" t="s">
        <v>86</v>
      </c>
      <c r="Q725" s="1712" t="s">
        <v>87</v>
      </c>
      <c r="R725" s="1751" t="n">
        <v>3.0</v>
      </c>
      <c r="S725" s="1752" t="n">
        <f>ROUND(K709,2)*R725</f>
        <v>3106.1099999999997</v>
      </c>
    </row>
    <row r="726" ht="45.0" customHeight="true">
      <c r="P726" s="1712" t="s">
        <v>88</v>
      </c>
      <c r="Q726" s="1712" t="s">
        <v>89</v>
      </c>
      <c r="R726" s="1753" t="n">
        <v>3.0</v>
      </c>
      <c r="S726" s="1754" t="n">
        <f>ROUND(K709,2)*R726</f>
        <v>3106.1099999999997</v>
      </c>
    </row>
    <row r="727" ht="45.0" customHeight="true">
      <c r="P727" s="1712" t="s">
        <v>90</v>
      </c>
      <c r="Q727" s="1712" t="s">
        <v>91</v>
      </c>
      <c r="R727" s="1755" t="n">
        <v>3.0</v>
      </c>
      <c r="S727" s="1756" t="n">
        <f>ROUND(K709,2)*R727</f>
        <v>3106.1099999999997</v>
      </c>
    </row>
    <row r="728" ht="45.0" customHeight="true">
      <c r="P728" s="1712" t="s">
        <v>92</v>
      </c>
      <c r="Q728" s="1712" t="s">
        <v>93</v>
      </c>
      <c r="R728" s="1757" t="n">
        <v>3.0</v>
      </c>
      <c r="S728" s="1758" t="n">
        <f>ROUND(K709,2)*R728</f>
        <v>3106.1099999999997</v>
      </c>
    </row>
    <row r="729" ht="45.0" customHeight="true">
      <c r="A729" s="1760" t="s">
        <v>19</v>
      </c>
      <c r="B729" s="1760" t="s">
        <v>44</v>
      </c>
      <c r="C729" s="1760" t="s">
        <v>21</v>
      </c>
      <c r="D729" s="1760" t="s">
        <v>21</v>
      </c>
      <c r="E729" s="1760" t="s">
        <v>200</v>
      </c>
      <c r="F729" s="1760" t="s">
        <v>21</v>
      </c>
      <c r="G729" s="1760" t="s">
        <v>21</v>
      </c>
      <c r="H729" s="1760" t="s">
        <v>21</v>
      </c>
      <c r="I729" s="1760" t="s">
        <v>21</v>
      </c>
      <c r="J729" s="1760" t="s">
        <v>21</v>
      </c>
      <c r="K729" s="1760" t="s">
        <v>21</v>
      </c>
      <c r="L729" s="1761" t="n">
        <f>ROUND(L730,2)+ROUND(L750,2)+ROUND(L770,2)+ROUND(L790,2)+ROUND(L810,2)</f>
        <v>250223.19999999998</v>
      </c>
      <c r="M729" s="1760" t="s">
        <v>21</v>
      </c>
      <c r="N729" s="1760" t="s">
        <v>21</v>
      </c>
      <c r="O729" s="1760" t="s">
        <v>21</v>
      </c>
      <c r="P729" s="1760" t="s">
        <v>21</v>
      </c>
      <c r="Q729" s="1760" t="s">
        <v>21</v>
      </c>
      <c r="R729" s="1760" t="s">
        <v>21</v>
      </c>
      <c r="S729" s="1760" t="s">
        <v>21</v>
      </c>
    </row>
    <row r="730" ht="45.0" customHeight="true">
      <c r="A730" s="1762" t="s">
        <v>23</v>
      </c>
      <c r="B730" s="1762" t="s">
        <v>201</v>
      </c>
      <c r="C730" s="1762" t="s">
        <v>54</v>
      </c>
      <c r="D730" s="1762" t="s">
        <v>202</v>
      </c>
      <c r="E730" s="1762" t="s">
        <v>203</v>
      </c>
      <c r="F730" s="1763" t="n">
        <f>R730+R731+R732+R733+R734+R735+R736+R737+R738+R739+R740+R741+R742+R743+R744+R745+R746+R747+R748+R749</f>
        <v>1195.9999999999995</v>
      </c>
      <c r="G730" s="1762" t="s">
        <v>57</v>
      </c>
      <c r="H730" s="1764" t="n">
        <v>73.64</v>
      </c>
      <c r="I730" s="1765" t="n">
        <v>73.64</v>
      </c>
      <c r="J730" s="1766" t="n">
        <v>0.2249</v>
      </c>
      <c r="K730" s="1767" t="n">
        <f>ROUND(I730,2)+(ROUND(I730,2)*J730)</f>
        <v>90.20163600000001</v>
      </c>
      <c r="L730" s="1768" t="n">
        <f>ROUND(S730,2)+ROUND(S731,2)+ROUND(S732,2)+ROUND(S733,2)+ROUND(S734,2)+ROUND(S735,2)+ROUND(S736,2)+ROUND(S737,2)+ROUND(S738,2)+ROUND(S739,2)+ROUND(S740,2)+ROUND(S741,2)+ROUND(S742,2)+ROUND(S743,2)+ROUND(S744,2)+ROUND(S745,2)+ROUND(S746,2)+ROUND(S747,2)+ROUND(S748,2)+ROUND(S749,2)</f>
        <v>107879.20000000004</v>
      </c>
      <c r="M730" s="1762" t="s">
        <v>21</v>
      </c>
      <c r="N730" s="1762" t="s">
        <v>44</v>
      </c>
      <c r="O730" s="1762" t="s">
        <v>200</v>
      </c>
      <c r="P730" s="1762" t="s">
        <v>20</v>
      </c>
      <c r="Q730" s="1762" t="s">
        <v>29</v>
      </c>
      <c r="R730" s="1769" t="n">
        <v>59.8</v>
      </c>
      <c r="S730" s="1770" t="n">
        <f>ROUND(K730,2)*R730</f>
        <v>5393.96</v>
      </c>
    </row>
    <row r="731" ht="45.0" customHeight="true">
      <c r="P731" s="1762" t="s">
        <v>30</v>
      </c>
      <c r="Q731" s="1762" t="s">
        <v>31</v>
      </c>
      <c r="R731" s="1771" t="n">
        <v>59.8</v>
      </c>
      <c r="S731" s="1772" t="n">
        <f>ROUND(K730,2)*R731</f>
        <v>5393.96</v>
      </c>
    </row>
    <row r="732" ht="45.0" customHeight="true">
      <c r="P732" s="1762" t="s">
        <v>32</v>
      </c>
      <c r="Q732" s="1762" t="s">
        <v>33</v>
      </c>
      <c r="R732" s="1773" t="n">
        <v>59.8</v>
      </c>
      <c r="S732" s="1774" t="n">
        <f>ROUND(K730,2)*R732</f>
        <v>5393.96</v>
      </c>
    </row>
    <row r="733" ht="45.0" customHeight="true">
      <c r="P733" s="1762" t="s">
        <v>34</v>
      </c>
      <c r="Q733" s="1762" t="s">
        <v>35</v>
      </c>
      <c r="R733" s="1775" t="n">
        <v>59.8</v>
      </c>
      <c r="S733" s="1776" t="n">
        <f>ROUND(K730,2)*R733</f>
        <v>5393.96</v>
      </c>
    </row>
    <row r="734" ht="45.0" customHeight="true">
      <c r="P734" s="1762" t="s">
        <v>36</v>
      </c>
      <c r="Q734" s="1762" t="s">
        <v>37</v>
      </c>
      <c r="R734" s="1777" t="n">
        <v>59.8</v>
      </c>
      <c r="S734" s="1778" t="n">
        <f>ROUND(K730,2)*R734</f>
        <v>5393.96</v>
      </c>
    </row>
    <row r="735" ht="45.0" customHeight="true">
      <c r="P735" s="1762" t="s">
        <v>38</v>
      </c>
      <c r="Q735" s="1762" t="s">
        <v>39</v>
      </c>
      <c r="R735" s="1779" t="n">
        <v>59.8</v>
      </c>
      <c r="S735" s="1780" t="n">
        <f>ROUND(K730,2)*R735</f>
        <v>5393.96</v>
      </c>
    </row>
    <row r="736" ht="45.0" customHeight="true">
      <c r="P736" s="1762" t="s">
        <v>40</v>
      </c>
      <c r="Q736" s="1762" t="s">
        <v>41</v>
      </c>
      <c r="R736" s="1781" t="n">
        <v>59.8</v>
      </c>
      <c r="S736" s="1782" t="n">
        <f>ROUND(K730,2)*R736</f>
        <v>5393.96</v>
      </c>
    </row>
    <row r="737" ht="45.0" customHeight="true">
      <c r="P737" s="1762" t="s">
        <v>42</v>
      </c>
      <c r="Q737" s="1762" t="s">
        <v>43</v>
      </c>
      <c r="R737" s="1783" t="n">
        <v>59.8</v>
      </c>
      <c r="S737" s="1784" t="n">
        <f>ROUND(K730,2)*R737</f>
        <v>5393.96</v>
      </c>
    </row>
    <row r="738" ht="45.0" customHeight="true">
      <c r="P738" s="1762" t="s">
        <v>44</v>
      </c>
      <c r="Q738" s="1762" t="s">
        <v>45</v>
      </c>
      <c r="R738" s="1785" t="n">
        <v>59.8</v>
      </c>
      <c r="S738" s="1786" t="n">
        <f>ROUND(K730,2)*R738</f>
        <v>5393.96</v>
      </c>
    </row>
    <row r="739" ht="45.0" customHeight="true">
      <c r="P739" s="1762" t="s">
        <v>46</v>
      </c>
      <c r="Q739" s="1762" t="s">
        <v>47</v>
      </c>
      <c r="R739" s="1787" t="n">
        <v>59.8</v>
      </c>
      <c r="S739" s="1788" t="n">
        <f>ROUND(K730,2)*R739</f>
        <v>5393.96</v>
      </c>
    </row>
    <row r="740" ht="45.0" customHeight="true">
      <c r="P740" s="1762" t="s">
        <v>48</v>
      </c>
      <c r="Q740" s="1762" t="s">
        <v>49</v>
      </c>
      <c r="R740" s="1789" t="n">
        <v>59.8</v>
      </c>
      <c r="S740" s="1790" t="n">
        <f>ROUND(K730,2)*R740</f>
        <v>5393.96</v>
      </c>
    </row>
    <row r="741" ht="45.0" customHeight="true">
      <c r="P741" s="1762" t="s">
        <v>50</v>
      </c>
      <c r="Q741" s="1762" t="s">
        <v>51</v>
      </c>
      <c r="R741" s="1791" t="n">
        <v>59.8</v>
      </c>
      <c r="S741" s="1792" t="n">
        <f>ROUND(K730,2)*R741</f>
        <v>5393.96</v>
      </c>
    </row>
    <row r="742" ht="45.0" customHeight="true">
      <c r="P742" s="1762" t="s">
        <v>78</v>
      </c>
      <c r="Q742" s="1762" t="s">
        <v>79</v>
      </c>
      <c r="R742" s="1793" t="n">
        <v>59.8</v>
      </c>
      <c r="S742" s="1794" t="n">
        <f>ROUND(K730,2)*R742</f>
        <v>5393.96</v>
      </c>
    </row>
    <row r="743" ht="45.0" customHeight="true">
      <c r="P743" s="1762" t="s">
        <v>80</v>
      </c>
      <c r="Q743" s="1762" t="s">
        <v>81</v>
      </c>
      <c r="R743" s="1795" t="n">
        <v>59.8</v>
      </c>
      <c r="S743" s="1796" t="n">
        <f>ROUND(K730,2)*R743</f>
        <v>5393.96</v>
      </c>
    </row>
    <row r="744" ht="45.0" customHeight="true">
      <c r="P744" s="1762" t="s">
        <v>82</v>
      </c>
      <c r="Q744" s="1762" t="s">
        <v>83</v>
      </c>
      <c r="R744" s="1797" t="n">
        <v>59.8</v>
      </c>
      <c r="S744" s="1798" t="n">
        <f>ROUND(K730,2)*R744</f>
        <v>5393.96</v>
      </c>
    </row>
    <row r="745" ht="45.0" customHeight="true">
      <c r="P745" s="1762" t="s">
        <v>84</v>
      </c>
      <c r="Q745" s="1762" t="s">
        <v>85</v>
      </c>
      <c r="R745" s="1799" t="n">
        <v>59.8</v>
      </c>
      <c r="S745" s="1800" t="n">
        <f>ROUND(K730,2)*R745</f>
        <v>5393.96</v>
      </c>
    </row>
    <row r="746" ht="45.0" customHeight="true">
      <c r="P746" s="1762" t="s">
        <v>86</v>
      </c>
      <c r="Q746" s="1762" t="s">
        <v>87</v>
      </c>
      <c r="R746" s="1801" t="n">
        <v>59.8</v>
      </c>
      <c r="S746" s="1802" t="n">
        <f>ROUND(K730,2)*R746</f>
        <v>5393.96</v>
      </c>
    </row>
    <row r="747" ht="45.0" customHeight="true">
      <c r="P747" s="1762" t="s">
        <v>88</v>
      </c>
      <c r="Q747" s="1762" t="s">
        <v>89</v>
      </c>
      <c r="R747" s="1803" t="n">
        <v>59.8</v>
      </c>
      <c r="S747" s="1804" t="n">
        <f>ROUND(K730,2)*R747</f>
        <v>5393.96</v>
      </c>
    </row>
    <row r="748" ht="45.0" customHeight="true">
      <c r="P748" s="1762" t="s">
        <v>90</v>
      </c>
      <c r="Q748" s="1762" t="s">
        <v>91</v>
      </c>
      <c r="R748" s="1805" t="n">
        <v>59.8</v>
      </c>
      <c r="S748" s="1806" t="n">
        <f>ROUND(K730,2)*R748</f>
        <v>5393.96</v>
      </c>
    </row>
    <row r="749" ht="45.0" customHeight="true">
      <c r="P749" s="1762" t="s">
        <v>92</v>
      </c>
      <c r="Q749" s="1762" t="s">
        <v>93</v>
      </c>
      <c r="R749" s="1807" t="n">
        <v>59.8</v>
      </c>
      <c r="S749" s="1808" t="n">
        <f>ROUND(K730,2)*R749</f>
        <v>5393.96</v>
      </c>
    </row>
    <row r="750" ht="45.0" customHeight="true">
      <c r="A750" s="1809" t="s">
        <v>23</v>
      </c>
      <c r="B750" s="1809" t="s">
        <v>204</v>
      </c>
      <c r="C750" s="1809" t="s">
        <v>54</v>
      </c>
      <c r="D750" s="1809" t="s">
        <v>205</v>
      </c>
      <c r="E750" s="1809" t="s">
        <v>206</v>
      </c>
      <c r="F750" s="1810" t="n">
        <f>R750+R751+R752+R753+R754+R755+R756+R757+R758+R759+R760+R761+R762+R763+R764+R765+R766+R767+R768+R769</f>
        <v>1195.9999999999995</v>
      </c>
      <c r="G750" s="1809" t="s">
        <v>57</v>
      </c>
      <c r="H750" s="1811" t="n">
        <v>39.58</v>
      </c>
      <c r="I750" s="1812" t="n">
        <v>39.58</v>
      </c>
      <c r="J750" s="1813" t="n">
        <v>0.2249</v>
      </c>
      <c r="K750" s="1814" t="n">
        <f>ROUND(I750,2)+(ROUND(I750,2)*J750)</f>
        <v>48.481542</v>
      </c>
      <c r="L750" s="1815" t="n">
        <f>ROUND(S750,2)+ROUND(S751,2)+ROUND(S752,2)+ROUND(S753,2)+ROUND(S754,2)+ROUND(S755,2)+ROUND(S756,2)+ROUND(S757,2)+ROUND(S758,2)+ROUND(S759,2)+ROUND(S760,2)+ROUND(S761,2)+ROUND(S762,2)+ROUND(S763,2)+ROUND(S764,2)+ROUND(S765,2)+ROUND(S766,2)+ROUND(S767,2)+ROUND(S768,2)+ROUND(S769,2)</f>
        <v>57981.99999999998</v>
      </c>
      <c r="M750" s="1809" t="s">
        <v>21</v>
      </c>
      <c r="N750" s="1809" t="s">
        <v>44</v>
      </c>
      <c r="O750" s="1809" t="s">
        <v>200</v>
      </c>
      <c r="P750" s="1809" t="s">
        <v>20</v>
      </c>
      <c r="Q750" s="1809" t="s">
        <v>29</v>
      </c>
      <c r="R750" s="1816" t="n">
        <v>59.8</v>
      </c>
      <c r="S750" s="1817" t="n">
        <f>ROUND(K750,2)*R750</f>
        <v>2899.104</v>
      </c>
    </row>
    <row r="751" ht="45.0" customHeight="true">
      <c r="P751" s="1809" t="s">
        <v>30</v>
      </c>
      <c r="Q751" s="1809" t="s">
        <v>31</v>
      </c>
      <c r="R751" s="1818" t="n">
        <v>59.8</v>
      </c>
      <c r="S751" s="1819" t="n">
        <f>ROUND(K750,2)*R751</f>
        <v>2899.104</v>
      </c>
    </row>
    <row r="752" ht="45.0" customHeight="true">
      <c r="P752" s="1809" t="s">
        <v>32</v>
      </c>
      <c r="Q752" s="1809" t="s">
        <v>33</v>
      </c>
      <c r="R752" s="1820" t="n">
        <v>59.8</v>
      </c>
      <c r="S752" s="1821" t="n">
        <f>ROUND(K750,2)*R752</f>
        <v>2899.104</v>
      </c>
    </row>
    <row r="753" ht="45.0" customHeight="true">
      <c r="P753" s="1809" t="s">
        <v>34</v>
      </c>
      <c r="Q753" s="1809" t="s">
        <v>35</v>
      </c>
      <c r="R753" s="1822" t="n">
        <v>59.8</v>
      </c>
      <c r="S753" s="1823" t="n">
        <f>ROUND(K750,2)*R753</f>
        <v>2899.104</v>
      </c>
    </row>
    <row r="754" ht="45.0" customHeight="true">
      <c r="P754" s="1809" t="s">
        <v>36</v>
      </c>
      <c r="Q754" s="1809" t="s">
        <v>37</v>
      </c>
      <c r="R754" s="1824" t="n">
        <v>59.8</v>
      </c>
      <c r="S754" s="1825" t="n">
        <f>ROUND(K750,2)*R754</f>
        <v>2899.104</v>
      </c>
    </row>
    <row r="755" ht="45.0" customHeight="true">
      <c r="P755" s="1809" t="s">
        <v>38</v>
      </c>
      <c r="Q755" s="1809" t="s">
        <v>39</v>
      </c>
      <c r="R755" s="1826" t="n">
        <v>59.8</v>
      </c>
      <c r="S755" s="1827" t="n">
        <f>ROUND(K750,2)*R755</f>
        <v>2899.104</v>
      </c>
    </row>
    <row r="756" ht="45.0" customHeight="true">
      <c r="P756" s="1809" t="s">
        <v>40</v>
      </c>
      <c r="Q756" s="1809" t="s">
        <v>41</v>
      </c>
      <c r="R756" s="1828" t="n">
        <v>59.8</v>
      </c>
      <c r="S756" s="1829" t="n">
        <f>ROUND(K750,2)*R756</f>
        <v>2899.104</v>
      </c>
    </row>
    <row r="757" ht="45.0" customHeight="true">
      <c r="P757" s="1809" t="s">
        <v>42</v>
      </c>
      <c r="Q757" s="1809" t="s">
        <v>43</v>
      </c>
      <c r="R757" s="1830" t="n">
        <v>59.8</v>
      </c>
      <c r="S757" s="1831" t="n">
        <f>ROUND(K750,2)*R757</f>
        <v>2899.104</v>
      </c>
    </row>
    <row r="758" ht="45.0" customHeight="true">
      <c r="P758" s="1809" t="s">
        <v>44</v>
      </c>
      <c r="Q758" s="1809" t="s">
        <v>45</v>
      </c>
      <c r="R758" s="1832" t="n">
        <v>59.8</v>
      </c>
      <c r="S758" s="1833" t="n">
        <f>ROUND(K750,2)*R758</f>
        <v>2899.104</v>
      </c>
    </row>
    <row r="759" ht="45.0" customHeight="true">
      <c r="P759" s="1809" t="s">
        <v>46</v>
      </c>
      <c r="Q759" s="1809" t="s">
        <v>47</v>
      </c>
      <c r="R759" s="1834" t="n">
        <v>59.8</v>
      </c>
      <c r="S759" s="1835" t="n">
        <f>ROUND(K750,2)*R759</f>
        <v>2899.104</v>
      </c>
    </row>
    <row r="760" ht="45.0" customHeight="true">
      <c r="P760" s="1809" t="s">
        <v>48</v>
      </c>
      <c r="Q760" s="1809" t="s">
        <v>49</v>
      </c>
      <c r="R760" s="1836" t="n">
        <v>59.8</v>
      </c>
      <c r="S760" s="1837" t="n">
        <f>ROUND(K750,2)*R760</f>
        <v>2899.104</v>
      </c>
    </row>
    <row r="761" ht="45.0" customHeight="true">
      <c r="P761" s="1809" t="s">
        <v>50</v>
      </c>
      <c r="Q761" s="1809" t="s">
        <v>51</v>
      </c>
      <c r="R761" s="1838" t="n">
        <v>59.8</v>
      </c>
      <c r="S761" s="1839" t="n">
        <f>ROUND(K750,2)*R761</f>
        <v>2899.104</v>
      </c>
    </row>
    <row r="762" ht="45.0" customHeight="true">
      <c r="P762" s="1809" t="s">
        <v>78</v>
      </c>
      <c r="Q762" s="1809" t="s">
        <v>79</v>
      </c>
      <c r="R762" s="1840" t="n">
        <v>59.8</v>
      </c>
      <c r="S762" s="1841" t="n">
        <f>ROUND(K750,2)*R762</f>
        <v>2899.104</v>
      </c>
    </row>
    <row r="763" ht="45.0" customHeight="true">
      <c r="P763" s="1809" t="s">
        <v>80</v>
      </c>
      <c r="Q763" s="1809" t="s">
        <v>81</v>
      </c>
      <c r="R763" s="1842" t="n">
        <v>59.8</v>
      </c>
      <c r="S763" s="1843" t="n">
        <f>ROUND(K750,2)*R763</f>
        <v>2899.104</v>
      </c>
    </row>
    <row r="764" ht="45.0" customHeight="true">
      <c r="P764" s="1809" t="s">
        <v>82</v>
      </c>
      <c r="Q764" s="1809" t="s">
        <v>83</v>
      </c>
      <c r="R764" s="1844" t="n">
        <v>59.8</v>
      </c>
      <c r="S764" s="1845" t="n">
        <f>ROUND(K750,2)*R764</f>
        <v>2899.104</v>
      </c>
    </row>
    <row r="765" ht="45.0" customHeight="true">
      <c r="P765" s="1809" t="s">
        <v>84</v>
      </c>
      <c r="Q765" s="1809" t="s">
        <v>85</v>
      </c>
      <c r="R765" s="1846" t="n">
        <v>59.8</v>
      </c>
      <c r="S765" s="1847" t="n">
        <f>ROUND(K750,2)*R765</f>
        <v>2899.104</v>
      </c>
    </row>
    <row r="766" ht="45.0" customHeight="true">
      <c r="P766" s="1809" t="s">
        <v>86</v>
      </c>
      <c r="Q766" s="1809" t="s">
        <v>87</v>
      </c>
      <c r="R766" s="1848" t="n">
        <v>59.8</v>
      </c>
      <c r="S766" s="1849" t="n">
        <f>ROUND(K750,2)*R766</f>
        <v>2899.104</v>
      </c>
    </row>
    <row r="767" ht="45.0" customHeight="true">
      <c r="P767" s="1809" t="s">
        <v>88</v>
      </c>
      <c r="Q767" s="1809" t="s">
        <v>89</v>
      </c>
      <c r="R767" s="1850" t="n">
        <v>59.8</v>
      </c>
      <c r="S767" s="1851" t="n">
        <f>ROUND(K750,2)*R767</f>
        <v>2899.104</v>
      </c>
    </row>
    <row r="768" ht="45.0" customHeight="true">
      <c r="P768" s="1809" t="s">
        <v>90</v>
      </c>
      <c r="Q768" s="1809" t="s">
        <v>91</v>
      </c>
      <c r="R768" s="1852" t="n">
        <v>59.8</v>
      </c>
      <c r="S768" s="1853" t="n">
        <f>ROUND(K750,2)*R768</f>
        <v>2899.104</v>
      </c>
    </row>
    <row r="769" ht="45.0" customHeight="true">
      <c r="P769" s="1809" t="s">
        <v>92</v>
      </c>
      <c r="Q769" s="1809" t="s">
        <v>93</v>
      </c>
      <c r="R769" s="1854" t="n">
        <v>59.8</v>
      </c>
      <c r="S769" s="1855" t="n">
        <f>ROUND(K750,2)*R769</f>
        <v>2899.104</v>
      </c>
    </row>
    <row r="770" ht="45.0" customHeight="true">
      <c r="A770" s="1856" t="s">
        <v>23</v>
      </c>
      <c r="B770" s="1856" t="s">
        <v>207</v>
      </c>
      <c r="C770" s="1856" t="s">
        <v>54</v>
      </c>
      <c r="D770" s="1856" t="s">
        <v>208</v>
      </c>
      <c r="E770" s="1856" t="s">
        <v>209</v>
      </c>
      <c r="F770" s="1857" t="n">
        <f>R770+R771+R772+R773+R774+R775+R776+R777+R778+R779+R780+R781+R782+R783+R784+R785+R786+R787+R788+R789</f>
        <v>1195.9999999999995</v>
      </c>
      <c r="G770" s="1856" t="s">
        <v>57</v>
      </c>
      <c r="H770" s="1858" t="n">
        <v>23.6</v>
      </c>
      <c r="I770" s="1859" t="n">
        <v>23.6</v>
      </c>
      <c r="J770" s="1860" t="n">
        <v>0.2249</v>
      </c>
      <c r="K770" s="1861" t="n">
        <f>ROUND(I770,2)+(ROUND(I770,2)*J770)</f>
        <v>28.90764</v>
      </c>
      <c r="L770" s="1862" t="n">
        <f>ROUND(S770,2)+ROUND(S771,2)+ROUND(S772,2)+ROUND(S773,2)+ROUND(S774,2)+ROUND(S775,2)+ROUND(S776,2)+ROUND(S777,2)+ROUND(S778,2)+ROUND(S779,2)+ROUND(S780,2)+ROUND(S781,2)+ROUND(S782,2)+ROUND(S783,2)+ROUND(S784,2)+ROUND(S785,2)+ROUND(S786,2)+ROUND(S787,2)+ROUND(S788,2)+ROUND(S789,2)</f>
        <v>34576.4</v>
      </c>
      <c r="M770" s="1856" t="s">
        <v>21</v>
      </c>
      <c r="N770" s="1856" t="s">
        <v>44</v>
      </c>
      <c r="O770" s="1856" t="s">
        <v>200</v>
      </c>
      <c r="P770" s="1856" t="s">
        <v>20</v>
      </c>
      <c r="Q770" s="1856" t="s">
        <v>29</v>
      </c>
      <c r="R770" s="1863" t="n">
        <v>59.8</v>
      </c>
      <c r="S770" s="1864" t="n">
        <f>ROUND(K770,2)*R770</f>
        <v>1728.818</v>
      </c>
    </row>
    <row r="771" ht="45.0" customHeight="true">
      <c r="P771" s="1856" t="s">
        <v>30</v>
      </c>
      <c r="Q771" s="1856" t="s">
        <v>31</v>
      </c>
      <c r="R771" s="1865" t="n">
        <v>59.8</v>
      </c>
      <c r="S771" s="1866" t="n">
        <f>ROUND(K770,2)*R771</f>
        <v>1728.818</v>
      </c>
    </row>
    <row r="772" ht="45.0" customHeight="true">
      <c r="P772" s="1856" t="s">
        <v>32</v>
      </c>
      <c r="Q772" s="1856" t="s">
        <v>33</v>
      </c>
      <c r="R772" s="1867" t="n">
        <v>59.8</v>
      </c>
      <c r="S772" s="1868" t="n">
        <f>ROUND(K770,2)*R772</f>
        <v>1728.818</v>
      </c>
    </row>
    <row r="773" ht="45.0" customHeight="true">
      <c r="P773" s="1856" t="s">
        <v>34</v>
      </c>
      <c r="Q773" s="1856" t="s">
        <v>35</v>
      </c>
      <c r="R773" s="1869" t="n">
        <v>59.8</v>
      </c>
      <c r="S773" s="1870" t="n">
        <f>ROUND(K770,2)*R773</f>
        <v>1728.818</v>
      </c>
    </row>
    <row r="774" ht="45.0" customHeight="true">
      <c r="P774" s="1856" t="s">
        <v>36</v>
      </c>
      <c r="Q774" s="1856" t="s">
        <v>37</v>
      </c>
      <c r="R774" s="1871" t="n">
        <v>59.8</v>
      </c>
      <c r="S774" s="1872" t="n">
        <f>ROUND(K770,2)*R774</f>
        <v>1728.818</v>
      </c>
    </row>
    <row r="775" ht="45.0" customHeight="true">
      <c r="P775" s="1856" t="s">
        <v>38</v>
      </c>
      <c r="Q775" s="1856" t="s">
        <v>39</v>
      </c>
      <c r="R775" s="1873" t="n">
        <v>59.8</v>
      </c>
      <c r="S775" s="1874" t="n">
        <f>ROUND(K770,2)*R775</f>
        <v>1728.818</v>
      </c>
    </row>
    <row r="776" ht="45.0" customHeight="true">
      <c r="P776" s="1856" t="s">
        <v>40</v>
      </c>
      <c r="Q776" s="1856" t="s">
        <v>41</v>
      </c>
      <c r="R776" s="1875" t="n">
        <v>59.8</v>
      </c>
      <c r="S776" s="1876" t="n">
        <f>ROUND(K770,2)*R776</f>
        <v>1728.818</v>
      </c>
    </row>
    <row r="777" ht="45.0" customHeight="true">
      <c r="P777" s="1856" t="s">
        <v>42</v>
      </c>
      <c r="Q777" s="1856" t="s">
        <v>43</v>
      </c>
      <c r="R777" s="1877" t="n">
        <v>59.8</v>
      </c>
      <c r="S777" s="1878" t="n">
        <f>ROUND(K770,2)*R777</f>
        <v>1728.818</v>
      </c>
    </row>
    <row r="778" ht="45.0" customHeight="true">
      <c r="P778" s="1856" t="s">
        <v>44</v>
      </c>
      <c r="Q778" s="1856" t="s">
        <v>45</v>
      </c>
      <c r="R778" s="1879" t="n">
        <v>59.8</v>
      </c>
      <c r="S778" s="1880" t="n">
        <f>ROUND(K770,2)*R778</f>
        <v>1728.818</v>
      </c>
    </row>
    <row r="779" ht="45.0" customHeight="true">
      <c r="P779" s="1856" t="s">
        <v>46</v>
      </c>
      <c r="Q779" s="1856" t="s">
        <v>47</v>
      </c>
      <c r="R779" s="1881" t="n">
        <v>59.8</v>
      </c>
      <c r="S779" s="1882" t="n">
        <f>ROUND(K770,2)*R779</f>
        <v>1728.818</v>
      </c>
    </row>
    <row r="780" ht="45.0" customHeight="true">
      <c r="P780" s="1856" t="s">
        <v>48</v>
      </c>
      <c r="Q780" s="1856" t="s">
        <v>49</v>
      </c>
      <c r="R780" s="1883" t="n">
        <v>59.8</v>
      </c>
      <c r="S780" s="1884" t="n">
        <f>ROUND(K770,2)*R780</f>
        <v>1728.818</v>
      </c>
    </row>
    <row r="781" ht="45.0" customHeight="true">
      <c r="P781" s="1856" t="s">
        <v>50</v>
      </c>
      <c r="Q781" s="1856" t="s">
        <v>51</v>
      </c>
      <c r="R781" s="1885" t="n">
        <v>59.8</v>
      </c>
      <c r="S781" s="1886" t="n">
        <f>ROUND(K770,2)*R781</f>
        <v>1728.818</v>
      </c>
    </row>
    <row r="782" ht="45.0" customHeight="true">
      <c r="P782" s="1856" t="s">
        <v>78</v>
      </c>
      <c r="Q782" s="1856" t="s">
        <v>79</v>
      </c>
      <c r="R782" s="1887" t="n">
        <v>59.8</v>
      </c>
      <c r="S782" s="1888" t="n">
        <f>ROUND(K770,2)*R782</f>
        <v>1728.818</v>
      </c>
    </row>
    <row r="783" ht="45.0" customHeight="true">
      <c r="P783" s="1856" t="s">
        <v>80</v>
      </c>
      <c r="Q783" s="1856" t="s">
        <v>81</v>
      </c>
      <c r="R783" s="1889" t="n">
        <v>59.8</v>
      </c>
      <c r="S783" s="1890" t="n">
        <f>ROUND(K770,2)*R783</f>
        <v>1728.818</v>
      </c>
    </row>
    <row r="784" ht="45.0" customHeight="true">
      <c r="P784" s="1856" t="s">
        <v>82</v>
      </c>
      <c r="Q784" s="1856" t="s">
        <v>83</v>
      </c>
      <c r="R784" s="1891" t="n">
        <v>59.8</v>
      </c>
      <c r="S784" s="1892" t="n">
        <f>ROUND(K770,2)*R784</f>
        <v>1728.818</v>
      </c>
    </row>
    <row r="785" ht="45.0" customHeight="true">
      <c r="P785" s="1856" t="s">
        <v>84</v>
      </c>
      <c r="Q785" s="1856" t="s">
        <v>85</v>
      </c>
      <c r="R785" s="1893" t="n">
        <v>59.8</v>
      </c>
      <c r="S785" s="1894" t="n">
        <f>ROUND(K770,2)*R785</f>
        <v>1728.818</v>
      </c>
    </row>
    <row r="786" ht="45.0" customHeight="true">
      <c r="P786" s="1856" t="s">
        <v>86</v>
      </c>
      <c r="Q786" s="1856" t="s">
        <v>87</v>
      </c>
      <c r="R786" s="1895" t="n">
        <v>59.8</v>
      </c>
      <c r="S786" s="1896" t="n">
        <f>ROUND(K770,2)*R786</f>
        <v>1728.818</v>
      </c>
    </row>
    <row r="787" ht="45.0" customHeight="true">
      <c r="P787" s="1856" t="s">
        <v>88</v>
      </c>
      <c r="Q787" s="1856" t="s">
        <v>89</v>
      </c>
      <c r="R787" s="1897" t="n">
        <v>59.8</v>
      </c>
      <c r="S787" s="1898" t="n">
        <f>ROUND(K770,2)*R787</f>
        <v>1728.818</v>
      </c>
    </row>
    <row r="788" ht="45.0" customHeight="true">
      <c r="P788" s="1856" t="s">
        <v>90</v>
      </c>
      <c r="Q788" s="1856" t="s">
        <v>91</v>
      </c>
      <c r="R788" s="1899" t="n">
        <v>59.8</v>
      </c>
      <c r="S788" s="1900" t="n">
        <f>ROUND(K770,2)*R788</f>
        <v>1728.818</v>
      </c>
    </row>
    <row r="789" ht="45.0" customHeight="true">
      <c r="P789" s="1856" t="s">
        <v>92</v>
      </c>
      <c r="Q789" s="1856" t="s">
        <v>93</v>
      </c>
      <c r="R789" s="1901" t="n">
        <v>59.8</v>
      </c>
      <c r="S789" s="1902" t="n">
        <f>ROUND(K770,2)*R789</f>
        <v>1728.818</v>
      </c>
    </row>
    <row r="790" ht="45.0" customHeight="true">
      <c r="A790" s="1903" t="s">
        <v>23</v>
      </c>
      <c r="B790" s="1903" t="s">
        <v>210</v>
      </c>
      <c r="C790" s="1903" t="s">
        <v>54</v>
      </c>
      <c r="D790" s="1903" t="s">
        <v>211</v>
      </c>
      <c r="E790" s="1903" t="s">
        <v>212</v>
      </c>
      <c r="F790" s="1904" t="n">
        <f>R790+R791+R792+R793+R794+R795+R796+R797+R798+R799+R800+R801+R802+R803+R804+R805+R806+R807+R808+R809</f>
        <v>14360.0</v>
      </c>
      <c r="G790" s="1903" t="s">
        <v>28</v>
      </c>
      <c r="H790" s="1905" t="n">
        <v>2.63</v>
      </c>
      <c r="I790" s="1906" t="n">
        <v>2.63</v>
      </c>
      <c r="J790" s="1907" t="n">
        <v>0.2249</v>
      </c>
      <c r="K790" s="1908" t="n">
        <f>ROUND(I790,2)+(ROUND(I790,2)*J790)</f>
        <v>3.2214869999999998</v>
      </c>
      <c r="L790" s="1909" t="n">
        <f>ROUND(S790,2)+ROUND(S791,2)+ROUND(S792,2)+ROUND(S793,2)+ROUND(S794,2)+ROUND(S795,2)+ROUND(S796,2)+ROUND(S797,2)+ROUND(S798,2)+ROUND(S799,2)+ROUND(S800,2)+ROUND(S801,2)+ROUND(S802,2)+ROUND(S803,2)+ROUND(S804,2)+ROUND(S805,2)+ROUND(S806,2)+ROUND(S807,2)+ROUND(S808,2)+ROUND(S809,2)</f>
        <v>46239.19999999999</v>
      </c>
      <c r="M790" s="1903" t="s">
        <v>21</v>
      </c>
      <c r="N790" s="1903" t="s">
        <v>44</v>
      </c>
      <c r="O790" s="1903" t="s">
        <v>200</v>
      </c>
      <c r="P790" s="1903" t="s">
        <v>20</v>
      </c>
      <c r="Q790" s="1903" t="s">
        <v>29</v>
      </c>
      <c r="R790" s="1910" t="n">
        <v>718.0</v>
      </c>
      <c r="S790" s="1911" t="n">
        <f>ROUND(K790,2)*R790</f>
        <v>2311.96</v>
      </c>
    </row>
    <row r="791" ht="45.0" customHeight="true">
      <c r="P791" s="1903" t="s">
        <v>30</v>
      </c>
      <c r="Q791" s="1903" t="s">
        <v>31</v>
      </c>
      <c r="R791" s="1912" t="n">
        <v>718.0</v>
      </c>
      <c r="S791" s="1913" t="n">
        <f>ROUND(K790,2)*R791</f>
        <v>2311.96</v>
      </c>
    </row>
    <row r="792" ht="45.0" customHeight="true">
      <c r="P792" s="1903" t="s">
        <v>32</v>
      </c>
      <c r="Q792" s="1903" t="s">
        <v>33</v>
      </c>
      <c r="R792" s="1914" t="n">
        <v>718.0</v>
      </c>
      <c r="S792" s="1915" t="n">
        <f>ROUND(K790,2)*R792</f>
        <v>2311.96</v>
      </c>
    </row>
    <row r="793" ht="45.0" customHeight="true">
      <c r="P793" s="1903" t="s">
        <v>34</v>
      </c>
      <c r="Q793" s="1903" t="s">
        <v>35</v>
      </c>
      <c r="R793" s="1916" t="n">
        <v>718.0</v>
      </c>
      <c r="S793" s="1917" t="n">
        <f>ROUND(K790,2)*R793</f>
        <v>2311.96</v>
      </c>
    </row>
    <row r="794" ht="45.0" customHeight="true">
      <c r="P794" s="1903" t="s">
        <v>36</v>
      </c>
      <c r="Q794" s="1903" t="s">
        <v>37</v>
      </c>
      <c r="R794" s="1918" t="n">
        <v>718.0</v>
      </c>
      <c r="S794" s="1919" t="n">
        <f>ROUND(K790,2)*R794</f>
        <v>2311.96</v>
      </c>
    </row>
    <row r="795" ht="45.0" customHeight="true">
      <c r="P795" s="1903" t="s">
        <v>38</v>
      </c>
      <c r="Q795" s="1903" t="s">
        <v>39</v>
      </c>
      <c r="R795" s="1920" t="n">
        <v>718.0</v>
      </c>
      <c r="S795" s="1921" t="n">
        <f>ROUND(K790,2)*R795</f>
        <v>2311.96</v>
      </c>
    </row>
    <row r="796" ht="45.0" customHeight="true">
      <c r="P796" s="1903" t="s">
        <v>40</v>
      </c>
      <c r="Q796" s="1903" t="s">
        <v>41</v>
      </c>
      <c r="R796" s="1922" t="n">
        <v>718.0</v>
      </c>
      <c r="S796" s="1923" t="n">
        <f>ROUND(K790,2)*R796</f>
        <v>2311.96</v>
      </c>
    </row>
    <row r="797" ht="45.0" customHeight="true">
      <c r="P797" s="1903" t="s">
        <v>42</v>
      </c>
      <c r="Q797" s="1903" t="s">
        <v>43</v>
      </c>
      <c r="R797" s="1924" t="n">
        <v>718.0</v>
      </c>
      <c r="S797" s="1925" t="n">
        <f>ROUND(K790,2)*R797</f>
        <v>2311.96</v>
      </c>
    </row>
    <row r="798" ht="45.0" customHeight="true">
      <c r="P798" s="1903" t="s">
        <v>44</v>
      </c>
      <c r="Q798" s="1903" t="s">
        <v>45</v>
      </c>
      <c r="R798" s="1926" t="n">
        <v>718.0</v>
      </c>
      <c r="S798" s="1927" t="n">
        <f>ROUND(K790,2)*R798</f>
        <v>2311.96</v>
      </c>
    </row>
    <row r="799" ht="45.0" customHeight="true">
      <c r="P799" s="1903" t="s">
        <v>46</v>
      </c>
      <c r="Q799" s="1903" t="s">
        <v>47</v>
      </c>
      <c r="R799" s="1928" t="n">
        <v>718.0</v>
      </c>
      <c r="S799" s="1929" t="n">
        <f>ROUND(K790,2)*R799</f>
        <v>2311.96</v>
      </c>
    </row>
    <row r="800" ht="45.0" customHeight="true">
      <c r="P800" s="1903" t="s">
        <v>48</v>
      </c>
      <c r="Q800" s="1903" t="s">
        <v>49</v>
      </c>
      <c r="R800" s="1930" t="n">
        <v>718.0</v>
      </c>
      <c r="S800" s="1931" t="n">
        <f>ROUND(K790,2)*R800</f>
        <v>2311.96</v>
      </c>
    </row>
    <row r="801" ht="45.0" customHeight="true">
      <c r="P801" s="1903" t="s">
        <v>50</v>
      </c>
      <c r="Q801" s="1903" t="s">
        <v>51</v>
      </c>
      <c r="R801" s="1932" t="n">
        <v>718.0</v>
      </c>
      <c r="S801" s="1933" t="n">
        <f>ROUND(K790,2)*R801</f>
        <v>2311.96</v>
      </c>
    </row>
    <row r="802" ht="45.0" customHeight="true">
      <c r="P802" s="1903" t="s">
        <v>78</v>
      </c>
      <c r="Q802" s="1903" t="s">
        <v>79</v>
      </c>
      <c r="R802" s="1934" t="n">
        <v>718.0</v>
      </c>
      <c r="S802" s="1935" t="n">
        <f>ROUND(K790,2)*R802</f>
        <v>2311.96</v>
      </c>
    </row>
    <row r="803" ht="45.0" customHeight="true">
      <c r="P803" s="1903" t="s">
        <v>80</v>
      </c>
      <c r="Q803" s="1903" t="s">
        <v>81</v>
      </c>
      <c r="R803" s="1936" t="n">
        <v>718.0</v>
      </c>
      <c r="S803" s="1937" t="n">
        <f>ROUND(K790,2)*R803</f>
        <v>2311.96</v>
      </c>
    </row>
    <row r="804" ht="45.0" customHeight="true">
      <c r="P804" s="1903" t="s">
        <v>82</v>
      </c>
      <c r="Q804" s="1903" t="s">
        <v>83</v>
      </c>
      <c r="R804" s="1938" t="n">
        <v>718.0</v>
      </c>
      <c r="S804" s="1939" t="n">
        <f>ROUND(K790,2)*R804</f>
        <v>2311.96</v>
      </c>
    </row>
    <row r="805" ht="45.0" customHeight="true">
      <c r="P805" s="1903" t="s">
        <v>84</v>
      </c>
      <c r="Q805" s="1903" t="s">
        <v>85</v>
      </c>
      <c r="R805" s="1940" t="n">
        <v>718.0</v>
      </c>
      <c r="S805" s="1941" t="n">
        <f>ROUND(K790,2)*R805</f>
        <v>2311.96</v>
      </c>
    </row>
    <row r="806" ht="45.0" customHeight="true">
      <c r="P806" s="1903" t="s">
        <v>86</v>
      </c>
      <c r="Q806" s="1903" t="s">
        <v>87</v>
      </c>
      <c r="R806" s="1942" t="n">
        <v>718.0</v>
      </c>
      <c r="S806" s="1943" t="n">
        <f>ROUND(K790,2)*R806</f>
        <v>2311.96</v>
      </c>
    </row>
    <row r="807" ht="45.0" customHeight="true">
      <c r="P807" s="1903" t="s">
        <v>88</v>
      </c>
      <c r="Q807" s="1903" t="s">
        <v>89</v>
      </c>
      <c r="R807" s="1944" t="n">
        <v>718.0</v>
      </c>
      <c r="S807" s="1945" t="n">
        <f>ROUND(K790,2)*R807</f>
        <v>2311.96</v>
      </c>
    </row>
    <row r="808" ht="45.0" customHeight="true">
      <c r="P808" s="1903" t="s">
        <v>90</v>
      </c>
      <c r="Q808" s="1903" t="s">
        <v>91</v>
      </c>
      <c r="R808" s="1946" t="n">
        <v>718.0</v>
      </c>
      <c r="S808" s="1947" t="n">
        <f>ROUND(K790,2)*R808</f>
        <v>2311.96</v>
      </c>
    </row>
    <row r="809" ht="45.0" customHeight="true">
      <c r="P809" s="1903" t="s">
        <v>92</v>
      </c>
      <c r="Q809" s="1903" t="s">
        <v>93</v>
      </c>
      <c r="R809" s="1948" t="n">
        <v>718.0</v>
      </c>
      <c r="S809" s="1949" t="n">
        <f>ROUND(K790,2)*R809</f>
        <v>2311.96</v>
      </c>
    </row>
    <row r="810" ht="45.0" customHeight="true">
      <c r="A810" s="1950" t="s">
        <v>23</v>
      </c>
      <c r="B810" s="1950" t="s">
        <v>213</v>
      </c>
      <c r="C810" s="1950" t="s">
        <v>54</v>
      </c>
      <c r="D810" s="1950" t="s">
        <v>214</v>
      </c>
      <c r="E810" s="1950" t="s">
        <v>215</v>
      </c>
      <c r="F810" s="1951" t="n">
        <f>R810+R811+R812+R813+R814+R815+R816+R817+R818+R819+R820+R821+R822+R823+R824+R825+R826+R827+R828+R829</f>
        <v>130.0</v>
      </c>
      <c r="G810" s="1950" t="s">
        <v>176</v>
      </c>
      <c r="H810" s="1952" t="n">
        <v>22.27</v>
      </c>
      <c r="I810" s="1953" t="n">
        <v>22.27</v>
      </c>
      <c r="J810" s="1954" t="n">
        <v>0.2249</v>
      </c>
      <c r="K810" s="1955" t="n">
        <f>ROUND(I810,2)+(ROUND(I810,2)*J810)</f>
        <v>27.278523</v>
      </c>
      <c r="L810" s="1956" t="n">
        <f>ROUND(S810,2)+ROUND(S811,2)+ROUND(S812,2)+ROUND(S813,2)+ROUND(S814,2)+ROUND(S815,2)+ROUND(S816,2)+ROUND(S817,2)+ROUND(S818,2)+ROUND(S819,2)+ROUND(S820,2)+ROUND(S821,2)+ROUND(S822,2)+ROUND(S823,2)+ROUND(S824,2)+ROUND(S825,2)+ROUND(S826,2)+ROUND(S827,2)+ROUND(S828,2)+ROUND(S829,2)</f>
        <v>3546.400000000001</v>
      </c>
      <c r="M810" s="1950" t="s">
        <v>21</v>
      </c>
      <c r="N810" s="1950" t="s">
        <v>44</v>
      </c>
      <c r="O810" s="1950" t="s">
        <v>200</v>
      </c>
      <c r="P810" s="1950" t="s">
        <v>20</v>
      </c>
      <c r="Q810" s="1950" t="s">
        <v>29</v>
      </c>
      <c r="R810" s="1957" t="n">
        <v>6.5</v>
      </c>
      <c r="S810" s="1958" t="n">
        <f>ROUND(K810,2)*R810</f>
        <v>177.32</v>
      </c>
    </row>
    <row r="811" ht="45.0" customHeight="true">
      <c r="P811" s="1950" t="s">
        <v>30</v>
      </c>
      <c r="Q811" s="1950" t="s">
        <v>31</v>
      </c>
      <c r="R811" s="1959" t="n">
        <v>6.5</v>
      </c>
      <c r="S811" s="1960" t="n">
        <f>ROUND(K810,2)*R811</f>
        <v>177.32</v>
      </c>
    </row>
    <row r="812" ht="45.0" customHeight="true">
      <c r="P812" s="1950" t="s">
        <v>32</v>
      </c>
      <c r="Q812" s="1950" t="s">
        <v>33</v>
      </c>
      <c r="R812" s="1961" t="n">
        <v>6.5</v>
      </c>
      <c r="S812" s="1962" t="n">
        <f>ROUND(K810,2)*R812</f>
        <v>177.32</v>
      </c>
    </row>
    <row r="813" ht="45.0" customHeight="true">
      <c r="P813" s="1950" t="s">
        <v>34</v>
      </c>
      <c r="Q813" s="1950" t="s">
        <v>35</v>
      </c>
      <c r="R813" s="1963" t="n">
        <v>6.5</v>
      </c>
      <c r="S813" s="1964" t="n">
        <f>ROUND(K810,2)*R813</f>
        <v>177.32</v>
      </c>
    </row>
    <row r="814" ht="45.0" customHeight="true">
      <c r="P814" s="1950" t="s">
        <v>36</v>
      </c>
      <c r="Q814" s="1950" t="s">
        <v>37</v>
      </c>
      <c r="R814" s="1965" t="n">
        <v>6.5</v>
      </c>
      <c r="S814" s="1966" t="n">
        <f>ROUND(K810,2)*R814</f>
        <v>177.32</v>
      </c>
    </row>
    <row r="815" ht="45.0" customHeight="true">
      <c r="P815" s="1950" t="s">
        <v>38</v>
      </c>
      <c r="Q815" s="1950" t="s">
        <v>39</v>
      </c>
      <c r="R815" s="1967" t="n">
        <v>6.5</v>
      </c>
      <c r="S815" s="1968" t="n">
        <f>ROUND(K810,2)*R815</f>
        <v>177.32</v>
      </c>
    </row>
    <row r="816" ht="45.0" customHeight="true">
      <c r="P816" s="1950" t="s">
        <v>40</v>
      </c>
      <c r="Q816" s="1950" t="s">
        <v>41</v>
      </c>
      <c r="R816" s="1969" t="n">
        <v>6.5</v>
      </c>
      <c r="S816" s="1970" t="n">
        <f>ROUND(K810,2)*R816</f>
        <v>177.32</v>
      </c>
    </row>
    <row r="817" ht="45.0" customHeight="true">
      <c r="P817" s="1950" t="s">
        <v>42</v>
      </c>
      <c r="Q817" s="1950" t="s">
        <v>43</v>
      </c>
      <c r="R817" s="1971" t="n">
        <v>6.5</v>
      </c>
      <c r="S817" s="1972" t="n">
        <f>ROUND(K810,2)*R817</f>
        <v>177.32</v>
      </c>
    </row>
    <row r="818" ht="45.0" customHeight="true">
      <c r="P818" s="1950" t="s">
        <v>44</v>
      </c>
      <c r="Q818" s="1950" t="s">
        <v>45</v>
      </c>
      <c r="R818" s="1973" t="n">
        <v>6.5</v>
      </c>
      <c r="S818" s="1974" t="n">
        <f>ROUND(K810,2)*R818</f>
        <v>177.32</v>
      </c>
    </row>
    <row r="819" ht="45.0" customHeight="true">
      <c r="P819" s="1950" t="s">
        <v>46</v>
      </c>
      <c r="Q819" s="1950" t="s">
        <v>47</v>
      </c>
      <c r="R819" s="1975" t="n">
        <v>6.5</v>
      </c>
      <c r="S819" s="1976" t="n">
        <f>ROUND(K810,2)*R819</f>
        <v>177.32</v>
      </c>
    </row>
    <row r="820" ht="45.0" customHeight="true">
      <c r="P820" s="1950" t="s">
        <v>48</v>
      </c>
      <c r="Q820" s="1950" t="s">
        <v>49</v>
      </c>
      <c r="R820" s="1977" t="n">
        <v>6.5</v>
      </c>
      <c r="S820" s="1978" t="n">
        <f>ROUND(K810,2)*R820</f>
        <v>177.32</v>
      </c>
    </row>
    <row r="821" ht="45.0" customHeight="true">
      <c r="P821" s="1950" t="s">
        <v>50</v>
      </c>
      <c r="Q821" s="1950" t="s">
        <v>51</v>
      </c>
      <c r="R821" s="1979" t="n">
        <v>6.5</v>
      </c>
      <c r="S821" s="1980" t="n">
        <f>ROUND(K810,2)*R821</f>
        <v>177.32</v>
      </c>
    </row>
    <row r="822" ht="45.0" customHeight="true">
      <c r="P822" s="1950" t="s">
        <v>78</v>
      </c>
      <c r="Q822" s="1950" t="s">
        <v>79</v>
      </c>
      <c r="R822" s="1981" t="n">
        <v>6.5</v>
      </c>
      <c r="S822" s="1982" t="n">
        <f>ROUND(K810,2)*R822</f>
        <v>177.32</v>
      </c>
    </row>
    <row r="823" ht="45.0" customHeight="true">
      <c r="P823" s="1950" t="s">
        <v>80</v>
      </c>
      <c r="Q823" s="1950" t="s">
        <v>81</v>
      </c>
      <c r="R823" s="1983" t="n">
        <v>6.5</v>
      </c>
      <c r="S823" s="1984" t="n">
        <f>ROUND(K810,2)*R823</f>
        <v>177.32</v>
      </c>
    </row>
    <row r="824" ht="45.0" customHeight="true">
      <c r="P824" s="1950" t="s">
        <v>82</v>
      </c>
      <c r="Q824" s="1950" t="s">
        <v>83</v>
      </c>
      <c r="R824" s="1985" t="n">
        <v>6.5</v>
      </c>
      <c r="S824" s="1986" t="n">
        <f>ROUND(K810,2)*R824</f>
        <v>177.32</v>
      </c>
    </row>
    <row r="825" ht="45.0" customHeight="true">
      <c r="P825" s="1950" t="s">
        <v>84</v>
      </c>
      <c r="Q825" s="1950" t="s">
        <v>85</v>
      </c>
      <c r="R825" s="1987" t="n">
        <v>6.5</v>
      </c>
      <c r="S825" s="1988" t="n">
        <f>ROUND(K810,2)*R825</f>
        <v>177.32</v>
      </c>
    </row>
    <row r="826" ht="45.0" customHeight="true">
      <c r="P826" s="1950" t="s">
        <v>86</v>
      </c>
      <c r="Q826" s="1950" t="s">
        <v>87</v>
      </c>
      <c r="R826" s="1989" t="n">
        <v>6.5</v>
      </c>
      <c r="S826" s="1990" t="n">
        <f>ROUND(K810,2)*R826</f>
        <v>177.32</v>
      </c>
    </row>
    <row r="827" ht="45.0" customHeight="true">
      <c r="P827" s="1950" t="s">
        <v>88</v>
      </c>
      <c r="Q827" s="1950" t="s">
        <v>89</v>
      </c>
      <c r="R827" s="1991" t="n">
        <v>6.5</v>
      </c>
      <c r="S827" s="1992" t="n">
        <f>ROUND(K810,2)*R827</f>
        <v>177.32</v>
      </c>
    </row>
    <row r="828" ht="45.0" customHeight="true">
      <c r="P828" s="1950" t="s">
        <v>90</v>
      </c>
      <c r="Q828" s="1950" t="s">
        <v>91</v>
      </c>
      <c r="R828" s="1993" t="n">
        <v>6.5</v>
      </c>
      <c r="S828" s="1994" t="n">
        <f>ROUND(K810,2)*R828</f>
        <v>177.32</v>
      </c>
    </row>
    <row r="829" ht="45.0" customHeight="true">
      <c r="P829" s="1950" t="s">
        <v>92</v>
      </c>
      <c r="Q829" s="1950" t="s">
        <v>93</v>
      </c>
      <c r="R829" s="1995" t="n">
        <v>6.5</v>
      </c>
      <c r="S829" s="1996" t="n">
        <f>ROUND(K810,2)*R829</f>
        <v>177.32</v>
      </c>
    </row>
    <row r="830" ht="45.0" customHeight="true">
      <c r="A830" s="1998" t="s">
        <v>19</v>
      </c>
      <c r="B830" s="1998" t="s">
        <v>46</v>
      </c>
      <c r="C830" s="1998" t="s">
        <v>21</v>
      </c>
      <c r="D830" s="1998" t="s">
        <v>21</v>
      </c>
      <c r="E830" s="1998" t="s">
        <v>216</v>
      </c>
      <c r="F830" s="1998" t="s">
        <v>21</v>
      </c>
      <c r="G830" s="1998" t="s">
        <v>21</v>
      </c>
      <c r="H830" s="1998" t="s">
        <v>21</v>
      </c>
      <c r="I830" s="1998" t="s">
        <v>21</v>
      </c>
      <c r="J830" s="1998" t="s">
        <v>21</v>
      </c>
      <c r="K830" s="1998" t="s">
        <v>21</v>
      </c>
      <c r="L830" s="1999" t="n">
        <f>ROUND(L831,2)+ROUND(L851,2)+ROUND(L871,2)+ROUND(L891,2)+ROUND(L911,2)+ROUND(L931,2)</f>
        <v>91439.6</v>
      </c>
      <c r="M830" s="1998" t="s">
        <v>21</v>
      </c>
      <c r="N830" s="1998" t="s">
        <v>21</v>
      </c>
      <c r="O830" s="1998" t="s">
        <v>21</v>
      </c>
      <c r="P830" s="1998" t="s">
        <v>21</v>
      </c>
      <c r="Q830" s="1998" t="s">
        <v>21</v>
      </c>
      <c r="R830" s="1998" t="s">
        <v>21</v>
      </c>
      <c r="S830" s="1998" t="s">
        <v>21</v>
      </c>
    </row>
    <row r="831" ht="45.0" customHeight="true">
      <c r="A831" s="2000" t="s">
        <v>23</v>
      </c>
      <c r="B831" s="2000" t="s">
        <v>217</v>
      </c>
      <c r="C831" s="2000" t="s">
        <v>54</v>
      </c>
      <c r="D831" s="2000" t="s">
        <v>218</v>
      </c>
      <c r="E831" s="2000" t="s">
        <v>219</v>
      </c>
      <c r="F831" s="2001" t="n">
        <f>R831+R832+R833+R834+R835+R836+R837+R838+R839+R840+R841+R842+R843+R844+R845+R846+R847+R848+R849+R850</f>
        <v>2832.7999999999984</v>
      </c>
      <c r="G831" s="2000" t="s">
        <v>57</v>
      </c>
      <c r="H831" s="2002" t="n">
        <v>4.11</v>
      </c>
      <c r="I831" s="2003" t="n">
        <v>4.11</v>
      </c>
      <c r="J831" s="2004" t="n">
        <v>0.2249</v>
      </c>
      <c r="K831" s="2005" t="n">
        <f>ROUND(I831,2)+(ROUND(I831,2)*J831)</f>
        <v>5.034339</v>
      </c>
      <c r="L831" s="2006" t="n">
        <f>ROUND(S831,2)+ROUND(S832,2)+ROUND(S833,2)+ROUND(S834,2)+ROUND(S835,2)+ROUND(S836,2)+ROUND(S837,2)+ROUND(S838,2)+ROUND(S839,2)+ROUND(S840,2)+ROUND(S841,2)+ROUND(S842,2)+ROUND(S843,2)+ROUND(S844,2)+ROUND(S845,2)+ROUND(S846,2)+ROUND(S847,2)+ROUND(S848,2)+ROUND(S849,2)+ROUND(S850,2)</f>
        <v>14249.000000000005</v>
      </c>
      <c r="M831" s="2000" t="s">
        <v>21</v>
      </c>
      <c r="N831" s="2000" t="s">
        <v>46</v>
      </c>
      <c r="O831" s="2000" t="s">
        <v>216</v>
      </c>
      <c r="P831" s="2000" t="s">
        <v>20</v>
      </c>
      <c r="Q831" s="2000" t="s">
        <v>29</v>
      </c>
      <c r="R831" s="2007" t="n">
        <v>141.64</v>
      </c>
      <c r="S831" s="2008" t="n">
        <f>ROUND(K831,2)*R831</f>
        <v>712.4492</v>
      </c>
    </row>
    <row r="832" ht="45.0" customHeight="true">
      <c r="P832" s="2000" t="s">
        <v>30</v>
      </c>
      <c r="Q832" s="2000" t="s">
        <v>31</v>
      </c>
      <c r="R832" s="2009" t="n">
        <v>141.64</v>
      </c>
      <c r="S832" s="2010" t="n">
        <f>ROUND(K831,2)*R832</f>
        <v>712.4492</v>
      </c>
    </row>
    <row r="833" ht="45.0" customHeight="true">
      <c r="P833" s="2000" t="s">
        <v>32</v>
      </c>
      <c r="Q833" s="2000" t="s">
        <v>33</v>
      </c>
      <c r="R833" s="2011" t="n">
        <v>141.64</v>
      </c>
      <c r="S833" s="2012" t="n">
        <f>ROUND(K831,2)*R833</f>
        <v>712.4492</v>
      </c>
    </row>
    <row r="834" ht="45.0" customHeight="true">
      <c r="P834" s="2000" t="s">
        <v>34</v>
      </c>
      <c r="Q834" s="2000" t="s">
        <v>35</v>
      </c>
      <c r="R834" s="2013" t="n">
        <v>141.64</v>
      </c>
      <c r="S834" s="2014" t="n">
        <f>ROUND(K831,2)*R834</f>
        <v>712.4492</v>
      </c>
    </row>
    <row r="835" ht="45.0" customHeight="true">
      <c r="P835" s="2000" t="s">
        <v>36</v>
      </c>
      <c r="Q835" s="2000" t="s">
        <v>37</v>
      </c>
      <c r="R835" s="2015" t="n">
        <v>141.64</v>
      </c>
      <c r="S835" s="2016" t="n">
        <f>ROUND(K831,2)*R835</f>
        <v>712.4492</v>
      </c>
    </row>
    <row r="836" ht="45.0" customHeight="true">
      <c r="P836" s="2000" t="s">
        <v>38</v>
      </c>
      <c r="Q836" s="2000" t="s">
        <v>39</v>
      </c>
      <c r="R836" s="2017" t="n">
        <v>141.64</v>
      </c>
      <c r="S836" s="2018" t="n">
        <f>ROUND(K831,2)*R836</f>
        <v>712.4492</v>
      </c>
    </row>
    <row r="837" ht="45.0" customHeight="true">
      <c r="P837" s="2000" t="s">
        <v>40</v>
      </c>
      <c r="Q837" s="2000" t="s">
        <v>41</v>
      </c>
      <c r="R837" s="2019" t="n">
        <v>141.64</v>
      </c>
      <c r="S837" s="2020" t="n">
        <f>ROUND(K831,2)*R837</f>
        <v>712.4492</v>
      </c>
    </row>
    <row r="838" ht="45.0" customHeight="true">
      <c r="P838" s="2000" t="s">
        <v>42</v>
      </c>
      <c r="Q838" s="2000" t="s">
        <v>43</v>
      </c>
      <c r="R838" s="2021" t="n">
        <v>141.64</v>
      </c>
      <c r="S838" s="2022" t="n">
        <f>ROUND(K831,2)*R838</f>
        <v>712.4492</v>
      </c>
    </row>
    <row r="839" ht="45.0" customHeight="true">
      <c r="P839" s="2000" t="s">
        <v>44</v>
      </c>
      <c r="Q839" s="2000" t="s">
        <v>45</v>
      </c>
      <c r="R839" s="2023" t="n">
        <v>141.64</v>
      </c>
      <c r="S839" s="2024" t="n">
        <f>ROUND(K831,2)*R839</f>
        <v>712.4492</v>
      </c>
    </row>
    <row r="840" ht="45.0" customHeight="true">
      <c r="P840" s="2000" t="s">
        <v>46</v>
      </c>
      <c r="Q840" s="2000" t="s">
        <v>47</v>
      </c>
      <c r="R840" s="2025" t="n">
        <v>141.64</v>
      </c>
      <c r="S840" s="2026" t="n">
        <f>ROUND(K831,2)*R840</f>
        <v>712.4492</v>
      </c>
    </row>
    <row r="841" ht="45.0" customHeight="true">
      <c r="P841" s="2000" t="s">
        <v>48</v>
      </c>
      <c r="Q841" s="2000" t="s">
        <v>49</v>
      </c>
      <c r="R841" s="2027" t="n">
        <v>141.64</v>
      </c>
      <c r="S841" s="2028" t="n">
        <f>ROUND(K831,2)*R841</f>
        <v>712.4492</v>
      </c>
    </row>
    <row r="842" ht="45.0" customHeight="true">
      <c r="P842" s="2000" t="s">
        <v>50</v>
      </c>
      <c r="Q842" s="2000" t="s">
        <v>51</v>
      </c>
      <c r="R842" s="2029" t="n">
        <v>141.64</v>
      </c>
      <c r="S842" s="2030" t="n">
        <f>ROUND(K831,2)*R842</f>
        <v>712.4492</v>
      </c>
    </row>
    <row r="843" ht="45.0" customHeight="true">
      <c r="P843" s="2000" t="s">
        <v>78</v>
      </c>
      <c r="Q843" s="2000" t="s">
        <v>79</v>
      </c>
      <c r="R843" s="2031" t="n">
        <v>141.64</v>
      </c>
      <c r="S843" s="2032" t="n">
        <f>ROUND(K831,2)*R843</f>
        <v>712.4492</v>
      </c>
    </row>
    <row r="844" ht="45.0" customHeight="true">
      <c r="P844" s="2000" t="s">
        <v>80</v>
      </c>
      <c r="Q844" s="2000" t="s">
        <v>81</v>
      </c>
      <c r="R844" s="2033" t="n">
        <v>141.64</v>
      </c>
      <c r="S844" s="2034" t="n">
        <f>ROUND(K831,2)*R844</f>
        <v>712.4492</v>
      </c>
    </row>
    <row r="845" ht="45.0" customHeight="true">
      <c r="P845" s="2000" t="s">
        <v>82</v>
      </c>
      <c r="Q845" s="2000" t="s">
        <v>83</v>
      </c>
      <c r="R845" s="2035" t="n">
        <v>141.64</v>
      </c>
      <c r="S845" s="2036" t="n">
        <f>ROUND(K831,2)*R845</f>
        <v>712.4492</v>
      </c>
    </row>
    <row r="846" ht="45.0" customHeight="true">
      <c r="P846" s="2000" t="s">
        <v>84</v>
      </c>
      <c r="Q846" s="2000" t="s">
        <v>85</v>
      </c>
      <c r="R846" s="2037" t="n">
        <v>141.64</v>
      </c>
      <c r="S846" s="2038" t="n">
        <f>ROUND(K831,2)*R846</f>
        <v>712.4492</v>
      </c>
    </row>
    <row r="847" ht="45.0" customHeight="true">
      <c r="P847" s="2000" t="s">
        <v>86</v>
      </c>
      <c r="Q847" s="2000" t="s">
        <v>87</v>
      </c>
      <c r="R847" s="2039" t="n">
        <v>141.64</v>
      </c>
      <c r="S847" s="2040" t="n">
        <f>ROUND(K831,2)*R847</f>
        <v>712.4492</v>
      </c>
    </row>
    <row r="848" ht="45.0" customHeight="true">
      <c r="P848" s="2000" t="s">
        <v>88</v>
      </c>
      <c r="Q848" s="2000" t="s">
        <v>89</v>
      </c>
      <c r="R848" s="2041" t="n">
        <v>141.64</v>
      </c>
      <c r="S848" s="2042" t="n">
        <f>ROUND(K831,2)*R848</f>
        <v>712.4492</v>
      </c>
    </row>
    <row r="849" ht="45.0" customHeight="true">
      <c r="P849" s="2000" t="s">
        <v>90</v>
      </c>
      <c r="Q849" s="2000" t="s">
        <v>91</v>
      </c>
      <c r="R849" s="2043" t="n">
        <v>141.64</v>
      </c>
      <c r="S849" s="2044" t="n">
        <f>ROUND(K831,2)*R849</f>
        <v>712.4492</v>
      </c>
    </row>
    <row r="850" ht="45.0" customHeight="true">
      <c r="P850" s="2000" t="s">
        <v>92</v>
      </c>
      <c r="Q850" s="2000" t="s">
        <v>93</v>
      </c>
      <c r="R850" s="2045" t="n">
        <v>141.64</v>
      </c>
      <c r="S850" s="2046" t="n">
        <f>ROUND(K831,2)*R850</f>
        <v>712.4492</v>
      </c>
    </row>
    <row r="851" ht="45.0" customHeight="true">
      <c r="A851" s="2047" t="s">
        <v>23</v>
      </c>
      <c r="B851" s="2047" t="s">
        <v>220</v>
      </c>
      <c r="C851" s="2047" t="s">
        <v>54</v>
      </c>
      <c r="D851" s="2047" t="s">
        <v>221</v>
      </c>
      <c r="E851" s="2047" t="s">
        <v>222</v>
      </c>
      <c r="F851" s="2048" t="n">
        <f>R851+R852+R853+R854+R855+R856+R857+R858+R859+R860+R861+R862+R863+R864+R865+R866+R867+R868+R869+R870</f>
        <v>59.800000000000026</v>
      </c>
      <c r="G851" s="2047" t="s">
        <v>57</v>
      </c>
      <c r="H851" s="2049" t="n">
        <v>7.24</v>
      </c>
      <c r="I851" s="2050" t="n">
        <v>7.24</v>
      </c>
      <c r="J851" s="2051" t="n">
        <v>0.2249</v>
      </c>
      <c r="K851" s="2052" t="n">
        <f>ROUND(I851,2)+(ROUND(I851,2)*J851)</f>
        <v>8.868276</v>
      </c>
      <c r="L851" s="2053" t="n">
        <f>ROUND(S851,2)+ROUND(S852,2)+ROUND(S853,2)+ROUND(S854,2)+ROUND(S855,2)+ROUND(S856,2)+ROUND(S857,2)+ROUND(S858,2)+ROUND(S859,2)+ROUND(S860,2)+ROUND(S861,2)+ROUND(S862,2)+ROUND(S863,2)+ROUND(S864,2)+ROUND(S865,2)+ROUND(S866,2)+ROUND(S867,2)+ROUND(S868,2)+ROUND(S869,2)+ROUND(S870,2)</f>
        <v>530.3999999999999</v>
      </c>
      <c r="M851" s="2047" t="s">
        <v>21</v>
      </c>
      <c r="N851" s="2047" t="s">
        <v>46</v>
      </c>
      <c r="O851" s="2047" t="s">
        <v>216</v>
      </c>
      <c r="P851" s="2047" t="s">
        <v>20</v>
      </c>
      <c r="Q851" s="2047" t="s">
        <v>29</v>
      </c>
      <c r="R851" s="2054" t="n">
        <v>2.99</v>
      </c>
      <c r="S851" s="2055" t="n">
        <f>ROUND(K851,2)*R851</f>
        <v>26.5213</v>
      </c>
    </row>
    <row r="852" ht="45.0" customHeight="true">
      <c r="P852" s="2047" t="s">
        <v>30</v>
      </c>
      <c r="Q852" s="2047" t="s">
        <v>31</v>
      </c>
      <c r="R852" s="2056" t="n">
        <v>2.99</v>
      </c>
      <c r="S852" s="2057" t="n">
        <f>ROUND(K851,2)*R852</f>
        <v>26.5213</v>
      </c>
    </row>
    <row r="853" ht="45.0" customHeight="true">
      <c r="P853" s="2047" t="s">
        <v>32</v>
      </c>
      <c r="Q853" s="2047" t="s">
        <v>33</v>
      </c>
      <c r="R853" s="2058" t="n">
        <v>2.99</v>
      </c>
      <c r="S853" s="2059" t="n">
        <f>ROUND(K851,2)*R853</f>
        <v>26.5213</v>
      </c>
    </row>
    <row r="854" ht="45.0" customHeight="true">
      <c r="P854" s="2047" t="s">
        <v>34</v>
      </c>
      <c r="Q854" s="2047" t="s">
        <v>35</v>
      </c>
      <c r="R854" s="2060" t="n">
        <v>2.99</v>
      </c>
      <c r="S854" s="2061" t="n">
        <f>ROUND(K851,2)*R854</f>
        <v>26.5213</v>
      </c>
    </row>
    <row r="855" ht="45.0" customHeight="true">
      <c r="P855" s="2047" t="s">
        <v>36</v>
      </c>
      <c r="Q855" s="2047" t="s">
        <v>37</v>
      </c>
      <c r="R855" s="2062" t="n">
        <v>2.99</v>
      </c>
      <c r="S855" s="2063" t="n">
        <f>ROUND(K851,2)*R855</f>
        <v>26.5213</v>
      </c>
    </row>
    <row r="856" ht="45.0" customHeight="true">
      <c r="P856" s="2047" t="s">
        <v>38</v>
      </c>
      <c r="Q856" s="2047" t="s">
        <v>39</v>
      </c>
      <c r="R856" s="2064" t="n">
        <v>2.99</v>
      </c>
      <c r="S856" s="2065" t="n">
        <f>ROUND(K851,2)*R856</f>
        <v>26.5213</v>
      </c>
    </row>
    <row r="857" ht="45.0" customHeight="true">
      <c r="P857" s="2047" t="s">
        <v>40</v>
      </c>
      <c r="Q857" s="2047" t="s">
        <v>41</v>
      </c>
      <c r="R857" s="2066" t="n">
        <v>2.99</v>
      </c>
      <c r="S857" s="2067" t="n">
        <f>ROUND(K851,2)*R857</f>
        <v>26.5213</v>
      </c>
    </row>
    <row r="858" ht="45.0" customHeight="true">
      <c r="P858" s="2047" t="s">
        <v>42</v>
      </c>
      <c r="Q858" s="2047" t="s">
        <v>43</v>
      </c>
      <c r="R858" s="2068" t="n">
        <v>2.99</v>
      </c>
      <c r="S858" s="2069" t="n">
        <f>ROUND(K851,2)*R858</f>
        <v>26.5213</v>
      </c>
    </row>
    <row r="859" ht="45.0" customHeight="true">
      <c r="P859" s="2047" t="s">
        <v>44</v>
      </c>
      <c r="Q859" s="2047" t="s">
        <v>45</v>
      </c>
      <c r="R859" s="2070" t="n">
        <v>2.99</v>
      </c>
      <c r="S859" s="2071" t="n">
        <f>ROUND(K851,2)*R859</f>
        <v>26.5213</v>
      </c>
    </row>
    <row r="860" ht="45.0" customHeight="true">
      <c r="P860" s="2047" t="s">
        <v>46</v>
      </c>
      <c r="Q860" s="2047" t="s">
        <v>47</v>
      </c>
      <c r="R860" s="2072" t="n">
        <v>2.99</v>
      </c>
      <c r="S860" s="2073" t="n">
        <f>ROUND(K851,2)*R860</f>
        <v>26.5213</v>
      </c>
    </row>
    <row r="861" ht="45.0" customHeight="true">
      <c r="P861" s="2047" t="s">
        <v>48</v>
      </c>
      <c r="Q861" s="2047" t="s">
        <v>49</v>
      </c>
      <c r="R861" s="2074" t="n">
        <v>2.99</v>
      </c>
      <c r="S861" s="2075" t="n">
        <f>ROUND(K851,2)*R861</f>
        <v>26.5213</v>
      </c>
    </row>
    <row r="862" ht="45.0" customHeight="true">
      <c r="P862" s="2047" t="s">
        <v>50</v>
      </c>
      <c r="Q862" s="2047" t="s">
        <v>51</v>
      </c>
      <c r="R862" s="2076" t="n">
        <v>2.99</v>
      </c>
      <c r="S862" s="2077" t="n">
        <f>ROUND(K851,2)*R862</f>
        <v>26.5213</v>
      </c>
    </row>
    <row r="863" ht="45.0" customHeight="true">
      <c r="P863" s="2047" t="s">
        <v>78</v>
      </c>
      <c r="Q863" s="2047" t="s">
        <v>79</v>
      </c>
      <c r="R863" s="2078" t="n">
        <v>2.99</v>
      </c>
      <c r="S863" s="2079" t="n">
        <f>ROUND(K851,2)*R863</f>
        <v>26.5213</v>
      </c>
    </row>
    <row r="864" ht="45.0" customHeight="true">
      <c r="P864" s="2047" t="s">
        <v>80</v>
      </c>
      <c r="Q864" s="2047" t="s">
        <v>81</v>
      </c>
      <c r="R864" s="2080" t="n">
        <v>2.99</v>
      </c>
      <c r="S864" s="2081" t="n">
        <f>ROUND(K851,2)*R864</f>
        <v>26.5213</v>
      </c>
    </row>
    <row r="865" ht="45.0" customHeight="true">
      <c r="P865" s="2047" t="s">
        <v>82</v>
      </c>
      <c r="Q865" s="2047" t="s">
        <v>83</v>
      </c>
      <c r="R865" s="2082" t="n">
        <v>2.99</v>
      </c>
      <c r="S865" s="2083" t="n">
        <f>ROUND(K851,2)*R865</f>
        <v>26.5213</v>
      </c>
    </row>
    <row r="866" ht="45.0" customHeight="true">
      <c r="P866" s="2047" t="s">
        <v>84</v>
      </c>
      <c r="Q866" s="2047" t="s">
        <v>85</v>
      </c>
      <c r="R866" s="2084" t="n">
        <v>2.99</v>
      </c>
      <c r="S866" s="2085" t="n">
        <f>ROUND(K851,2)*R866</f>
        <v>26.5213</v>
      </c>
    </row>
    <row r="867" ht="45.0" customHeight="true">
      <c r="P867" s="2047" t="s">
        <v>86</v>
      </c>
      <c r="Q867" s="2047" t="s">
        <v>87</v>
      </c>
      <c r="R867" s="2086" t="n">
        <v>2.99</v>
      </c>
      <c r="S867" s="2087" t="n">
        <f>ROUND(K851,2)*R867</f>
        <v>26.5213</v>
      </c>
    </row>
    <row r="868" ht="45.0" customHeight="true">
      <c r="P868" s="2047" t="s">
        <v>88</v>
      </c>
      <c r="Q868" s="2047" t="s">
        <v>89</v>
      </c>
      <c r="R868" s="2088" t="n">
        <v>2.99</v>
      </c>
      <c r="S868" s="2089" t="n">
        <f>ROUND(K851,2)*R868</f>
        <v>26.5213</v>
      </c>
    </row>
    <row r="869" ht="45.0" customHeight="true">
      <c r="P869" s="2047" t="s">
        <v>90</v>
      </c>
      <c r="Q869" s="2047" t="s">
        <v>91</v>
      </c>
      <c r="R869" s="2090" t="n">
        <v>2.99</v>
      </c>
      <c r="S869" s="2091" t="n">
        <f>ROUND(K851,2)*R869</f>
        <v>26.5213</v>
      </c>
    </row>
    <row r="870" ht="45.0" customHeight="true">
      <c r="P870" s="2047" t="s">
        <v>92</v>
      </c>
      <c r="Q870" s="2047" t="s">
        <v>93</v>
      </c>
      <c r="R870" s="2092" t="n">
        <v>2.99</v>
      </c>
      <c r="S870" s="2093" t="n">
        <f>ROUND(K851,2)*R870</f>
        <v>26.5213</v>
      </c>
    </row>
    <row r="871" ht="45.0" customHeight="true">
      <c r="A871" s="2094" t="s">
        <v>23</v>
      </c>
      <c r="B871" s="2094" t="s">
        <v>223</v>
      </c>
      <c r="C871" s="2094" t="s">
        <v>54</v>
      </c>
      <c r="D871" s="2094" t="s">
        <v>224</v>
      </c>
      <c r="E871" s="2094" t="s">
        <v>225</v>
      </c>
      <c r="F871" s="2095" t="n">
        <f>R871+R872+R873+R874+R875+R876+R877+R878+R879+R880+R881+R882+R883+R884+R885+R886+R887+R888+R889+R890</f>
        <v>561.5999999999998</v>
      </c>
      <c r="G871" s="2094" t="s">
        <v>57</v>
      </c>
      <c r="H871" s="2096" t="n">
        <v>27.11</v>
      </c>
      <c r="I871" s="2097" t="n">
        <v>27.11</v>
      </c>
      <c r="J871" s="2098" t="n">
        <v>0.2249</v>
      </c>
      <c r="K871" s="2099" t="n">
        <f>ROUND(I871,2)+(ROUND(I871,2)*J871)</f>
        <v>33.207039</v>
      </c>
      <c r="L871" s="2100" t="n">
        <f>ROUND(S871,2)+ROUND(S872,2)+ROUND(S873,2)+ROUND(S874,2)+ROUND(S875,2)+ROUND(S876,2)+ROUND(S877,2)+ROUND(S878,2)+ROUND(S879,2)+ROUND(S880,2)+ROUND(S881,2)+ROUND(S882,2)+ROUND(S883,2)+ROUND(S884,2)+ROUND(S885,2)+ROUND(S886,2)+ROUND(S887,2)+ROUND(S888,2)+ROUND(S889,2)+ROUND(S890,2)</f>
        <v>18650.80000000001</v>
      </c>
      <c r="M871" s="2094" t="s">
        <v>21</v>
      </c>
      <c r="N871" s="2094" t="s">
        <v>46</v>
      </c>
      <c r="O871" s="2094" t="s">
        <v>216</v>
      </c>
      <c r="P871" s="2094" t="s">
        <v>20</v>
      </c>
      <c r="Q871" s="2094" t="s">
        <v>29</v>
      </c>
      <c r="R871" s="2101" t="n">
        <v>28.08</v>
      </c>
      <c r="S871" s="2102" t="n">
        <f>ROUND(K871,2)*R871</f>
        <v>932.5368</v>
      </c>
    </row>
    <row r="872" ht="45.0" customHeight="true">
      <c r="P872" s="2094" t="s">
        <v>30</v>
      </c>
      <c r="Q872" s="2094" t="s">
        <v>31</v>
      </c>
      <c r="R872" s="2103" t="n">
        <v>28.08</v>
      </c>
      <c r="S872" s="2104" t="n">
        <f>ROUND(K871,2)*R872</f>
        <v>932.5368</v>
      </c>
    </row>
    <row r="873" ht="45.0" customHeight="true">
      <c r="P873" s="2094" t="s">
        <v>32</v>
      </c>
      <c r="Q873" s="2094" t="s">
        <v>33</v>
      </c>
      <c r="R873" s="2105" t="n">
        <v>28.08</v>
      </c>
      <c r="S873" s="2106" t="n">
        <f>ROUND(K871,2)*R873</f>
        <v>932.5368</v>
      </c>
    </row>
    <row r="874" ht="45.0" customHeight="true">
      <c r="P874" s="2094" t="s">
        <v>34</v>
      </c>
      <c r="Q874" s="2094" t="s">
        <v>35</v>
      </c>
      <c r="R874" s="2107" t="n">
        <v>28.08</v>
      </c>
      <c r="S874" s="2108" t="n">
        <f>ROUND(K871,2)*R874</f>
        <v>932.5368</v>
      </c>
    </row>
    <row r="875" ht="45.0" customHeight="true">
      <c r="P875" s="2094" t="s">
        <v>36</v>
      </c>
      <c r="Q875" s="2094" t="s">
        <v>37</v>
      </c>
      <c r="R875" s="2109" t="n">
        <v>28.08</v>
      </c>
      <c r="S875" s="2110" t="n">
        <f>ROUND(K871,2)*R875</f>
        <v>932.5368</v>
      </c>
    </row>
    <row r="876" ht="45.0" customHeight="true">
      <c r="P876" s="2094" t="s">
        <v>38</v>
      </c>
      <c r="Q876" s="2094" t="s">
        <v>39</v>
      </c>
      <c r="R876" s="2111" t="n">
        <v>28.08</v>
      </c>
      <c r="S876" s="2112" t="n">
        <f>ROUND(K871,2)*R876</f>
        <v>932.5368</v>
      </c>
    </row>
    <row r="877" ht="45.0" customHeight="true">
      <c r="P877" s="2094" t="s">
        <v>40</v>
      </c>
      <c r="Q877" s="2094" t="s">
        <v>41</v>
      </c>
      <c r="R877" s="2113" t="n">
        <v>28.08</v>
      </c>
      <c r="S877" s="2114" t="n">
        <f>ROUND(K871,2)*R877</f>
        <v>932.5368</v>
      </c>
    </row>
    <row r="878" ht="45.0" customHeight="true">
      <c r="P878" s="2094" t="s">
        <v>42</v>
      </c>
      <c r="Q878" s="2094" t="s">
        <v>43</v>
      </c>
      <c r="R878" s="2115" t="n">
        <v>28.08</v>
      </c>
      <c r="S878" s="2116" t="n">
        <f>ROUND(K871,2)*R878</f>
        <v>932.5368</v>
      </c>
    </row>
    <row r="879" ht="45.0" customHeight="true">
      <c r="P879" s="2094" t="s">
        <v>44</v>
      </c>
      <c r="Q879" s="2094" t="s">
        <v>45</v>
      </c>
      <c r="R879" s="2117" t="n">
        <v>28.08</v>
      </c>
      <c r="S879" s="2118" t="n">
        <f>ROUND(K871,2)*R879</f>
        <v>932.5368</v>
      </c>
    </row>
    <row r="880" ht="45.0" customHeight="true">
      <c r="P880" s="2094" t="s">
        <v>46</v>
      </c>
      <c r="Q880" s="2094" t="s">
        <v>47</v>
      </c>
      <c r="R880" s="2119" t="n">
        <v>28.08</v>
      </c>
      <c r="S880" s="2120" t="n">
        <f>ROUND(K871,2)*R880</f>
        <v>932.5368</v>
      </c>
    </row>
    <row r="881" ht="45.0" customHeight="true">
      <c r="P881" s="2094" t="s">
        <v>48</v>
      </c>
      <c r="Q881" s="2094" t="s">
        <v>49</v>
      </c>
      <c r="R881" s="2121" t="n">
        <v>28.08</v>
      </c>
      <c r="S881" s="2122" t="n">
        <f>ROUND(K871,2)*R881</f>
        <v>932.5368</v>
      </c>
    </row>
    <row r="882" ht="45.0" customHeight="true">
      <c r="P882" s="2094" t="s">
        <v>50</v>
      </c>
      <c r="Q882" s="2094" t="s">
        <v>51</v>
      </c>
      <c r="R882" s="2123" t="n">
        <v>28.08</v>
      </c>
      <c r="S882" s="2124" t="n">
        <f>ROUND(K871,2)*R882</f>
        <v>932.5368</v>
      </c>
    </row>
    <row r="883" ht="45.0" customHeight="true">
      <c r="P883" s="2094" t="s">
        <v>78</v>
      </c>
      <c r="Q883" s="2094" t="s">
        <v>79</v>
      </c>
      <c r="R883" s="2125" t="n">
        <v>28.08</v>
      </c>
      <c r="S883" s="2126" t="n">
        <f>ROUND(K871,2)*R883</f>
        <v>932.5368</v>
      </c>
    </row>
    <row r="884" ht="45.0" customHeight="true">
      <c r="P884" s="2094" t="s">
        <v>80</v>
      </c>
      <c r="Q884" s="2094" t="s">
        <v>81</v>
      </c>
      <c r="R884" s="2127" t="n">
        <v>28.08</v>
      </c>
      <c r="S884" s="2128" t="n">
        <f>ROUND(K871,2)*R884</f>
        <v>932.5368</v>
      </c>
    </row>
    <row r="885" ht="45.0" customHeight="true">
      <c r="P885" s="2094" t="s">
        <v>82</v>
      </c>
      <c r="Q885" s="2094" t="s">
        <v>83</v>
      </c>
      <c r="R885" s="2129" t="n">
        <v>28.08</v>
      </c>
      <c r="S885" s="2130" t="n">
        <f>ROUND(K871,2)*R885</f>
        <v>932.5368</v>
      </c>
    </row>
    <row r="886" ht="45.0" customHeight="true">
      <c r="P886" s="2094" t="s">
        <v>84</v>
      </c>
      <c r="Q886" s="2094" t="s">
        <v>85</v>
      </c>
      <c r="R886" s="2131" t="n">
        <v>28.08</v>
      </c>
      <c r="S886" s="2132" t="n">
        <f>ROUND(K871,2)*R886</f>
        <v>932.5368</v>
      </c>
    </row>
    <row r="887" ht="45.0" customHeight="true">
      <c r="P887" s="2094" t="s">
        <v>86</v>
      </c>
      <c r="Q887" s="2094" t="s">
        <v>87</v>
      </c>
      <c r="R887" s="2133" t="n">
        <v>28.08</v>
      </c>
      <c r="S887" s="2134" t="n">
        <f>ROUND(K871,2)*R887</f>
        <v>932.5368</v>
      </c>
    </row>
    <row r="888" ht="45.0" customHeight="true">
      <c r="P888" s="2094" t="s">
        <v>88</v>
      </c>
      <c r="Q888" s="2094" t="s">
        <v>89</v>
      </c>
      <c r="R888" s="2135" t="n">
        <v>28.08</v>
      </c>
      <c r="S888" s="2136" t="n">
        <f>ROUND(K871,2)*R888</f>
        <v>932.5368</v>
      </c>
    </row>
    <row r="889" ht="45.0" customHeight="true">
      <c r="P889" s="2094" t="s">
        <v>90</v>
      </c>
      <c r="Q889" s="2094" t="s">
        <v>91</v>
      </c>
      <c r="R889" s="2137" t="n">
        <v>28.08</v>
      </c>
      <c r="S889" s="2138" t="n">
        <f>ROUND(K871,2)*R889</f>
        <v>932.5368</v>
      </c>
    </row>
    <row r="890" ht="45.0" customHeight="true">
      <c r="P890" s="2094" t="s">
        <v>92</v>
      </c>
      <c r="Q890" s="2094" t="s">
        <v>93</v>
      </c>
      <c r="R890" s="2139" t="n">
        <v>28.08</v>
      </c>
      <c r="S890" s="2140" t="n">
        <f>ROUND(K871,2)*R890</f>
        <v>932.5368</v>
      </c>
    </row>
    <row r="891" ht="45.0" customHeight="true">
      <c r="A891" s="2141" t="s">
        <v>23</v>
      </c>
      <c r="B891" s="2141" t="s">
        <v>226</v>
      </c>
      <c r="C891" s="2141" t="s">
        <v>54</v>
      </c>
      <c r="D891" s="2141" t="s">
        <v>227</v>
      </c>
      <c r="E891" s="2141" t="s">
        <v>228</v>
      </c>
      <c r="F891" s="2142" t="n">
        <f>R891+R892+R893+R894+R895+R896+R897+R898+R899+R900+R901+R902+R903+R904+R905+R906+R907+R908+R909+R910</f>
        <v>1180.7999999999997</v>
      </c>
      <c r="G891" s="2141" t="s">
        <v>57</v>
      </c>
      <c r="H891" s="2143" t="n">
        <v>24.31</v>
      </c>
      <c r="I891" s="2144" t="n">
        <v>24.31</v>
      </c>
      <c r="J891" s="2145" t="n">
        <v>0.2249</v>
      </c>
      <c r="K891" s="2146" t="n">
        <f>ROUND(I891,2)+(ROUND(I891,2)*J891)</f>
        <v>29.777319</v>
      </c>
      <c r="L891" s="2147" t="n">
        <f>ROUND(S891,2)+ROUND(S892,2)+ROUND(S893,2)+ROUND(S894,2)+ROUND(S895,2)+ROUND(S896,2)+ROUND(S897,2)+ROUND(S898,2)+ROUND(S899,2)+ROUND(S900,2)+ROUND(S901,2)+ROUND(S902,2)+ROUND(S903,2)+ROUND(S904,2)+ROUND(S905,2)+ROUND(S906,2)+ROUND(S907,2)+ROUND(S908,2)+ROUND(S909,2)+ROUND(S910,2)</f>
        <v>35164.19999999999</v>
      </c>
      <c r="M891" s="2141" t="s">
        <v>21</v>
      </c>
      <c r="N891" s="2141" t="s">
        <v>46</v>
      </c>
      <c r="O891" s="2141" t="s">
        <v>216</v>
      </c>
      <c r="P891" s="2141" t="s">
        <v>20</v>
      </c>
      <c r="Q891" s="2141" t="s">
        <v>29</v>
      </c>
      <c r="R891" s="2148" t="n">
        <v>59.04</v>
      </c>
      <c r="S891" s="2149" t="n">
        <f>ROUND(K891,2)*R891</f>
        <v>1758.2112</v>
      </c>
    </row>
    <row r="892" ht="45.0" customHeight="true">
      <c r="P892" s="2141" t="s">
        <v>30</v>
      </c>
      <c r="Q892" s="2141" t="s">
        <v>31</v>
      </c>
      <c r="R892" s="2150" t="n">
        <v>59.04</v>
      </c>
      <c r="S892" s="2151" t="n">
        <f>ROUND(K891,2)*R892</f>
        <v>1758.2112</v>
      </c>
    </row>
    <row r="893" ht="45.0" customHeight="true">
      <c r="P893" s="2141" t="s">
        <v>32</v>
      </c>
      <c r="Q893" s="2141" t="s">
        <v>33</v>
      </c>
      <c r="R893" s="2152" t="n">
        <v>59.04</v>
      </c>
      <c r="S893" s="2153" t="n">
        <f>ROUND(K891,2)*R893</f>
        <v>1758.2112</v>
      </c>
    </row>
    <row r="894" ht="45.0" customHeight="true">
      <c r="P894" s="2141" t="s">
        <v>34</v>
      </c>
      <c r="Q894" s="2141" t="s">
        <v>35</v>
      </c>
      <c r="R894" s="2154" t="n">
        <v>59.04</v>
      </c>
      <c r="S894" s="2155" t="n">
        <f>ROUND(K891,2)*R894</f>
        <v>1758.2112</v>
      </c>
    </row>
    <row r="895" ht="45.0" customHeight="true">
      <c r="P895" s="2141" t="s">
        <v>36</v>
      </c>
      <c r="Q895" s="2141" t="s">
        <v>37</v>
      </c>
      <c r="R895" s="2156" t="n">
        <v>59.04</v>
      </c>
      <c r="S895" s="2157" t="n">
        <f>ROUND(K891,2)*R895</f>
        <v>1758.2112</v>
      </c>
    </row>
    <row r="896" ht="45.0" customHeight="true">
      <c r="P896" s="2141" t="s">
        <v>38</v>
      </c>
      <c r="Q896" s="2141" t="s">
        <v>39</v>
      </c>
      <c r="R896" s="2158" t="n">
        <v>59.04</v>
      </c>
      <c r="S896" s="2159" t="n">
        <f>ROUND(K891,2)*R896</f>
        <v>1758.2112</v>
      </c>
    </row>
    <row r="897" ht="45.0" customHeight="true">
      <c r="P897" s="2141" t="s">
        <v>40</v>
      </c>
      <c r="Q897" s="2141" t="s">
        <v>41</v>
      </c>
      <c r="R897" s="2160" t="n">
        <v>59.04</v>
      </c>
      <c r="S897" s="2161" t="n">
        <f>ROUND(K891,2)*R897</f>
        <v>1758.2112</v>
      </c>
    </row>
    <row r="898" ht="45.0" customHeight="true">
      <c r="P898" s="2141" t="s">
        <v>42</v>
      </c>
      <c r="Q898" s="2141" t="s">
        <v>43</v>
      </c>
      <c r="R898" s="2162" t="n">
        <v>59.04</v>
      </c>
      <c r="S898" s="2163" t="n">
        <f>ROUND(K891,2)*R898</f>
        <v>1758.2112</v>
      </c>
    </row>
    <row r="899" ht="45.0" customHeight="true">
      <c r="P899" s="2141" t="s">
        <v>44</v>
      </c>
      <c r="Q899" s="2141" t="s">
        <v>45</v>
      </c>
      <c r="R899" s="2164" t="n">
        <v>59.04</v>
      </c>
      <c r="S899" s="2165" t="n">
        <f>ROUND(K891,2)*R899</f>
        <v>1758.2112</v>
      </c>
    </row>
    <row r="900" ht="45.0" customHeight="true">
      <c r="P900" s="2141" t="s">
        <v>46</v>
      </c>
      <c r="Q900" s="2141" t="s">
        <v>47</v>
      </c>
      <c r="R900" s="2166" t="n">
        <v>59.04</v>
      </c>
      <c r="S900" s="2167" t="n">
        <f>ROUND(K891,2)*R900</f>
        <v>1758.2112</v>
      </c>
    </row>
    <row r="901" ht="45.0" customHeight="true">
      <c r="P901" s="2141" t="s">
        <v>48</v>
      </c>
      <c r="Q901" s="2141" t="s">
        <v>49</v>
      </c>
      <c r="R901" s="2168" t="n">
        <v>59.04</v>
      </c>
      <c r="S901" s="2169" t="n">
        <f>ROUND(K891,2)*R901</f>
        <v>1758.2112</v>
      </c>
    </row>
    <row r="902" ht="45.0" customHeight="true">
      <c r="P902" s="2141" t="s">
        <v>50</v>
      </c>
      <c r="Q902" s="2141" t="s">
        <v>51</v>
      </c>
      <c r="R902" s="2170" t="n">
        <v>59.04</v>
      </c>
      <c r="S902" s="2171" t="n">
        <f>ROUND(K891,2)*R902</f>
        <v>1758.2112</v>
      </c>
    </row>
    <row r="903" ht="45.0" customHeight="true">
      <c r="P903" s="2141" t="s">
        <v>78</v>
      </c>
      <c r="Q903" s="2141" t="s">
        <v>79</v>
      </c>
      <c r="R903" s="2172" t="n">
        <v>59.04</v>
      </c>
      <c r="S903" s="2173" t="n">
        <f>ROUND(K891,2)*R903</f>
        <v>1758.2112</v>
      </c>
    </row>
    <row r="904" ht="45.0" customHeight="true">
      <c r="P904" s="2141" t="s">
        <v>80</v>
      </c>
      <c r="Q904" s="2141" t="s">
        <v>81</v>
      </c>
      <c r="R904" s="2174" t="n">
        <v>59.04</v>
      </c>
      <c r="S904" s="2175" t="n">
        <f>ROUND(K891,2)*R904</f>
        <v>1758.2112</v>
      </c>
    </row>
    <row r="905" ht="45.0" customHeight="true">
      <c r="P905" s="2141" t="s">
        <v>82</v>
      </c>
      <c r="Q905" s="2141" t="s">
        <v>83</v>
      </c>
      <c r="R905" s="2176" t="n">
        <v>59.04</v>
      </c>
      <c r="S905" s="2177" t="n">
        <f>ROUND(K891,2)*R905</f>
        <v>1758.2112</v>
      </c>
    </row>
    <row r="906" ht="45.0" customHeight="true">
      <c r="P906" s="2141" t="s">
        <v>84</v>
      </c>
      <c r="Q906" s="2141" t="s">
        <v>85</v>
      </c>
      <c r="R906" s="2178" t="n">
        <v>59.04</v>
      </c>
      <c r="S906" s="2179" t="n">
        <f>ROUND(K891,2)*R906</f>
        <v>1758.2112</v>
      </c>
    </row>
    <row r="907" ht="45.0" customHeight="true">
      <c r="P907" s="2141" t="s">
        <v>86</v>
      </c>
      <c r="Q907" s="2141" t="s">
        <v>87</v>
      </c>
      <c r="R907" s="2180" t="n">
        <v>59.04</v>
      </c>
      <c r="S907" s="2181" t="n">
        <f>ROUND(K891,2)*R907</f>
        <v>1758.2112</v>
      </c>
    </row>
    <row r="908" ht="45.0" customHeight="true">
      <c r="P908" s="2141" t="s">
        <v>88</v>
      </c>
      <c r="Q908" s="2141" t="s">
        <v>89</v>
      </c>
      <c r="R908" s="2182" t="n">
        <v>59.04</v>
      </c>
      <c r="S908" s="2183" t="n">
        <f>ROUND(K891,2)*R908</f>
        <v>1758.2112</v>
      </c>
    </row>
    <row r="909" ht="45.0" customHeight="true">
      <c r="P909" s="2141" t="s">
        <v>90</v>
      </c>
      <c r="Q909" s="2141" t="s">
        <v>91</v>
      </c>
      <c r="R909" s="2184" t="n">
        <v>59.04</v>
      </c>
      <c r="S909" s="2185" t="n">
        <f>ROUND(K891,2)*R909</f>
        <v>1758.2112</v>
      </c>
    </row>
    <row r="910" ht="45.0" customHeight="true">
      <c r="P910" s="2141" t="s">
        <v>92</v>
      </c>
      <c r="Q910" s="2141" t="s">
        <v>93</v>
      </c>
      <c r="R910" s="2186" t="n">
        <v>59.04</v>
      </c>
      <c r="S910" s="2187" t="n">
        <f>ROUND(K891,2)*R910</f>
        <v>1758.2112</v>
      </c>
    </row>
    <row r="911" ht="45.0" customHeight="true">
      <c r="A911" s="2188" t="s">
        <v>23</v>
      </c>
      <c r="B911" s="2188" t="s">
        <v>229</v>
      </c>
      <c r="C911" s="2188" t="s">
        <v>54</v>
      </c>
      <c r="D911" s="2188" t="s">
        <v>230</v>
      </c>
      <c r="E911" s="2188" t="s">
        <v>231</v>
      </c>
      <c r="F911" s="2189" t="n">
        <f>R911+R912+R913+R914+R915+R916+R917+R918+R919+R920+R921+R922+R923+R924+R925+R926+R927+R928+R929+R930</f>
        <v>787.6</v>
      </c>
      <c r="G911" s="2188" t="s">
        <v>57</v>
      </c>
      <c r="H911" s="2190" t="n">
        <v>21.42</v>
      </c>
      <c r="I911" s="2191" t="n">
        <v>21.42</v>
      </c>
      <c r="J911" s="2192" t="n">
        <v>0.2249</v>
      </c>
      <c r="K911" s="2193" t="n">
        <f>ROUND(I911,2)+(ROUND(I911,2)*J911)</f>
        <v>26.237358</v>
      </c>
      <c r="L911" s="2194" t="n">
        <f>ROUND(S911,2)+ROUND(S912,2)+ROUND(S913,2)+ROUND(S914,2)+ROUND(S915,2)+ROUND(S916,2)+ROUND(S917,2)+ROUND(S918,2)+ROUND(S919,2)+ROUND(S920,2)+ROUND(S921,2)+ROUND(S922,2)+ROUND(S923,2)+ROUND(S924,2)+ROUND(S925,2)+ROUND(S926,2)+ROUND(S927,2)+ROUND(S928,2)+ROUND(S929,2)+ROUND(S930,2)</f>
        <v>20666.600000000006</v>
      </c>
      <c r="M911" s="2188" t="s">
        <v>21</v>
      </c>
      <c r="N911" s="2188" t="s">
        <v>46</v>
      </c>
      <c r="O911" s="2188" t="s">
        <v>216</v>
      </c>
      <c r="P911" s="2188" t="s">
        <v>20</v>
      </c>
      <c r="Q911" s="2188" t="s">
        <v>29</v>
      </c>
      <c r="R911" s="2195" t="n">
        <v>39.38</v>
      </c>
      <c r="S911" s="2196" t="n">
        <f>ROUND(K911,2)*R911</f>
        <v>1033.3312</v>
      </c>
    </row>
    <row r="912" ht="45.0" customHeight="true">
      <c r="P912" s="2188" t="s">
        <v>30</v>
      </c>
      <c r="Q912" s="2188" t="s">
        <v>31</v>
      </c>
      <c r="R912" s="2197" t="n">
        <v>39.38</v>
      </c>
      <c r="S912" s="2198" t="n">
        <f>ROUND(K911,2)*R912</f>
        <v>1033.3312</v>
      </c>
    </row>
    <row r="913" ht="45.0" customHeight="true">
      <c r="P913" s="2188" t="s">
        <v>32</v>
      </c>
      <c r="Q913" s="2188" t="s">
        <v>33</v>
      </c>
      <c r="R913" s="2199" t="n">
        <v>39.38</v>
      </c>
      <c r="S913" s="2200" t="n">
        <f>ROUND(K911,2)*R913</f>
        <v>1033.3312</v>
      </c>
    </row>
    <row r="914" ht="45.0" customHeight="true">
      <c r="P914" s="2188" t="s">
        <v>34</v>
      </c>
      <c r="Q914" s="2188" t="s">
        <v>35</v>
      </c>
      <c r="R914" s="2201" t="n">
        <v>39.38</v>
      </c>
      <c r="S914" s="2202" t="n">
        <f>ROUND(K911,2)*R914</f>
        <v>1033.3312</v>
      </c>
    </row>
    <row r="915" ht="45.0" customHeight="true">
      <c r="P915" s="2188" t="s">
        <v>36</v>
      </c>
      <c r="Q915" s="2188" t="s">
        <v>37</v>
      </c>
      <c r="R915" s="2203" t="n">
        <v>39.38</v>
      </c>
      <c r="S915" s="2204" t="n">
        <f>ROUND(K911,2)*R915</f>
        <v>1033.3312</v>
      </c>
    </row>
    <row r="916" ht="45.0" customHeight="true">
      <c r="P916" s="2188" t="s">
        <v>38</v>
      </c>
      <c r="Q916" s="2188" t="s">
        <v>39</v>
      </c>
      <c r="R916" s="2205" t="n">
        <v>39.38</v>
      </c>
      <c r="S916" s="2206" t="n">
        <f>ROUND(K911,2)*R916</f>
        <v>1033.3312</v>
      </c>
    </row>
    <row r="917" ht="45.0" customHeight="true">
      <c r="P917" s="2188" t="s">
        <v>40</v>
      </c>
      <c r="Q917" s="2188" t="s">
        <v>41</v>
      </c>
      <c r="R917" s="2207" t="n">
        <v>39.38</v>
      </c>
      <c r="S917" s="2208" t="n">
        <f>ROUND(K911,2)*R917</f>
        <v>1033.3312</v>
      </c>
    </row>
    <row r="918" ht="45.0" customHeight="true">
      <c r="P918" s="2188" t="s">
        <v>42</v>
      </c>
      <c r="Q918" s="2188" t="s">
        <v>43</v>
      </c>
      <c r="R918" s="2209" t="n">
        <v>39.38</v>
      </c>
      <c r="S918" s="2210" t="n">
        <f>ROUND(K911,2)*R918</f>
        <v>1033.3312</v>
      </c>
    </row>
    <row r="919" ht="45.0" customHeight="true">
      <c r="P919" s="2188" t="s">
        <v>44</v>
      </c>
      <c r="Q919" s="2188" t="s">
        <v>45</v>
      </c>
      <c r="R919" s="2211" t="n">
        <v>39.38</v>
      </c>
      <c r="S919" s="2212" t="n">
        <f>ROUND(K911,2)*R919</f>
        <v>1033.3312</v>
      </c>
    </row>
    <row r="920" ht="45.0" customHeight="true">
      <c r="P920" s="2188" t="s">
        <v>46</v>
      </c>
      <c r="Q920" s="2188" t="s">
        <v>47</v>
      </c>
      <c r="R920" s="2213" t="n">
        <v>39.38</v>
      </c>
      <c r="S920" s="2214" t="n">
        <f>ROUND(K911,2)*R920</f>
        <v>1033.3312</v>
      </c>
    </row>
    <row r="921" ht="45.0" customHeight="true">
      <c r="P921" s="2188" t="s">
        <v>48</v>
      </c>
      <c r="Q921" s="2188" t="s">
        <v>49</v>
      </c>
      <c r="R921" s="2215" t="n">
        <v>39.38</v>
      </c>
      <c r="S921" s="2216" t="n">
        <f>ROUND(K911,2)*R921</f>
        <v>1033.3312</v>
      </c>
    </row>
    <row r="922" ht="45.0" customHeight="true">
      <c r="P922" s="2188" t="s">
        <v>50</v>
      </c>
      <c r="Q922" s="2188" t="s">
        <v>51</v>
      </c>
      <c r="R922" s="2217" t="n">
        <v>39.38</v>
      </c>
      <c r="S922" s="2218" t="n">
        <f>ROUND(K911,2)*R922</f>
        <v>1033.3312</v>
      </c>
    </row>
    <row r="923" ht="45.0" customHeight="true">
      <c r="P923" s="2188" t="s">
        <v>78</v>
      </c>
      <c r="Q923" s="2188" t="s">
        <v>79</v>
      </c>
      <c r="R923" s="2219" t="n">
        <v>39.38</v>
      </c>
      <c r="S923" s="2220" t="n">
        <f>ROUND(K911,2)*R923</f>
        <v>1033.3312</v>
      </c>
    </row>
    <row r="924" ht="45.0" customHeight="true">
      <c r="P924" s="2188" t="s">
        <v>80</v>
      </c>
      <c r="Q924" s="2188" t="s">
        <v>81</v>
      </c>
      <c r="R924" s="2221" t="n">
        <v>39.38</v>
      </c>
      <c r="S924" s="2222" t="n">
        <f>ROUND(K911,2)*R924</f>
        <v>1033.3312</v>
      </c>
    </row>
    <row r="925" ht="45.0" customHeight="true">
      <c r="P925" s="2188" t="s">
        <v>82</v>
      </c>
      <c r="Q925" s="2188" t="s">
        <v>83</v>
      </c>
      <c r="R925" s="2223" t="n">
        <v>39.38</v>
      </c>
      <c r="S925" s="2224" t="n">
        <f>ROUND(K911,2)*R925</f>
        <v>1033.3312</v>
      </c>
    </row>
    <row r="926" ht="45.0" customHeight="true">
      <c r="P926" s="2188" t="s">
        <v>84</v>
      </c>
      <c r="Q926" s="2188" t="s">
        <v>85</v>
      </c>
      <c r="R926" s="2225" t="n">
        <v>39.38</v>
      </c>
      <c r="S926" s="2226" t="n">
        <f>ROUND(K911,2)*R926</f>
        <v>1033.3312</v>
      </c>
    </row>
    <row r="927" ht="45.0" customHeight="true">
      <c r="P927" s="2188" t="s">
        <v>86</v>
      </c>
      <c r="Q927" s="2188" t="s">
        <v>87</v>
      </c>
      <c r="R927" s="2227" t="n">
        <v>39.38</v>
      </c>
      <c r="S927" s="2228" t="n">
        <f>ROUND(K911,2)*R927</f>
        <v>1033.3312</v>
      </c>
    </row>
    <row r="928" ht="45.0" customHeight="true">
      <c r="P928" s="2188" t="s">
        <v>88</v>
      </c>
      <c r="Q928" s="2188" t="s">
        <v>89</v>
      </c>
      <c r="R928" s="2229" t="n">
        <v>39.38</v>
      </c>
      <c r="S928" s="2230" t="n">
        <f>ROUND(K911,2)*R928</f>
        <v>1033.3312</v>
      </c>
    </row>
    <row r="929" ht="45.0" customHeight="true">
      <c r="P929" s="2188" t="s">
        <v>90</v>
      </c>
      <c r="Q929" s="2188" t="s">
        <v>91</v>
      </c>
      <c r="R929" s="2231" t="n">
        <v>39.38</v>
      </c>
      <c r="S929" s="2232" t="n">
        <f>ROUND(K911,2)*R929</f>
        <v>1033.3312</v>
      </c>
    </row>
    <row r="930" ht="45.0" customHeight="true">
      <c r="P930" s="2188" t="s">
        <v>92</v>
      </c>
      <c r="Q930" s="2188" t="s">
        <v>93</v>
      </c>
      <c r="R930" s="2233" t="n">
        <v>39.38</v>
      </c>
      <c r="S930" s="2234" t="n">
        <f>ROUND(K911,2)*R930</f>
        <v>1033.3312</v>
      </c>
    </row>
    <row r="931" ht="45.0" customHeight="true">
      <c r="A931" s="2235" t="s">
        <v>23</v>
      </c>
      <c r="B931" s="2235" t="s">
        <v>232</v>
      </c>
      <c r="C931" s="2235" t="s">
        <v>54</v>
      </c>
      <c r="D931" s="2235" t="s">
        <v>233</v>
      </c>
      <c r="E931" s="2235" t="s">
        <v>234</v>
      </c>
      <c r="F931" s="2236" t="n">
        <f>R931+R932+R933+R934+R935+R936+R937+R938+R939+R940+R941+R942+R943+R944+R945+R946+R947+R948+R949+R950</f>
        <v>59.800000000000026</v>
      </c>
      <c r="G931" s="2235" t="s">
        <v>57</v>
      </c>
      <c r="H931" s="2237" t="n">
        <v>29.74</v>
      </c>
      <c r="I931" s="2238" t="n">
        <v>29.74</v>
      </c>
      <c r="J931" s="2239" t="n">
        <v>0.2249</v>
      </c>
      <c r="K931" s="2240" t="n">
        <f>ROUND(I931,2)+(ROUND(I931,2)*J931)</f>
        <v>36.428526</v>
      </c>
      <c r="L931" s="2241" t="n">
        <f>ROUND(S931,2)+ROUND(S932,2)+ROUND(S933,2)+ROUND(S934,2)+ROUND(S935,2)+ROUND(S936,2)+ROUND(S937,2)+ROUND(S938,2)+ROUND(S939,2)+ROUND(S940,2)+ROUND(S941,2)+ROUND(S942,2)+ROUND(S943,2)+ROUND(S944,2)+ROUND(S945,2)+ROUND(S946,2)+ROUND(S947,2)+ROUND(S948,2)+ROUND(S949,2)+ROUND(S950,2)</f>
        <v>2178.600000000001</v>
      </c>
      <c r="M931" s="2235" t="s">
        <v>21</v>
      </c>
      <c r="N931" s="2235" t="s">
        <v>46</v>
      </c>
      <c r="O931" s="2235" t="s">
        <v>216</v>
      </c>
      <c r="P931" s="2235" t="s">
        <v>20</v>
      </c>
      <c r="Q931" s="2235" t="s">
        <v>29</v>
      </c>
      <c r="R931" s="2242" t="n">
        <v>2.99</v>
      </c>
      <c r="S931" s="2243" t="n">
        <f>ROUND(K931,2)*R931</f>
        <v>108.9257</v>
      </c>
    </row>
    <row r="932" ht="45.0" customHeight="true">
      <c r="P932" s="2235" t="s">
        <v>30</v>
      </c>
      <c r="Q932" s="2235" t="s">
        <v>31</v>
      </c>
      <c r="R932" s="2244" t="n">
        <v>2.99</v>
      </c>
      <c r="S932" s="2245" t="n">
        <f>ROUND(K931,2)*R932</f>
        <v>108.9257</v>
      </c>
    </row>
    <row r="933" ht="45.0" customHeight="true">
      <c r="P933" s="2235" t="s">
        <v>32</v>
      </c>
      <c r="Q933" s="2235" t="s">
        <v>33</v>
      </c>
      <c r="R933" s="2246" t="n">
        <v>2.99</v>
      </c>
      <c r="S933" s="2247" t="n">
        <f>ROUND(K931,2)*R933</f>
        <v>108.9257</v>
      </c>
    </row>
    <row r="934" ht="45.0" customHeight="true">
      <c r="P934" s="2235" t="s">
        <v>34</v>
      </c>
      <c r="Q934" s="2235" t="s">
        <v>35</v>
      </c>
      <c r="R934" s="2248" t="n">
        <v>2.99</v>
      </c>
      <c r="S934" s="2249" t="n">
        <f>ROUND(K931,2)*R934</f>
        <v>108.9257</v>
      </c>
    </row>
    <row r="935" ht="45.0" customHeight="true">
      <c r="P935" s="2235" t="s">
        <v>36</v>
      </c>
      <c r="Q935" s="2235" t="s">
        <v>37</v>
      </c>
      <c r="R935" s="2250" t="n">
        <v>2.99</v>
      </c>
      <c r="S935" s="2251" t="n">
        <f>ROUND(K931,2)*R935</f>
        <v>108.9257</v>
      </c>
    </row>
    <row r="936" ht="45.0" customHeight="true">
      <c r="P936" s="2235" t="s">
        <v>38</v>
      </c>
      <c r="Q936" s="2235" t="s">
        <v>39</v>
      </c>
      <c r="R936" s="2252" t="n">
        <v>2.99</v>
      </c>
      <c r="S936" s="2253" t="n">
        <f>ROUND(K931,2)*R936</f>
        <v>108.9257</v>
      </c>
    </row>
    <row r="937" ht="45.0" customHeight="true">
      <c r="P937" s="2235" t="s">
        <v>40</v>
      </c>
      <c r="Q937" s="2235" t="s">
        <v>41</v>
      </c>
      <c r="R937" s="2254" t="n">
        <v>2.99</v>
      </c>
      <c r="S937" s="2255" t="n">
        <f>ROUND(K931,2)*R937</f>
        <v>108.9257</v>
      </c>
    </row>
    <row r="938" ht="45.0" customHeight="true">
      <c r="P938" s="2235" t="s">
        <v>42</v>
      </c>
      <c r="Q938" s="2235" t="s">
        <v>43</v>
      </c>
      <c r="R938" s="2256" t="n">
        <v>2.99</v>
      </c>
      <c r="S938" s="2257" t="n">
        <f>ROUND(K931,2)*R938</f>
        <v>108.9257</v>
      </c>
    </row>
    <row r="939" ht="45.0" customHeight="true">
      <c r="P939" s="2235" t="s">
        <v>44</v>
      </c>
      <c r="Q939" s="2235" t="s">
        <v>45</v>
      </c>
      <c r="R939" s="2258" t="n">
        <v>2.99</v>
      </c>
      <c r="S939" s="2259" t="n">
        <f>ROUND(K931,2)*R939</f>
        <v>108.9257</v>
      </c>
    </row>
    <row r="940" ht="45.0" customHeight="true">
      <c r="P940" s="2235" t="s">
        <v>46</v>
      </c>
      <c r="Q940" s="2235" t="s">
        <v>47</v>
      </c>
      <c r="R940" s="2260" t="n">
        <v>2.99</v>
      </c>
      <c r="S940" s="2261" t="n">
        <f>ROUND(K931,2)*R940</f>
        <v>108.9257</v>
      </c>
    </row>
    <row r="941" ht="45.0" customHeight="true">
      <c r="P941" s="2235" t="s">
        <v>48</v>
      </c>
      <c r="Q941" s="2235" t="s">
        <v>49</v>
      </c>
      <c r="R941" s="2262" t="n">
        <v>2.99</v>
      </c>
      <c r="S941" s="2263" t="n">
        <f>ROUND(K931,2)*R941</f>
        <v>108.9257</v>
      </c>
    </row>
    <row r="942" ht="45.0" customHeight="true">
      <c r="P942" s="2235" t="s">
        <v>50</v>
      </c>
      <c r="Q942" s="2235" t="s">
        <v>51</v>
      </c>
      <c r="R942" s="2264" t="n">
        <v>2.99</v>
      </c>
      <c r="S942" s="2265" t="n">
        <f>ROUND(K931,2)*R942</f>
        <v>108.9257</v>
      </c>
    </row>
    <row r="943" ht="45.0" customHeight="true">
      <c r="P943" s="2235" t="s">
        <v>78</v>
      </c>
      <c r="Q943" s="2235" t="s">
        <v>79</v>
      </c>
      <c r="R943" s="2266" t="n">
        <v>2.99</v>
      </c>
      <c r="S943" s="2267" t="n">
        <f>ROUND(K931,2)*R943</f>
        <v>108.9257</v>
      </c>
    </row>
    <row r="944" ht="45.0" customHeight="true">
      <c r="P944" s="2235" t="s">
        <v>80</v>
      </c>
      <c r="Q944" s="2235" t="s">
        <v>81</v>
      </c>
      <c r="R944" s="2268" t="n">
        <v>2.99</v>
      </c>
      <c r="S944" s="2269" t="n">
        <f>ROUND(K931,2)*R944</f>
        <v>108.9257</v>
      </c>
    </row>
    <row r="945" ht="45.0" customHeight="true">
      <c r="P945" s="2235" t="s">
        <v>82</v>
      </c>
      <c r="Q945" s="2235" t="s">
        <v>83</v>
      </c>
      <c r="R945" s="2270" t="n">
        <v>2.99</v>
      </c>
      <c r="S945" s="2271" t="n">
        <f>ROUND(K931,2)*R945</f>
        <v>108.9257</v>
      </c>
    </row>
    <row r="946" ht="45.0" customHeight="true">
      <c r="P946" s="2235" t="s">
        <v>84</v>
      </c>
      <c r="Q946" s="2235" t="s">
        <v>85</v>
      </c>
      <c r="R946" s="2272" t="n">
        <v>2.99</v>
      </c>
      <c r="S946" s="2273" t="n">
        <f>ROUND(K931,2)*R946</f>
        <v>108.9257</v>
      </c>
    </row>
    <row r="947" ht="45.0" customHeight="true">
      <c r="P947" s="2235" t="s">
        <v>86</v>
      </c>
      <c r="Q947" s="2235" t="s">
        <v>87</v>
      </c>
      <c r="R947" s="2274" t="n">
        <v>2.99</v>
      </c>
      <c r="S947" s="2275" t="n">
        <f>ROUND(K931,2)*R947</f>
        <v>108.9257</v>
      </c>
    </row>
    <row r="948" ht="45.0" customHeight="true">
      <c r="P948" s="2235" t="s">
        <v>88</v>
      </c>
      <c r="Q948" s="2235" t="s">
        <v>89</v>
      </c>
      <c r="R948" s="2276" t="n">
        <v>2.99</v>
      </c>
      <c r="S948" s="2277" t="n">
        <f>ROUND(K931,2)*R948</f>
        <v>108.9257</v>
      </c>
    </row>
    <row r="949" ht="45.0" customHeight="true">
      <c r="P949" s="2235" t="s">
        <v>90</v>
      </c>
      <c r="Q949" s="2235" t="s">
        <v>91</v>
      </c>
      <c r="R949" s="2278" t="n">
        <v>2.99</v>
      </c>
      <c r="S949" s="2279" t="n">
        <f>ROUND(K931,2)*R949</f>
        <v>108.9257</v>
      </c>
    </row>
    <row r="950" ht="45.0" customHeight="true">
      <c r="P950" s="2235" t="s">
        <v>92</v>
      </c>
      <c r="Q950" s="2235" t="s">
        <v>93</v>
      </c>
      <c r="R950" s="2280" t="n">
        <v>2.99</v>
      </c>
      <c r="S950" s="2281" t="n">
        <f>ROUND(K931,2)*R950</f>
        <v>108.9257</v>
      </c>
    </row>
    <row r="951" ht="45.0" customHeight="true">
      <c r="A951" s="2283" t="s">
        <v>19</v>
      </c>
      <c r="B951" s="2283" t="s">
        <v>48</v>
      </c>
      <c r="C951" s="2283" t="s">
        <v>21</v>
      </c>
      <c r="D951" s="2283" t="s">
        <v>21</v>
      </c>
      <c r="E951" s="2283" t="s">
        <v>235</v>
      </c>
      <c r="F951" s="2283" t="s">
        <v>21</v>
      </c>
      <c r="G951" s="2283" t="s">
        <v>21</v>
      </c>
      <c r="H951" s="2283" t="s">
        <v>21</v>
      </c>
      <c r="I951" s="2283" t="s">
        <v>21</v>
      </c>
      <c r="J951" s="2283" t="s">
        <v>21</v>
      </c>
      <c r="K951" s="2283" t="s">
        <v>21</v>
      </c>
      <c r="L951" s="2284" t="n">
        <f>ROUND(L952,2)+ROUND(L972,2)</f>
        <v>44344.0</v>
      </c>
      <c r="M951" s="2283" t="s">
        <v>21</v>
      </c>
      <c r="N951" s="2283" t="s">
        <v>21</v>
      </c>
      <c r="O951" s="2283" t="s">
        <v>21</v>
      </c>
      <c r="P951" s="2283" t="s">
        <v>21</v>
      </c>
      <c r="Q951" s="2283" t="s">
        <v>21</v>
      </c>
      <c r="R951" s="2283" t="s">
        <v>21</v>
      </c>
      <c r="S951" s="2283" t="s">
        <v>21</v>
      </c>
    </row>
    <row r="952" ht="45.0" customHeight="true">
      <c r="A952" s="2285" t="s">
        <v>23</v>
      </c>
      <c r="B952" s="2285" t="s">
        <v>236</v>
      </c>
      <c r="C952" s="2285" t="s">
        <v>54</v>
      </c>
      <c r="D952" s="2285" t="s">
        <v>237</v>
      </c>
      <c r="E952" s="2285" t="s">
        <v>238</v>
      </c>
      <c r="F952" s="2286" t="n">
        <f>R952+R953+R954+R955+R956+R957+R958+R959+R960+R961+R962+R963+R964+R965+R966+R967+R968+R969+R970+R971</f>
        <v>242.7999999999999</v>
      </c>
      <c r="G952" s="2285" t="s">
        <v>57</v>
      </c>
      <c r="H952" s="2287" t="n">
        <v>67.13</v>
      </c>
      <c r="I952" s="2288" t="n">
        <v>67.13</v>
      </c>
      <c r="J952" s="2289" t="n">
        <v>0.2249</v>
      </c>
      <c r="K952" s="2290" t="n">
        <f>ROUND(I952,2)+(ROUND(I952,2)*J952)</f>
        <v>82.227537</v>
      </c>
      <c r="L952" s="2291" t="n">
        <f>ROUND(S952,2)+ROUND(S953,2)+ROUND(S954,2)+ROUND(S955,2)+ROUND(S956,2)+ROUND(S957,2)+ROUND(S958,2)+ROUND(S959,2)+ROUND(S960,2)+ROUND(S961,2)+ROUND(S962,2)+ROUND(S963,2)+ROUND(S964,2)+ROUND(S965,2)+ROUND(S966,2)+ROUND(S967,2)+ROUND(S968,2)+ROUND(S969,2)+ROUND(S970,2)+ROUND(S971,2)</f>
        <v>19965.400000000005</v>
      </c>
      <c r="M952" s="2285" t="s">
        <v>21</v>
      </c>
      <c r="N952" s="2285" t="s">
        <v>48</v>
      </c>
      <c r="O952" s="2285" t="s">
        <v>235</v>
      </c>
      <c r="P952" s="2285" t="s">
        <v>20</v>
      </c>
      <c r="Q952" s="2285" t="s">
        <v>29</v>
      </c>
      <c r="R952" s="2292" t="n">
        <v>12.14</v>
      </c>
      <c r="S952" s="2293" t="n">
        <f>ROUND(K952,2)*R952</f>
        <v>998.2722000000001</v>
      </c>
    </row>
    <row r="953" ht="45.0" customHeight="true">
      <c r="P953" s="2285" t="s">
        <v>30</v>
      </c>
      <c r="Q953" s="2285" t="s">
        <v>31</v>
      </c>
      <c r="R953" s="2294" t="n">
        <v>12.14</v>
      </c>
      <c r="S953" s="2295" t="n">
        <f>ROUND(K952,2)*R953</f>
        <v>998.2722000000001</v>
      </c>
    </row>
    <row r="954" ht="45.0" customHeight="true">
      <c r="P954" s="2285" t="s">
        <v>32</v>
      </c>
      <c r="Q954" s="2285" t="s">
        <v>33</v>
      </c>
      <c r="R954" s="2296" t="n">
        <v>12.14</v>
      </c>
      <c r="S954" s="2297" t="n">
        <f>ROUND(K952,2)*R954</f>
        <v>998.2722000000001</v>
      </c>
    </row>
    <row r="955" ht="45.0" customHeight="true">
      <c r="P955" s="2285" t="s">
        <v>34</v>
      </c>
      <c r="Q955" s="2285" t="s">
        <v>35</v>
      </c>
      <c r="R955" s="2298" t="n">
        <v>12.14</v>
      </c>
      <c r="S955" s="2299" t="n">
        <f>ROUND(K952,2)*R955</f>
        <v>998.2722000000001</v>
      </c>
    </row>
    <row r="956" ht="45.0" customHeight="true">
      <c r="P956" s="2285" t="s">
        <v>36</v>
      </c>
      <c r="Q956" s="2285" t="s">
        <v>37</v>
      </c>
      <c r="R956" s="2300" t="n">
        <v>12.14</v>
      </c>
      <c r="S956" s="2301" t="n">
        <f>ROUND(K952,2)*R956</f>
        <v>998.2722000000001</v>
      </c>
    </row>
    <row r="957" ht="45.0" customHeight="true">
      <c r="P957" s="2285" t="s">
        <v>38</v>
      </c>
      <c r="Q957" s="2285" t="s">
        <v>39</v>
      </c>
      <c r="R957" s="2302" t="n">
        <v>12.14</v>
      </c>
      <c r="S957" s="2303" t="n">
        <f>ROUND(K952,2)*R957</f>
        <v>998.2722000000001</v>
      </c>
    </row>
    <row r="958" ht="45.0" customHeight="true">
      <c r="P958" s="2285" t="s">
        <v>40</v>
      </c>
      <c r="Q958" s="2285" t="s">
        <v>41</v>
      </c>
      <c r="R958" s="2304" t="n">
        <v>12.14</v>
      </c>
      <c r="S958" s="2305" t="n">
        <f>ROUND(K952,2)*R958</f>
        <v>998.2722000000001</v>
      </c>
    </row>
    <row r="959" ht="45.0" customHeight="true">
      <c r="P959" s="2285" t="s">
        <v>42</v>
      </c>
      <c r="Q959" s="2285" t="s">
        <v>43</v>
      </c>
      <c r="R959" s="2306" t="n">
        <v>12.14</v>
      </c>
      <c r="S959" s="2307" t="n">
        <f>ROUND(K952,2)*R959</f>
        <v>998.2722000000001</v>
      </c>
    </row>
    <row r="960" ht="45.0" customHeight="true">
      <c r="P960" s="2285" t="s">
        <v>44</v>
      </c>
      <c r="Q960" s="2285" t="s">
        <v>45</v>
      </c>
      <c r="R960" s="2308" t="n">
        <v>12.14</v>
      </c>
      <c r="S960" s="2309" t="n">
        <f>ROUND(K952,2)*R960</f>
        <v>998.2722000000001</v>
      </c>
    </row>
    <row r="961" ht="45.0" customHeight="true">
      <c r="P961" s="2285" t="s">
        <v>46</v>
      </c>
      <c r="Q961" s="2285" t="s">
        <v>47</v>
      </c>
      <c r="R961" s="2310" t="n">
        <v>12.14</v>
      </c>
      <c r="S961" s="2311" t="n">
        <f>ROUND(K952,2)*R961</f>
        <v>998.2722000000001</v>
      </c>
    </row>
    <row r="962" ht="45.0" customHeight="true">
      <c r="P962" s="2285" t="s">
        <v>48</v>
      </c>
      <c r="Q962" s="2285" t="s">
        <v>49</v>
      </c>
      <c r="R962" s="2312" t="n">
        <v>12.14</v>
      </c>
      <c r="S962" s="2313" t="n">
        <f>ROUND(K952,2)*R962</f>
        <v>998.2722000000001</v>
      </c>
    </row>
    <row r="963" ht="45.0" customHeight="true">
      <c r="P963" s="2285" t="s">
        <v>50</v>
      </c>
      <c r="Q963" s="2285" t="s">
        <v>51</v>
      </c>
      <c r="R963" s="2314" t="n">
        <v>12.14</v>
      </c>
      <c r="S963" s="2315" t="n">
        <f>ROUND(K952,2)*R963</f>
        <v>998.2722000000001</v>
      </c>
    </row>
    <row r="964" ht="45.0" customHeight="true">
      <c r="P964" s="2285" t="s">
        <v>78</v>
      </c>
      <c r="Q964" s="2285" t="s">
        <v>79</v>
      </c>
      <c r="R964" s="2316" t="n">
        <v>12.14</v>
      </c>
      <c r="S964" s="2317" t="n">
        <f>ROUND(K952,2)*R964</f>
        <v>998.2722000000001</v>
      </c>
    </row>
    <row r="965" ht="45.0" customHeight="true">
      <c r="P965" s="2285" t="s">
        <v>80</v>
      </c>
      <c r="Q965" s="2285" t="s">
        <v>81</v>
      </c>
      <c r="R965" s="2318" t="n">
        <v>12.14</v>
      </c>
      <c r="S965" s="2319" t="n">
        <f>ROUND(K952,2)*R965</f>
        <v>998.2722000000001</v>
      </c>
    </row>
    <row r="966" ht="45.0" customHeight="true">
      <c r="P966" s="2285" t="s">
        <v>82</v>
      </c>
      <c r="Q966" s="2285" t="s">
        <v>83</v>
      </c>
      <c r="R966" s="2320" t="n">
        <v>12.14</v>
      </c>
      <c r="S966" s="2321" t="n">
        <f>ROUND(K952,2)*R966</f>
        <v>998.2722000000001</v>
      </c>
    </row>
    <row r="967" ht="45.0" customHeight="true">
      <c r="P967" s="2285" t="s">
        <v>84</v>
      </c>
      <c r="Q967" s="2285" t="s">
        <v>85</v>
      </c>
      <c r="R967" s="2322" t="n">
        <v>12.14</v>
      </c>
      <c r="S967" s="2323" t="n">
        <f>ROUND(K952,2)*R967</f>
        <v>998.2722000000001</v>
      </c>
    </row>
    <row r="968" ht="45.0" customHeight="true">
      <c r="P968" s="2285" t="s">
        <v>86</v>
      </c>
      <c r="Q968" s="2285" t="s">
        <v>87</v>
      </c>
      <c r="R968" s="2324" t="n">
        <v>12.14</v>
      </c>
      <c r="S968" s="2325" t="n">
        <f>ROUND(K952,2)*R968</f>
        <v>998.2722000000001</v>
      </c>
    </row>
    <row r="969" ht="45.0" customHeight="true">
      <c r="P969" s="2285" t="s">
        <v>88</v>
      </c>
      <c r="Q969" s="2285" t="s">
        <v>89</v>
      </c>
      <c r="R969" s="2326" t="n">
        <v>12.14</v>
      </c>
      <c r="S969" s="2327" t="n">
        <f>ROUND(K952,2)*R969</f>
        <v>998.2722000000001</v>
      </c>
    </row>
    <row r="970" ht="45.0" customHeight="true">
      <c r="P970" s="2285" t="s">
        <v>90</v>
      </c>
      <c r="Q970" s="2285" t="s">
        <v>91</v>
      </c>
      <c r="R970" s="2328" t="n">
        <v>12.14</v>
      </c>
      <c r="S970" s="2329" t="n">
        <f>ROUND(K952,2)*R970</f>
        <v>998.2722000000001</v>
      </c>
    </row>
    <row r="971" ht="45.0" customHeight="true">
      <c r="P971" s="2285" t="s">
        <v>92</v>
      </c>
      <c r="Q971" s="2285" t="s">
        <v>93</v>
      </c>
      <c r="R971" s="2330" t="n">
        <v>12.14</v>
      </c>
      <c r="S971" s="2331" t="n">
        <f>ROUND(K952,2)*R971</f>
        <v>998.2722000000001</v>
      </c>
    </row>
    <row r="972" ht="45.0" customHeight="true">
      <c r="A972" s="2332" t="s">
        <v>23</v>
      </c>
      <c r="B972" s="2332" t="s">
        <v>239</v>
      </c>
      <c r="C972" s="2332" t="s">
        <v>54</v>
      </c>
      <c r="D972" s="2332" t="s">
        <v>240</v>
      </c>
      <c r="E972" s="2332" t="s">
        <v>241</v>
      </c>
      <c r="F972" s="2333" t="n">
        <f>R972+R973+R974+R975+R976+R977+R978+R979+R980+R981+R982+R983+R984+R985+R986+R987+R988+R989+R990+R991</f>
        <v>318.8</v>
      </c>
      <c r="G972" s="2332" t="s">
        <v>57</v>
      </c>
      <c r="H972" s="2334" t="n">
        <v>62.43</v>
      </c>
      <c r="I972" s="2335" t="n">
        <v>62.43</v>
      </c>
      <c r="J972" s="2336" t="n">
        <v>0.2249</v>
      </c>
      <c r="K972" s="2337" t="n">
        <f>ROUND(I972,2)+(ROUND(I972,2)*J972)</f>
        <v>76.470507</v>
      </c>
      <c r="L972" s="2338" t="n">
        <f>ROUND(S972,2)+ROUND(S973,2)+ROUND(S974,2)+ROUND(S975,2)+ROUND(S976,2)+ROUND(S977,2)+ROUND(S978,2)+ROUND(S979,2)+ROUND(S980,2)+ROUND(S981,2)+ROUND(S982,2)+ROUND(S983,2)+ROUND(S984,2)+ROUND(S985,2)+ROUND(S986,2)+ROUND(S987,2)+ROUND(S988,2)+ROUND(S989,2)+ROUND(S990,2)+ROUND(S991,2)</f>
        <v>24378.600000000002</v>
      </c>
      <c r="M972" s="2332" t="s">
        <v>21</v>
      </c>
      <c r="N972" s="2332" t="s">
        <v>48</v>
      </c>
      <c r="O972" s="2332" t="s">
        <v>235</v>
      </c>
      <c r="P972" s="2332" t="s">
        <v>20</v>
      </c>
      <c r="Q972" s="2332" t="s">
        <v>29</v>
      </c>
      <c r="R972" s="2339" t="n">
        <v>15.94</v>
      </c>
      <c r="S972" s="2340" t="n">
        <f>ROUND(K972,2)*R972</f>
        <v>1218.9317999999998</v>
      </c>
    </row>
    <row r="973" ht="45.0" customHeight="true">
      <c r="P973" s="2332" t="s">
        <v>30</v>
      </c>
      <c r="Q973" s="2332" t="s">
        <v>31</v>
      </c>
      <c r="R973" s="2341" t="n">
        <v>15.94</v>
      </c>
      <c r="S973" s="2342" t="n">
        <f>ROUND(K972,2)*R973</f>
        <v>1218.9317999999998</v>
      </c>
    </row>
    <row r="974" ht="45.0" customHeight="true">
      <c r="P974" s="2332" t="s">
        <v>32</v>
      </c>
      <c r="Q974" s="2332" t="s">
        <v>33</v>
      </c>
      <c r="R974" s="2343" t="n">
        <v>15.94</v>
      </c>
      <c r="S974" s="2344" t="n">
        <f>ROUND(K972,2)*R974</f>
        <v>1218.9317999999998</v>
      </c>
    </row>
    <row r="975" ht="45.0" customHeight="true">
      <c r="P975" s="2332" t="s">
        <v>34</v>
      </c>
      <c r="Q975" s="2332" t="s">
        <v>35</v>
      </c>
      <c r="R975" s="2345" t="n">
        <v>15.94</v>
      </c>
      <c r="S975" s="2346" t="n">
        <f>ROUND(K972,2)*R975</f>
        <v>1218.9317999999998</v>
      </c>
    </row>
    <row r="976" ht="45.0" customHeight="true">
      <c r="P976" s="2332" t="s">
        <v>36</v>
      </c>
      <c r="Q976" s="2332" t="s">
        <v>37</v>
      </c>
      <c r="R976" s="2347" t="n">
        <v>15.94</v>
      </c>
      <c r="S976" s="2348" t="n">
        <f>ROUND(K972,2)*R976</f>
        <v>1218.9317999999998</v>
      </c>
    </row>
    <row r="977" ht="45.0" customHeight="true">
      <c r="P977" s="2332" t="s">
        <v>38</v>
      </c>
      <c r="Q977" s="2332" t="s">
        <v>39</v>
      </c>
      <c r="R977" s="2349" t="n">
        <v>15.94</v>
      </c>
      <c r="S977" s="2350" t="n">
        <f>ROUND(K972,2)*R977</f>
        <v>1218.9317999999998</v>
      </c>
    </row>
    <row r="978" ht="45.0" customHeight="true">
      <c r="P978" s="2332" t="s">
        <v>40</v>
      </c>
      <c r="Q978" s="2332" t="s">
        <v>41</v>
      </c>
      <c r="R978" s="2351" t="n">
        <v>15.94</v>
      </c>
      <c r="S978" s="2352" t="n">
        <f>ROUND(K972,2)*R978</f>
        <v>1218.9317999999998</v>
      </c>
    </row>
    <row r="979" ht="45.0" customHeight="true">
      <c r="P979" s="2332" t="s">
        <v>42</v>
      </c>
      <c r="Q979" s="2332" t="s">
        <v>43</v>
      </c>
      <c r="R979" s="2353" t="n">
        <v>15.94</v>
      </c>
      <c r="S979" s="2354" t="n">
        <f>ROUND(K972,2)*R979</f>
        <v>1218.9317999999998</v>
      </c>
    </row>
    <row r="980" ht="45.0" customHeight="true">
      <c r="P980" s="2332" t="s">
        <v>44</v>
      </c>
      <c r="Q980" s="2332" t="s">
        <v>45</v>
      </c>
      <c r="R980" s="2355" t="n">
        <v>15.94</v>
      </c>
      <c r="S980" s="2356" t="n">
        <f>ROUND(K972,2)*R980</f>
        <v>1218.9317999999998</v>
      </c>
    </row>
    <row r="981" ht="45.0" customHeight="true">
      <c r="P981" s="2332" t="s">
        <v>46</v>
      </c>
      <c r="Q981" s="2332" t="s">
        <v>47</v>
      </c>
      <c r="R981" s="2357" t="n">
        <v>15.94</v>
      </c>
      <c r="S981" s="2358" t="n">
        <f>ROUND(K972,2)*R981</f>
        <v>1218.9317999999998</v>
      </c>
    </row>
    <row r="982" ht="45.0" customHeight="true">
      <c r="P982" s="2332" t="s">
        <v>48</v>
      </c>
      <c r="Q982" s="2332" t="s">
        <v>49</v>
      </c>
      <c r="R982" s="2359" t="n">
        <v>15.94</v>
      </c>
      <c r="S982" s="2360" t="n">
        <f>ROUND(K972,2)*R982</f>
        <v>1218.9317999999998</v>
      </c>
    </row>
    <row r="983" ht="45.0" customHeight="true">
      <c r="P983" s="2332" t="s">
        <v>50</v>
      </c>
      <c r="Q983" s="2332" t="s">
        <v>51</v>
      </c>
      <c r="R983" s="2361" t="n">
        <v>15.94</v>
      </c>
      <c r="S983" s="2362" t="n">
        <f>ROUND(K972,2)*R983</f>
        <v>1218.9317999999998</v>
      </c>
    </row>
    <row r="984" ht="45.0" customHeight="true">
      <c r="P984" s="2332" t="s">
        <v>78</v>
      </c>
      <c r="Q984" s="2332" t="s">
        <v>79</v>
      </c>
      <c r="R984" s="2363" t="n">
        <v>15.94</v>
      </c>
      <c r="S984" s="2364" t="n">
        <f>ROUND(K972,2)*R984</f>
        <v>1218.9317999999998</v>
      </c>
    </row>
    <row r="985" ht="45.0" customHeight="true">
      <c r="P985" s="2332" t="s">
        <v>80</v>
      </c>
      <c r="Q985" s="2332" t="s">
        <v>81</v>
      </c>
      <c r="R985" s="2365" t="n">
        <v>15.94</v>
      </c>
      <c r="S985" s="2366" t="n">
        <f>ROUND(K972,2)*R985</f>
        <v>1218.9317999999998</v>
      </c>
    </row>
    <row r="986" ht="45.0" customHeight="true">
      <c r="P986" s="2332" t="s">
        <v>82</v>
      </c>
      <c r="Q986" s="2332" t="s">
        <v>83</v>
      </c>
      <c r="R986" s="2367" t="n">
        <v>15.94</v>
      </c>
      <c r="S986" s="2368" t="n">
        <f>ROUND(K972,2)*R986</f>
        <v>1218.9317999999998</v>
      </c>
    </row>
    <row r="987" ht="45.0" customHeight="true">
      <c r="P987" s="2332" t="s">
        <v>84</v>
      </c>
      <c r="Q987" s="2332" t="s">
        <v>85</v>
      </c>
      <c r="R987" s="2369" t="n">
        <v>15.94</v>
      </c>
      <c r="S987" s="2370" t="n">
        <f>ROUND(K972,2)*R987</f>
        <v>1218.9317999999998</v>
      </c>
    </row>
    <row r="988" ht="45.0" customHeight="true">
      <c r="P988" s="2332" t="s">
        <v>86</v>
      </c>
      <c r="Q988" s="2332" t="s">
        <v>87</v>
      </c>
      <c r="R988" s="2371" t="n">
        <v>15.94</v>
      </c>
      <c r="S988" s="2372" t="n">
        <f>ROUND(K972,2)*R988</f>
        <v>1218.9317999999998</v>
      </c>
    </row>
    <row r="989" ht="45.0" customHeight="true">
      <c r="P989" s="2332" t="s">
        <v>88</v>
      </c>
      <c r="Q989" s="2332" t="s">
        <v>89</v>
      </c>
      <c r="R989" s="2373" t="n">
        <v>15.94</v>
      </c>
      <c r="S989" s="2374" t="n">
        <f>ROUND(K972,2)*R989</f>
        <v>1218.9317999999998</v>
      </c>
    </row>
    <row r="990" ht="45.0" customHeight="true">
      <c r="P990" s="2332" t="s">
        <v>90</v>
      </c>
      <c r="Q990" s="2332" t="s">
        <v>91</v>
      </c>
      <c r="R990" s="2375" t="n">
        <v>15.94</v>
      </c>
      <c r="S990" s="2376" t="n">
        <f>ROUND(K972,2)*R990</f>
        <v>1218.9317999999998</v>
      </c>
    </row>
    <row r="991" ht="45.0" customHeight="true">
      <c r="P991" s="2332" t="s">
        <v>92</v>
      </c>
      <c r="Q991" s="2332" t="s">
        <v>93</v>
      </c>
      <c r="R991" s="2377" t="n">
        <v>15.94</v>
      </c>
      <c r="S991" s="2378" t="n">
        <f>ROUND(K972,2)*R991</f>
        <v>1218.9317999999998</v>
      </c>
    </row>
    <row r="992" ht="45.0" customHeight="true">
      <c r="A992" s="2380" t="s">
        <v>19</v>
      </c>
      <c r="B992" s="2380" t="s">
        <v>50</v>
      </c>
      <c r="C992" s="2380" t="s">
        <v>21</v>
      </c>
      <c r="D992" s="2380" t="s">
        <v>21</v>
      </c>
      <c r="E992" s="2380" t="s">
        <v>242</v>
      </c>
      <c r="F992" s="2380" t="s">
        <v>21</v>
      </c>
      <c r="G992" s="2380" t="s">
        <v>21</v>
      </c>
      <c r="H992" s="2380" t="s">
        <v>21</v>
      </c>
      <c r="I992" s="2380" t="s">
        <v>21</v>
      </c>
      <c r="J992" s="2380" t="s">
        <v>21</v>
      </c>
      <c r="K992" s="2380" t="s">
        <v>21</v>
      </c>
      <c r="L992" s="2381" t="n">
        <f>ROUND(L993,2)+ROUND(L1013,2)+ROUND(L1033,2)+ROUND(L1053,2)</f>
        <v>76819.4</v>
      </c>
      <c r="M992" s="2380" t="s">
        <v>21</v>
      </c>
      <c r="N992" s="2380" t="s">
        <v>21</v>
      </c>
      <c r="O992" s="2380" t="s">
        <v>21</v>
      </c>
      <c r="P992" s="2380" t="s">
        <v>21</v>
      </c>
      <c r="Q992" s="2380" t="s">
        <v>21</v>
      </c>
      <c r="R992" s="2380" t="s">
        <v>21</v>
      </c>
      <c r="S992" s="2380" t="s">
        <v>21</v>
      </c>
    </row>
    <row r="993" ht="45.0" customHeight="true">
      <c r="A993" s="2382" t="s">
        <v>23</v>
      </c>
      <c r="B993" s="2382" t="s">
        <v>243</v>
      </c>
      <c r="C993" s="2382" t="s">
        <v>54</v>
      </c>
      <c r="D993" s="2382" t="s">
        <v>244</v>
      </c>
      <c r="E993" s="2382" t="s">
        <v>245</v>
      </c>
      <c r="F993" s="2383" t="n">
        <f>R993+R994+R995+R996+R997+R998+R999+R1000+R1001+R1002+R1003+R1004+R1005+R1006+R1007+R1008+R1009+R1010+R1011+R1012</f>
        <v>794.4000000000003</v>
      </c>
      <c r="G993" s="2382" t="s">
        <v>57</v>
      </c>
      <c r="H993" s="2384" t="n">
        <v>7.39</v>
      </c>
      <c r="I993" s="2385" t="n">
        <v>7.39</v>
      </c>
      <c r="J993" s="2386" t="n">
        <v>0.2249</v>
      </c>
      <c r="K993" s="2387" t="n">
        <f>ROUND(I993,2)+(ROUND(I993,2)*J993)</f>
        <v>9.052011</v>
      </c>
      <c r="L993" s="2388" t="n">
        <f>ROUND(S993,2)+ROUND(S994,2)+ROUND(S995,2)+ROUND(S996,2)+ROUND(S997,2)+ROUND(S998,2)+ROUND(S999,2)+ROUND(S1000,2)+ROUND(S1001,2)+ROUND(S1002,2)+ROUND(S1003,2)+ROUND(S1004,2)+ROUND(S1005,2)+ROUND(S1006,2)+ROUND(S1007,2)+ROUND(S1008,2)+ROUND(S1009,2)+ROUND(S1010,2)+ROUND(S1011,2)+ROUND(S1012,2)</f>
        <v>7189.400000000003</v>
      </c>
      <c r="M993" s="2382" t="s">
        <v>21</v>
      </c>
      <c r="N993" s="2382" t="s">
        <v>50</v>
      </c>
      <c r="O993" s="2382" t="s">
        <v>242</v>
      </c>
      <c r="P993" s="2382" t="s">
        <v>20</v>
      </c>
      <c r="Q993" s="2382" t="s">
        <v>29</v>
      </c>
      <c r="R993" s="2389" t="n">
        <v>39.72</v>
      </c>
      <c r="S993" s="2390" t="n">
        <f>ROUND(K993,2)*R993</f>
        <v>359.466</v>
      </c>
    </row>
    <row r="994" ht="45.0" customHeight="true">
      <c r="P994" s="2382" t="s">
        <v>30</v>
      </c>
      <c r="Q994" s="2382" t="s">
        <v>31</v>
      </c>
      <c r="R994" s="2391" t="n">
        <v>39.72</v>
      </c>
      <c r="S994" s="2392" t="n">
        <f>ROUND(K993,2)*R994</f>
        <v>359.466</v>
      </c>
    </row>
    <row r="995" ht="45.0" customHeight="true">
      <c r="P995" s="2382" t="s">
        <v>32</v>
      </c>
      <c r="Q995" s="2382" t="s">
        <v>33</v>
      </c>
      <c r="R995" s="2393" t="n">
        <v>39.72</v>
      </c>
      <c r="S995" s="2394" t="n">
        <f>ROUND(K993,2)*R995</f>
        <v>359.466</v>
      </c>
    </row>
    <row r="996" ht="45.0" customHeight="true">
      <c r="P996" s="2382" t="s">
        <v>34</v>
      </c>
      <c r="Q996" s="2382" t="s">
        <v>35</v>
      </c>
      <c r="R996" s="2395" t="n">
        <v>39.72</v>
      </c>
      <c r="S996" s="2396" t="n">
        <f>ROUND(K993,2)*R996</f>
        <v>359.466</v>
      </c>
    </row>
    <row r="997" ht="45.0" customHeight="true">
      <c r="P997" s="2382" t="s">
        <v>36</v>
      </c>
      <c r="Q997" s="2382" t="s">
        <v>37</v>
      </c>
      <c r="R997" s="2397" t="n">
        <v>39.72</v>
      </c>
      <c r="S997" s="2398" t="n">
        <f>ROUND(K993,2)*R997</f>
        <v>359.466</v>
      </c>
    </row>
    <row r="998" ht="45.0" customHeight="true">
      <c r="P998" s="2382" t="s">
        <v>38</v>
      </c>
      <c r="Q998" s="2382" t="s">
        <v>39</v>
      </c>
      <c r="R998" s="2399" t="n">
        <v>39.72</v>
      </c>
      <c r="S998" s="2400" t="n">
        <f>ROUND(K993,2)*R998</f>
        <v>359.466</v>
      </c>
    </row>
    <row r="999" ht="45.0" customHeight="true">
      <c r="P999" s="2382" t="s">
        <v>40</v>
      </c>
      <c r="Q999" s="2382" t="s">
        <v>41</v>
      </c>
      <c r="R999" s="2401" t="n">
        <v>39.72</v>
      </c>
      <c r="S999" s="2402" t="n">
        <f>ROUND(K993,2)*R999</f>
        <v>359.466</v>
      </c>
    </row>
    <row r="1000" ht="45.0" customHeight="true">
      <c r="P1000" s="2382" t="s">
        <v>42</v>
      </c>
      <c r="Q1000" s="2382" t="s">
        <v>43</v>
      </c>
      <c r="R1000" s="2403" t="n">
        <v>39.72</v>
      </c>
      <c r="S1000" s="2404" t="n">
        <f>ROUND(K993,2)*R1000</f>
        <v>359.466</v>
      </c>
    </row>
    <row r="1001" ht="45.0" customHeight="true">
      <c r="P1001" s="2382" t="s">
        <v>44</v>
      </c>
      <c r="Q1001" s="2382" t="s">
        <v>45</v>
      </c>
      <c r="R1001" s="2405" t="n">
        <v>39.72</v>
      </c>
      <c r="S1001" s="2406" t="n">
        <f>ROUND(K993,2)*R1001</f>
        <v>359.466</v>
      </c>
    </row>
    <row r="1002" ht="45.0" customHeight="true">
      <c r="P1002" s="2382" t="s">
        <v>46</v>
      </c>
      <c r="Q1002" s="2382" t="s">
        <v>47</v>
      </c>
      <c r="R1002" s="2407" t="n">
        <v>39.72</v>
      </c>
      <c r="S1002" s="2408" t="n">
        <f>ROUND(K993,2)*R1002</f>
        <v>359.466</v>
      </c>
    </row>
    <row r="1003" ht="45.0" customHeight="true">
      <c r="P1003" s="2382" t="s">
        <v>48</v>
      </c>
      <c r="Q1003" s="2382" t="s">
        <v>49</v>
      </c>
      <c r="R1003" s="2409" t="n">
        <v>39.72</v>
      </c>
      <c r="S1003" s="2410" t="n">
        <f>ROUND(K993,2)*R1003</f>
        <v>359.466</v>
      </c>
    </row>
    <row r="1004" ht="45.0" customHeight="true">
      <c r="P1004" s="2382" t="s">
        <v>50</v>
      </c>
      <c r="Q1004" s="2382" t="s">
        <v>51</v>
      </c>
      <c r="R1004" s="2411" t="n">
        <v>39.72</v>
      </c>
      <c r="S1004" s="2412" t="n">
        <f>ROUND(K993,2)*R1004</f>
        <v>359.466</v>
      </c>
    </row>
    <row r="1005" ht="45.0" customHeight="true">
      <c r="P1005" s="2382" t="s">
        <v>78</v>
      </c>
      <c r="Q1005" s="2382" t="s">
        <v>79</v>
      </c>
      <c r="R1005" s="2413" t="n">
        <v>39.72</v>
      </c>
      <c r="S1005" s="2414" t="n">
        <f>ROUND(K993,2)*R1005</f>
        <v>359.466</v>
      </c>
    </row>
    <row r="1006" ht="45.0" customHeight="true">
      <c r="P1006" s="2382" t="s">
        <v>80</v>
      </c>
      <c r="Q1006" s="2382" t="s">
        <v>81</v>
      </c>
      <c r="R1006" s="2415" t="n">
        <v>39.72</v>
      </c>
      <c r="S1006" s="2416" t="n">
        <f>ROUND(K993,2)*R1006</f>
        <v>359.466</v>
      </c>
    </row>
    <row r="1007" ht="45.0" customHeight="true">
      <c r="P1007" s="2382" t="s">
        <v>82</v>
      </c>
      <c r="Q1007" s="2382" t="s">
        <v>83</v>
      </c>
      <c r="R1007" s="2417" t="n">
        <v>39.72</v>
      </c>
      <c r="S1007" s="2418" t="n">
        <f>ROUND(K993,2)*R1007</f>
        <v>359.466</v>
      </c>
    </row>
    <row r="1008" ht="45.0" customHeight="true">
      <c r="P1008" s="2382" t="s">
        <v>84</v>
      </c>
      <c r="Q1008" s="2382" t="s">
        <v>85</v>
      </c>
      <c r="R1008" s="2419" t="n">
        <v>39.72</v>
      </c>
      <c r="S1008" s="2420" t="n">
        <f>ROUND(K993,2)*R1008</f>
        <v>359.466</v>
      </c>
    </row>
    <row r="1009" ht="45.0" customHeight="true">
      <c r="P1009" s="2382" t="s">
        <v>86</v>
      </c>
      <c r="Q1009" s="2382" t="s">
        <v>87</v>
      </c>
      <c r="R1009" s="2421" t="n">
        <v>39.72</v>
      </c>
      <c r="S1009" s="2422" t="n">
        <f>ROUND(K993,2)*R1009</f>
        <v>359.466</v>
      </c>
    </row>
    <row r="1010" ht="45.0" customHeight="true">
      <c r="P1010" s="2382" t="s">
        <v>88</v>
      </c>
      <c r="Q1010" s="2382" t="s">
        <v>89</v>
      </c>
      <c r="R1010" s="2423" t="n">
        <v>39.72</v>
      </c>
      <c r="S1010" s="2424" t="n">
        <f>ROUND(K993,2)*R1010</f>
        <v>359.466</v>
      </c>
    </row>
    <row r="1011" ht="45.0" customHeight="true">
      <c r="P1011" s="2382" t="s">
        <v>90</v>
      </c>
      <c r="Q1011" s="2382" t="s">
        <v>91</v>
      </c>
      <c r="R1011" s="2425" t="n">
        <v>39.72</v>
      </c>
      <c r="S1011" s="2426" t="n">
        <f>ROUND(K993,2)*R1011</f>
        <v>359.466</v>
      </c>
    </row>
    <row r="1012" ht="45.0" customHeight="true">
      <c r="P1012" s="2382" t="s">
        <v>92</v>
      </c>
      <c r="Q1012" s="2382" t="s">
        <v>93</v>
      </c>
      <c r="R1012" s="2427" t="n">
        <v>39.72</v>
      </c>
      <c r="S1012" s="2428" t="n">
        <f>ROUND(K993,2)*R1012</f>
        <v>359.466</v>
      </c>
    </row>
    <row r="1013" ht="45.0" customHeight="true">
      <c r="A1013" s="2429" t="s">
        <v>23</v>
      </c>
      <c r="B1013" s="2429" t="s">
        <v>246</v>
      </c>
      <c r="C1013" s="2429" t="s">
        <v>54</v>
      </c>
      <c r="D1013" s="2429" t="s">
        <v>247</v>
      </c>
      <c r="E1013" s="2429" t="s">
        <v>248</v>
      </c>
      <c r="F1013" s="2430" t="n">
        <f>R1013+R1014+R1015+R1016+R1017+R1018+R1019+R1020+R1021+R1022+R1023+R1024+R1025+R1026+R1027+R1028+R1029+R1030+R1031+R1032</f>
        <v>377.9999999999999</v>
      </c>
      <c r="G1013" s="2429" t="s">
        <v>57</v>
      </c>
      <c r="H1013" s="2431" t="n">
        <v>6.34</v>
      </c>
      <c r="I1013" s="2432" t="n">
        <v>6.34</v>
      </c>
      <c r="J1013" s="2433" t="n">
        <v>0.2249</v>
      </c>
      <c r="K1013" s="2434" t="n">
        <f>ROUND(I1013,2)+(ROUND(I1013,2)*J1013)</f>
        <v>7.765866</v>
      </c>
      <c r="L1013" s="2435" t="n">
        <f>ROUND(S1013,2)+ROUND(S1014,2)+ROUND(S1015,2)+ROUND(S1016,2)+ROUND(S1017,2)+ROUND(S1018,2)+ROUND(S1019,2)+ROUND(S1020,2)+ROUND(S1021,2)+ROUND(S1022,2)+ROUND(S1023,2)+ROUND(S1024,2)+ROUND(S1025,2)+ROUND(S1026,2)+ROUND(S1027,2)+ROUND(S1028,2)+ROUND(S1029,2)+ROUND(S1030,2)+ROUND(S1031,2)+ROUND(S1032,2)</f>
        <v>2936.999999999999</v>
      </c>
      <c r="M1013" s="2429" t="s">
        <v>21</v>
      </c>
      <c r="N1013" s="2429" t="s">
        <v>50</v>
      </c>
      <c r="O1013" s="2429" t="s">
        <v>242</v>
      </c>
      <c r="P1013" s="2429" t="s">
        <v>20</v>
      </c>
      <c r="Q1013" s="2429" t="s">
        <v>29</v>
      </c>
      <c r="R1013" s="2436" t="n">
        <v>18.9</v>
      </c>
      <c r="S1013" s="2437" t="n">
        <f>ROUND(K1013,2)*R1013</f>
        <v>146.85299999999998</v>
      </c>
    </row>
    <row r="1014" ht="45.0" customHeight="true">
      <c r="P1014" s="2429" t="s">
        <v>30</v>
      </c>
      <c r="Q1014" s="2429" t="s">
        <v>31</v>
      </c>
      <c r="R1014" s="2438" t="n">
        <v>18.9</v>
      </c>
      <c r="S1014" s="2439" t="n">
        <f>ROUND(K1013,2)*R1014</f>
        <v>146.85299999999998</v>
      </c>
    </row>
    <row r="1015" ht="45.0" customHeight="true">
      <c r="P1015" s="2429" t="s">
        <v>32</v>
      </c>
      <c r="Q1015" s="2429" t="s">
        <v>33</v>
      </c>
      <c r="R1015" s="2440" t="n">
        <v>18.9</v>
      </c>
      <c r="S1015" s="2441" t="n">
        <f>ROUND(K1013,2)*R1015</f>
        <v>146.85299999999998</v>
      </c>
    </row>
    <row r="1016" ht="45.0" customHeight="true">
      <c r="P1016" s="2429" t="s">
        <v>34</v>
      </c>
      <c r="Q1016" s="2429" t="s">
        <v>35</v>
      </c>
      <c r="R1016" s="2442" t="n">
        <v>18.9</v>
      </c>
      <c r="S1016" s="2443" t="n">
        <f>ROUND(K1013,2)*R1016</f>
        <v>146.85299999999998</v>
      </c>
    </row>
    <row r="1017" ht="45.0" customHeight="true">
      <c r="P1017" s="2429" t="s">
        <v>36</v>
      </c>
      <c r="Q1017" s="2429" t="s">
        <v>37</v>
      </c>
      <c r="R1017" s="2444" t="n">
        <v>18.9</v>
      </c>
      <c r="S1017" s="2445" t="n">
        <f>ROUND(K1013,2)*R1017</f>
        <v>146.85299999999998</v>
      </c>
    </row>
    <row r="1018" ht="45.0" customHeight="true">
      <c r="P1018" s="2429" t="s">
        <v>38</v>
      </c>
      <c r="Q1018" s="2429" t="s">
        <v>39</v>
      </c>
      <c r="R1018" s="2446" t="n">
        <v>18.9</v>
      </c>
      <c r="S1018" s="2447" t="n">
        <f>ROUND(K1013,2)*R1018</f>
        <v>146.85299999999998</v>
      </c>
    </row>
    <row r="1019" ht="45.0" customHeight="true">
      <c r="P1019" s="2429" t="s">
        <v>40</v>
      </c>
      <c r="Q1019" s="2429" t="s">
        <v>41</v>
      </c>
      <c r="R1019" s="2448" t="n">
        <v>18.9</v>
      </c>
      <c r="S1019" s="2449" t="n">
        <f>ROUND(K1013,2)*R1019</f>
        <v>146.85299999999998</v>
      </c>
    </row>
    <row r="1020" ht="45.0" customHeight="true">
      <c r="P1020" s="2429" t="s">
        <v>42</v>
      </c>
      <c r="Q1020" s="2429" t="s">
        <v>43</v>
      </c>
      <c r="R1020" s="2450" t="n">
        <v>18.9</v>
      </c>
      <c r="S1020" s="2451" t="n">
        <f>ROUND(K1013,2)*R1020</f>
        <v>146.85299999999998</v>
      </c>
    </row>
    <row r="1021" ht="45.0" customHeight="true">
      <c r="P1021" s="2429" t="s">
        <v>44</v>
      </c>
      <c r="Q1021" s="2429" t="s">
        <v>45</v>
      </c>
      <c r="R1021" s="2452" t="n">
        <v>18.9</v>
      </c>
      <c r="S1021" s="2453" t="n">
        <f>ROUND(K1013,2)*R1021</f>
        <v>146.85299999999998</v>
      </c>
    </row>
    <row r="1022" ht="45.0" customHeight="true">
      <c r="P1022" s="2429" t="s">
        <v>46</v>
      </c>
      <c r="Q1022" s="2429" t="s">
        <v>47</v>
      </c>
      <c r="R1022" s="2454" t="n">
        <v>18.9</v>
      </c>
      <c r="S1022" s="2455" t="n">
        <f>ROUND(K1013,2)*R1022</f>
        <v>146.85299999999998</v>
      </c>
    </row>
    <row r="1023" ht="45.0" customHeight="true">
      <c r="P1023" s="2429" t="s">
        <v>48</v>
      </c>
      <c r="Q1023" s="2429" t="s">
        <v>49</v>
      </c>
      <c r="R1023" s="2456" t="n">
        <v>18.9</v>
      </c>
      <c r="S1023" s="2457" t="n">
        <f>ROUND(K1013,2)*R1023</f>
        <v>146.85299999999998</v>
      </c>
    </row>
    <row r="1024" ht="45.0" customHeight="true">
      <c r="P1024" s="2429" t="s">
        <v>50</v>
      </c>
      <c r="Q1024" s="2429" t="s">
        <v>51</v>
      </c>
      <c r="R1024" s="2458" t="n">
        <v>18.9</v>
      </c>
      <c r="S1024" s="2459" t="n">
        <f>ROUND(K1013,2)*R1024</f>
        <v>146.85299999999998</v>
      </c>
    </row>
    <row r="1025" ht="45.0" customHeight="true">
      <c r="P1025" s="2429" t="s">
        <v>78</v>
      </c>
      <c r="Q1025" s="2429" t="s">
        <v>79</v>
      </c>
      <c r="R1025" s="2460" t="n">
        <v>18.9</v>
      </c>
      <c r="S1025" s="2461" t="n">
        <f>ROUND(K1013,2)*R1025</f>
        <v>146.85299999999998</v>
      </c>
    </row>
    <row r="1026" ht="45.0" customHeight="true">
      <c r="P1026" s="2429" t="s">
        <v>80</v>
      </c>
      <c r="Q1026" s="2429" t="s">
        <v>81</v>
      </c>
      <c r="R1026" s="2462" t="n">
        <v>18.9</v>
      </c>
      <c r="S1026" s="2463" t="n">
        <f>ROUND(K1013,2)*R1026</f>
        <v>146.85299999999998</v>
      </c>
    </row>
    <row r="1027" ht="45.0" customHeight="true">
      <c r="P1027" s="2429" t="s">
        <v>82</v>
      </c>
      <c r="Q1027" s="2429" t="s">
        <v>83</v>
      </c>
      <c r="R1027" s="2464" t="n">
        <v>18.9</v>
      </c>
      <c r="S1027" s="2465" t="n">
        <f>ROUND(K1013,2)*R1027</f>
        <v>146.85299999999998</v>
      </c>
    </row>
    <row r="1028" ht="45.0" customHeight="true">
      <c r="P1028" s="2429" t="s">
        <v>84</v>
      </c>
      <c r="Q1028" s="2429" t="s">
        <v>85</v>
      </c>
      <c r="R1028" s="2466" t="n">
        <v>18.9</v>
      </c>
      <c r="S1028" s="2467" t="n">
        <f>ROUND(K1013,2)*R1028</f>
        <v>146.85299999999998</v>
      </c>
    </row>
    <row r="1029" ht="45.0" customHeight="true">
      <c r="P1029" s="2429" t="s">
        <v>86</v>
      </c>
      <c r="Q1029" s="2429" t="s">
        <v>87</v>
      </c>
      <c r="R1029" s="2468" t="n">
        <v>18.9</v>
      </c>
      <c r="S1029" s="2469" t="n">
        <f>ROUND(K1013,2)*R1029</f>
        <v>146.85299999999998</v>
      </c>
    </row>
    <row r="1030" ht="45.0" customHeight="true">
      <c r="P1030" s="2429" t="s">
        <v>88</v>
      </c>
      <c r="Q1030" s="2429" t="s">
        <v>89</v>
      </c>
      <c r="R1030" s="2470" t="n">
        <v>18.9</v>
      </c>
      <c r="S1030" s="2471" t="n">
        <f>ROUND(K1013,2)*R1030</f>
        <v>146.85299999999998</v>
      </c>
    </row>
    <row r="1031" ht="45.0" customHeight="true">
      <c r="P1031" s="2429" t="s">
        <v>90</v>
      </c>
      <c r="Q1031" s="2429" t="s">
        <v>91</v>
      </c>
      <c r="R1031" s="2472" t="n">
        <v>18.9</v>
      </c>
      <c r="S1031" s="2473" t="n">
        <f>ROUND(K1013,2)*R1031</f>
        <v>146.85299999999998</v>
      </c>
    </row>
    <row r="1032" ht="45.0" customHeight="true">
      <c r="P1032" s="2429" t="s">
        <v>92</v>
      </c>
      <c r="Q1032" s="2429" t="s">
        <v>93</v>
      </c>
      <c r="R1032" s="2474" t="n">
        <v>18.9</v>
      </c>
      <c r="S1032" s="2475" t="n">
        <f>ROUND(K1013,2)*R1032</f>
        <v>146.85299999999998</v>
      </c>
    </row>
    <row r="1033" ht="45.0" customHeight="true">
      <c r="A1033" s="2476" t="s">
        <v>23</v>
      </c>
      <c r="B1033" s="2476" t="s">
        <v>249</v>
      </c>
      <c r="C1033" s="2476" t="s">
        <v>54</v>
      </c>
      <c r="D1033" s="2476" t="s">
        <v>250</v>
      </c>
      <c r="E1033" s="2476" t="s">
        <v>251</v>
      </c>
      <c r="F1033" s="2477" t="n">
        <f>R1033+R1034+R1035+R1036+R1037+R1038+R1039+R1040+R1041+R1042+R1043+R1044+R1045+R1046+R1047+R1048+R1049+R1050+R1051+R1052</f>
        <v>377.9999999999999</v>
      </c>
      <c r="G1033" s="2476" t="s">
        <v>57</v>
      </c>
      <c r="H1033" s="2478" t="n">
        <v>37.53</v>
      </c>
      <c r="I1033" s="2479" t="n">
        <v>37.53</v>
      </c>
      <c r="J1033" s="2480" t="n">
        <v>0.2249</v>
      </c>
      <c r="K1033" s="2481" t="n">
        <f>ROUND(I1033,2)+(ROUND(I1033,2)*J1033)</f>
        <v>45.970497</v>
      </c>
      <c r="L1033" s="2482" t="n">
        <f>ROUND(S1033,2)+ROUND(S1034,2)+ROUND(S1035,2)+ROUND(S1036,2)+ROUND(S1037,2)+ROUND(S1038,2)+ROUND(S1039,2)+ROUND(S1040,2)+ROUND(S1041,2)+ROUND(S1042,2)+ROUND(S1043,2)+ROUND(S1044,2)+ROUND(S1045,2)+ROUND(S1046,2)+ROUND(S1047,2)+ROUND(S1048,2)+ROUND(S1049,2)+ROUND(S1050,2)+ROUND(S1051,2)+ROUND(S1052,2)</f>
        <v>17376.600000000002</v>
      </c>
      <c r="M1033" s="2476" t="s">
        <v>21</v>
      </c>
      <c r="N1033" s="2476" t="s">
        <v>50</v>
      </c>
      <c r="O1033" s="2476" t="s">
        <v>242</v>
      </c>
      <c r="P1033" s="2476" t="s">
        <v>20</v>
      </c>
      <c r="Q1033" s="2476" t="s">
        <v>29</v>
      </c>
      <c r="R1033" s="2483" t="n">
        <v>18.9</v>
      </c>
      <c r="S1033" s="2484" t="n">
        <f>ROUND(K1033,2)*R1033</f>
        <v>868.833</v>
      </c>
    </row>
    <row r="1034" ht="45.0" customHeight="true">
      <c r="P1034" s="2476" t="s">
        <v>30</v>
      </c>
      <c r="Q1034" s="2476" t="s">
        <v>31</v>
      </c>
      <c r="R1034" s="2485" t="n">
        <v>18.9</v>
      </c>
      <c r="S1034" s="2486" t="n">
        <f>ROUND(K1033,2)*R1034</f>
        <v>868.833</v>
      </c>
    </row>
    <row r="1035" ht="45.0" customHeight="true">
      <c r="P1035" s="2476" t="s">
        <v>32</v>
      </c>
      <c r="Q1035" s="2476" t="s">
        <v>33</v>
      </c>
      <c r="R1035" s="2487" t="n">
        <v>18.9</v>
      </c>
      <c r="S1035" s="2488" t="n">
        <f>ROUND(K1033,2)*R1035</f>
        <v>868.833</v>
      </c>
    </row>
    <row r="1036" ht="45.0" customHeight="true">
      <c r="P1036" s="2476" t="s">
        <v>34</v>
      </c>
      <c r="Q1036" s="2476" t="s">
        <v>35</v>
      </c>
      <c r="R1036" s="2489" t="n">
        <v>18.9</v>
      </c>
      <c r="S1036" s="2490" t="n">
        <f>ROUND(K1033,2)*R1036</f>
        <v>868.833</v>
      </c>
    </row>
    <row r="1037" ht="45.0" customHeight="true">
      <c r="P1037" s="2476" t="s">
        <v>36</v>
      </c>
      <c r="Q1037" s="2476" t="s">
        <v>37</v>
      </c>
      <c r="R1037" s="2491" t="n">
        <v>18.9</v>
      </c>
      <c r="S1037" s="2492" t="n">
        <f>ROUND(K1033,2)*R1037</f>
        <v>868.833</v>
      </c>
    </row>
    <row r="1038" ht="45.0" customHeight="true">
      <c r="P1038" s="2476" t="s">
        <v>38</v>
      </c>
      <c r="Q1038" s="2476" t="s">
        <v>39</v>
      </c>
      <c r="R1038" s="2493" t="n">
        <v>18.9</v>
      </c>
      <c r="S1038" s="2494" t="n">
        <f>ROUND(K1033,2)*R1038</f>
        <v>868.833</v>
      </c>
    </row>
    <row r="1039" ht="45.0" customHeight="true">
      <c r="P1039" s="2476" t="s">
        <v>40</v>
      </c>
      <c r="Q1039" s="2476" t="s">
        <v>41</v>
      </c>
      <c r="R1039" s="2495" t="n">
        <v>18.9</v>
      </c>
      <c r="S1039" s="2496" t="n">
        <f>ROUND(K1033,2)*R1039</f>
        <v>868.833</v>
      </c>
    </row>
    <row r="1040" ht="45.0" customHeight="true">
      <c r="P1040" s="2476" t="s">
        <v>42</v>
      </c>
      <c r="Q1040" s="2476" t="s">
        <v>43</v>
      </c>
      <c r="R1040" s="2497" t="n">
        <v>18.9</v>
      </c>
      <c r="S1040" s="2498" t="n">
        <f>ROUND(K1033,2)*R1040</f>
        <v>868.833</v>
      </c>
    </row>
    <row r="1041" ht="45.0" customHeight="true">
      <c r="P1041" s="2476" t="s">
        <v>44</v>
      </c>
      <c r="Q1041" s="2476" t="s">
        <v>45</v>
      </c>
      <c r="R1041" s="2499" t="n">
        <v>18.9</v>
      </c>
      <c r="S1041" s="2500" t="n">
        <f>ROUND(K1033,2)*R1041</f>
        <v>868.833</v>
      </c>
    </row>
    <row r="1042" ht="45.0" customHeight="true">
      <c r="P1042" s="2476" t="s">
        <v>46</v>
      </c>
      <c r="Q1042" s="2476" t="s">
        <v>47</v>
      </c>
      <c r="R1042" s="2501" t="n">
        <v>18.9</v>
      </c>
      <c r="S1042" s="2502" t="n">
        <f>ROUND(K1033,2)*R1042</f>
        <v>868.833</v>
      </c>
    </row>
    <row r="1043" ht="45.0" customHeight="true">
      <c r="P1043" s="2476" t="s">
        <v>48</v>
      </c>
      <c r="Q1043" s="2476" t="s">
        <v>49</v>
      </c>
      <c r="R1043" s="2503" t="n">
        <v>18.9</v>
      </c>
      <c r="S1043" s="2504" t="n">
        <f>ROUND(K1033,2)*R1043</f>
        <v>868.833</v>
      </c>
    </row>
    <row r="1044" ht="45.0" customHeight="true">
      <c r="P1044" s="2476" t="s">
        <v>50</v>
      </c>
      <c r="Q1044" s="2476" t="s">
        <v>51</v>
      </c>
      <c r="R1044" s="2505" t="n">
        <v>18.9</v>
      </c>
      <c r="S1044" s="2506" t="n">
        <f>ROUND(K1033,2)*R1044</f>
        <v>868.833</v>
      </c>
    </row>
    <row r="1045" ht="45.0" customHeight="true">
      <c r="P1045" s="2476" t="s">
        <v>78</v>
      </c>
      <c r="Q1045" s="2476" t="s">
        <v>79</v>
      </c>
      <c r="R1045" s="2507" t="n">
        <v>18.9</v>
      </c>
      <c r="S1045" s="2508" t="n">
        <f>ROUND(K1033,2)*R1045</f>
        <v>868.833</v>
      </c>
    </row>
    <row r="1046" ht="45.0" customHeight="true">
      <c r="P1046" s="2476" t="s">
        <v>80</v>
      </c>
      <c r="Q1046" s="2476" t="s">
        <v>81</v>
      </c>
      <c r="R1046" s="2509" t="n">
        <v>18.9</v>
      </c>
      <c r="S1046" s="2510" t="n">
        <f>ROUND(K1033,2)*R1046</f>
        <v>868.833</v>
      </c>
    </row>
    <row r="1047" ht="45.0" customHeight="true">
      <c r="P1047" s="2476" t="s">
        <v>82</v>
      </c>
      <c r="Q1047" s="2476" t="s">
        <v>83</v>
      </c>
      <c r="R1047" s="2511" t="n">
        <v>18.9</v>
      </c>
      <c r="S1047" s="2512" t="n">
        <f>ROUND(K1033,2)*R1047</f>
        <v>868.833</v>
      </c>
    </row>
    <row r="1048" ht="45.0" customHeight="true">
      <c r="P1048" s="2476" t="s">
        <v>84</v>
      </c>
      <c r="Q1048" s="2476" t="s">
        <v>85</v>
      </c>
      <c r="R1048" s="2513" t="n">
        <v>18.9</v>
      </c>
      <c r="S1048" s="2514" t="n">
        <f>ROUND(K1033,2)*R1048</f>
        <v>868.833</v>
      </c>
    </row>
    <row r="1049" ht="45.0" customHeight="true">
      <c r="P1049" s="2476" t="s">
        <v>86</v>
      </c>
      <c r="Q1049" s="2476" t="s">
        <v>87</v>
      </c>
      <c r="R1049" s="2515" t="n">
        <v>18.9</v>
      </c>
      <c r="S1049" s="2516" t="n">
        <f>ROUND(K1033,2)*R1049</f>
        <v>868.833</v>
      </c>
    </row>
    <row r="1050" ht="45.0" customHeight="true">
      <c r="P1050" s="2476" t="s">
        <v>88</v>
      </c>
      <c r="Q1050" s="2476" t="s">
        <v>89</v>
      </c>
      <c r="R1050" s="2517" t="n">
        <v>18.9</v>
      </c>
      <c r="S1050" s="2518" t="n">
        <f>ROUND(K1033,2)*R1050</f>
        <v>868.833</v>
      </c>
    </row>
    <row r="1051" ht="45.0" customHeight="true">
      <c r="P1051" s="2476" t="s">
        <v>90</v>
      </c>
      <c r="Q1051" s="2476" t="s">
        <v>91</v>
      </c>
      <c r="R1051" s="2519" t="n">
        <v>18.9</v>
      </c>
      <c r="S1051" s="2520" t="n">
        <f>ROUND(K1033,2)*R1051</f>
        <v>868.833</v>
      </c>
    </row>
    <row r="1052" ht="45.0" customHeight="true">
      <c r="P1052" s="2476" t="s">
        <v>92</v>
      </c>
      <c r="Q1052" s="2476" t="s">
        <v>93</v>
      </c>
      <c r="R1052" s="2521" t="n">
        <v>18.9</v>
      </c>
      <c r="S1052" s="2522" t="n">
        <f>ROUND(K1033,2)*R1052</f>
        <v>868.833</v>
      </c>
    </row>
    <row r="1053" ht="45.0" customHeight="true">
      <c r="A1053" s="2523" t="s">
        <v>23</v>
      </c>
      <c r="B1053" s="2523" t="s">
        <v>252</v>
      </c>
      <c r="C1053" s="2523" t="s">
        <v>54</v>
      </c>
      <c r="D1053" s="2523" t="s">
        <v>253</v>
      </c>
      <c r="E1053" s="2523" t="s">
        <v>254</v>
      </c>
      <c r="F1053" s="2524" t="n">
        <f>R1053+R1054+R1055+R1056+R1057+R1058+R1059+R1060+R1061+R1062+R1063+R1064+R1065+R1066+R1067+R1068+R1069+R1070+R1071+R1072</f>
        <v>794.4000000000003</v>
      </c>
      <c r="G1053" s="2523" t="s">
        <v>57</v>
      </c>
      <c r="H1053" s="2525" t="n">
        <v>50.68</v>
      </c>
      <c r="I1053" s="2526" t="n">
        <v>50.68</v>
      </c>
      <c r="J1053" s="2527" t="n">
        <v>0.2249</v>
      </c>
      <c r="K1053" s="2528" t="n">
        <f>ROUND(I1053,2)+(ROUND(I1053,2)*J1053)</f>
        <v>62.077932</v>
      </c>
      <c r="L1053" s="2529" t="n">
        <f>ROUND(S1053,2)+ROUND(S1054,2)+ROUND(S1055,2)+ROUND(S1056,2)+ROUND(S1057,2)+ROUND(S1058,2)+ROUND(S1059,2)+ROUND(S1060,2)+ROUND(S1061,2)+ROUND(S1062,2)+ROUND(S1063,2)+ROUND(S1064,2)+ROUND(S1065,2)+ROUND(S1066,2)+ROUND(S1067,2)+ROUND(S1068,2)+ROUND(S1069,2)+ROUND(S1070,2)+ROUND(S1071,2)+ROUND(S1072,2)</f>
        <v>49316.4</v>
      </c>
      <c r="M1053" s="2523" t="s">
        <v>21</v>
      </c>
      <c r="N1053" s="2523" t="s">
        <v>50</v>
      </c>
      <c r="O1053" s="2523" t="s">
        <v>242</v>
      </c>
      <c r="P1053" s="2523" t="s">
        <v>20</v>
      </c>
      <c r="Q1053" s="2523" t="s">
        <v>29</v>
      </c>
      <c r="R1053" s="2530" t="n">
        <v>39.72</v>
      </c>
      <c r="S1053" s="2531" t="n">
        <f>ROUND(K1053,2)*R1053</f>
        <v>2465.8176</v>
      </c>
    </row>
    <row r="1054" ht="45.0" customHeight="true">
      <c r="P1054" s="2523" t="s">
        <v>30</v>
      </c>
      <c r="Q1054" s="2523" t="s">
        <v>31</v>
      </c>
      <c r="R1054" s="2532" t="n">
        <v>39.72</v>
      </c>
      <c r="S1054" s="2533" t="n">
        <f>ROUND(K1053,2)*R1054</f>
        <v>2465.8176</v>
      </c>
    </row>
    <row r="1055" ht="45.0" customHeight="true">
      <c r="P1055" s="2523" t="s">
        <v>32</v>
      </c>
      <c r="Q1055" s="2523" t="s">
        <v>33</v>
      </c>
      <c r="R1055" s="2534" t="n">
        <v>39.72</v>
      </c>
      <c r="S1055" s="2535" t="n">
        <f>ROUND(K1053,2)*R1055</f>
        <v>2465.8176</v>
      </c>
    </row>
    <row r="1056" ht="45.0" customHeight="true">
      <c r="P1056" s="2523" t="s">
        <v>34</v>
      </c>
      <c r="Q1056" s="2523" t="s">
        <v>35</v>
      </c>
      <c r="R1056" s="2536" t="n">
        <v>39.72</v>
      </c>
      <c r="S1056" s="2537" t="n">
        <f>ROUND(K1053,2)*R1056</f>
        <v>2465.8176</v>
      </c>
    </row>
    <row r="1057" ht="45.0" customHeight="true">
      <c r="P1057" s="2523" t="s">
        <v>36</v>
      </c>
      <c r="Q1057" s="2523" t="s">
        <v>37</v>
      </c>
      <c r="R1057" s="2538" t="n">
        <v>39.72</v>
      </c>
      <c r="S1057" s="2539" t="n">
        <f>ROUND(K1053,2)*R1057</f>
        <v>2465.8176</v>
      </c>
    </row>
    <row r="1058" ht="45.0" customHeight="true">
      <c r="P1058" s="2523" t="s">
        <v>38</v>
      </c>
      <c r="Q1058" s="2523" t="s">
        <v>39</v>
      </c>
      <c r="R1058" s="2540" t="n">
        <v>39.72</v>
      </c>
      <c r="S1058" s="2541" t="n">
        <f>ROUND(K1053,2)*R1058</f>
        <v>2465.8176</v>
      </c>
    </row>
    <row r="1059" ht="45.0" customHeight="true">
      <c r="P1059" s="2523" t="s">
        <v>40</v>
      </c>
      <c r="Q1059" s="2523" t="s">
        <v>41</v>
      </c>
      <c r="R1059" s="2542" t="n">
        <v>39.72</v>
      </c>
      <c r="S1059" s="2543" t="n">
        <f>ROUND(K1053,2)*R1059</f>
        <v>2465.8176</v>
      </c>
    </row>
    <row r="1060" ht="45.0" customHeight="true">
      <c r="P1060" s="2523" t="s">
        <v>42</v>
      </c>
      <c r="Q1060" s="2523" t="s">
        <v>43</v>
      </c>
      <c r="R1060" s="2544" t="n">
        <v>39.72</v>
      </c>
      <c r="S1060" s="2545" t="n">
        <f>ROUND(K1053,2)*R1060</f>
        <v>2465.8176</v>
      </c>
    </row>
    <row r="1061" ht="45.0" customHeight="true">
      <c r="P1061" s="2523" t="s">
        <v>44</v>
      </c>
      <c r="Q1061" s="2523" t="s">
        <v>45</v>
      </c>
      <c r="R1061" s="2546" t="n">
        <v>39.72</v>
      </c>
      <c r="S1061" s="2547" t="n">
        <f>ROUND(K1053,2)*R1061</f>
        <v>2465.8176</v>
      </c>
    </row>
    <row r="1062" ht="45.0" customHeight="true">
      <c r="P1062" s="2523" t="s">
        <v>46</v>
      </c>
      <c r="Q1062" s="2523" t="s">
        <v>47</v>
      </c>
      <c r="R1062" s="2548" t="n">
        <v>39.72</v>
      </c>
      <c r="S1062" s="2549" t="n">
        <f>ROUND(K1053,2)*R1062</f>
        <v>2465.8176</v>
      </c>
    </row>
    <row r="1063" ht="45.0" customHeight="true">
      <c r="P1063" s="2523" t="s">
        <v>48</v>
      </c>
      <c r="Q1063" s="2523" t="s">
        <v>49</v>
      </c>
      <c r="R1063" s="2550" t="n">
        <v>39.72</v>
      </c>
      <c r="S1063" s="2551" t="n">
        <f>ROUND(K1053,2)*R1063</f>
        <v>2465.8176</v>
      </c>
    </row>
    <row r="1064" ht="45.0" customHeight="true">
      <c r="P1064" s="2523" t="s">
        <v>50</v>
      </c>
      <c r="Q1064" s="2523" t="s">
        <v>51</v>
      </c>
      <c r="R1064" s="2552" t="n">
        <v>39.72</v>
      </c>
      <c r="S1064" s="2553" t="n">
        <f>ROUND(K1053,2)*R1064</f>
        <v>2465.8176</v>
      </c>
    </row>
    <row r="1065" ht="45.0" customHeight="true">
      <c r="P1065" s="2523" t="s">
        <v>78</v>
      </c>
      <c r="Q1065" s="2523" t="s">
        <v>79</v>
      </c>
      <c r="R1065" s="2554" t="n">
        <v>39.72</v>
      </c>
      <c r="S1065" s="2555" t="n">
        <f>ROUND(K1053,2)*R1065</f>
        <v>2465.8176</v>
      </c>
    </row>
    <row r="1066" ht="45.0" customHeight="true">
      <c r="P1066" s="2523" t="s">
        <v>80</v>
      </c>
      <c r="Q1066" s="2523" t="s">
        <v>81</v>
      </c>
      <c r="R1066" s="2556" t="n">
        <v>39.72</v>
      </c>
      <c r="S1066" s="2557" t="n">
        <f>ROUND(K1053,2)*R1066</f>
        <v>2465.8176</v>
      </c>
    </row>
    <row r="1067" ht="45.0" customHeight="true">
      <c r="P1067" s="2523" t="s">
        <v>82</v>
      </c>
      <c r="Q1067" s="2523" t="s">
        <v>83</v>
      </c>
      <c r="R1067" s="2558" t="n">
        <v>39.72</v>
      </c>
      <c r="S1067" s="2559" t="n">
        <f>ROUND(K1053,2)*R1067</f>
        <v>2465.8176</v>
      </c>
    </row>
    <row r="1068" ht="45.0" customHeight="true">
      <c r="P1068" s="2523" t="s">
        <v>84</v>
      </c>
      <c r="Q1068" s="2523" t="s">
        <v>85</v>
      </c>
      <c r="R1068" s="2560" t="n">
        <v>39.72</v>
      </c>
      <c r="S1068" s="2561" t="n">
        <f>ROUND(K1053,2)*R1068</f>
        <v>2465.8176</v>
      </c>
    </row>
    <row r="1069" ht="45.0" customHeight="true">
      <c r="P1069" s="2523" t="s">
        <v>86</v>
      </c>
      <c r="Q1069" s="2523" t="s">
        <v>87</v>
      </c>
      <c r="R1069" s="2562" t="n">
        <v>39.72</v>
      </c>
      <c r="S1069" s="2563" t="n">
        <f>ROUND(K1053,2)*R1069</f>
        <v>2465.8176</v>
      </c>
    </row>
    <row r="1070" ht="45.0" customHeight="true">
      <c r="P1070" s="2523" t="s">
        <v>88</v>
      </c>
      <c r="Q1070" s="2523" t="s">
        <v>89</v>
      </c>
      <c r="R1070" s="2564" t="n">
        <v>39.72</v>
      </c>
      <c r="S1070" s="2565" t="n">
        <f>ROUND(K1053,2)*R1070</f>
        <v>2465.8176</v>
      </c>
    </row>
    <row r="1071" ht="45.0" customHeight="true">
      <c r="P1071" s="2523" t="s">
        <v>90</v>
      </c>
      <c r="Q1071" s="2523" t="s">
        <v>91</v>
      </c>
      <c r="R1071" s="2566" t="n">
        <v>39.72</v>
      </c>
      <c r="S1071" s="2567" t="n">
        <f>ROUND(K1053,2)*R1071</f>
        <v>2465.8176</v>
      </c>
    </row>
    <row r="1072" ht="45.0" customHeight="true">
      <c r="P1072" s="2523" t="s">
        <v>92</v>
      </c>
      <c r="Q1072" s="2523" t="s">
        <v>93</v>
      </c>
      <c r="R1072" s="2568" t="n">
        <v>39.72</v>
      </c>
      <c r="S1072" s="2569" t="n">
        <f>ROUND(K1053,2)*R1072</f>
        <v>2465.8176</v>
      </c>
    </row>
    <row r="1073" ht="45.0" customHeight="true">
      <c r="A1073" s="2571" t="s">
        <v>19</v>
      </c>
      <c r="B1073" s="2571" t="s">
        <v>78</v>
      </c>
      <c r="C1073" s="2571" t="s">
        <v>21</v>
      </c>
      <c r="D1073" s="2571" t="s">
        <v>21</v>
      </c>
      <c r="E1073" s="2571" t="s">
        <v>255</v>
      </c>
      <c r="F1073" s="2571" t="s">
        <v>21</v>
      </c>
      <c r="G1073" s="2571" t="s">
        <v>21</v>
      </c>
      <c r="H1073" s="2571" t="s">
        <v>21</v>
      </c>
      <c r="I1073" s="2571" t="s">
        <v>21</v>
      </c>
      <c r="J1073" s="2571" t="s">
        <v>21</v>
      </c>
      <c r="K1073" s="2571" t="s">
        <v>21</v>
      </c>
      <c r="L1073" s="2572" t="n">
        <f>ROUND(L1074,2)</f>
        <v>42530.0</v>
      </c>
      <c r="M1073" s="2571" t="s">
        <v>21</v>
      </c>
      <c r="N1073" s="2571" t="s">
        <v>21</v>
      </c>
      <c r="O1073" s="2571" t="s">
        <v>21</v>
      </c>
      <c r="P1073" s="2571" t="s">
        <v>21</v>
      </c>
      <c r="Q1073" s="2571" t="s">
        <v>21</v>
      </c>
      <c r="R1073" s="2571" t="s">
        <v>21</v>
      </c>
      <c r="S1073" s="2571" t="s">
        <v>21</v>
      </c>
    </row>
    <row r="1074" ht="45.0" customHeight="true">
      <c r="A1074" s="2573" t="s">
        <v>23</v>
      </c>
      <c r="B1074" s="2573" t="s">
        <v>256</v>
      </c>
      <c r="C1074" s="2573" t="s">
        <v>54</v>
      </c>
      <c r="D1074" s="2573" t="s">
        <v>257</v>
      </c>
      <c r="E1074" s="2573" t="s">
        <v>258</v>
      </c>
      <c r="F1074" s="2574" t="n">
        <f>R1074+R1075+R1076+R1077+R1078+R1079+R1080+R1081+R1082+R1083+R1084+R1085+R1086+R1087+R1088+R1089+R1090+R1091+R1092+R1093</f>
        <v>675.3999999999999</v>
      </c>
      <c r="G1074" s="2573" t="s">
        <v>57</v>
      </c>
      <c r="H1074" s="2575" t="n">
        <v>51.41</v>
      </c>
      <c r="I1074" s="2576" t="n">
        <v>51.41</v>
      </c>
      <c r="J1074" s="2577" t="n">
        <v>0.2249</v>
      </c>
      <c r="K1074" s="2578" t="n">
        <f>ROUND(I1074,2)+(ROUND(I1074,2)*J1074)</f>
        <v>62.972108999999996</v>
      </c>
      <c r="L1074" s="2579" t="n">
        <f>ROUND(S1074,2)+ROUND(S1075,2)+ROUND(S1076,2)+ROUND(S1077,2)+ROUND(S1078,2)+ROUND(S1079,2)+ROUND(S1080,2)+ROUND(S1081,2)+ROUND(S1082,2)+ROUND(S1083,2)+ROUND(S1084,2)+ROUND(S1085,2)+ROUND(S1086,2)+ROUND(S1087,2)+ROUND(S1088,2)+ROUND(S1089,2)+ROUND(S1090,2)+ROUND(S1091,2)+ROUND(S1092,2)+ROUND(S1093,2)</f>
        <v>42530.0</v>
      </c>
      <c r="M1074" s="2573" t="s">
        <v>21</v>
      </c>
      <c r="N1074" s="2573" t="s">
        <v>78</v>
      </c>
      <c r="O1074" s="2573" t="s">
        <v>255</v>
      </c>
      <c r="P1074" s="2573" t="s">
        <v>20</v>
      </c>
      <c r="Q1074" s="2573" t="s">
        <v>29</v>
      </c>
      <c r="R1074" s="2580" t="n">
        <v>33.77</v>
      </c>
      <c r="S1074" s="2581" t="n">
        <f>ROUND(K1074,2)*R1074</f>
        <v>2126.4969</v>
      </c>
    </row>
    <row r="1075" ht="45.0" customHeight="true">
      <c r="P1075" s="2573" t="s">
        <v>30</v>
      </c>
      <c r="Q1075" s="2573" t="s">
        <v>31</v>
      </c>
      <c r="R1075" s="2582" t="n">
        <v>33.77</v>
      </c>
      <c r="S1075" s="2583" t="n">
        <f>ROUND(K1074,2)*R1075</f>
        <v>2126.4969</v>
      </c>
    </row>
    <row r="1076" ht="45.0" customHeight="true">
      <c r="P1076" s="2573" t="s">
        <v>32</v>
      </c>
      <c r="Q1076" s="2573" t="s">
        <v>33</v>
      </c>
      <c r="R1076" s="2584" t="n">
        <v>33.77</v>
      </c>
      <c r="S1076" s="2585" t="n">
        <f>ROUND(K1074,2)*R1076</f>
        <v>2126.4969</v>
      </c>
    </row>
    <row r="1077" ht="45.0" customHeight="true">
      <c r="P1077" s="2573" t="s">
        <v>34</v>
      </c>
      <c r="Q1077" s="2573" t="s">
        <v>35</v>
      </c>
      <c r="R1077" s="2586" t="n">
        <v>33.77</v>
      </c>
      <c r="S1077" s="2587" t="n">
        <f>ROUND(K1074,2)*R1077</f>
        <v>2126.4969</v>
      </c>
    </row>
    <row r="1078" ht="45.0" customHeight="true">
      <c r="P1078" s="2573" t="s">
        <v>36</v>
      </c>
      <c r="Q1078" s="2573" t="s">
        <v>37</v>
      </c>
      <c r="R1078" s="2588" t="n">
        <v>33.77</v>
      </c>
      <c r="S1078" s="2589" t="n">
        <f>ROUND(K1074,2)*R1078</f>
        <v>2126.4969</v>
      </c>
    </row>
    <row r="1079" ht="45.0" customHeight="true">
      <c r="P1079" s="2573" t="s">
        <v>38</v>
      </c>
      <c r="Q1079" s="2573" t="s">
        <v>39</v>
      </c>
      <c r="R1079" s="2590" t="n">
        <v>33.77</v>
      </c>
      <c r="S1079" s="2591" t="n">
        <f>ROUND(K1074,2)*R1079</f>
        <v>2126.4969</v>
      </c>
    </row>
    <row r="1080" ht="45.0" customHeight="true">
      <c r="P1080" s="2573" t="s">
        <v>40</v>
      </c>
      <c r="Q1080" s="2573" t="s">
        <v>41</v>
      </c>
      <c r="R1080" s="2592" t="n">
        <v>33.77</v>
      </c>
      <c r="S1080" s="2593" t="n">
        <f>ROUND(K1074,2)*R1080</f>
        <v>2126.4969</v>
      </c>
    </row>
    <row r="1081" ht="45.0" customHeight="true">
      <c r="P1081" s="2573" t="s">
        <v>42</v>
      </c>
      <c r="Q1081" s="2573" t="s">
        <v>43</v>
      </c>
      <c r="R1081" s="2594" t="n">
        <v>33.77</v>
      </c>
      <c r="S1081" s="2595" t="n">
        <f>ROUND(K1074,2)*R1081</f>
        <v>2126.4969</v>
      </c>
    </row>
    <row r="1082" ht="45.0" customHeight="true">
      <c r="P1082" s="2573" t="s">
        <v>44</v>
      </c>
      <c r="Q1082" s="2573" t="s">
        <v>45</v>
      </c>
      <c r="R1082" s="2596" t="n">
        <v>33.77</v>
      </c>
      <c r="S1082" s="2597" t="n">
        <f>ROUND(K1074,2)*R1082</f>
        <v>2126.4969</v>
      </c>
    </row>
    <row r="1083" ht="45.0" customHeight="true">
      <c r="P1083" s="2573" t="s">
        <v>46</v>
      </c>
      <c r="Q1083" s="2573" t="s">
        <v>47</v>
      </c>
      <c r="R1083" s="2598" t="n">
        <v>33.77</v>
      </c>
      <c r="S1083" s="2599" t="n">
        <f>ROUND(K1074,2)*R1083</f>
        <v>2126.4969</v>
      </c>
    </row>
    <row r="1084" ht="45.0" customHeight="true">
      <c r="P1084" s="2573" t="s">
        <v>48</v>
      </c>
      <c r="Q1084" s="2573" t="s">
        <v>49</v>
      </c>
      <c r="R1084" s="2600" t="n">
        <v>33.77</v>
      </c>
      <c r="S1084" s="2601" t="n">
        <f>ROUND(K1074,2)*R1084</f>
        <v>2126.4969</v>
      </c>
    </row>
    <row r="1085" ht="45.0" customHeight="true">
      <c r="P1085" s="2573" t="s">
        <v>50</v>
      </c>
      <c r="Q1085" s="2573" t="s">
        <v>51</v>
      </c>
      <c r="R1085" s="2602" t="n">
        <v>33.77</v>
      </c>
      <c r="S1085" s="2603" t="n">
        <f>ROUND(K1074,2)*R1085</f>
        <v>2126.4969</v>
      </c>
    </row>
    <row r="1086" ht="45.0" customHeight="true">
      <c r="P1086" s="2573" t="s">
        <v>78</v>
      </c>
      <c r="Q1086" s="2573" t="s">
        <v>79</v>
      </c>
      <c r="R1086" s="2604" t="n">
        <v>33.77</v>
      </c>
      <c r="S1086" s="2605" t="n">
        <f>ROUND(K1074,2)*R1086</f>
        <v>2126.4969</v>
      </c>
    </row>
    <row r="1087" ht="45.0" customHeight="true">
      <c r="P1087" s="2573" t="s">
        <v>80</v>
      </c>
      <c r="Q1087" s="2573" t="s">
        <v>81</v>
      </c>
      <c r="R1087" s="2606" t="n">
        <v>33.77</v>
      </c>
      <c r="S1087" s="2607" t="n">
        <f>ROUND(K1074,2)*R1087</f>
        <v>2126.4969</v>
      </c>
    </row>
    <row r="1088" ht="45.0" customHeight="true">
      <c r="P1088" s="2573" t="s">
        <v>82</v>
      </c>
      <c r="Q1088" s="2573" t="s">
        <v>83</v>
      </c>
      <c r="R1088" s="2608" t="n">
        <v>33.77</v>
      </c>
      <c r="S1088" s="2609" t="n">
        <f>ROUND(K1074,2)*R1088</f>
        <v>2126.4969</v>
      </c>
    </row>
    <row r="1089" ht="45.0" customHeight="true">
      <c r="P1089" s="2573" t="s">
        <v>84</v>
      </c>
      <c r="Q1089" s="2573" t="s">
        <v>85</v>
      </c>
      <c r="R1089" s="2610" t="n">
        <v>33.77</v>
      </c>
      <c r="S1089" s="2611" t="n">
        <f>ROUND(K1074,2)*R1089</f>
        <v>2126.4969</v>
      </c>
    </row>
    <row r="1090" ht="45.0" customHeight="true">
      <c r="P1090" s="2573" t="s">
        <v>86</v>
      </c>
      <c r="Q1090" s="2573" t="s">
        <v>87</v>
      </c>
      <c r="R1090" s="2612" t="n">
        <v>33.77</v>
      </c>
      <c r="S1090" s="2613" t="n">
        <f>ROUND(K1074,2)*R1090</f>
        <v>2126.4969</v>
      </c>
    </row>
    <row r="1091" ht="45.0" customHeight="true">
      <c r="P1091" s="2573" t="s">
        <v>88</v>
      </c>
      <c r="Q1091" s="2573" t="s">
        <v>89</v>
      </c>
      <c r="R1091" s="2614" t="n">
        <v>33.77</v>
      </c>
      <c r="S1091" s="2615" t="n">
        <f>ROUND(K1074,2)*R1091</f>
        <v>2126.4969</v>
      </c>
    </row>
    <row r="1092" ht="45.0" customHeight="true">
      <c r="P1092" s="2573" t="s">
        <v>90</v>
      </c>
      <c r="Q1092" s="2573" t="s">
        <v>91</v>
      </c>
      <c r="R1092" s="2616" t="n">
        <v>33.77</v>
      </c>
      <c r="S1092" s="2617" t="n">
        <f>ROUND(K1074,2)*R1092</f>
        <v>2126.4969</v>
      </c>
    </row>
    <row r="1093" ht="45.0" customHeight="true">
      <c r="P1093" s="2573" t="s">
        <v>92</v>
      </c>
      <c r="Q1093" s="2573" t="s">
        <v>93</v>
      </c>
      <c r="R1093" s="2618" t="n">
        <v>33.77</v>
      </c>
      <c r="S1093" s="2619" t="n">
        <f>ROUND(K1074,2)*R1093</f>
        <v>2126.4969</v>
      </c>
    </row>
    <row r="1094" ht="45.0" customHeight="true">
      <c r="A1094" s="2621" t="s">
        <v>19</v>
      </c>
      <c r="B1094" s="2621" t="s">
        <v>80</v>
      </c>
      <c r="C1094" s="2621" t="s">
        <v>21</v>
      </c>
      <c r="D1094" s="2621" t="s">
        <v>21</v>
      </c>
      <c r="E1094" s="2621" t="s">
        <v>259</v>
      </c>
      <c r="F1094" s="2621" t="s">
        <v>21</v>
      </c>
      <c r="G1094" s="2621" t="s">
        <v>21</v>
      </c>
      <c r="H1094" s="2621" t="s">
        <v>21</v>
      </c>
      <c r="I1094" s="2621" t="s">
        <v>21</v>
      </c>
      <c r="J1094" s="2621" t="s">
        <v>21</v>
      </c>
      <c r="K1094" s="2621" t="s">
        <v>21</v>
      </c>
      <c r="L1094" s="2622" t="n">
        <f>ROUND(L1095,2)+ROUND(L1115,2)+ROUND(L1135,2)+ROUND(L1155,2)+ROUND(L1175,2)+ROUND(L1195,2)+ROUND(L1215,2)+ROUND(L1235,2)+ROUND(L1255,2)+ROUND(L1275,2)</f>
        <v>58161.0</v>
      </c>
      <c r="M1094" s="2621" t="s">
        <v>21</v>
      </c>
      <c r="N1094" s="2621" t="s">
        <v>21</v>
      </c>
      <c r="O1094" s="2621" t="s">
        <v>21</v>
      </c>
      <c r="P1094" s="2621" t="s">
        <v>21</v>
      </c>
      <c r="Q1094" s="2621" t="s">
        <v>21</v>
      </c>
      <c r="R1094" s="2621" t="s">
        <v>21</v>
      </c>
      <c r="S1094" s="2621" t="s">
        <v>21</v>
      </c>
    </row>
    <row r="1095" ht="45.0" customHeight="true">
      <c r="A1095" s="2623" t="s">
        <v>23</v>
      </c>
      <c r="B1095" s="2623" t="s">
        <v>260</v>
      </c>
      <c r="C1095" s="2623" t="s">
        <v>54</v>
      </c>
      <c r="D1095" s="2623" t="s">
        <v>261</v>
      </c>
      <c r="E1095" s="2623" t="s">
        <v>262</v>
      </c>
      <c r="F1095" s="2624" t="n">
        <f>R1095+R1096+R1097+R1098+R1099+R1100+R1101+R1102+R1103+R1104+R1105+R1106+R1107+R1108+R1109+R1110+R1111+R1112+R1113+R1114</f>
        <v>1968.4000000000005</v>
      </c>
      <c r="G1095" s="2623" t="s">
        <v>57</v>
      </c>
      <c r="H1095" s="2625" t="n">
        <v>3.69</v>
      </c>
      <c r="I1095" s="2626" t="n">
        <v>3.69</v>
      </c>
      <c r="J1095" s="2627" t="n">
        <v>0.2249</v>
      </c>
      <c r="K1095" s="2628" t="n">
        <f>ROUND(I1095,2)+(ROUND(I1095,2)*J1095)</f>
        <v>4.519881</v>
      </c>
      <c r="L1095" s="2629" t="n">
        <f>ROUND(S1095,2)+ROUND(S1096,2)+ROUND(S1097,2)+ROUND(S1098,2)+ROUND(S1099,2)+ROUND(S1100,2)+ROUND(S1101,2)+ROUND(S1102,2)+ROUND(S1103,2)+ROUND(S1104,2)+ROUND(S1105,2)+ROUND(S1106,2)+ROUND(S1107,2)+ROUND(S1108,2)+ROUND(S1109,2)+ROUND(S1110,2)+ROUND(S1111,2)+ROUND(S1112,2)+ROUND(S1113,2)+ROUND(S1114,2)</f>
        <v>8897.199999999999</v>
      </c>
      <c r="M1095" s="2623" t="s">
        <v>21</v>
      </c>
      <c r="N1095" s="2623" t="s">
        <v>80</v>
      </c>
      <c r="O1095" s="2623" t="s">
        <v>259</v>
      </c>
      <c r="P1095" s="2623" t="s">
        <v>20</v>
      </c>
      <c r="Q1095" s="2623" t="s">
        <v>29</v>
      </c>
      <c r="R1095" s="2630" t="n">
        <v>98.42</v>
      </c>
      <c r="S1095" s="2631" t="n">
        <f>ROUND(K1095,2)*R1095</f>
        <v>444.85839999999996</v>
      </c>
    </row>
    <row r="1096" ht="45.0" customHeight="true">
      <c r="P1096" s="2623" t="s">
        <v>30</v>
      </c>
      <c r="Q1096" s="2623" t="s">
        <v>31</v>
      </c>
      <c r="R1096" s="2632" t="n">
        <v>98.42</v>
      </c>
      <c r="S1096" s="2633" t="n">
        <f>ROUND(K1095,2)*R1096</f>
        <v>444.85839999999996</v>
      </c>
    </row>
    <row r="1097" ht="45.0" customHeight="true">
      <c r="P1097" s="2623" t="s">
        <v>32</v>
      </c>
      <c r="Q1097" s="2623" t="s">
        <v>33</v>
      </c>
      <c r="R1097" s="2634" t="n">
        <v>98.42</v>
      </c>
      <c r="S1097" s="2635" t="n">
        <f>ROUND(K1095,2)*R1097</f>
        <v>444.85839999999996</v>
      </c>
    </row>
    <row r="1098" ht="45.0" customHeight="true">
      <c r="P1098" s="2623" t="s">
        <v>34</v>
      </c>
      <c r="Q1098" s="2623" t="s">
        <v>35</v>
      </c>
      <c r="R1098" s="2636" t="n">
        <v>98.42</v>
      </c>
      <c r="S1098" s="2637" t="n">
        <f>ROUND(K1095,2)*R1098</f>
        <v>444.85839999999996</v>
      </c>
    </row>
    <row r="1099" ht="45.0" customHeight="true">
      <c r="P1099" s="2623" t="s">
        <v>36</v>
      </c>
      <c r="Q1099" s="2623" t="s">
        <v>37</v>
      </c>
      <c r="R1099" s="2638" t="n">
        <v>98.42</v>
      </c>
      <c r="S1099" s="2639" t="n">
        <f>ROUND(K1095,2)*R1099</f>
        <v>444.85839999999996</v>
      </c>
    </row>
    <row r="1100" ht="45.0" customHeight="true">
      <c r="P1100" s="2623" t="s">
        <v>38</v>
      </c>
      <c r="Q1100" s="2623" t="s">
        <v>39</v>
      </c>
      <c r="R1100" s="2640" t="n">
        <v>98.42</v>
      </c>
      <c r="S1100" s="2641" t="n">
        <f>ROUND(K1095,2)*R1100</f>
        <v>444.85839999999996</v>
      </c>
    </row>
    <row r="1101" ht="45.0" customHeight="true">
      <c r="P1101" s="2623" t="s">
        <v>40</v>
      </c>
      <c r="Q1101" s="2623" t="s">
        <v>41</v>
      </c>
      <c r="R1101" s="2642" t="n">
        <v>98.42</v>
      </c>
      <c r="S1101" s="2643" t="n">
        <f>ROUND(K1095,2)*R1101</f>
        <v>444.85839999999996</v>
      </c>
    </row>
    <row r="1102" ht="45.0" customHeight="true">
      <c r="P1102" s="2623" t="s">
        <v>42</v>
      </c>
      <c r="Q1102" s="2623" t="s">
        <v>43</v>
      </c>
      <c r="R1102" s="2644" t="n">
        <v>98.42</v>
      </c>
      <c r="S1102" s="2645" t="n">
        <f>ROUND(K1095,2)*R1102</f>
        <v>444.85839999999996</v>
      </c>
    </row>
    <row r="1103" ht="45.0" customHeight="true">
      <c r="P1103" s="2623" t="s">
        <v>44</v>
      </c>
      <c r="Q1103" s="2623" t="s">
        <v>45</v>
      </c>
      <c r="R1103" s="2646" t="n">
        <v>98.42</v>
      </c>
      <c r="S1103" s="2647" t="n">
        <f>ROUND(K1095,2)*R1103</f>
        <v>444.85839999999996</v>
      </c>
    </row>
    <row r="1104" ht="45.0" customHeight="true">
      <c r="P1104" s="2623" t="s">
        <v>46</v>
      </c>
      <c r="Q1104" s="2623" t="s">
        <v>47</v>
      </c>
      <c r="R1104" s="2648" t="n">
        <v>98.42</v>
      </c>
      <c r="S1104" s="2649" t="n">
        <f>ROUND(K1095,2)*R1104</f>
        <v>444.85839999999996</v>
      </c>
    </row>
    <row r="1105" ht="45.0" customHeight="true">
      <c r="P1105" s="2623" t="s">
        <v>48</v>
      </c>
      <c r="Q1105" s="2623" t="s">
        <v>49</v>
      </c>
      <c r="R1105" s="2650" t="n">
        <v>98.42</v>
      </c>
      <c r="S1105" s="2651" t="n">
        <f>ROUND(K1095,2)*R1105</f>
        <v>444.85839999999996</v>
      </c>
    </row>
    <row r="1106" ht="45.0" customHeight="true">
      <c r="P1106" s="2623" t="s">
        <v>50</v>
      </c>
      <c r="Q1106" s="2623" t="s">
        <v>51</v>
      </c>
      <c r="R1106" s="2652" t="n">
        <v>98.42</v>
      </c>
      <c r="S1106" s="2653" t="n">
        <f>ROUND(K1095,2)*R1106</f>
        <v>444.85839999999996</v>
      </c>
    </row>
    <row r="1107" ht="45.0" customHeight="true">
      <c r="P1107" s="2623" t="s">
        <v>78</v>
      </c>
      <c r="Q1107" s="2623" t="s">
        <v>79</v>
      </c>
      <c r="R1107" s="2654" t="n">
        <v>98.42</v>
      </c>
      <c r="S1107" s="2655" t="n">
        <f>ROUND(K1095,2)*R1107</f>
        <v>444.85839999999996</v>
      </c>
    </row>
    <row r="1108" ht="45.0" customHeight="true">
      <c r="P1108" s="2623" t="s">
        <v>80</v>
      </c>
      <c r="Q1108" s="2623" t="s">
        <v>81</v>
      </c>
      <c r="R1108" s="2656" t="n">
        <v>98.42</v>
      </c>
      <c r="S1108" s="2657" t="n">
        <f>ROUND(K1095,2)*R1108</f>
        <v>444.85839999999996</v>
      </c>
    </row>
    <row r="1109" ht="45.0" customHeight="true">
      <c r="P1109" s="2623" t="s">
        <v>82</v>
      </c>
      <c r="Q1109" s="2623" t="s">
        <v>83</v>
      </c>
      <c r="R1109" s="2658" t="n">
        <v>98.42</v>
      </c>
      <c r="S1109" s="2659" t="n">
        <f>ROUND(K1095,2)*R1109</f>
        <v>444.85839999999996</v>
      </c>
    </row>
    <row r="1110" ht="45.0" customHeight="true">
      <c r="P1110" s="2623" t="s">
        <v>84</v>
      </c>
      <c r="Q1110" s="2623" t="s">
        <v>85</v>
      </c>
      <c r="R1110" s="2660" t="n">
        <v>98.42</v>
      </c>
      <c r="S1110" s="2661" t="n">
        <f>ROUND(K1095,2)*R1110</f>
        <v>444.85839999999996</v>
      </c>
    </row>
    <row r="1111" ht="45.0" customHeight="true">
      <c r="P1111" s="2623" t="s">
        <v>86</v>
      </c>
      <c r="Q1111" s="2623" t="s">
        <v>87</v>
      </c>
      <c r="R1111" s="2662" t="n">
        <v>98.42</v>
      </c>
      <c r="S1111" s="2663" t="n">
        <f>ROUND(K1095,2)*R1111</f>
        <v>444.85839999999996</v>
      </c>
    </row>
    <row r="1112" ht="45.0" customHeight="true">
      <c r="P1112" s="2623" t="s">
        <v>88</v>
      </c>
      <c r="Q1112" s="2623" t="s">
        <v>89</v>
      </c>
      <c r="R1112" s="2664" t="n">
        <v>98.42</v>
      </c>
      <c r="S1112" s="2665" t="n">
        <f>ROUND(K1095,2)*R1112</f>
        <v>444.85839999999996</v>
      </c>
    </row>
    <row r="1113" ht="45.0" customHeight="true">
      <c r="P1113" s="2623" t="s">
        <v>90</v>
      </c>
      <c r="Q1113" s="2623" t="s">
        <v>91</v>
      </c>
      <c r="R1113" s="2666" t="n">
        <v>98.42</v>
      </c>
      <c r="S1113" s="2667" t="n">
        <f>ROUND(K1095,2)*R1113</f>
        <v>444.85839999999996</v>
      </c>
    </row>
    <row r="1114" ht="45.0" customHeight="true">
      <c r="P1114" s="2623" t="s">
        <v>92</v>
      </c>
      <c r="Q1114" s="2623" t="s">
        <v>93</v>
      </c>
      <c r="R1114" s="2668" t="n">
        <v>98.42</v>
      </c>
      <c r="S1114" s="2669" t="n">
        <f>ROUND(K1095,2)*R1114</f>
        <v>444.85839999999996</v>
      </c>
    </row>
    <row r="1115" ht="45.0" customHeight="true">
      <c r="A1115" s="2670" t="s">
        <v>23</v>
      </c>
      <c r="B1115" s="2670" t="s">
        <v>263</v>
      </c>
      <c r="C1115" s="2670" t="s">
        <v>54</v>
      </c>
      <c r="D1115" s="2670" t="s">
        <v>264</v>
      </c>
      <c r="E1115" s="2670" t="s">
        <v>265</v>
      </c>
      <c r="F1115" s="2671" t="n">
        <f>R1115+R1116+R1117+R1118+R1119+R1120+R1121+R1122+R1123+R1124+R1125+R1126+R1127+R1128+R1129+R1130+R1131+R1132+R1133+R1134</f>
        <v>59.800000000000026</v>
      </c>
      <c r="G1115" s="2670" t="s">
        <v>57</v>
      </c>
      <c r="H1115" s="2672" t="n">
        <v>4.56</v>
      </c>
      <c r="I1115" s="2673" t="n">
        <v>4.56</v>
      </c>
      <c r="J1115" s="2674" t="n">
        <v>0.2249</v>
      </c>
      <c r="K1115" s="2675" t="n">
        <f>ROUND(I1115,2)+(ROUND(I1115,2)*J1115)</f>
        <v>5.585544</v>
      </c>
      <c r="L1115" s="2676" t="n">
        <f>ROUND(S1115,2)+ROUND(S1116,2)+ROUND(S1117,2)+ROUND(S1118,2)+ROUND(S1119,2)+ROUND(S1120,2)+ROUND(S1121,2)+ROUND(S1122,2)+ROUND(S1123,2)+ROUND(S1124,2)+ROUND(S1125,2)+ROUND(S1126,2)+ROUND(S1127,2)+ROUND(S1128,2)+ROUND(S1129,2)+ROUND(S1130,2)+ROUND(S1131,2)+ROUND(S1132,2)+ROUND(S1133,2)+ROUND(S1134,2)</f>
        <v>334.2</v>
      </c>
      <c r="M1115" s="2670" t="s">
        <v>21</v>
      </c>
      <c r="N1115" s="2670" t="s">
        <v>80</v>
      </c>
      <c r="O1115" s="2670" t="s">
        <v>259</v>
      </c>
      <c r="P1115" s="2670" t="s">
        <v>20</v>
      </c>
      <c r="Q1115" s="2670" t="s">
        <v>29</v>
      </c>
      <c r="R1115" s="2677" t="n">
        <v>2.99</v>
      </c>
      <c r="S1115" s="2678" t="n">
        <f>ROUND(K1115,2)*R1115</f>
        <v>16.714100000000002</v>
      </c>
    </row>
    <row r="1116" ht="45.0" customHeight="true">
      <c r="P1116" s="2670" t="s">
        <v>30</v>
      </c>
      <c r="Q1116" s="2670" t="s">
        <v>31</v>
      </c>
      <c r="R1116" s="2679" t="n">
        <v>2.99</v>
      </c>
      <c r="S1116" s="2680" t="n">
        <f>ROUND(K1115,2)*R1116</f>
        <v>16.714100000000002</v>
      </c>
    </row>
    <row r="1117" ht="45.0" customHeight="true">
      <c r="P1117" s="2670" t="s">
        <v>32</v>
      </c>
      <c r="Q1117" s="2670" t="s">
        <v>33</v>
      </c>
      <c r="R1117" s="2681" t="n">
        <v>2.99</v>
      </c>
      <c r="S1117" s="2682" t="n">
        <f>ROUND(K1115,2)*R1117</f>
        <v>16.714100000000002</v>
      </c>
    </row>
    <row r="1118" ht="45.0" customHeight="true">
      <c r="P1118" s="2670" t="s">
        <v>34</v>
      </c>
      <c r="Q1118" s="2670" t="s">
        <v>35</v>
      </c>
      <c r="R1118" s="2683" t="n">
        <v>2.99</v>
      </c>
      <c r="S1118" s="2684" t="n">
        <f>ROUND(K1115,2)*R1118</f>
        <v>16.714100000000002</v>
      </c>
    </row>
    <row r="1119" ht="45.0" customHeight="true">
      <c r="P1119" s="2670" t="s">
        <v>36</v>
      </c>
      <c r="Q1119" s="2670" t="s">
        <v>37</v>
      </c>
      <c r="R1119" s="2685" t="n">
        <v>2.99</v>
      </c>
      <c r="S1119" s="2686" t="n">
        <f>ROUND(K1115,2)*R1119</f>
        <v>16.714100000000002</v>
      </c>
    </row>
    <row r="1120" ht="45.0" customHeight="true">
      <c r="P1120" s="2670" t="s">
        <v>38</v>
      </c>
      <c r="Q1120" s="2670" t="s">
        <v>39</v>
      </c>
      <c r="R1120" s="2687" t="n">
        <v>2.99</v>
      </c>
      <c r="S1120" s="2688" t="n">
        <f>ROUND(K1115,2)*R1120</f>
        <v>16.714100000000002</v>
      </c>
    </row>
    <row r="1121" ht="45.0" customHeight="true">
      <c r="P1121" s="2670" t="s">
        <v>40</v>
      </c>
      <c r="Q1121" s="2670" t="s">
        <v>41</v>
      </c>
      <c r="R1121" s="2689" t="n">
        <v>2.99</v>
      </c>
      <c r="S1121" s="2690" t="n">
        <f>ROUND(K1115,2)*R1121</f>
        <v>16.714100000000002</v>
      </c>
    </row>
    <row r="1122" ht="45.0" customHeight="true">
      <c r="P1122" s="2670" t="s">
        <v>42</v>
      </c>
      <c r="Q1122" s="2670" t="s">
        <v>43</v>
      </c>
      <c r="R1122" s="2691" t="n">
        <v>2.99</v>
      </c>
      <c r="S1122" s="2692" t="n">
        <f>ROUND(K1115,2)*R1122</f>
        <v>16.714100000000002</v>
      </c>
    </row>
    <row r="1123" ht="45.0" customHeight="true">
      <c r="P1123" s="2670" t="s">
        <v>44</v>
      </c>
      <c r="Q1123" s="2670" t="s">
        <v>45</v>
      </c>
      <c r="R1123" s="2693" t="n">
        <v>2.99</v>
      </c>
      <c r="S1123" s="2694" t="n">
        <f>ROUND(K1115,2)*R1123</f>
        <v>16.714100000000002</v>
      </c>
    </row>
    <row r="1124" ht="45.0" customHeight="true">
      <c r="P1124" s="2670" t="s">
        <v>46</v>
      </c>
      <c r="Q1124" s="2670" t="s">
        <v>47</v>
      </c>
      <c r="R1124" s="2695" t="n">
        <v>2.99</v>
      </c>
      <c r="S1124" s="2696" t="n">
        <f>ROUND(K1115,2)*R1124</f>
        <v>16.714100000000002</v>
      </c>
    </row>
    <row r="1125" ht="45.0" customHeight="true">
      <c r="P1125" s="2670" t="s">
        <v>48</v>
      </c>
      <c r="Q1125" s="2670" t="s">
        <v>49</v>
      </c>
      <c r="R1125" s="2697" t="n">
        <v>2.99</v>
      </c>
      <c r="S1125" s="2698" t="n">
        <f>ROUND(K1115,2)*R1125</f>
        <v>16.714100000000002</v>
      </c>
    </row>
    <row r="1126" ht="45.0" customHeight="true">
      <c r="P1126" s="2670" t="s">
        <v>50</v>
      </c>
      <c r="Q1126" s="2670" t="s">
        <v>51</v>
      </c>
      <c r="R1126" s="2699" t="n">
        <v>2.99</v>
      </c>
      <c r="S1126" s="2700" t="n">
        <f>ROUND(K1115,2)*R1126</f>
        <v>16.714100000000002</v>
      </c>
    </row>
    <row r="1127" ht="45.0" customHeight="true">
      <c r="P1127" s="2670" t="s">
        <v>78</v>
      </c>
      <c r="Q1127" s="2670" t="s">
        <v>79</v>
      </c>
      <c r="R1127" s="2701" t="n">
        <v>2.99</v>
      </c>
      <c r="S1127" s="2702" t="n">
        <f>ROUND(K1115,2)*R1127</f>
        <v>16.714100000000002</v>
      </c>
    </row>
    <row r="1128" ht="45.0" customHeight="true">
      <c r="P1128" s="2670" t="s">
        <v>80</v>
      </c>
      <c r="Q1128" s="2670" t="s">
        <v>81</v>
      </c>
      <c r="R1128" s="2703" t="n">
        <v>2.99</v>
      </c>
      <c r="S1128" s="2704" t="n">
        <f>ROUND(K1115,2)*R1128</f>
        <v>16.714100000000002</v>
      </c>
    </row>
    <row r="1129" ht="45.0" customHeight="true">
      <c r="P1129" s="2670" t="s">
        <v>82</v>
      </c>
      <c r="Q1129" s="2670" t="s">
        <v>83</v>
      </c>
      <c r="R1129" s="2705" t="n">
        <v>2.99</v>
      </c>
      <c r="S1129" s="2706" t="n">
        <f>ROUND(K1115,2)*R1129</f>
        <v>16.714100000000002</v>
      </c>
    </row>
    <row r="1130" ht="45.0" customHeight="true">
      <c r="P1130" s="2670" t="s">
        <v>84</v>
      </c>
      <c r="Q1130" s="2670" t="s">
        <v>85</v>
      </c>
      <c r="R1130" s="2707" t="n">
        <v>2.99</v>
      </c>
      <c r="S1130" s="2708" t="n">
        <f>ROUND(K1115,2)*R1130</f>
        <v>16.714100000000002</v>
      </c>
    </row>
    <row r="1131" ht="45.0" customHeight="true">
      <c r="P1131" s="2670" t="s">
        <v>86</v>
      </c>
      <c r="Q1131" s="2670" t="s">
        <v>87</v>
      </c>
      <c r="R1131" s="2709" t="n">
        <v>2.99</v>
      </c>
      <c r="S1131" s="2710" t="n">
        <f>ROUND(K1115,2)*R1131</f>
        <v>16.714100000000002</v>
      </c>
    </row>
    <row r="1132" ht="45.0" customHeight="true">
      <c r="P1132" s="2670" t="s">
        <v>88</v>
      </c>
      <c r="Q1132" s="2670" t="s">
        <v>89</v>
      </c>
      <c r="R1132" s="2711" t="n">
        <v>2.99</v>
      </c>
      <c r="S1132" s="2712" t="n">
        <f>ROUND(K1115,2)*R1132</f>
        <v>16.714100000000002</v>
      </c>
    </row>
    <row r="1133" ht="45.0" customHeight="true">
      <c r="P1133" s="2670" t="s">
        <v>90</v>
      </c>
      <c r="Q1133" s="2670" t="s">
        <v>91</v>
      </c>
      <c r="R1133" s="2713" t="n">
        <v>2.99</v>
      </c>
      <c r="S1133" s="2714" t="n">
        <f>ROUND(K1115,2)*R1133</f>
        <v>16.714100000000002</v>
      </c>
    </row>
    <row r="1134" ht="45.0" customHeight="true">
      <c r="P1134" s="2670" t="s">
        <v>92</v>
      </c>
      <c r="Q1134" s="2670" t="s">
        <v>93</v>
      </c>
      <c r="R1134" s="2715" t="n">
        <v>2.99</v>
      </c>
      <c r="S1134" s="2716" t="n">
        <f>ROUND(K1115,2)*R1134</f>
        <v>16.714100000000002</v>
      </c>
    </row>
    <row r="1135" ht="45.0" customHeight="true">
      <c r="A1135" s="2717" t="s">
        <v>23</v>
      </c>
      <c r="B1135" s="2717" t="s">
        <v>266</v>
      </c>
      <c r="C1135" s="2717" t="s">
        <v>54</v>
      </c>
      <c r="D1135" s="2717" t="s">
        <v>267</v>
      </c>
      <c r="E1135" s="2717" t="s">
        <v>268</v>
      </c>
      <c r="F1135" s="2718" t="n">
        <f>R1135+R1136+R1137+R1138+R1139+R1140+R1141+R1142+R1143+R1144+R1145+R1146+R1147+R1148+R1149+R1150+R1151+R1152+R1153+R1154</f>
        <v>1682.6000000000008</v>
      </c>
      <c r="G1135" s="2717" t="s">
        <v>57</v>
      </c>
      <c r="H1135" s="2719" t="n">
        <v>8.61</v>
      </c>
      <c r="I1135" s="2720" t="n">
        <v>8.61</v>
      </c>
      <c r="J1135" s="2721" t="n">
        <v>0.2249</v>
      </c>
      <c r="K1135" s="2722" t="n">
        <f>ROUND(I1135,2)+(ROUND(I1135,2)*J1135)</f>
        <v>10.546389</v>
      </c>
      <c r="L1135" s="2723" t="n">
        <f>ROUND(S1135,2)+ROUND(S1136,2)+ROUND(S1137,2)+ROUND(S1138,2)+ROUND(S1139,2)+ROUND(S1140,2)+ROUND(S1141,2)+ROUND(S1142,2)+ROUND(S1143,2)+ROUND(S1144,2)+ROUND(S1145,2)+ROUND(S1146,2)+ROUND(S1147,2)+ROUND(S1148,2)+ROUND(S1149,2)+ROUND(S1150,2)+ROUND(S1151,2)+ROUND(S1152,2)+ROUND(S1153,2)+ROUND(S1154,2)</f>
        <v>17751.399999999998</v>
      </c>
      <c r="M1135" s="2717" t="s">
        <v>21</v>
      </c>
      <c r="N1135" s="2717" t="s">
        <v>80</v>
      </c>
      <c r="O1135" s="2717" t="s">
        <v>259</v>
      </c>
      <c r="P1135" s="2717" t="s">
        <v>20</v>
      </c>
      <c r="Q1135" s="2717" t="s">
        <v>29</v>
      </c>
      <c r="R1135" s="2724" t="n">
        <v>84.13</v>
      </c>
      <c r="S1135" s="2725" t="n">
        <f>ROUND(K1135,2)*R1135</f>
        <v>887.5715</v>
      </c>
    </row>
    <row r="1136" ht="45.0" customHeight="true">
      <c r="P1136" s="2717" t="s">
        <v>30</v>
      </c>
      <c r="Q1136" s="2717" t="s">
        <v>31</v>
      </c>
      <c r="R1136" s="2726" t="n">
        <v>84.13</v>
      </c>
      <c r="S1136" s="2727" t="n">
        <f>ROUND(K1135,2)*R1136</f>
        <v>887.5715</v>
      </c>
    </row>
    <row r="1137" ht="45.0" customHeight="true">
      <c r="P1137" s="2717" t="s">
        <v>32</v>
      </c>
      <c r="Q1137" s="2717" t="s">
        <v>33</v>
      </c>
      <c r="R1137" s="2728" t="n">
        <v>84.13</v>
      </c>
      <c r="S1137" s="2729" t="n">
        <f>ROUND(K1135,2)*R1137</f>
        <v>887.5715</v>
      </c>
    </row>
    <row r="1138" ht="45.0" customHeight="true">
      <c r="P1138" s="2717" t="s">
        <v>34</v>
      </c>
      <c r="Q1138" s="2717" t="s">
        <v>35</v>
      </c>
      <c r="R1138" s="2730" t="n">
        <v>84.13</v>
      </c>
      <c r="S1138" s="2731" t="n">
        <f>ROUND(K1135,2)*R1138</f>
        <v>887.5715</v>
      </c>
    </row>
    <row r="1139" ht="45.0" customHeight="true">
      <c r="P1139" s="2717" t="s">
        <v>36</v>
      </c>
      <c r="Q1139" s="2717" t="s">
        <v>37</v>
      </c>
      <c r="R1139" s="2732" t="n">
        <v>84.13</v>
      </c>
      <c r="S1139" s="2733" t="n">
        <f>ROUND(K1135,2)*R1139</f>
        <v>887.5715</v>
      </c>
    </row>
    <row r="1140" ht="45.0" customHeight="true">
      <c r="P1140" s="2717" t="s">
        <v>38</v>
      </c>
      <c r="Q1140" s="2717" t="s">
        <v>39</v>
      </c>
      <c r="R1140" s="2734" t="n">
        <v>84.13</v>
      </c>
      <c r="S1140" s="2735" t="n">
        <f>ROUND(K1135,2)*R1140</f>
        <v>887.5715</v>
      </c>
    </row>
    <row r="1141" ht="45.0" customHeight="true">
      <c r="P1141" s="2717" t="s">
        <v>40</v>
      </c>
      <c r="Q1141" s="2717" t="s">
        <v>41</v>
      </c>
      <c r="R1141" s="2736" t="n">
        <v>84.13</v>
      </c>
      <c r="S1141" s="2737" t="n">
        <f>ROUND(K1135,2)*R1141</f>
        <v>887.5715</v>
      </c>
    </row>
    <row r="1142" ht="45.0" customHeight="true">
      <c r="P1142" s="2717" t="s">
        <v>42</v>
      </c>
      <c r="Q1142" s="2717" t="s">
        <v>43</v>
      </c>
      <c r="R1142" s="2738" t="n">
        <v>84.13</v>
      </c>
      <c r="S1142" s="2739" t="n">
        <f>ROUND(K1135,2)*R1142</f>
        <v>887.5715</v>
      </c>
    </row>
    <row r="1143" ht="45.0" customHeight="true">
      <c r="P1143" s="2717" t="s">
        <v>44</v>
      </c>
      <c r="Q1143" s="2717" t="s">
        <v>45</v>
      </c>
      <c r="R1143" s="2740" t="n">
        <v>84.13</v>
      </c>
      <c r="S1143" s="2741" t="n">
        <f>ROUND(K1135,2)*R1143</f>
        <v>887.5715</v>
      </c>
    </row>
    <row r="1144" ht="45.0" customHeight="true">
      <c r="P1144" s="2717" t="s">
        <v>46</v>
      </c>
      <c r="Q1144" s="2717" t="s">
        <v>47</v>
      </c>
      <c r="R1144" s="2742" t="n">
        <v>84.13</v>
      </c>
      <c r="S1144" s="2743" t="n">
        <f>ROUND(K1135,2)*R1144</f>
        <v>887.5715</v>
      </c>
    </row>
    <row r="1145" ht="45.0" customHeight="true">
      <c r="P1145" s="2717" t="s">
        <v>48</v>
      </c>
      <c r="Q1145" s="2717" t="s">
        <v>49</v>
      </c>
      <c r="R1145" s="2744" t="n">
        <v>84.13</v>
      </c>
      <c r="S1145" s="2745" t="n">
        <f>ROUND(K1135,2)*R1145</f>
        <v>887.5715</v>
      </c>
    </row>
    <row r="1146" ht="45.0" customHeight="true">
      <c r="P1146" s="2717" t="s">
        <v>50</v>
      </c>
      <c r="Q1146" s="2717" t="s">
        <v>51</v>
      </c>
      <c r="R1146" s="2746" t="n">
        <v>84.13</v>
      </c>
      <c r="S1146" s="2747" t="n">
        <f>ROUND(K1135,2)*R1146</f>
        <v>887.5715</v>
      </c>
    </row>
    <row r="1147" ht="45.0" customHeight="true">
      <c r="P1147" s="2717" t="s">
        <v>78</v>
      </c>
      <c r="Q1147" s="2717" t="s">
        <v>79</v>
      </c>
      <c r="R1147" s="2748" t="n">
        <v>84.13</v>
      </c>
      <c r="S1147" s="2749" t="n">
        <f>ROUND(K1135,2)*R1147</f>
        <v>887.5715</v>
      </c>
    </row>
    <row r="1148" ht="45.0" customHeight="true">
      <c r="P1148" s="2717" t="s">
        <v>80</v>
      </c>
      <c r="Q1148" s="2717" t="s">
        <v>81</v>
      </c>
      <c r="R1148" s="2750" t="n">
        <v>84.13</v>
      </c>
      <c r="S1148" s="2751" t="n">
        <f>ROUND(K1135,2)*R1148</f>
        <v>887.5715</v>
      </c>
    </row>
    <row r="1149" ht="45.0" customHeight="true">
      <c r="P1149" s="2717" t="s">
        <v>82</v>
      </c>
      <c r="Q1149" s="2717" t="s">
        <v>83</v>
      </c>
      <c r="R1149" s="2752" t="n">
        <v>84.13</v>
      </c>
      <c r="S1149" s="2753" t="n">
        <f>ROUND(K1135,2)*R1149</f>
        <v>887.5715</v>
      </c>
    </row>
    <row r="1150" ht="45.0" customHeight="true">
      <c r="P1150" s="2717" t="s">
        <v>84</v>
      </c>
      <c r="Q1150" s="2717" t="s">
        <v>85</v>
      </c>
      <c r="R1150" s="2754" t="n">
        <v>84.13</v>
      </c>
      <c r="S1150" s="2755" t="n">
        <f>ROUND(K1135,2)*R1150</f>
        <v>887.5715</v>
      </c>
    </row>
    <row r="1151" ht="45.0" customHeight="true">
      <c r="P1151" s="2717" t="s">
        <v>86</v>
      </c>
      <c r="Q1151" s="2717" t="s">
        <v>87</v>
      </c>
      <c r="R1151" s="2756" t="n">
        <v>84.13</v>
      </c>
      <c r="S1151" s="2757" t="n">
        <f>ROUND(K1135,2)*R1151</f>
        <v>887.5715</v>
      </c>
    </row>
    <row r="1152" ht="45.0" customHeight="true">
      <c r="P1152" s="2717" t="s">
        <v>88</v>
      </c>
      <c r="Q1152" s="2717" t="s">
        <v>89</v>
      </c>
      <c r="R1152" s="2758" t="n">
        <v>84.13</v>
      </c>
      <c r="S1152" s="2759" t="n">
        <f>ROUND(K1135,2)*R1152</f>
        <v>887.5715</v>
      </c>
    </row>
    <row r="1153" ht="45.0" customHeight="true">
      <c r="P1153" s="2717" t="s">
        <v>90</v>
      </c>
      <c r="Q1153" s="2717" t="s">
        <v>91</v>
      </c>
      <c r="R1153" s="2760" t="n">
        <v>84.13</v>
      </c>
      <c r="S1153" s="2761" t="n">
        <f>ROUND(K1135,2)*R1153</f>
        <v>887.5715</v>
      </c>
    </row>
    <row r="1154" ht="45.0" customHeight="true">
      <c r="P1154" s="2717" t="s">
        <v>92</v>
      </c>
      <c r="Q1154" s="2717" t="s">
        <v>93</v>
      </c>
      <c r="R1154" s="2762" t="n">
        <v>84.13</v>
      </c>
      <c r="S1154" s="2763" t="n">
        <f>ROUND(K1135,2)*R1154</f>
        <v>887.5715</v>
      </c>
    </row>
    <row r="1155" ht="45.0" customHeight="true">
      <c r="A1155" s="2764" t="s">
        <v>23</v>
      </c>
      <c r="B1155" s="2764" t="s">
        <v>269</v>
      </c>
      <c r="C1155" s="2764" t="s">
        <v>54</v>
      </c>
      <c r="D1155" s="2764" t="s">
        <v>270</v>
      </c>
      <c r="E1155" s="2764" t="s">
        <v>271</v>
      </c>
      <c r="F1155" s="2765" t="n">
        <f>R1155+R1156+R1157+R1158+R1159+R1160+R1161+R1162+R1163+R1164+R1165+R1166+R1167+R1168+R1169+R1170+R1171+R1172+R1173+R1174</f>
        <v>59.800000000000026</v>
      </c>
      <c r="G1155" s="2764" t="s">
        <v>57</v>
      </c>
      <c r="H1155" s="2766" t="n">
        <v>10.74</v>
      </c>
      <c r="I1155" s="2767" t="n">
        <v>10.74</v>
      </c>
      <c r="J1155" s="2768" t="n">
        <v>0.2249</v>
      </c>
      <c r="K1155" s="2769" t="n">
        <f>ROUND(I1155,2)+(ROUND(I1155,2)*J1155)</f>
        <v>13.155426</v>
      </c>
      <c r="L1155" s="2770" t="n">
        <f>ROUND(S1155,2)+ROUND(S1156,2)+ROUND(S1157,2)+ROUND(S1158,2)+ROUND(S1159,2)+ROUND(S1160,2)+ROUND(S1161,2)+ROUND(S1162,2)+ROUND(S1163,2)+ROUND(S1164,2)+ROUND(S1165,2)+ROUND(S1166,2)+ROUND(S1167,2)+ROUND(S1168,2)+ROUND(S1169,2)+ROUND(S1170,2)+ROUND(S1171,2)+ROUND(S1172,2)+ROUND(S1173,2)+ROUND(S1174,2)</f>
        <v>787.0000000000002</v>
      </c>
      <c r="M1155" s="2764" t="s">
        <v>21</v>
      </c>
      <c r="N1155" s="2764" t="s">
        <v>80</v>
      </c>
      <c r="O1155" s="2764" t="s">
        <v>259</v>
      </c>
      <c r="P1155" s="2764" t="s">
        <v>20</v>
      </c>
      <c r="Q1155" s="2764" t="s">
        <v>29</v>
      </c>
      <c r="R1155" s="2771" t="n">
        <v>2.99</v>
      </c>
      <c r="S1155" s="2772" t="n">
        <f>ROUND(K1155,2)*R1155</f>
        <v>39.348400000000005</v>
      </c>
    </row>
    <row r="1156" ht="45.0" customHeight="true">
      <c r="P1156" s="2764" t="s">
        <v>30</v>
      </c>
      <c r="Q1156" s="2764" t="s">
        <v>31</v>
      </c>
      <c r="R1156" s="2773" t="n">
        <v>2.99</v>
      </c>
      <c r="S1156" s="2774" t="n">
        <f>ROUND(K1155,2)*R1156</f>
        <v>39.348400000000005</v>
      </c>
    </row>
    <row r="1157" ht="45.0" customHeight="true">
      <c r="P1157" s="2764" t="s">
        <v>32</v>
      </c>
      <c r="Q1157" s="2764" t="s">
        <v>33</v>
      </c>
      <c r="R1157" s="2775" t="n">
        <v>2.99</v>
      </c>
      <c r="S1157" s="2776" t="n">
        <f>ROUND(K1155,2)*R1157</f>
        <v>39.348400000000005</v>
      </c>
    </row>
    <row r="1158" ht="45.0" customHeight="true">
      <c r="P1158" s="2764" t="s">
        <v>34</v>
      </c>
      <c r="Q1158" s="2764" t="s">
        <v>35</v>
      </c>
      <c r="R1158" s="2777" t="n">
        <v>2.99</v>
      </c>
      <c r="S1158" s="2778" t="n">
        <f>ROUND(K1155,2)*R1158</f>
        <v>39.348400000000005</v>
      </c>
    </row>
    <row r="1159" ht="45.0" customHeight="true">
      <c r="P1159" s="2764" t="s">
        <v>36</v>
      </c>
      <c r="Q1159" s="2764" t="s">
        <v>37</v>
      </c>
      <c r="R1159" s="2779" t="n">
        <v>2.99</v>
      </c>
      <c r="S1159" s="2780" t="n">
        <f>ROUND(K1155,2)*R1159</f>
        <v>39.348400000000005</v>
      </c>
    </row>
    <row r="1160" ht="45.0" customHeight="true">
      <c r="P1160" s="2764" t="s">
        <v>38</v>
      </c>
      <c r="Q1160" s="2764" t="s">
        <v>39</v>
      </c>
      <c r="R1160" s="2781" t="n">
        <v>2.99</v>
      </c>
      <c r="S1160" s="2782" t="n">
        <f>ROUND(K1155,2)*R1160</f>
        <v>39.348400000000005</v>
      </c>
    </row>
    <row r="1161" ht="45.0" customHeight="true">
      <c r="P1161" s="2764" t="s">
        <v>40</v>
      </c>
      <c r="Q1161" s="2764" t="s">
        <v>41</v>
      </c>
      <c r="R1161" s="2783" t="n">
        <v>2.99</v>
      </c>
      <c r="S1161" s="2784" t="n">
        <f>ROUND(K1155,2)*R1161</f>
        <v>39.348400000000005</v>
      </c>
    </row>
    <row r="1162" ht="45.0" customHeight="true">
      <c r="P1162" s="2764" t="s">
        <v>42</v>
      </c>
      <c r="Q1162" s="2764" t="s">
        <v>43</v>
      </c>
      <c r="R1162" s="2785" t="n">
        <v>2.99</v>
      </c>
      <c r="S1162" s="2786" t="n">
        <f>ROUND(K1155,2)*R1162</f>
        <v>39.348400000000005</v>
      </c>
    </row>
    <row r="1163" ht="45.0" customHeight="true">
      <c r="P1163" s="2764" t="s">
        <v>44</v>
      </c>
      <c r="Q1163" s="2764" t="s">
        <v>45</v>
      </c>
      <c r="R1163" s="2787" t="n">
        <v>2.99</v>
      </c>
      <c r="S1163" s="2788" t="n">
        <f>ROUND(K1155,2)*R1163</f>
        <v>39.348400000000005</v>
      </c>
    </row>
    <row r="1164" ht="45.0" customHeight="true">
      <c r="P1164" s="2764" t="s">
        <v>46</v>
      </c>
      <c r="Q1164" s="2764" t="s">
        <v>47</v>
      </c>
      <c r="R1164" s="2789" t="n">
        <v>2.99</v>
      </c>
      <c r="S1164" s="2790" t="n">
        <f>ROUND(K1155,2)*R1164</f>
        <v>39.348400000000005</v>
      </c>
    </row>
    <row r="1165" ht="45.0" customHeight="true">
      <c r="P1165" s="2764" t="s">
        <v>48</v>
      </c>
      <c r="Q1165" s="2764" t="s">
        <v>49</v>
      </c>
      <c r="R1165" s="2791" t="n">
        <v>2.99</v>
      </c>
      <c r="S1165" s="2792" t="n">
        <f>ROUND(K1155,2)*R1165</f>
        <v>39.348400000000005</v>
      </c>
    </row>
    <row r="1166" ht="45.0" customHeight="true">
      <c r="P1166" s="2764" t="s">
        <v>50</v>
      </c>
      <c r="Q1166" s="2764" t="s">
        <v>51</v>
      </c>
      <c r="R1166" s="2793" t="n">
        <v>2.99</v>
      </c>
      <c r="S1166" s="2794" t="n">
        <f>ROUND(K1155,2)*R1166</f>
        <v>39.348400000000005</v>
      </c>
    </row>
    <row r="1167" ht="45.0" customHeight="true">
      <c r="P1167" s="2764" t="s">
        <v>78</v>
      </c>
      <c r="Q1167" s="2764" t="s">
        <v>79</v>
      </c>
      <c r="R1167" s="2795" t="n">
        <v>2.99</v>
      </c>
      <c r="S1167" s="2796" t="n">
        <f>ROUND(K1155,2)*R1167</f>
        <v>39.348400000000005</v>
      </c>
    </row>
    <row r="1168" ht="45.0" customHeight="true">
      <c r="P1168" s="2764" t="s">
        <v>80</v>
      </c>
      <c r="Q1168" s="2764" t="s">
        <v>81</v>
      </c>
      <c r="R1168" s="2797" t="n">
        <v>2.99</v>
      </c>
      <c r="S1168" s="2798" t="n">
        <f>ROUND(K1155,2)*R1168</f>
        <v>39.348400000000005</v>
      </c>
    </row>
    <row r="1169" ht="45.0" customHeight="true">
      <c r="P1169" s="2764" t="s">
        <v>82</v>
      </c>
      <c r="Q1169" s="2764" t="s">
        <v>83</v>
      </c>
      <c r="R1169" s="2799" t="n">
        <v>2.99</v>
      </c>
      <c r="S1169" s="2800" t="n">
        <f>ROUND(K1155,2)*R1169</f>
        <v>39.348400000000005</v>
      </c>
    </row>
    <row r="1170" ht="45.0" customHeight="true">
      <c r="P1170" s="2764" t="s">
        <v>84</v>
      </c>
      <c r="Q1170" s="2764" t="s">
        <v>85</v>
      </c>
      <c r="R1170" s="2801" t="n">
        <v>2.99</v>
      </c>
      <c r="S1170" s="2802" t="n">
        <f>ROUND(K1155,2)*R1170</f>
        <v>39.348400000000005</v>
      </c>
    </row>
    <row r="1171" ht="45.0" customHeight="true">
      <c r="P1171" s="2764" t="s">
        <v>86</v>
      </c>
      <c r="Q1171" s="2764" t="s">
        <v>87</v>
      </c>
      <c r="R1171" s="2803" t="n">
        <v>2.99</v>
      </c>
      <c r="S1171" s="2804" t="n">
        <f>ROUND(K1155,2)*R1171</f>
        <v>39.348400000000005</v>
      </c>
    </row>
    <row r="1172" ht="45.0" customHeight="true">
      <c r="P1172" s="2764" t="s">
        <v>88</v>
      </c>
      <c r="Q1172" s="2764" t="s">
        <v>89</v>
      </c>
      <c r="R1172" s="2805" t="n">
        <v>2.99</v>
      </c>
      <c r="S1172" s="2806" t="n">
        <f>ROUND(K1155,2)*R1172</f>
        <v>39.348400000000005</v>
      </c>
    </row>
    <row r="1173" ht="45.0" customHeight="true">
      <c r="P1173" s="2764" t="s">
        <v>90</v>
      </c>
      <c r="Q1173" s="2764" t="s">
        <v>91</v>
      </c>
      <c r="R1173" s="2807" t="n">
        <v>2.99</v>
      </c>
      <c r="S1173" s="2808" t="n">
        <f>ROUND(K1155,2)*R1173</f>
        <v>39.348400000000005</v>
      </c>
    </row>
    <row r="1174" ht="45.0" customHeight="true">
      <c r="P1174" s="2764" t="s">
        <v>92</v>
      </c>
      <c r="Q1174" s="2764" t="s">
        <v>93</v>
      </c>
      <c r="R1174" s="2809" t="n">
        <v>2.99</v>
      </c>
      <c r="S1174" s="2810" t="n">
        <f>ROUND(K1155,2)*R1174</f>
        <v>39.348400000000005</v>
      </c>
    </row>
    <row r="1175" ht="45.0" customHeight="true">
      <c r="A1175" s="2811" t="s">
        <v>23</v>
      </c>
      <c r="B1175" s="2811" t="s">
        <v>272</v>
      </c>
      <c r="C1175" s="2811" t="s">
        <v>54</v>
      </c>
      <c r="D1175" s="2811" t="s">
        <v>273</v>
      </c>
      <c r="E1175" s="2811" t="s">
        <v>274</v>
      </c>
      <c r="F1175" s="2812" t="n">
        <f>R1175+R1176+R1177+R1178+R1179+R1180+R1181+R1182+R1183+R1184+R1185+R1186+R1187+R1188+R1189+R1190+R1191+R1192+R1193+R1194</f>
        <v>257.7999999999999</v>
      </c>
      <c r="G1175" s="2811" t="s">
        <v>57</v>
      </c>
      <c r="H1175" s="2813" t="n">
        <v>9.84</v>
      </c>
      <c r="I1175" s="2814" t="n">
        <v>9.84</v>
      </c>
      <c r="J1175" s="2815" t="n">
        <v>0.2249</v>
      </c>
      <c r="K1175" s="2816" t="n">
        <f>ROUND(I1175,2)+(ROUND(I1175,2)*J1175)</f>
        <v>12.053016</v>
      </c>
      <c r="L1175" s="2817" t="n">
        <f>ROUND(S1175,2)+ROUND(S1176,2)+ROUND(S1177,2)+ROUND(S1178,2)+ROUND(S1179,2)+ROUND(S1180,2)+ROUND(S1181,2)+ROUND(S1182,2)+ROUND(S1183,2)+ROUND(S1184,2)+ROUND(S1185,2)+ROUND(S1186,2)+ROUND(S1187,2)+ROUND(S1188,2)+ROUND(S1189,2)+ROUND(S1190,2)+ROUND(S1191,2)+ROUND(S1192,2)+ROUND(S1193,2)+ROUND(S1194,2)</f>
        <v>3106.4000000000005</v>
      </c>
      <c r="M1175" s="2811" t="s">
        <v>21</v>
      </c>
      <c r="N1175" s="2811" t="s">
        <v>80</v>
      </c>
      <c r="O1175" s="2811" t="s">
        <v>259</v>
      </c>
      <c r="P1175" s="2811" t="s">
        <v>20</v>
      </c>
      <c r="Q1175" s="2811" t="s">
        <v>29</v>
      </c>
      <c r="R1175" s="2818" t="n">
        <v>12.89</v>
      </c>
      <c r="S1175" s="2819" t="n">
        <f>ROUND(K1175,2)*R1175</f>
        <v>155.32450000000003</v>
      </c>
    </row>
    <row r="1176" ht="45.0" customHeight="true">
      <c r="P1176" s="2811" t="s">
        <v>30</v>
      </c>
      <c r="Q1176" s="2811" t="s">
        <v>31</v>
      </c>
      <c r="R1176" s="2820" t="n">
        <v>12.89</v>
      </c>
      <c r="S1176" s="2821" t="n">
        <f>ROUND(K1175,2)*R1176</f>
        <v>155.32450000000003</v>
      </c>
    </row>
    <row r="1177" ht="45.0" customHeight="true">
      <c r="P1177" s="2811" t="s">
        <v>32</v>
      </c>
      <c r="Q1177" s="2811" t="s">
        <v>33</v>
      </c>
      <c r="R1177" s="2822" t="n">
        <v>12.89</v>
      </c>
      <c r="S1177" s="2823" t="n">
        <f>ROUND(K1175,2)*R1177</f>
        <v>155.32450000000003</v>
      </c>
    </row>
    <row r="1178" ht="45.0" customHeight="true">
      <c r="P1178" s="2811" t="s">
        <v>34</v>
      </c>
      <c r="Q1178" s="2811" t="s">
        <v>35</v>
      </c>
      <c r="R1178" s="2824" t="n">
        <v>12.89</v>
      </c>
      <c r="S1178" s="2825" t="n">
        <f>ROUND(K1175,2)*R1178</f>
        <v>155.32450000000003</v>
      </c>
    </row>
    <row r="1179" ht="45.0" customHeight="true">
      <c r="P1179" s="2811" t="s">
        <v>36</v>
      </c>
      <c r="Q1179" s="2811" t="s">
        <v>37</v>
      </c>
      <c r="R1179" s="2826" t="n">
        <v>12.89</v>
      </c>
      <c r="S1179" s="2827" t="n">
        <f>ROUND(K1175,2)*R1179</f>
        <v>155.32450000000003</v>
      </c>
    </row>
    <row r="1180" ht="45.0" customHeight="true">
      <c r="P1180" s="2811" t="s">
        <v>38</v>
      </c>
      <c r="Q1180" s="2811" t="s">
        <v>39</v>
      </c>
      <c r="R1180" s="2828" t="n">
        <v>12.89</v>
      </c>
      <c r="S1180" s="2829" t="n">
        <f>ROUND(K1175,2)*R1180</f>
        <v>155.32450000000003</v>
      </c>
    </row>
    <row r="1181" ht="45.0" customHeight="true">
      <c r="P1181" s="2811" t="s">
        <v>40</v>
      </c>
      <c r="Q1181" s="2811" t="s">
        <v>41</v>
      </c>
      <c r="R1181" s="2830" t="n">
        <v>12.89</v>
      </c>
      <c r="S1181" s="2831" t="n">
        <f>ROUND(K1175,2)*R1181</f>
        <v>155.32450000000003</v>
      </c>
    </row>
    <row r="1182" ht="45.0" customHeight="true">
      <c r="P1182" s="2811" t="s">
        <v>42</v>
      </c>
      <c r="Q1182" s="2811" t="s">
        <v>43</v>
      </c>
      <c r="R1182" s="2832" t="n">
        <v>12.89</v>
      </c>
      <c r="S1182" s="2833" t="n">
        <f>ROUND(K1175,2)*R1182</f>
        <v>155.32450000000003</v>
      </c>
    </row>
    <row r="1183" ht="45.0" customHeight="true">
      <c r="P1183" s="2811" t="s">
        <v>44</v>
      </c>
      <c r="Q1183" s="2811" t="s">
        <v>45</v>
      </c>
      <c r="R1183" s="2834" t="n">
        <v>12.89</v>
      </c>
      <c r="S1183" s="2835" t="n">
        <f>ROUND(K1175,2)*R1183</f>
        <v>155.32450000000003</v>
      </c>
    </row>
    <row r="1184" ht="45.0" customHeight="true">
      <c r="P1184" s="2811" t="s">
        <v>46</v>
      </c>
      <c r="Q1184" s="2811" t="s">
        <v>47</v>
      </c>
      <c r="R1184" s="2836" t="n">
        <v>12.89</v>
      </c>
      <c r="S1184" s="2837" t="n">
        <f>ROUND(K1175,2)*R1184</f>
        <v>155.32450000000003</v>
      </c>
    </row>
    <row r="1185" ht="45.0" customHeight="true">
      <c r="P1185" s="2811" t="s">
        <v>48</v>
      </c>
      <c r="Q1185" s="2811" t="s">
        <v>49</v>
      </c>
      <c r="R1185" s="2838" t="n">
        <v>12.89</v>
      </c>
      <c r="S1185" s="2839" t="n">
        <f>ROUND(K1175,2)*R1185</f>
        <v>155.32450000000003</v>
      </c>
    </row>
    <row r="1186" ht="45.0" customHeight="true">
      <c r="P1186" s="2811" t="s">
        <v>50</v>
      </c>
      <c r="Q1186" s="2811" t="s">
        <v>51</v>
      </c>
      <c r="R1186" s="2840" t="n">
        <v>12.89</v>
      </c>
      <c r="S1186" s="2841" t="n">
        <f>ROUND(K1175,2)*R1186</f>
        <v>155.32450000000003</v>
      </c>
    </row>
    <row r="1187" ht="45.0" customHeight="true">
      <c r="P1187" s="2811" t="s">
        <v>78</v>
      </c>
      <c r="Q1187" s="2811" t="s">
        <v>79</v>
      </c>
      <c r="R1187" s="2842" t="n">
        <v>12.89</v>
      </c>
      <c r="S1187" s="2843" t="n">
        <f>ROUND(K1175,2)*R1187</f>
        <v>155.32450000000003</v>
      </c>
    </row>
    <row r="1188" ht="45.0" customHeight="true">
      <c r="P1188" s="2811" t="s">
        <v>80</v>
      </c>
      <c r="Q1188" s="2811" t="s">
        <v>81</v>
      </c>
      <c r="R1188" s="2844" t="n">
        <v>12.89</v>
      </c>
      <c r="S1188" s="2845" t="n">
        <f>ROUND(K1175,2)*R1188</f>
        <v>155.32450000000003</v>
      </c>
    </row>
    <row r="1189" ht="45.0" customHeight="true">
      <c r="P1189" s="2811" t="s">
        <v>82</v>
      </c>
      <c r="Q1189" s="2811" t="s">
        <v>83</v>
      </c>
      <c r="R1189" s="2846" t="n">
        <v>12.89</v>
      </c>
      <c r="S1189" s="2847" t="n">
        <f>ROUND(K1175,2)*R1189</f>
        <v>155.32450000000003</v>
      </c>
    </row>
    <row r="1190" ht="45.0" customHeight="true">
      <c r="P1190" s="2811" t="s">
        <v>84</v>
      </c>
      <c r="Q1190" s="2811" t="s">
        <v>85</v>
      </c>
      <c r="R1190" s="2848" t="n">
        <v>12.89</v>
      </c>
      <c r="S1190" s="2849" t="n">
        <f>ROUND(K1175,2)*R1190</f>
        <v>155.32450000000003</v>
      </c>
    </row>
    <row r="1191" ht="45.0" customHeight="true">
      <c r="P1191" s="2811" t="s">
        <v>86</v>
      </c>
      <c r="Q1191" s="2811" t="s">
        <v>87</v>
      </c>
      <c r="R1191" s="2850" t="n">
        <v>12.89</v>
      </c>
      <c r="S1191" s="2851" t="n">
        <f>ROUND(K1175,2)*R1191</f>
        <v>155.32450000000003</v>
      </c>
    </row>
    <row r="1192" ht="45.0" customHeight="true">
      <c r="P1192" s="2811" t="s">
        <v>88</v>
      </c>
      <c r="Q1192" s="2811" t="s">
        <v>89</v>
      </c>
      <c r="R1192" s="2852" t="n">
        <v>12.89</v>
      </c>
      <c r="S1192" s="2853" t="n">
        <f>ROUND(K1175,2)*R1192</f>
        <v>155.32450000000003</v>
      </c>
    </row>
    <row r="1193" ht="45.0" customHeight="true">
      <c r="P1193" s="2811" t="s">
        <v>90</v>
      </c>
      <c r="Q1193" s="2811" t="s">
        <v>91</v>
      </c>
      <c r="R1193" s="2854" t="n">
        <v>12.89</v>
      </c>
      <c r="S1193" s="2855" t="n">
        <f>ROUND(K1175,2)*R1193</f>
        <v>155.32450000000003</v>
      </c>
    </row>
    <row r="1194" ht="45.0" customHeight="true">
      <c r="P1194" s="2811" t="s">
        <v>92</v>
      </c>
      <c r="Q1194" s="2811" t="s">
        <v>93</v>
      </c>
      <c r="R1194" s="2856" t="n">
        <v>12.89</v>
      </c>
      <c r="S1194" s="2857" t="n">
        <f>ROUND(K1175,2)*R1194</f>
        <v>155.32450000000003</v>
      </c>
    </row>
    <row r="1195" ht="45.0" customHeight="true">
      <c r="A1195" s="2858" t="s">
        <v>23</v>
      </c>
      <c r="B1195" s="2858" t="s">
        <v>275</v>
      </c>
      <c r="C1195" s="2858" t="s">
        <v>54</v>
      </c>
      <c r="D1195" s="2858" t="s">
        <v>276</v>
      </c>
      <c r="E1195" s="2858" t="s">
        <v>277</v>
      </c>
      <c r="F1195" s="2859" t="n">
        <f>R1195+R1196+R1197+R1198+R1199+R1200+R1201+R1202+R1203+R1204+R1205+R1206+R1207+R1208+R1209+R1210+R1211+R1212+R1213+R1214</f>
        <v>1172.3999999999996</v>
      </c>
      <c r="G1195" s="2858" t="s">
        <v>57</v>
      </c>
      <c r="H1195" s="2860" t="n">
        <v>4.3</v>
      </c>
      <c r="I1195" s="2861" t="n">
        <v>4.3</v>
      </c>
      <c r="J1195" s="2862" t="n">
        <v>0.2249</v>
      </c>
      <c r="K1195" s="2863" t="n">
        <f>ROUND(I1195,2)+(ROUND(I1195,2)*J1195)</f>
        <v>5.2670699999999995</v>
      </c>
      <c r="L1195" s="2864" t="n">
        <f>ROUND(S1195,2)+ROUND(S1196,2)+ROUND(S1197,2)+ROUND(S1198,2)+ROUND(S1199,2)+ROUND(S1200,2)+ROUND(S1201,2)+ROUND(S1202,2)+ROUND(S1203,2)+ROUND(S1204,2)+ROUND(S1205,2)+ROUND(S1206,2)+ROUND(S1207,2)+ROUND(S1208,2)+ROUND(S1209,2)+ROUND(S1210,2)+ROUND(S1211,2)+ROUND(S1212,2)+ROUND(S1213,2)+ROUND(S1214,2)</f>
        <v>6178.600000000001</v>
      </c>
      <c r="M1195" s="2858" t="s">
        <v>21</v>
      </c>
      <c r="N1195" s="2858" t="s">
        <v>80</v>
      </c>
      <c r="O1195" s="2858" t="s">
        <v>259</v>
      </c>
      <c r="P1195" s="2858" t="s">
        <v>20</v>
      </c>
      <c r="Q1195" s="2858" t="s">
        <v>29</v>
      </c>
      <c r="R1195" s="2865" t="n">
        <v>58.62</v>
      </c>
      <c r="S1195" s="2866" t="n">
        <f>ROUND(K1195,2)*R1195</f>
        <v>308.9274</v>
      </c>
    </row>
    <row r="1196" ht="45.0" customHeight="true">
      <c r="P1196" s="2858" t="s">
        <v>30</v>
      </c>
      <c r="Q1196" s="2858" t="s">
        <v>31</v>
      </c>
      <c r="R1196" s="2867" t="n">
        <v>58.62</v>
      </c>
      <c r="S1196" s="2868" t="n">
        <f>ROUND(K1195,2)*R1196</f>
        <v>308.9274</v>
      </c>
    </row>
    <row r="1197" ht="45.0" customHeight="true">
      <c r="P1197" s="2858" t="s">
        <v>32</v>
      </c>
      <c r="Q1197" s="2858" t="s">
        <v>33</v>
      </c>
      <c r="R1197" s="2869" t="n">
        <v>58.62</v>
      </c>
      <c r="S1197" s="2870" t="n">
        <f>ROUND(K1195,2)*R1197</f>
        <v>308.9274</v>
      </c>
    </row>
    <row r="1198" ht="45.0" customHeight="true">
      <c r="P1198" s="2858" t="s">
        <v>34</v>
      </c>
      <c r="Q1198" s="2858" t="s">
        <v>35</v>
      </c>
      <c r="R1198" s="2871" t="n">
        <v>58.62</v>
      </c>
      <c r="S1198" s="2872" t="n">
        <f>ROUND(K1195,2)*R1198</f>
        <v>308.9274</v>
      </c>
    </row>
    <row r="1199" ht="45.0" customHeight="true">
      <c r="P1199" s="2858" t="s">
        <v>36</v>
      </c>
      <c r="Q1199" s="2858" t="s">
        <v>37</v>
      </c>
      <c r="R1199" s="2873" t="n">
        <v>58.62</v>
      </c>
      <c r="S1199" s="2874" t="n">
        <f>ROUND(K1195,2)*R1199</f>
        <v>308.9274</v>
      </c>
    </row>
    <row r="1200" ht="45.0" customHeight="true">
      <c r="P1200" s="2858" t="s">
        <v>38</v>
      </c>
      <c r="Q1200" s="2858" t="s">
        <v>39</v>
      </c>
      <c r="R1200" s="2875" t="n">
        <v>58.62</v>
      </c>
      <c r="S1200" s="2876" t="n">
        <f>ROUND(K1195,2)*R1200</f>
        <v>308.9274</v>
      </c>
    </row>
    <row r="1201" ht="45.0" customHeight="true">
      <c r="P1201" s="2858" t="s">
        <v>40</v>
      </c>
      <c r="Q1201" s="2858" t="s">
        <v>41</v>
      </c>
      <c r="R1201" s="2877" t="n">
        <v>58.62</v>
      </c>
      <c r="S1201" s="2878" t="n">
        <f>ROUND(K1195,2)*R1201</f>
        <v>308.9274</v>
      </c>
    </row>
    <row r="1202" ht="45.0" customHeight="true">
      <c r="P1202" s="2858" t="s">
        <v>42</v>
      </c>
      <c r="Q1202" s="2858" t="s">
        <v>43</v>
      </c>
      <c r="R1202" s="2879" t="n">
        <v>58.62</v>
      </c>
      <c r="S1202" s="2880" t="n">
        <f>ROUND(K1195,2)*R1202</f>
        <v>308.9274</v>
      </c>
    </row>
    <row r="1203" ht="45.0" customHeight="true">
      <c r="P1203" s="2858" t="s">
        <v>44</v>
      </c>
      <c r="Q1203" s="2858" t="s">
        <v>45</v>
      </c>
      <c r="R1203" s="2881" t="n">
        <v>58.62</v>
      </c>
      <c r="S1203" s="2882" t="n">
        <f>ROUND(K1195,2)*R1203</f>
        <v>308.9274</v>
      </c>
    </row>
    <row r="1204" ht="45.0" customHeight="true">
      <c r="P1204" s="2858" t="s">
        <v>46</v>
      </c>
      <c r="Q1204" s="2858" t="s">
        <v>47</v>
      </c>
      <c r="R1204" s="2883" t="n">
        <v>58.62</v>
      </c>
      <c r="S1204" s="2884" t="n">
        <f>ROUND(K1195,2)*R1204</f>
        <v>308.9274</v>
      </c>
    </row>
    <row r="1205" ht="45.0" customHeight="true">
      <c r="P1205" s="2858" t="s">
        <v>48</v>
      </c>
      <c r="Q1205" s="2858" t="s">
        <v>49</v>
      </c>
      <c r="R1205" s="2885" t="n">
        <v>58.62</v>
      </c>
      <c r="S1205" s="2886" t="n">
        <f>ROUND(K1195,2)*R1205</f>
        <v>308.9274</v>
      </c>
    </row>
    <row r="1206" ht="45.0" customHeight="true">
      <c r="P1206" s="2858" t="s">
        <v>50</v>
      </c>
      <c r="Q1206" s="2858" t="s">
        <v>51</v>
      </c>
      <c r="R1206" s="2887" t="n">
        <v>58.62</v>
      </c>
      <c r="S1206" s="2888" t="n">
        <f>ROUND(K1195,2)*R1206</f>
        <v>308.9274</v>
      </c>
    </row>
    <row r="1207" ht="45.0" customHeight="true">
      <c r="P1207" s="2858" t="s">
        <v>78</v>
      </c>
      <c r="Q1207" s="2858" t="s">
        <v>79</v>
      </c>
      <c r="R1207" s="2889" t="n">
        <v>58.62</v>
      </c>
      <c r="S1207" s="2890" t="n">
        <f>ROUND(K1195,2)*R1207</f>
        <v>308.9274</v>
      </c>
    </row>
    <row r="1208" ht="45.0" customHeight="true">
      <c r="P1208" s="2858" t="s">
        <v>80</v>
      </c>
      <c r="Q1208" s="2858" t="s">
        <v>81</v>
      </c>
      <c r="R1208" s="2891" t="n">
        <v>58.62</v>
      </c>
      <c r="S1208" s="2892" t="n">
        <f>ROUND(K1195,2)*R1208</f>
        <v>308.9274</v>
      </c>
    </row>
    <row r="1209" ht="45.0" customHeight="true">
      <c r="P1209" s="2858" t="s">
        <v>82</v>
      </c>
      <c r="Q1209" s="2858" t="s">
        <v>83</v>
      </c>
      <c r="R1209" s="2893" t="n">
        <v>58.62</v>
      </c>
      <c r="S1209" s="2894" t="n">
        <f>ROUND(K1195,2)*R1209</f>
        <v>308.9274</v>
      </c>
    </row>
    <row r="1210" ht="45.0" customHeight="true">
      <c r="P1210" s="2858" t="s">
        <v>84</v>
      </c>
      <c r="Q1210" s="2858" t="s">
        <v>85</v>
      </c>
      <c r="R1210" s="2895" t="n">
        <v>58.62</v>
      </c>
      <c r="S1210" s="2896" t="n">
        <f>ROUND(K1195,2)*R1210</f>
        <v>308.9274</v>
      </c>
    </row>
    <row r="1211" ht="45.0" customHeight="true">
      <c r="P1211" s="2858" t="s">
        <v>86</v>
      </c>
      <c r="Q1211" s="2858" t="s">
        <v>87</v>
      </c>
      <c r="R1211" s="2897" t="n">
        <v>58.62</v>
      </c>
      <c r="S1211" s="2898" t="n">
        <f>ROUND(K1195,2)*R1211</f>
        <v>308.9274</v>
      </c>
    </row>
    <row r="1212" ht="45.0" customHeight="true">
      <c r="P1212" s="2858" t="s">
        <v>88</v>
      </c>
      <c r="Q1212" s="2858" t="s">
        <v>89</v>
      </c>
      <c r="R1212" s="2899" t="n">
        <v>58.62</v>
      </c>
      <c r="S1212" s="2900" t="n">
        <f>ROUND(K1195,2)*R1212</f>
        <v>308.9274</v>
      </c>
    </row>
    <row r="1213" ht="45.0" customHeight="true">
      <c r="P1213" s="2858" t="s">
        <v>90</v>
      </c>
      <c r="Q1213" s="2858" t="s">
        <v>91</v>
      </c>
      <c r="R1213" s="2901" t="n">
        <v>58.62</v>
      </c>
      <c r="S1213" s="2902" t="n">
        <f>ROUND(K1195,2)*R1213</f>
        <v>308.9274</v>
      </c>
    </row>
    <row r="1214" ht="45.0" customHeight="true">
      <c r="P1214" s="2858" t="s">
        <v>92</v>
      </c>
      <c r="Q1214" s="2858" t="s">
        <v>93</v>
      </c>
      <c r="R1214" s="2903" t="n">
        <v>58.62</v>
      </c>
      <c r="S1214" s="2904" t="n">
        <f>ROUND(K1195,2)*R1214</f>
        <v>308.9274</v>
      </c>
    </row>
    <row r="1215" ht="45.0" customHeight="true">
      <c r="A1215" s="2905" t="s">
        <v>23</v>
      </c>
      <c r="B1215" s="2905" t="s">
        <v>278</v>
      </c>
      <c r="C1215" s="2905" t="s">
        <v>54</v>
      </c>
      <c r="D1215" s="2905" t="s">
        <v>273</v>
      </c>
      <c r="E1215" s="2905" t="s">
        <v>274</v>
      </c>
      <c r="F1215" s="2906" t="n">
        <f>R1215+R1216+R1217+R1218+R1219+R1220+R1221+R1222+R1223+R1224+R1225+R1226+R1227+R1228+R1229+R1230+R1231+R1232+R1233+R1234</f>
        <v>1172.3999999999996</v>
      </c>
      <c r="G1215" s="2905" t="s">
        <v>57</v>
      </c>
      <c r="H1215" s="2907" t="n">
        <v>9.84</v>
      </c>
      <c r="I1215" s="2908" t="n">
        <v>9.84</v>
      </c>
      <c r="J1215" s="2909" t="n">
        <v>0.2249</v>
      </c>
      <c r="K1215" s="2910" t="n">
        <f>ROUND(I1215,2)+(ROUND(I1215,2)*J1215)</f>
        <v>12.053016</v>
      </c>
      <c r="L1215" s="2911" t="n">
        <f>ROUND(S1215,2)+ROUND(S1216,2)+ROUND(S1217,2)+ROUND(S1218,2)+ROUND(S1219,2)+ROUND(S1220,2)+ROUND(S1221,2)+ROUND(S1222,2)+ROUND(S1223,2)+ROUND(S1224,2)+ROUND(S1225,2)+ROUND(S1226,2)+ROUND(S1227,2)+ROUND(S1228,2)+ROUND(S1229,2)+ROUND(S1230,2)+ROUND(S1231,2)+ROUND(S1232,2)+ROUND(S1233,2)+ROUND(S1234,2)</f>
        <v>14127.400000000007</v>
      </c>
      <c r="M1215" s="2905" t="s">
        <v>21</v>
      </c>
      <c r="N1215" s="2905" t="s">
        <v>80</v>
      </c>
      <c r="O1215" s="2905" t="s">
        <v>259</v>
      </c>
      <c r="P1215" s="2905" t="s">
        <v>20</v>
      </c>
      <c r="Q1215" s="2905" t="s">
        <v>29</v>
      </c>
      <c r="R1215" s="2912" t="n">
        <v>58.62</v>
      </c>
      <c r="S1215" s="2913" t="n">
        <f>ROUND(K1215,2)*R1215</f>
        <v>706.371</v>
      </c>
    </row>
    <row r="1216" ht="45.0" customHeight="true">
      <c r="P1216" s="2905" t="s">
        <v>30</v>
      </c>
      <c r="Q1216" s="2905" t="s">
        <v>31</v>
      </c>
      <c r="R1216" s="2914" t="n">
        <v>58.62</v>
      </c>
      <c r="S1216" s="2915" t="n">
        <f>ROUND(K1215,2)*R1216</f>
        <v>706.371</v>
      </c>
    </row>
    <row r="1217" ht="45.0" customHeight="true">
      <c r="P1217" s="2905" t="s">
        <v>32</v>
      </c>
      <c r="Q1217" s="2905" t="s">
        <v>33</v>
      </c>
      <c r="R1217" s="2916" t="n">
        <v>58.62</v>
      </c>
      <c r="S1217" s="2917" t="n">
        <f>ROUND(K1215,2)*R1217</f>
        <v>706.371</v>
      </c>
    </row>
    <row r="1218" ht="45.0" customHeight="true">
      <c r="P1218" s="2905" t="s">
        <v>34</v>
      </c>
      <c r="Q1218" s="2905" t="s">
        <v>35</v>
      </c>
      <c r="R1218" s="2918" t="n">
        <v>58.62</v>
      </c>
      <c r="S1218" s="2919" t="n">
        <f>ROUND(K1215,2)*R1218</f>
        <v>706.371</v>
      </c>
    </row>
    <row r="1219" ht="45.0" customHeight="true">
      <c r="P1219" s="2905" t="s">
        <v>36</v>
      </c>
      <c r="Q1219" s="2905" t="s">
        <v>37</v>
      </c>
      <c r="R1219" s="2920" t="n">
        <v>58.62</v>
      </c>
      <c r="S1219" s="2921" t="n">
        <f>ROUND(K1215,2)*R1219</f>
        <v>706.371</v>
      </c>
    </row>
    <row r="1220" ht="45.0" customHeight="true">
      <c r="P1220" s="2905" t="s">
        <v>38</v>
      </c>
      <c r="Q1220" s="2905" t="s">
        <v>39</v>
      </c>
      <c r="R1220" s="2922" t="n">
        <v>58.62</v>
      </c>
      <c r="S1220" s="2923" t="n">
        <f>ROUND(K1215,2)*R1220</f>
        <v>706.371</v>
      </c>
    </row>
    <row r="1221" ht="45.0" customHeight="true">
      <c r="P1221" s="2905" t="s">
        <v>40</v>
      </c>
      <c r="Q1221" s="2905" t="s">
        <v>41</v>
      </c>
      <c r="R1221" s="2924" t="n">
        <v>58.62</v>
      </c>
      <c r="S1221" s="2925" t="n">
        <f>ROUND(K1215,2)*R1221</f>
        <v>706.371</v>
      </c>
    </row>
    <row r="1222" ht="45.0" customHeight="true">
      <c r="P1222" s="2905" t="s">
        <v>42</v>
      </c>
      <c r="Q1222" s="2905" t="s">
        <v>43</v>
      </c>
      <c r="R1222" s="2926" t="n">
        <v>58.62</v>
      </c>
      <c r="S1222" s="2927" t="n">
        <f>ROUND(K1215,2)*R1222</f>
        <v>706.371</v>
      </c>
    </row>
    <row r="1223" ht="45.0" customHeight="true">
      <c r="P1223" s="2905" t="s">
        <v>44</v>
      </c>
      <c r="Q1223" s="2905" t="s">
        <v>45</v>
      </c>
      <c r="R1223" s="2928" t="n">
        <v>58.62</v>
      </c>
      <c r="S1223" s="2929" t="n">
        <f>ROUND(K1215,2)*R1223</f>
        <v>706.371</v>
      </c>
    </row>
    <row r="1224" ht="45.0" customHeight="true">
      <c r="P1224" s="2905" t="s">
        <v>46</v>
      </c>
      <c r="Q1224" s="2905" t="s">
        <v>47</v>
      </c>
      <c r="R1224" s="2930" t="n">
        <v>58.62</v>
      </c>
      <c r="S1224" s="2931" t="n">
        <f>ROUND(K1215,2)*R1224</f>
        <v>706.371</v>
      </c>
    </row>
    <row r="1225" ht="45.0" customHeight="true">
      <c r="P1225" s="2905" t="s">
        <v>48</v>
      </c>
      <c r="Q1225" s="2905" t="s">
        <v>49</v>
      </c>
      <c r="R1225" s="2932" t="n">
        <v>58.62</v>
      </c>
      <c r="S1225" s="2933" t="n">
        <f>ROUND(K1215,2)*R1225</f>
        <v>706.371</v>
      </c>
    </row>
    <row r="1226" ht="45.0" customHeight="true">
      <c r="P1226" s="2905" t="s">
        <v>50</v>
      </c>
      <c r="Q1226" s="2905" t="s">
        <v>51</v>
      </c>
      <c r="R1226" s="2934" t="n">
        <v>58.62</v>
      </c>
      <c r="S1226" s="2935" t="n">
        <f>ROUND(K1215,2)*R1226</f>
        <v>706.371</v>
      </c>
    </row>
    <row r="1227" ht="45.0" customHeight="true">
      <c r="P1227" s="2905" t="s">
        <v>78</v>
      </c>
      <c r="Q1227" s="2905" t="s">
        <v>79</v>
      </c>
      <c r="R1227" s="2936" t="n">
        <v>58.62</v>
      </c>
      <c r="S1227" s="2937" t="n">
        <f>ROUND(K1215,2)*R1227</f>
        <v>706.371</v>
      </c>
    </row>
    <row r="1228" ht="45.0" customHeight="true">
      <c r="P1228" s="2905" t="s">
        <v>80</v>
      </c>
      <c r="Q1228" s="2905" t="s">
        <v>81</v>
      </c>
      <c r="R1228" s="2938" t="n">
        <v>58.62</v>
      </c>
      <c r="S1228" s="2939" t="n">
        <f>ROUND(K1215,2)*R1228</f>
        <v>706.371</v>
      </c>
    </row>
    <row r="1229" ht="45.0" customHeight="true">
      <c r="P1229" s="2905" t="s">
        <v>82</v>
      </c>
      <c r="Q1229" s="2905" t="s">
        <v>83</v>
      </c>
      <c r="R1229" s="2940" t="n">
        <v>58.62</v>
      </c>
      <c r="S1229" s="2941" t="n">
        <f>ROUND(K1215,2)*R1229</f>
        <v>706.371</v>
      </c>
    </row>
    <row r="1230" ht="45.0" customHeight="true">
      <c r="P1230" s="2905" t="s">
        <v>84</v>
      </c>
      <c r="Q1230" s="2905" t="s">
        <v>85</v>
      </c>
      <c r="R1230" s="2942" t="n">
        <v>58.62</v>
      </c>
      <c r="S1230" s="2943" t="n">
        <f>ROUND(K1215,2)*R1230</f>
        <v>706.371</v>
      </c>
    </row>
    <row r="1231" ht="45.0" customHeight="true">
      <c r="P1231" s="2905" t="s">
        <v>86</v>
      </c>
      <c r="Q1231" s="2905" t="s">
        <v>87</v>
      </c>
      <c r="R1231" s="2944" t="n">
        <v>58.62</v>
      </c>
      <c r="S1231" s="2945" t="n">
        <f>ROUND(K1215,2)*R1231</f>
        <v>706.371</v>
      </c>
    </row>
    <row r="1232" ht="45.0" customHeight="true">
      <c r="P1232" s="2905" t="s">
        <v>88</v>
      </c>
      <c r="Q1232" s="2905" t="s">
        <v>89</v>
      </c>
      <c r="R1232" s="2946" t="n">
        <v>58.62</v>
      </c>
      <c r="S1232" s="2947" t="n">
        <f>ROUND(K1215,2)*R1232</f>
        <v>706.371</v>
      </c>
    </row>
    <row r="1233" ht="45.0" customHeight="true">
      <c r="P1233" s="2905" t="s">
        <v>90</v>
      </c>
      <c r="Q1233" s="2905" t="s">
        <v>91</v>
      </c>
      <c r="R1233" s="2948" t="n">
        <v>58.62</v>
      </c>
      <c r="S1233" s="2949" t="n">
        <f>ROUND(K1215,2)*R1233</f>
        <v>706.371</v>
      </c>
    </row>
    <row r="1234" ht="45.0" customHeight="true">
      <c r="P1234" s="2905" t="s">
        <v>92</v>
      </c>
      <c r="Q1234" s="2905" t="s">
        <v>93</v>
      </c>
      <c r="R1234" s="2950" t="n">
        <v>58.62</v>
      </c>
      <c r="S1234" s="2951" t="n">
        <f>ROUND(K1215,2)*R1234</f>
        <v>706.371</v>
      </c>
    </row>
    <row r="1235" ht="45.0" customHeight="true">
      <c r="A1235" s="2952" t="s">
        <v>23</v>
      </c>
      <c r="B1235" s="2952" t="s">
        <v>279</v>
      </c>
      <c r="C1235" s="2952" t="s">
        <v>54</v>
      </c>
      <c r="D1235" s="2952" t="s">
        <v>280</v>
      </c>
      <c r="E1235" s="2952" t="s">
        <v>281</v>
      </c>
      <c r="F1235" s="2953" t="n">
        <f>R1235+R1236+R1237+R1238+R1239+R1240+R1241+R1242+R1243+R1244+R1245+R1246+R1247+R1248+R1249+R1250+R1251+R1252+R1253+R1254</f>
        <v>168.00000000000006</v>
      </c>
      <c r="G1235" s="2952" t="s">
        <v>57</v>
      </c>
      <c r="H1235" s="2954" t="n">
        <v>1.75</v>
      </c>
      <c r="I1235" s="2955" t="n">
        <v>1.75</v>
      </c>
      <c r="J1235" s="2956" t="n">
        <v>0.2249</v>
      </c>
      <c r="K1235" s="2957" t="n">
        <f>ROUND(I1235,2)+(ROUND(I1235,2)*J1235)</f>
        <v>2.1435750000000002</v>
      </c>
      <c r="L1235" s="2958" t="n">
        <f>ROUND(S1235,2)+ROUND(S1236,2)+ROUND(S1237,2)+ROUND(S1238,2)+ROUND(S1239,2)+ROUND(S1240,2)+ROUND(S1241,2)+ROUND(S1242,2)+ROUND(S1243,2)+ROUND(S1244,2)+ROUND(S1245,2)+ROUND(S1246,2)+ROUND(S1247,2)+ROUND(S1248,2)+ROUND(S1249,2)+ROUND(S1250,2)+ROUND(S1251,2)+ROUND(S1252,2)+ROUND(S1253,2)+ROUND(S1254,2)</f>
        <v>359.6</v>
      </c>
      <c r="M1235" s="2952" t="s">
        <v>21</v>
      </c>
      <c r="N1235" s="2952" t="s">
        <v>80</v>
      </c>
      <c r="O1235" s="2952" t="s">
        <v>259</v>
      </c>
      <c r="P1235" s="2952" t="s">
        <v>20</v>
      </c>
      <c r="Q1235" s="2952" t="s">
        <v>29</v>
      </c>
      <c r="R1235" s="2959" t="n">
        <v>8.4</v>
      </c>
      <c r="S1235" s="2960" t="n">
        <f>ROUND(K1235,2)*R1235</f>
        <v>17.976000000000003</v>
      </c>
    </row>
    <row r="1236" ht="45.0" customHeight="true">
      <c r="P1236" s="2952" t="s">
        <v>30</v>
      </c>
      <c r="Q1236" s="2952" t="s">
        <v>31</v>
      </c>
      <c r="R1236" s="2961" t="n">
        <v>8.4</v>
      </c>
      <c r="S1236" s="2962" t="n">
        <f>ROUND(K1235,2)*R1236</f>
        <v>17.976000000000003</v>
      </c>
    </row>
    <row r="1237" ht="45.0" customHeight="true">
      <c r="P1237" s="2952" t="s">
        <v>32</v>
      </c>
      <c r="Q1237" s="2952" t="s">
        <v>33</v>
      </c>
      <c r="R1237" s="2963" t="n">
        <v>8.4</v>
      </c>
      <c r="S1237" s="2964" t="n">
        <f>ROUND(K1235,2)*R1237</f>
        <v>17.976000000000003</v>
      </c>
    </row>
    <row r="1238" ht="45.0" customHeight="true">
      <c r="P1238" s="2952" t="s">
        <v>34</v>
      </c>
      <c r="Q1238" s="2952" t="s">
        <v>35</v>
      </c>
      <c r="R1238" s="2965" t="n">
        <v>8.4</v>
      </c>
      <c r="S1238" s="2966" t="n">
        <f>ROUND(K1235,2)*R1238</f>
        <v>17.976000000000003</v>
      </c>
    </row>
    <row r="1239" ht="45.0" customHeight="true">
      <c r="P1239" s="2952" t="s">
        <v>36</v>
      </c>
      <c r="Q1239" s="2952" t="s">
        <v>37</v>
      </c>
      <c r="R1239" s="2967" t="n">
        <v>8.4</v>
      </c>
      <c r="S1239" s="2968" t="n">
        <f>ROUND(K1235,2)*R1239</f>
        <v>17.976000000000003</v>
      </c>
    </row>
    <row r="1240" ht="45.0" customHeight="true">
      <c r="P1240" s="2952" t="s">
        <v>38</v>
      </c>
      <c r="Q1240" s="2952" t="s">
        <v>39</v>
      </c>
      <c r="R1240" s="2969" t="n">
        <v>8.4</v>
      </c>
      <c r="S1240" s="2970" t="n">
        <f>ROUND(K1235,2)*R1240</f>
        <v>17.976000000000003</v>
      </c>
    </row>
    <row r="1241" ht="45.0" customHeight="true">
      <c r="P1241" s="2952" t="s">
        <v>40</v>
      </c>
      <c r="Q1241" s="2952" t="s">
        <v>41</v>
      </c>
      <c r="R1241" s="2971" t="n">
        <v>8.4</v>
      </c>
      <c r="S1241" s="2972" t="n">
        <f>ROUND(K1235,2)*R1241</f>
        <v>17.976000000000003</v>
      </c>
    </row>
    <row r="1242" ht="45.0" customHeight="true">
      <c r="P1242" s="2952" t="s">
        <v>42</v>
      </c>
      <c r="Q1242" s="2952" t="s">
        <v>43</v>
      </c>
      <c r="R1242" s="2973" t="n">
        <v>8.4</v>
      </c>
      <c r="S1242" s="2974" t="n">
        <f>ROUND(K1235,2)*R1242</f>
        <v>17.976000000000003</v>
      </c>
    </row>
    <row r="1243" ht="45.0" customHeight="true">
      <c r="P1243" s="2952" t="s">
        <v>44</v>
      </c>
      <c r="Q1243" s="2952" t="s">
        <v>45</v>
      </c>
      <c r="R1243" s="2975" t="n">
        <v>8.4</v>
      </c>
      <c r="S1243" s="2976" t="n">
        <f>ROUND(K1235,2)*R1243</f>
        <v>17.976000000000003</v>
      </c>
    </row>
    <row r="1244" ht="45.0" customHeight="true">
      <c r="P1244" s="2952" t="s">
        <v>46</v>
      </c>
      <c r="Q1244" s="2952" t="s">
        <v>47</v>
      </c>
      <c r="R1244" s="2977" t="n">
        <v>8.4</v>
      </c>
      <c r="S1244" s="2978" t="n">
        <f>ROUND(K1235,2)*R1244</f>
        <v>17.976000000000003</v>
      </c>
    </row>
    <row r="1245" ht="45.0" customHeight="true">
      <c r="P1245" s="2952" t="s">
        <v>48</v>
      </c>
      <c r="Q1245" s="2952" t="s">
        <v>49</v>
      </c>
      <c r="R1245" s="2979" t="n">
        <v>8.4</v>
      </c>
      <c r="S1245" s="2980" t="n">
        <f>ROUND(K1235,2)*R1245</f>
        <v>17.976000000000003</v>
      </c>
    </row>
    <row r="1246" ht="45.0" customHeight="true">
      <c r="P1246" s="2952" t="s">
        <v>50</v>
      </c>
      <c r="Q1246" s="2952" t="s">
        <v>51</v>
      </c>
      <c r="R1246" s="2981" t="n">
        <v>8.4</v>
      </c>
      <c r="S1246" s="2982" t="n">
        <f>ROUND(K1235,2)*R1246</f>
        <v>17.976000000000003</v>
      </c>
    </row>
    <row r="1247" ht="45.0" customHeight="true">
      <c r="P1247" s="2952" t="s">
        <v>78</v>
      </c>
      <c r="Q1247" s="2952" t="s">
        <v>79</v>
      </c>
      <c r="R1247" s="2983" t="n">
        <v>8.4</v>
      </c>
      <c r="S1247" s="2984" t="n">
        <f>ROUND(K1235,2)*R1247</f>
        <v>17.976000000000003</v>
      </c>
    </row>
    <row r="1248" ht="45.0" customHeight="true">
      <c r="P1248" s="2952" t="s">
        <v>80</v>
      </c>
      <c r="Q1248" s="2952" t="s">
        <v>81</v>
      </c>
      <c r="R1248" s="2985" t="n">
        <v>8.4</v>
      </c>
      <c r="S1248" s="2986" t="n">
        <f>ROUND(K1235,2)*R1248</f>
        <v>17.976000000000003</v>
      </c>
    </row>
    <row r="1249" ht="45.0" customHeight="true">
      <c r="P1249" s="2952" t="s">
        <v>82</v>
      </c>
      <c r="Q1249" s="2952" t="s">
        <v>83</v>
      </c>
      <c r="R1249" s="2987" t="n">
        <v>8.4</v>
      </c>
      <c r="S1249" s="2988" t="n">
        <f>ROUND(K1235,2)*R1249</f>
        <v>17.976000000000003</v>
      </c>
    </row>
    <row r="1250" ht="45.0" customHeight="true">
      <c r="P1250" s="2952" t="s">
        <v>84</v>
      </c>
      <c r="Q1250" s="2952" t="s">
        <v>85</v>
      </c>
      <c r="R1250" s="2989" t="n">
        <v>8.4</v>
      </c>
      <c r="S1250" s="2990" t="n">
        <f>ROUND(K1235,2)*R1250</f>
        <v>17.976000000000003</v>
      </c>
    </row>
    <row r="1251" ht="45.0" customHeight="true">
      <c r="P1251" s="2952" t="s">
        <v>86</v>
      </c>
      <c r="Q1251" s="2952" t="s">
        <v>87</v>
      </c>
      <c r="R1251" s="2991" t="n">
        <v>8.4</v>
      </c>
      <c r="S1251" s="2992" t="n">
        <f>ROUND(K1235,2)*R1251</f>
        <v>17.976000000000003</v>
      </c>
    </row>
    <row r="1252" ht="45.0" customHeight="true">
      <c r="P1252" s="2952" t="s">
        <v>88</v>
      </c>
      <c r="Q1252" s="2952" t="s">
        <v>89</v>
      </c>
      <c r="R1252" s="2993" t="n">
        <v>8.4</v>
      </c>
      <c r="S1252" s="2994" t="n">
        <f>ROUND(K1235,2)*R1252</f>
        <v>17.976000000000003</v>
      </c>
    </row>
    <row r="1253" ht="45.0" customHeight="true">
      <c r="P1253" s="2952" t="s">
        <v>90</v>
      </c>
      <c r="Q1253" s="2952" t="s">
        <v>91</v>
      </c>
      <c r="R1253" s="2995" t="n">
        <v>8.4</v>
      </c>
      <c r="S1253" s="2996" t="n">
        <f>ROUND(K1235,2)*R1253</f>
        <v>17.976000000000003</v>
      </c>
    </row>
    <row r="1254" ht="45.0" customHeight="true">
      <c r="P1254" s="2952" t="s">
        <v>92</v>
      </c>
      <c r="Q1254" s="2952" t="s">
        <v>93</v>
      </c>
      <c r="R1254" s="2997" t="n">
        <v>8.4</v>
      </c>
      <c r="S1254" s="2998" t="n">
        <f>ROUND(K1235,2)*R1254</f>
        <v>17.976000000000003</v>
      </c>
    </row>
    <row r="1255" ht="45.0" customHeight="true">
      <c r="A1255" s="2999" t="s">
        <v>23</v>
      </c>
      <c r="B1255" s="2999" t="s">
        <v>282</v>
      </c>
      <c r="C1255" s="2999" t="s">
        <v>25</v>
      </c>
      <c r="D1255" s="2999" t="s">
        <v>283</v>
      </c>
      <c r="E1255" s="2999" t="s">
        <v>284</v>
      </c>
      <c r="F1255" s="3000" t="n">
        <f>R1255+R1256+R1257+R1258+R1259+R1260+R1261+R1262+R1263+R1264+R1265+R1266+R1267+R1268+R1269+R1270+R1271+R1272+R1273+R1274</f>
        <v>168.00000000000006</v>
      </c>
      <c r="G1255" s="2999" t="s">
        <v>57</v>
      </c>
      <c r="H1255" s="3001" t="n">
        <v>16.68</v>
      </c>
      <c r="I1255" s="3002" t="n">
        <v>16.68</v>
      </c>
      <c r="J1255" s="3003" t="n">
        <v>0.2249</v>
      </c>
      <c r="K1255" s="3004" t="n">
        <f>ROUND(I1255,2)+(ROUND(I1255,2)*J1255)</f>
        <v>20.431331999999998</v>
      </c>
      <c r="L1255" s="3005" t="n">
        <f>ROUND(S1255,2)+ROUND(S1256,2)+ROUND(S1257,2)+ROUND(S1258,2)+ROUND(S1259,2)+ROUND(S1260,2)+ROUND(S1261,2)+ROUND(S1262,2)+ROUND(S1263,2)+ROUND(S1264,2)+ROUND(S1265,2)+ROUND(S1266,2)+ROUND(S1267,2)+ROUND(S1268,2)+ROUND(S1269,2)+ROUND(S1270,2)+ROUND(S1271,2)+ROUND(S1272,2)+ROUND(S1273,2)+ROUND(S1274,2)</f>
        <v>3432.2000000000016</v>
      </c>
      <c r="M1255" s="2999" t="s">
        <v>21</v>
      </c>
      <c r="N1255" s="2999" t="s">
        <v>80</v>
      </c>
      <c r="O1255" s="2999" t="s">
        <v>259</v>
      </c>
      <c r="P1255" s="2999" t="s">
        <v>20</v>
      </c>
      <c r="Q1255" s="2999" t="s">
        <v>29</v>
      </c>
      <c r="R1255" s="3006" t="n">
        <v>8.4</v>
      </c>
      <c r="S1255" s="3007" t="n">
        <f>ROUND(K1255,2)*R1255</f>
        <v>171.612</v>
      </c>
    </row>
    <row r="1256" ht="45.0" customHeight="true">
      <c r="P1256" s="2999" t="s">
        <v>30</v>
      </c>
      <c r="Q1256" s="2999" t="s">
        <v>31</v>
      </c>
      <c r="R1256" s="3008" t="n">
        <v>8.4</v>
      </c>
      <c r="S1256" s="3009" t="n">
        <f>ROUND(K1255,2)*R1256</f>
        <v>171.612</v>
      </c>
    </row>
    <row r="1257" ht="45.0" customHeight="true">
      <c r="P1257" s="2999" t="s">
        <v>32</v>
      </c>
      <c r="Q1257" s="2999" t="s">
        <v>33</v>
      </c>
      <c r="R1257" s="3010" t="n">
        <v>8.4</v>
      </c>
      <c r="S1257" s="3011" t="n">
        <f>ROUND(K1255,2)*R1257</f>
        <v>171.612</v>
      </c>
    </row>
    <row r="1258" ht="45.0" customHeight="true">
      <c r="P1258" s="2999" t="s">
        <v>34</v>
      </c>
      <c r="Q1258" s="2999" t="s">
        <v>35</v>
      </c>
      <c r="R1258" s="3012" t="n">
        <v>8.4</v>
      </c>
      <c r="S1258" s="3013" t="n">
        <f>ROUND(K1255,2)*R1258</f>
        <v>171.612</v>
      </c>
    </row>
    <row r="1259" ht="45.0" customHeight="true">
      <c r="P1259" s="2999" t="s">
        <v>36</v>
      </c>
      <c r="Q1259" s="2999" t="s">
        <v>37</v>
      </c>
      <c r="R1259" s="3014" t="n">
        <v>8.4</v>
      </c>
      <c r="S1259" s="3015" t="n">
        <f>ROUND(K1255,2)*R1259</f>
        <v>171.612</v>
      </c>
    </row>
    <row r="1260" ht="45.0" customHeight="true">
      <c r="P1260" s="2999" t="s">
        <v>38</v>
      </c>
      <c r="Q1260" s="2999" t="s">
        <v>39</v>
      </c>
      <c r="R1260" s="3016" t="n">
        <v>8.4</v>
      </c>
      <c r="S1260" s="3017" t="n">
        <f>ROUND(K1255,2)*R1260</f>
        <v>171.612</v>
      </c>
    </row>
    <row r="1261" ht="45.0" customHeight="true">
      <c r="P1261" s="2999" t="s">
        <v>40</v>
      </c>
      <c r="Q1261" s="2999" t="s">
        <v>41</v>
      </c>
      <c r="R1261" s="3018" t="n">
        <v>8.4</v>
      </c>
      <c r="S1261" s="3019" t="n">
        <f>ROUND(K1255,2)*R1261</f>
        <v>171.612</v>
      </c>
    </row>
    <row r="1262" ht="45.0" customHeight="true">
      <c r="P1262" s="2999" t="s">
        <v>42</v>
      </c>
      <c r="Q1262" s="2999" t="s">
        <v>43</v>
      </c>
      <c r="R1262" s="3020" t="n">
        <v>8.4</v>
      </c>
      <c r="S1262" s="3021" t="n">
        <f>ROUND(K1255,2)*R1262</f>
        <v>171.612</v>
      </c>
    </row>
    <row r="1263" ht="45.0" customHeight="true">
      <c r="P1263" s="2999" t="s">
        <v>44</v>
      </c>
      <c r="Q1263" s="2999" t="s">
        <v>45</v>
      </c>
      <c r="R1263" s="3022" t="n">
        <v>8.4</v>
      </c>
      <c r="S1263" s="3023" t="n">
        <f>ROUND(K1255,2)*R1263</f>
        <v>171.612</v>
      </c>
    </row>
    <row r="1264" ht="45.0" customHeight="true">
      <c r="P1264" s="2999" t="s">
        <v>46</v>
      </c>
      <c r="Q1264" s="2999" t="s">
        <v>47</v>
      </c>
      <c r="R1264" s="3024" t="n">
        <v>8.4</v>
      </c>
      <c r="S1264" s="3025" t="n">
        <f>ROUND(K1255,2)*R1264</f>
        <v>171.612</v>
      </c>
    </row>
    <row r="1265" ht="45.0" customHeight="true">
      <c r="P1265" s="2999" t="s">
        <v>48</v>
      </c>
      <c r="Q1265" s="2999" t="s">
        <v>49</v>
      </c>
      <c r="R1265" s="3026" t="n">
        <v>8.4</v>
      </c>
      <c r="S1265" s="3027" t="n">
        <f>ROUND(K1255,2)*R1265</f>
        <v>171.612</v>
      </c>
    </row>
    <row r="1266" ht="45.0" customHeight="true">
      <c r="P1266" s="2999" t="s">
        <v>50</v>
      </c>
      <c r="Q1266" s="2999" t="s">
        <v>51</v>
      </c>
      <c r="R1266" s="3028" t="n">
        <v>8.4</v>
      </c>
      <c r="S1266" s="3029" t="n">
        <f>ROUND(K1255,2)*R1266</f>
        <v>171.612</v>
      </c>
    </row>
    <row r="1267" ht="45.0" customHeight="true">
      <c r="P1267" s="2999" t="s">
        <v>78</v>
      </c>
      <c r="Q1267" s="2999" t="s">
        <v>79</v>
      </c>
      <c r="R1267" s="3030" t="n">
        <v>8.4</v>
      </c>
      <c r="S1267" s="3031" t="n">
        <f>ROUND(K1255,2)*R1267</f>
        <v>171.612</v>
      </c>
    </row>
    <row r="1268" ht="45.0" customHeight="true">
      <c r="P1268" s="2999" t="s">
        <v>80</v>
      </c>
      <c r="Q1268" s="2999" t="s">
        <v>81</v>
      </c>
      <c r="R1268" s="3032" t="n">
        <v>8.4</v>
      </c>
      <c r="S1268" s="3033" t="n">
        <f>ROUND(K1255,2)*R1268</f>
        <v>171.612</v>
      </c>
    </row>
    <row r="1269" ht="45.0" customHeight="true">
      <c r="P1269" s="2999" t="s">
        <v>82</v>
      </c>
      <c r="Q1269" s="2999" t="s">
        <v>83</v>
      </c>
      <c r="R1269" s="3034" t="n">
        <v>8.4</v>
      </c>
      <c r="S1269" s="3035" t="n">
        <f>ROUND(K1255,2)*R1269</f>
        <v>171.612</v>
      </c>
    </row>
    <row r="1270" ht="45.0" customHeight="true">
      <c r="P1270" s="2999" t="s">
        <v>84</v>
      </c>
      <c r="Q1270" s="2999" t="s">
        <v>85</v>
      </c>
      <c r="R1270" s="3036" t="n">
        <v>8.4</v>
      </c>
      <c r="S1270" s="3037" t="n">
        <f>ROUND(K1255,2)*R1270</f>
        <v>171.612</v>
      </c>
    </row>
    <row r="1271" ht="45.0" customHeight="true">
      <c r="P1271" s="2999" t="s">
        <v>86</v>
      </c>
      <c r="Q1271" s="2999" t="s">
        <v>87</v>
      </c>
      <c r="R1271" s="3038" t="n">
        <v>8.4</v>
      </c>
      <c r="S1271" s="3039" t="n">
        <f>ROUND(K1255,2)*R1271</f>
        <v>171.612</v>
      </c>
    </row>
    <row r="1272" ht="45.0" customHeight="true">
      <c r="P1272" s="2999" t="s">
        <v>88</v>
      </c>
      <c r="Q1272" s="2999" t="s">
        <v>89</v>
      </c>
      <c r="R1272" s="3040" t="n">
        <v>8.4</v>
      </c>
      <c r="S1272" s="3041" t="n">
        <f>ROUND(K1255,2)*R1272</f>
        <v>171.612</v>
      </c>
    </row>
    <row r="1273" ht="45.0" customHeight="true">
      <c r="P1273" s="2999" t="s">
        <v>90</v>
      </c>
      <c r="Q1273" s="2999" t="s">
        <v>91</v>
      </c>
      <c r="R1273" s="3042" t="n">
        <v>8.4</v>
      </c>
      <c r="S1273" s="3043" t="n">
        <f>ROUND(K1255,2)*R1273</f>
        <v>171.612</v>
      </c>
    </row>
    <row r="1274" ht="45.0" customHeight="true">
      <c r="P1274" s="2999" t="s">
        <v>92</v>
      </c>
      <c r="Q1274" s="2999" t="s">
        <v>93</v>
      </c>
      <c r="R1274" s="3044" t="n">
        <v>8.4</v>
      </c>
      <c r="S1274" s="3045" t="n">
        <f>ROUND(K1255,2)*R1274</f>
        <v>171.612</v>
      </c>
    </row>
    <row r="1275" ht="45.0" customHeight="true">
      <c r="A1275" s="3046" t="s">
        <v>23</v>
      </c>
      <c r="B1275" s="3046" t="s">
        <v>285</v>
      </c>
      <c r="C1275" s="3046" t="s">
        <v>54</v>
      </c>
      <c r="D1275" s="3046" t="s">
        <v>286</v>
      </c>
      <c r="E1275" s="3046" t="s">
        <v>287</v>
      </c>
      <c r="F1275" s="3047" t="n">
        <f>R1275+R1276+R1277+R1278+R1279+R1280+R1281+R1282+R1283+R1284+R1285+R1286+R1287+R1288+R1289+R1290+R1291+R1292+R1293+R1294</f>
        <v>168.00000000000006</v>
      </c>
      <c r="G1275" s="3046" t="s">
        <v>57</v>
      </c>
      <c r="H1275" s="3048" t="n">
        <v>15.49</v>
      </c>
      <c r="I1275" s="3049" t="n">
        <v>15.49</v>
      </c>
      <c r="J1275" s="3050" t="n">
        <v>0.2249</v>
      </c>
      <c r="K1275" s="3051" t="n">
        <f>ROUND(I1275,2)+(ROUND(I1275,2)*J1275)</f>
        <v>18.973701</v>
      </c>
      <c r="L1275" s="3052" t="n">
        <f>ROUND(S1275,2)+ROUND(S1276,2)+ROUND(S1277,2)+ROUND(S1278,2)+ROUND(S1279,2)+ROUND(S1280,2)+ROUND(S1281,2)+ROUND(S1282,2)+ROUND(S1283,2)+ROUND(S1284,2)+ROUND(S1285,2)+ROUND(S1286,2)+ROUND(S1287,2)+ROUND(S1288,2)+ROUND(S1289,2)+ROUND(S1290,2)+ROUND(S1291,2)+ROUND(S1292,2)+ROUND(S1293,2)+ROUND(S1294,2)</f>
        <v>3186.999999999999</v>
      </c>
      <c r="M1275" s="3046" t="s">
        <v>21</v>
      </c>
      <c r="N1275" s="3046" t="s">
        <v>80</v>
      </c>
      <c r="O1275" s="3046" t="s">
        <v>259</v>
      </c>
      <c r="P1275" s="3046" t="s">
        <v>20</v>
      </c>
      <c r="Q1275" s="3046" t="s">
        <v>29</v>
      </c>
      <c r="R1275" s="3053" t="n">
        <v>8.4</v>
      </c>
      <c r="S1275" s="3054" t="n">
        <f>ROUND(K1275,2)*R1275</f>
        <v>159.34799999999998</v>
      </c>
    </row>
    <row r="1276" ht="45.0" customHeight="true">
      <c r="P1276" s="3046" t="s">
        <v>30</v>
      </c>
      <c r="Q1276" s="3046" t="s">
        <v>31</v>
      </c>
      <c r="R1276" s="3055" t="n">
        <v>8.4</v>
      </c>
      <c r="S1276" s="3056" t="n">
        <f>ROUND(K1275,2)*R1276</f>
        <v>159.34799999999998</v>
      </c>
    </row>
    <row r="1277" ht="45.0" customHeight="true">
      <c r="P1277" s="3046" t="s">
        <v>32</v>
      </c>
      <c r="Q1277" s="3046" t="s">
        <v>33</v>
      </c>
      <c r="R1277" s="3057" t="n">
        <v>8.4</v>
      </c>
      <c r="S1277" s="3058" t="n">
        <f>ROUND(K1275,2)*R1277</f>
        <v>159.34799999999998</v>
      </c>
    </row>
    <row r="1278" ht="45.0" customHeight="true">
      <c r="P1278" s="3046" t="s">
        <v>34</v>
      </c>
      <c r="Q1278" s="3046" t="s">
        <v>35</v>
      </c>
      <c r="R1278" s="3059" t="n">
        <v>8.4</v>
      </c>
      <c r="S1278" s="3060" t="n">
        <f>ROUND(K1275,2)*R1278</f>
        <v>159.34799999999998</v>
      </c>
    </row>
    <row r="1279" ht="45.0" customHeight="true">
      <c r="P1279" s="3046" t="s">
        <v>36</v>
      </c>
      <c r="Q1279" s="3046" t="s">
        <v>37</v>
      </c>
      <c r="R1279" s="3061" t="n">
        <v>8.4</v>
      </c>
      <c r="S1279" s="3062" t="n">
        <f>ROUND(K1275,2)*R1279</f>
        <v>159.34799999999998</v>
      </c>
    </row>
    <row r="1280" ht="45.0" customHeight="true">
      <c r="P1280" s="3046" t="s">
        <v>38</v>
      </c>
      <c r="Q1280" s="3046" t="s">
        <v>39</v>
      </c>
      <c r="R1280" s="3063" t="n">
        <v>8.4</v>
      </c>
      <c r="S1280" s="3064" t="n">
        <f>ROUND(K1275,2)*R1280</f>
        <v>159.34799999999998</v>
      </c>
    </row>
    <row r="1281" ht="45.0" customHeight="true">
      <c r="P1281" s="3046" t="s">
        <v>40</v>
      </c>
      <c r="Q1281" s="3046" t="s">
        <v>41</v>
      </c>
      <c r="R1281" s="3065" t="n">
        <v>8.4</v>
      </c>
      <c r="S1281" s="3066" t="n">
        <f>ROUND(K1275,2)*R1281</f>
        <v>159.34799999999998</v>
      </c>
    </row>
    <row r="1282" ht="45.0" customHeight="true">
      <c r="P1282" s="3046" t="s">
        <v>42</v>
      </c>
      <c r="Q1282" s="3046" t="s">
        <v>43</v>
      </c>
      <c r="R1282" s="3067" t="n">
        <v>8.4</v>
      </c>
      <c r="S1282" s="3068" t="n">
        <f>ROUND(K1275,2)*R1282</f>
        <v>159.34799999999998</v>
      </c>
    </row>
    <row r="1283" ht="45.0" customHeight="true">
      <c r="P1283" s="3046" t="s">
        <v>44</v>
      </c>
      <c r="Q1283" s="3046" t="s">
        <v>45</v>
      </c>
      <c r="R1283" s="3069" t="n">
        <v>8.4</v>
      </c>
      <c r="S1283" s="3070" t="n">
        <f>ROUND(K1275,2)*R1283</f>
        <v>159.34799999999998</v>
      </c>
    </row>
    <row r="1284" ht="45.0" customHeight="true">
      <c r="P1284" s="3046" t="s">
        <v>46</v>
      </c>
      <c r="Q1284" s="3046" t="s">
        <v>47</v>
      </c>
      <c r="R1284" s="3071" t="n">
        <v>8.4</v>
      </c>
      <c r="S1284" s="3072" t="n">
        <f>ROUND(K1275,2)*R1284</f>
        <v>159.34799999999998</v>
      </c>
    </row>
    <row r="1285" ht="45.0" customHeight="true">
      <c r="P1285" s="3046" t="s">
        <v>48</v>
      </c>
      <c r="Q1285" s="3046" t="s">
        <v>49</v>
      </c>
      <c r="R1285" s="3073" t="n">
        <v>8.4</v>
      </c>
      <c r="S1285" s="3074" t="n">
        <f>ROUND(K1275,2)*R1285</f>
        <v>159.34799999999998</v>
      </c>
    </row>
    <row r="1286" ht="45.0" customHeight="true">
      <c r="P1286" s="3046" t="s">
        <v>50</v>
      </c>
      <c r="Q1286" s="3046" t="s">
        <v>51</v>
      </c>
      <c r="R1286" s="3075" t="n">
        <v>8.4</v>
      </c>
      <c r="S1286" s="3076" t="n">
        <f>ROUND(K1275,2)*R1286</f>
        <v>159.34799999999998</v>
      </c>
    </row>
    <row r="1287" ht="45.0" customHeight="true">
      <c r="P1287" s="3046" t="s">
        <v>78</v>
      </c>
      <c r="Q1287" s="3046" t="s">
        <v>79</v>
      </c>
      <c r="R1287" s="3077" t="n">
        <v>8.4</v>
      </c>
      <c r="S1287" s="3078" t="n">
        <f>ROUND(K1275,2)*R1287</f>
        <v>159.34799999999998</v>
      </c>
    </row>
    <row r="1288" ht="45.0" customHeight="true">
      <c r="P1288" s="3046" t="s">
        <v>80</v>
      </c>
      <c r="Q1288" s="3046" t="s">
        <v>81</v>
      </c>
      <c r="R1288" s="3079" t="n">
        <v>8.4</v>
      </c>
      <c r="S1288" s="3080" t="n">
        <f>ROUND(K1275,2)*R1288</f>
        <v>159.34799999999998</v>
      </c>
    </row>
    <row r="1289" ht="45.0" customHeight="true">
      <c r="P1289" s="3046" t="s">
        <v>82</v>
      </c>
      <c r="Q1289" s="3046" t="s">
        <v>83</v>
      </c>
      <c r="R1289" s="3081" t="n">
        <v>8.4</v>
      </c>
      <c r="S1289" s="3082" t="n">
        <f>ROUND(K1275,2)*R1289</f>
        <v>159.34799999999998</v>
      </c>
    </row>
    <row r="1290" ht="45.0" customHeight="true">
      <c r="P1290" s="3046" t="s">
        <v>84</v>
      </c>
      <c r="Q1290" s="3046" t="s">
        <v>85</v>
      </c>
      <c r="R1290" s="3083" t="n">
        <v>8.4</v>
      </c>
      <c r="S1290" s="3084" t="n">
        <f>ROUND(K1275,2)*R1290</f>
        <v>159.34799999999998</v>
      </c>
    </row>
    <row r="1291" ht="45.0" customHeight="true">
      <c r="P1291" s="3046" t="s">
        <v>86</v>
      </c>
      <c r="Q1291" s="3046" t="s">
        <v>87</v>
      </c>
      <c r="R1291" s="3085" t="n">
        <v>8.4</v>
      </c>
      <c r="S1291" s="3086" t="n">
        <f>ROUND(K1275,2)*R1291</f>
        <v>159.34799999999998</v>
      </c>
    </row>
    <row r="1292" ht="45.0" customHeight="true">
      <c r="P1292" s="3046" t="s">
        <v>88</v>
      </c>
      <c r="Q1292" s="3046" t="s">
        <v>89</v>
      </c>
      <c r="R1292" s="3087" t="n">
        <v>8.4</v>
      </c>
      <c r="S1292" s="3088" t="n">
        <f>ROUND(K1275,2)*R1292</f>
        <v>159.34799999999998</v>
      </c>
    </row>
    <row r="1293" ht="45.0" customHeight="true">
      <c r="P1293" s="3046" t="s">
        <v>90</v>
      </c>
      <c r="Q1293" s="3046" t="s">
        <v>91</v>
      </c>
      <c r="R1293" s="3089" t="n">
        <v>8.4</v>
      </c>
      <c r="S1293" s="3090" t="n">
        <f>ROUND(K1275,2)*R1293</f>
        <v>159.34799999999998</v>
      </c>
    </row>
    <row r="1294" ht="45.0" customHeight="true">
      <c r="P1294" s="3046" t="s">
        <v>92</v>
      </c>
      <c r="Q1294" s="3046" t="s">
        <v>93</v>
      </c>
      <c r="R1294" s="3091" t="n">
        <v>8.4</v>
      </c>
      <c r="S1294" s="3092" t="n">
        <f>ROUND(K1275,2)*R1294</f>
        <v>159.34799999999998</v>
      </c>
    </row>
    <row r="1295" ht="45.0" customHeight="true">
      <c r="A1295" s="3094" t="s">
        <v>19</v>
      </c>
      <c r="B1295" s="3094" t="s">
        <v>82</v>
      </c>
      <c r="C1295" s="3094" t="s">
        <v>21</v>
      </c>
      <c r="D1295" s="3094" t="s">
        <v>21</v>
      </c>
      <c r="E1295" s="3094" t="s">
        <v>288</v>
      </c>
      <c r="F1295" s="3094" t="s">
        <v>21</v>
      </c>
      <c r="G1295" s="3094" t="s">
        <v>21</v>
      </c>
      <c r="H1295" s="3094" t="s">
        <v>21</v>
      </c>
      <c r="I1295" s="3094" t="s">
        <v>21</v>
      </c>
      <c r="J1295" s="3094" t="s">
        <v>21</v>
      </c>
      <c r="K1295" s="3094" t="s">
        <v>21</v>
      </c>
      <c r="L1295" s="3095" t="n">
        <f>ROUND(L1296,2)+ROUND(L1316,2)+ROUND(L1336,2)+ROUND(L1356,2)+ROUND(L1376,2)+ROUND(L1396,2)+ROUND(L1416,2)+ROUND(L1436,2)</f>
        <v>160128.59999999998</v>
      </c>
      <c r="M1295" s="3094" t="s">
        <v>21</v>
      </c>
      <c r="N1295" s="3094" t="s">
        <v>21</v>
      </c>
      <c r="O1295" s="3094" t="s">
        <v>21</v>
      </c>
      <c r="P1295" s="3094" t="s">
        <v>21</v>
      </c>
      <c r="Q1295" s="3094" t="s">
        <v>21</v>
      </c>
      <c r="R1295" s="3094" t="s">
        <v>21</v>
      </c>
      <c r="S1295" s="3094" t="s">
        <v>21</v>
      </c>
    </row>
    <row r="1296" ht="45.0" customHeight="true">
      <c r="A1296" s="3096" t="s">
        <v>23</v>
      </c>
      <c r="B1296" s="3096" t="s">
        <v>289</v>
      </c>
      <c r="C1296" s="3096" t="s">
        <v>54</v>
      </c>
      <c r="D1296" s="3096" t="s">
        <v>290</v>
      </c>
      <c r="E1296" s="3096" t="s">
        <v>291</v>
      </c>
      <c r="F1296" s="3097" t="n">
        <f>R1296+R1297+R1298+R1299+R1300+R1301+R1302+R1303+R1304+R1305+R1306+R1307+R1308+R1309+R1310+R1311+R1312+R1313+R1314+R1315</f>
        <v>974.6000000000003</v>
      </c>
      <c r="G1296" s="3096" t="s">
        <v>57</v>
      </c>
      <c r="H1296" s="3098" t="n">
        <v>0.65</v>
      </c>
      <c r="I1296" s="3099" t="n">
        <v>0.65</v>
      </c>
      <c r="J1296" s="3100" t="n">
        <v>0.2249</v>
      </c>
      <c r="K1296" s="3101" t="n">
        <f>ROUND(I1296,2)+(ROUND(I1296,2)*J1296)</f>
        <v>0.796185</v>
      </c>
      <c r="L1296" s="3102" t="n">
        <f>ROUND(S1296,2)+ROUND(S1297,2)+ROUND(S1298,2)+ROUND(S1299,2)+ROUND(S1300,2)+ROUND(S1301,2)+ROUND(S1302,2)+ROUND(S1303,2)+ROUND(S1304,2)+ROUND(S1305,2)+ROUND(S1306,2)+ROUND(S1307,2)+ROUND(S1308,2)+ROUND(S1309,2)+ROUND(S1310,2)+ROUND(S1311,2)+ROUND(S1312,2)+ROUND(S1313,2)+ROUND(S1314,2)+ROUND(S1315,2)</f>
        <v>779.6000000000001</v>
      </c>
      <c r="M1296" s="3096" t="s">
        <v>21</v>
      </c>
      <c r="N1296" s="3096" t="s">
        <v>82</v>
      </c>
      <c r="O1296" s="3096" t="s">
        <v>288</v>
      </c>
      <c r="P1296" s="3096" t="s">
        <v>20</v>
      </c>
      <c r="Q1296" s="3096" t="s">
        <v>29</v>
      </c>
      <c r="R1296" s="3103" t="n">
        <v>48.73</v>
      </c>
      <c r="S1296" s="3104" t="n">
        <f>ROUND(K1296,2)*R1296</f>
        <v>38.984</v>
      </c>
    </row>
    <row r="1297" ht="45.0" customHeight="true">
      <c r="P1297" s="3096" t="s">
        <v>30</v>
      </c>
      <c r="Q1297" s="3096" t="s">
        <v>31</v>
      </c>
      <c r="R1297" s="3105" t="n">
        <v>48.73</v>
      </c>
      <c r="S1297" s="3106" t="n">
        <f>ROUND(K1296,2)*R1297</f>
        <v>38.984</v>
      </c>
    </row>
    <row r="1298" ht="45.0" customHeight="true">
      <c r="P1298" s="3096" t="s">
        <v>32</v>
      </c>
      <c r="Q1298" s="3096" t="s">
        <v>33</v>
      </c>
      <c r="R1298" s="3107" t="n">
        <v>48.73</v>
      </c>
      <c r="S1298" s="3108" t="n">
        <f>ROUND(K1296,2)*R1298</f>
        <v>38.984</v>
      </c>
    </row>
    <row r="1299" ht="45.0" customHeight="true">
      <c r="P1299" s="3096" t="s">
        <v>34</v>
      </c>
      <c r="Q1299" s="3096" t="s">
        <v>35</v>
      </c>
      <c r="R1299" s="3109" t="n">
        <v>48.73</v>
      </c>
      <c r="S1299" s="3110" t="n">
        <f>ROUND(K1296,2)*R1299</f>
        <v>38.984</v>
      </c>
    </row>
    <row r="1300" ht="45.0" customHeight="true">
      <c r="P1300" s="3096" t="s">
        <v>36</v>
      </c>
      <c r="Q1300" s="3096" t="s">
        <v>37</v>
      </c>
      <c r="R1300" s="3111" t="n">
        <v>48.73</v>
      </c>
      <c r="S1300" s="3112" t="n">
        <f>ROUND(K1296,2)*R1300</f>
        <v>38.984</v>
      </c>
    </row>
    <row r="1301" ht="45.0" customHeight="true">
      <c r="P1301" s="3096" t="s">
        <v>38</v>
      </c>
      <c r="Q1301" s="3096" t="s">
        <v>39</v>
      </c>
      <c r="R1301" s="3113" t="n">
        <v>48.73</v>
      </c>
      <c r="S1301" s="3114" t="n">
        <f>ROUND(K1296,2)*R1301</f>
        <v>38.984</v>
      </c>
    </row>
    <row r="1302" ht="45.0" customHeight="true">
      <c r="P1302" s="3096" t="s">
        <v>40</v>
      </c>
      <c r="Q1302" s="3096" t="s">
        <v>41</v>
      </c>
      <c r="R1302" s="3115" t="n">
        <v>48.73</v>
      </c>
      <c r="S1302" s="3116" t="n">
        <f>ROUND(K1296,2)*R1302</f>
        <v>38.984</v>
      </c>
    </row>
    <row r="1303" ht="45.0" customHeight="true">
      <c r="P1303" s="3096" t="s">
        <v>42</v>
      </c>
      <c r="Q1303" s="3096" t="s">
        <v>43</v>
      </c>
      <c r="R1303" s="3117" t="n">
        <v>48.73</v>
      </c>
      <c r="S1303" s="3118" t="n">
        <f>ROUND(K1296,2)*R1303</f>
        <v>38.984</v>
      </c>
    </row>
    <row r="1304" ht="45.0" customHeight="true">
      <c r="P1304" s="3096" t="s">
        <v>44</v>
      </c>
      <c r="Q1304" s="3096" t="s">
        <v>45</v>
      </c>
      <c r="R1304" s="3119" t="n">
        <v>48.73</v>
      </c>
      <c r="S1304" s="3120" t="n">
        <f>ROUND(K1296,2)*R1304</f>
        <v>38.984</v>
      </c>
    </row>
    <row r="1305" ht="45.0" customHeight="true">
      <c r="P1305" s="3096" t="s">
        <v>46</v>
      </c>
      <c r="Q1305" s="3096" t="s">
        <v>47</v>
      </c>
      <c r="R1305" s="3121" t="n">
        <v>48.73</v>
      </c>
      <c r="S1305" s="3122" t="n">
        <f>ROUND(K1296,2)*R1305</f>
        <v>38.984</v>
      </c>
    </row>
    <row r="1306" ht="45.0" customHeight="true">
      <c r="P1306" s="3096" t="s">
        <v>48</v>
      </c>
      <c r="Q1306" s="3096" t="s">
        <v>49</v>
      </c>
      <c r="R1306" s="3123" t="n">
        <v>48.73</v>
      </c>
      <c r="S1306" s="3124" t="n">
        <f>ROUND(K1296,2)*R1306</f>
        <v>38.984</v>
      </c>
    </row>
    <row r="1307" ht="45.0" customHeight="true">
      <c r="P1307" s="3096" t="s">
        <v>50</v>
      </c>
      <c r="Q1307" s="3096" t="s">
        <v>51</v>
      </c>
      <c r="R1307" s="3125" t="n">
        <v>48.73</v>
      </c>
      <c r="S1307" s="3126" t="n">
        <f>ROUND(K1296,2)*R1307</f>
        <v>38.984</v>
      </c>
    </row>
    <row r="1308" ht="45.0" customHeight="true">
      <c r="P1308" s="3096" t="s">
        <v>78</v>
      </c>
      <c r="Q1308" s="3096" t="s">
        <v>79</v>
      </c>
      <c r="R1308" s="3127" t="n">
        <v>48.73</v>
      </c>
      <c r="S1308" s="3128" t="n">
        <f>ROUND(K1296,2)*R1308</f>
        <v>38.984</v>
      </c>
    </row>
    <row r="1309" ht="45.0" customHeight="true">
      <c r="P1309" s="3096" t="s">
        <v>80</v>
      </c>
      <c r="Q1309" s="3096" t="s">
        <v>81</v>
      </c>
      <c r="R1309" s="3129" t="n">
        <v>48.73</v>
      </c>
      <c r="S1309" s="3130" t="n">
        <f>ROUND(K1296,2)*R1309</f>
        <v>38.984</v>
      </c>
    </row>
    <row r="1310" ht="45.0" customHeight="true">
      <c r="P1310" s="3096" t="s">
        <v>82</v>
      </c>
      <c r="Q1310" s="3096" t="s">
        <v>83</v>
      </c>
      <c r="R1310" s="3131" t="n">
        <v>48.73</v>
      </c>
      <c r="S1310" s="3132" t="n">
        <f>ROUND(K1296,2)*R1310</f>
        <v>38.984</v>
      </c>
    </row>
    <row r="1311" ht="45.0" customHeight="true">
      <c r="P1311" s="3096" t="s">
        <v>84</v>
      </c>
      <c r="Q1311" s="3096" t="s">
        <v>85</v>
      </c>
      <c r="R1311" s="3133" t="n">
        <v>48.73</v>
      </c>
      <c r="S1311" s="3134" t="n">
        <f>ROUND(K1296,2)*R1311</f>
        <v>38.984</v>
      </c>
    </row>
    <row r="1312" ht="45.0" customHeight="true">
      <c r="P1312" s="3096" t="s">
        <v>86</v>
      </c>
      <c r="Q1312" s="3096" t="s">
        <v>87</v>
      </c>
      <c r="R1312" s="3135" t="n">
        <v>48.73</v>
      </c>
      <c r="S1312" s="3136" t="n">
        <f>ROUND(K1296,2)*R1312</f>
        <v>38.984</v>
      </c>
    </row>
    <row r="1313" ht="45.0" customHeight="true">
      <c r="P1313" s="3096" t="s">
        <v>88</v>
      </c>
      <c r="Q1313" s="3096" t="s">
        <v>89</v>
      </c>
      <c r="R1313" s="3137" t="n">
        <v>48.73</v>
      </c>
      <c r="S1313" s="3138" t="n">
        <f>ROUND(K1296,2)*R1313</f>
        <v>38.984</v>
      </c>
    </row>
    <row r="1314" ht="45.0" customHeight="true">
      <c r="P1314" s="3096" t="s">
        <v>90</v>
      </c>
      <c r="Q1314" s="3096" t="s">
        <v>91</v>
      </c>
      <c r="R1314" s="3139" t="n">
        <v>48.73</v>
      </c>
      <c r="S1314" s="3140" t="n">
        <f>ROUND(K1296,2)*R1314</f>
        <v>38.984</v>
      </c>
    </row>
    <row r="1315" ht="45.0" customHeight="true">
      <c r="P1315" s="3096" t="s">
        <v>92</v>
      </c>
      <c r="Q1315" s="3096" t="s">
        <v>93</v>
      </c>
      <c r="R1315" s="3141" t="n">
        <v>48.73</v>
      </c>
      <c r="S1315" s="3142" t="n">
        <f>ROUND(K1296,2)*R1315</f>
        <v>38.984</v>
      </c>
    </row>
    <row r="1316" ht="45.0" customHeight="true">
      <c r="A1316" s="3143" t="s">
        <v>23</v>
      </c>
      <c r="B1316" s="3143" t="s">
        <v>292</v>
      </c>
      <c r="C1316" s="3143" t="s">
        <v>54</v>
      </c>
      <c r="D1316" s="3143" t="s">
        <v>293</v>
      </c>
      <c r="E1316" s="3143" t="s">
        <v>294</v>
      </c>
      <c r="F1316" s="3144" t="n">
        <f>R1316+R1317+R1318+R1319+R1320+R1321+R1322+R1323+R1324+R1325+R1326+R1327+R1328+R1329+R1330+R1331+R1332+R1333+R1334+R1335</f>
        <v>974.6000000000003</v>
      </c>
      <c r="G1316" s="3143" t="s">
        <v>57</v>
      </c>
      <c r="H1316" s="3145" t="n">
        <v>3.33</v>
      </c>
      <c r="I1316" s="3146" t="n">
        <v>3.33</v>
      </c>
      <c r="J1316" s="3147" t="n">
        <v>0.2249</v>
      </c>
      <c r="K1316" s="3148" t="n">
        <f>ROUND(I1316,2)+(ROUND(I1316,2)*J1316)</f>
        <v>4.078917</v>
      </c>
      <c r="L1316" s="3149" t="n">
        <f>ROUND(S1316,2)+ROUND(S1317,2)+ROUND(S1318,2)+ROUND(S1319,2)+ROUND(S1320,2)+ROUND(S1321,2)+ROUND(S1322,2)+ROUND(S1323,2)+ROUND(S1324,2)+ROUND(S1325,2)+ROUND(S1326,2)+ROUND(S1327,2)+ROUND(S1328,2)+ROUND(S1329,2)+ROUND(S1330,2)+ROUND(S1331,2)+ROUND(S1332,2)+ROUND(S1333,2)+ROUND(S1334,2)+ROUND(S1335,2)</f>
        <v>3976.400000000001</v>
      </c>
      <c r="M1316" s="3143" t="s">
        <v>21</v>
      </c>
      <c r="N1316" s="3143" t="s">
        <v>82</v>
      </c>
      <c r="O1316" s="3143" t="s">
        <v>288</v>
      </c>
      <c r="P1316" s="3143" t="s">
        <v>20</v>
      </c>
      <c r="Q1316" s="3143" t="s">
        <v>29</v>
      </c>
      <c r="R1316" s="3150" t="n">
        <v>48.73</v>
      </c>
      <c r="S1316" s="3151" t="n">
        <f>ROUND(K1316,2)*R1316</f>
        <v>198.8184</v>
      </c>
    </row>
    <row r="1317" ht="45.0" customHeight="true">
      <c r="P1317" s="3143" t="s">
        <v>30</v>
      </c>
      <c r="Q1317" s="3143" t="s">
        <v>31</v>
      </c>
      <c r="R1317" s="3152" t="n">
        <v>48.73</v>
      </c>
      <c r="S1317" s="3153" t="n">
        <f>ROUND(K1316,2)*R1317</f>
        <v>198.8184</v>
      </c>
    </row>
    <row r="1318" ht="45.0" customHeight="true">
      <c r="P1318" s="3143" t="s">
        <v>32</v>
      </c>
      <c r="Q1318" s="3143" t="s">
        <v>33</v>
      </c>
      <c r="R1318" s="3154" t="n">
        <v>48.73</v>
      </c>
      <c r="S1318" s="3155" t="n">
        <f>ROUND(K1316,2)*R1318</f>
        <v>198.8184</v>
      </c>
    </row>
    <row r="1319" ht="45.0" customHeight="true">
      <c r="P1319" s="3143" t="s">
        <v>34</v>
      </c>
      <c r="Q1319" s="3143" t="s">
        <v>35</v>
      </c>
      <c r="R1319" s="3156" t="n">
        <v>48.73</v>
      </c>
      <c r="S1319" s="3157" t="n">
        <f>ROUND(K1316,2)*R1319</f>
        <v>198.8184</v>
      </c>
    </row>
    <row r="1320" ht="45.0" customHeight="true">
      <c r="P1320" s="3143" t="s">
        <v>36</v>
      </c>
      <c r="Q1320" s="3143" t="s">
        <v>37</v>
      </c>
      <c r="R1320" s="3158" t="n">
        <v>48.73</v>
      </c>
      <c r="S1320" s="3159" t="n">
        <f>ROUND(K1316,2)*R1320</f>
        <v>198.8184</v>
      </c>
    </row>
    <row r="1321" ht="45.0" customHeight="true">
      <c r="P1321" s="3143" t="s">
        <v>38</v>
      </c>
      <c r="Q1321" s="3143" t="s">
        <v>39</v>
      </c>
      <c r="R1321" s="3160" t="n">
        <v>48.73</v>
      </c>
      <c r="S1321" s="3161" t="n">
        <f>ROUND(K1316,2)*R1321</f>
        <v>198.8184</v>
      </c>
    </row>
    <row r="1322" ht="45.0" customHeight="true">
      <c r="P1322" s="3143" t="s">
        <v>40</v>
      </c>
      <c r="Q1322" s="3143" t="s">
        <v>41</v>
      </c>
      <c r="R1322" s="3162" t="n">
        <v>48.73</v>
      </c>
      <c r="S1322" s="3163" t="n">
        <f>ROUND(K1316,2)*R1322</f>
        <v>198.8184</v>
      </c>
    </row>
    <row r="1323" ht="45.0" customHeight="true">
      <c r="P1323" s="3143" t="s">
        <v>42</v>
      </c>
      <c r="Q1323" s="3143" t="s">
        <v>43</v>
      </c>
      <c r="R1323" s="3164" t="n">
        <v>48.73</v>
      </c>
      <c r="S1323" s="3165" t="n">
        <f>ROUND(K1316,2)*R1323</f>
        <v>198.8184</v>
      </c>
    </row>
    <row r="1324" ht="45.0" customHeight="true">
      <c r="P1324" s="3143" t="s">
        <v>44</v>
      </c>
      <c r="Q1324" s="3143" t="s">
        <v>45</v>
      </c>
      <c r="R1324" s="3166" t="n">
        <v>48.73</v>
      </c>
      <c r="S1324" s="3167" t="n">
        <f>ROUND(K1316,2)*R1324</f>
        <v>198.8184</v>
      </c>
    </row>
    <row r="1325" ht="45.0" customHeight="true">
      <c r="P1325" s="3143" t="s">
        <v>46</v>
      </c>
      <c r="Q1325" s="3143" t="s">
        <v>47</v>
      </c>
      <c r="R1325" s="3168" t="n">
        <v>48.73</v>
      </c>
      <c r="S1325" s="3169" t="n">
        <f>ROUND(K1316,2)*R1325</f>
        <v>198.8184</v>
      </c>
    </row>
    <row r="1326" ht="45.0" customHeight="true">
      <c r="P1326" s="3143" t="s">
        <v>48</v>
      </c>
      <c r="Q1326" s="3143" t="s">
        <v>49</v>
      </c>
      <c r="R1326" s="3170" t="n">
        <v>48.73</v>
      </c>
      <c r="S1326" s="3171" t="n">
        <f>ROUND(K1316,2)*R1326</f>
        <v>198.8184</v>
      </c>
    </row>
    <row r="1327" ht="45.0" customHeight="true">
      <c r="P1327" s="3143" t="s">
        <v>50</v>
      </c>
      <c r="Q1327" s="3143" t="s">
        <v>51</v>
      </c>
      <c r="R1327" s="3172" t="n">
        <v>48.73</v>
      </c>
      <c r="S1327" s="3173" t="n">
        <f>ROUND(K1316,2)*R1327</f>
        <v>198.8184</v>
      </c>
    </row>
    <row r="1328" ht="45.0" customHeight="true">
      <c r="P1328" s="3143" t="s">
        <v>78</v>
      </c>
      <c r="Q1328" s="3143" t="s">
        <v>79</v>
      </c>
      <c r="R1328" s="3174" t="n">
        <v>48.73</v>
      </c>
      <c r="S1328" s="3175" t="n">
        <f>ROUND(K1316,2)*R1328</f>
        <v>198.8184</v>
      </c>
    </row>
    <row r="1329" ht="45.0" customHeight="true">
      <c r="P1329" s="3143" t="s">
        <v>80</v>
      </c>
      <c r="Q1329" s="3143" t="s">
        <v>81</v>
      </c>
      <c r="R1329" s="3176" t="n">
        <v>48.73</v>
      </c>
      <c r="S1329" s="3177" t="n">
        <f>ROUND(K1316,2)*R1329</f>
        <v>198.8184</v>
      </c>
    </row>
    <row r="1330" ht="45.0" customHeight="true">
      <c r="P1330" s="3143" t="s">
        <v>82</v>
      </c>
      <c r="Q1330" s="3143" t="s">
        <v>83</v>
      </c>
      <c r="R1330" s="3178" t="n">
        <v>48.73</v>
      </c>
      <c r="S1330" s="3179" t="n">
        <f>ROUND(K1316,2)*R1330</f>
        <v>198.8184</v>
      </c>
    </row>
    <row r="1331" ht="45.0" customHeight="true">
      <c r="P1331" s="3143" t="s">
        <v>84</v>
      </c>
      <c r="Q1331" s="3143" t="s">
        <v>85</v>
      </c>
      <c r="R1331" s="3180" t="n">
        <v>48.73</v>
      </c>
      <c r="S1331" s="3181" t="n">
        <f>ROUND(K1316,2)*R1331</f>
        <v>198.8184</v>
      </c>
    </row>
    <row r="1332" ht="45.0" customHeight="true">
      <c r="P1332" s="3143" t="s">
        <v>86</v>
      </c>
      <c r="Q1332" s="3143" t="s">
        <v>87</v>
      </c>
      <c r="R1332" s="3182" t="n">
        <v>48.73</v>
      </c>
      <c r="S1332" s="3183" t="n">
        <f>ROUND(K1316,2)*R1332</f>
        <v>198.8184</v>
      </c>
    </row>
    <row r="1333" ht="45.0" customHeight="true">
      <c r="P1333" s="3143" t="s">
        <v>88</v>
      </c>
      <c r="Q1333" s="3143" t="s">
        <v>89</v>
      </c>
      <c r="R1333" s="3184" t="n">
        <v>48.73</v>
      </c>
      <c r="S1333" s="3185" t="n">
        <f>ROUND(K1316,2)*R1333</f>
        <v>198.8184</v>
      </c>
    </row>
    <row r="1334" ht="45.0" customHeight="true">
      <c r="P1334" s="3143" t="s">
        <v>90</v>
      </c>
      <c r="Q1334" s="3143" t="s">
        <v>91</v>
      </c>
      <c r="R1334" s="3186" t="n">
        <v>48.73</v>
      </c>
      <c r="S1334" s="3187" t="n">
        <f>ROUND(K1316,2)*R1334</f>
        <v>198.8184</v>
      </c>
    </row>
    <row r="1335" ht="45.0" customHeight="true">
      <c r="P1335" s="3143" t="s">
        <v>92</v>
      </c>
      <c r="Q1335" s="3143" t="s">
        <v>93</v>
      </c>
      <c r="R1335" s="3188" t="n">
        <v>48.73</v>
      </c>
      <c r="S1335" s="3189" t="n">
        <f>ROUND(K1316,2)*R1335</f>
        <v>198.8184</v>
      </c>
    </row>
    <row r="1336" ht="45.0" customHeight="true">
      <c r="A1336" s="3190" t="s">
        <v>23</v>
      </c>
      <c r="B1336" s="3190" t="s">
        <v>295</v>
      </c>
      <c r="C1336" s="3190" t="s">
        <v>54</v>
      </c>
      <c r="D1336" s="3190" t="s">
        <v>296</v>
      </c>
      <c r="E1336" s="3190" t="s">
        <v>297</v>
      </c>
      <c r="F1336" s="3191" t="n">
        <f>R1336+R1337+R1338+R1339+R1340+R1341+R1342+R1343+R1344+R1345+R1346+R1347+R1348+R1349+R1350+R1351+R1352+R1353+R1354+R1355</f>
        <v>974.6000000000003</v>
      </c>
      <c r="G1336" s="3190" t="s">
        <v>57</v>
      </c>
      <c r="H1336" s="3192" t="n">
        <v>35.39</v>
      </c>
      <c r="I1336" s="3193" t="n">
        <v>35.39</v>
      </c>
      <c r="J1336" s="3194" t="n">
        <v>0.2249</v>
      </c>
      <c r="K1336" s="3195" t="n">
        <f>ROUND(I1336,2)+(ROUND(I1336,2)*J1336)</f>
        <v>43.349211</v>
      </c>
      <c r="L1336" s="3196" t="n">
        <f>ROUND(S1336,2)+ROUND(S1337,2)+ROUND(S1338,2)+ROUND(S1339,2)+ROUND(S1340,2)+ROUND(S1341,2)+ROUND(S1342,2)+ROUND(S1343,2)+ROUND(S1344,2)+ROUND(S1345,2)+ROUND(S1346,2)+ROUND(S1347,2)+ROUND(S1348,2)+ROUND(S1349,2)+ROUND(S1350,2)+ROUND(S1351,2)+ROUND(S1352,2)+ROUND(S1353,2)+ROUND(S1354,2)+ROUND(S1355,2)</f>
        <v>42248.99999999999</v>
      </c>
      <c r="M1336" s="3190" t="s">
        <v>21</v>
      </c>
      <c r="N1336" s="3190" t="s">
        <v>82</v>
      </c>
      <c r="O1336" s="3190" t="s">
        <v>288</v>
      </c>
      <c r="P1336" s="3190" t="s">
        <v>20</v>
      </c>
      <c r="Q1336" s="3190" t="s">
        <v>29</v>
      </c>
      <c r="R1336" s="3197" t="n">
        <v>48.73</v>
      </c>
      <c r="S1336" s="3198" t="n">
        <f>ROUND(K1336,2)*R1336</f>
        <v>2112.4455</v>
      </c>
    </row>
    <row r="1337" ht="45.0" customHeight="true">
      <c r="P1337" s="3190" t="s">
        <v>30</v>
      </c>
      <c r="Q1337" s="3190" t="s">
        <v>31</v>
      </c>
      <c r="R1337" s="3199" t="n">
        <v>48.73</v>
      </c>
      <c r="S1337" s="3200" t="n">
        <f>ROUND(K1336,2)*R1337</f>
        <v>2112.4455</v>
      </c>
    </row>
    <row r="1338" ht="45.0" customHeight="true">
      <c r="P1338" s="3190" t="s">
        <v>32</v>
      </c>
      <c r="Q1338" s="3190" t="s">
        <v>33</v>
      </c>
      <c r="R1338" s="3201" t="n">
        <v>48.73</v>
      </c>
      <c r="S1338" s="3202" t="n">
        <f>ROUND(K1336,2)*R1338</f>
        <v>2112.4455</v>
      </c>
    </row>
    <row r="1339" ht="45.0" customHeight="true">
      <c r="P1339" s="3190" t="s">
        <v>34</v>
      </c>
      <c r="Q1339" s="3190" t="s">
        <v>35</v>
      </c>
      <c r="R1339" s="3203" t="n">
        <v>48.73</v>
      </c>
      <c r="S1339" s="3204" t="n">
        <f>ROUND(K1336,2)*R1339</f>
        <v>2112.4455</v>
      </c>
    </row>
    <row r="1340" ht="45.0" customHeight="true">
      <c r="P1340" s="3190" t="s">
        <v>36</v>
      </c>
      <c r="Q1340" s="3190" t="s">
        <v>37</v>
      </c>
      <c r="R1340" s="3205" t="n">
        <v>48.73</v>
      </c>
      <c r="S1340" s="3206" t="n">
        <f>ROUND(K1336,2)*R1340</f>
        <v>2112.4455</v>
      </c>
    </row>
    <row r="1341" ht="45.0" customHeight="true">
      <c r="P1341" s="3190" t="s">
        <v>38</v>
      </c>
      <c r="Q1341" s="3190" t="s">
        <v>39</v>
      </c>
      <c r="R1341" s="3207" t="n">
        <v>48.73</v>
      </c>
      <c r="S1341" s="3208" t="n">
        <f>ROUND(K1336,2)*R1341</f>
        <v>2112.4455</v>
      </c>
    </row>
    <row r="1342" ht="45.0" customHeight="true">
      <c r="P1342" s="3190" t="s">
        <v>40</v>
      </c>
      <c r="Q1342" s="3190" t="s">
        <v>41</v>
      </c>
      <c r="R1342" s="3209" t="n">
        <v>48.73</v>
      </c>
      <c r="S1342" s="3210" t="n">
        <f>ROUND(K1336,2)*R1342</f>
        <v>2112.4455</v>
      </c>
    </row>
    <row r="1343" ht="45.0" customHeight="true">
      <c r="P1343" s="3190" t="s">
        <v>42</v>
      </c>
      <c r="Q1343" s="3190" t="s">
        <v>43</v>
      </c>
      <c r="R1343" s="3211" t="n">
        <v>48.73</v>
      </c>
      <c r="S1343" s="3212" t="n">
        <f>ROUND(K1336,2)*R1343</f>
        <v>2112.4455</v>
      </c>
    </row>
    <row r="1344" ht="45.0" customHeight="true">
      <c r="P1344" s="3190" t="s">
        <v>44</v>
      </c>
      <c r="Q1344" s="3190" t="s">
        <v>45</v>
      </c>
      <c r="R1344" s="3213" t="n">
        <v>48.73</v>
      </c>
      <c r="S1344" s="3214" t="n">
        <f>ROUND(K1336,2)*R1344</f>
        <v>2112.4455</v>
      </c>
    </row>
    <row r="1345" ht="45.0" customHeight="true">
      <c r="P1345" s="3190" t="s">
        <v>46</v>
      </c>
      <c r="Q1345" s="3190" t="s">
        <v>47</v>
      </c>
      <c r="R1345" s="3215" t="n">
        <v>48.73</v>
      </c>
      <c r="S1345" s="3216" t="n">
        <f>ROUND(K1336,2)*R1345</f>
        <v>2112.4455</v>
      </c>
    </row>
    <row r="1346" ht="45.0" customHeight="true">
      <c r="P1346" s="3190" t="s">
        <v>48</v>
      </c>
      <c r="Q1346" s="3190" t="s">
        <v>49</v>
      </c>
      <c r="R1346" s="3217" t="n">
        <v>48.73</v>
      </c>
      <c r="S1346" s="3218" t="n">
        <f>ROUND(K1336,2)*R1346</f>
        <v>2112.4455</v>
      </c>
    </row>
    <row r="1347" ht="45.0" customHeight="true">
      <c r="P1347" s="3190" t="s">
        <v>50</v>
      </c>
      <c r="Q1347" s="3190" t="s">
        <v>51</v>
      </c>
      <c r="R1347" s="3219" t="n">
        <v>48.73</v>
      </c>
      <c r="S1347" s="3220" t="n">
        <f>ROUND(K1336,2)*R1347</f>
        <v>2112.4455</v>
      </c>
    </row>
    <row r="1348" ht="45.0" customHeight="true">
      <c r="P1348" s="3190" t="s">
        <v>78</v>
      </c>
      <c r="Q1348" s="3190" t="s">
        <v>79</v>
      </c>
      <c r="R1348" s="3221" t="n">
        <v>48.73</v>
      </c>
      <c r="S1348" s="3222" t="n">
        <f>ROUND(K1336,2)*R1348</f>
        <v>2112.4455</v>
      </c>
    </row>
    <row r="1349" ht="45.0" customHeight="true">
      <c r="P1349" s="3190" t="s">
        <v>80</v>
      </c>
      <c r="Q1349" s="3190" t="s">
        <v>81</v>
      </c>
      <c r="R1349" s="3223" t="n">
        <v>48.73</v>
      </c>
      <c r="S1349" s="3224" t="n">
        <f>ROUND(K1336,2)*R1349</f>
        <v>2112.4455</v>
      </c>
    </row>
    <row r="1350" ht="45.0" customHeight="true">
      <c r="P1350" s="3190" t="s">
        <v>82</v>
      </c>
      <c r="Q1350" s="3190" t="s">
        <v>83</v>
      </c>
      <c r="R1350" s="3225" t="n">
        <v>48.73</v>
      </c>
      <c r="S1350" s="3226" t="n">
        <f>ROUND(K1336,2)*R1350</f>
        <v>2112.4455</v>
      </c>
    </row>
    <row r="1351" ht="45.0" customHeight="true">
      <c r="P1351" s="3190" t="s">
        <v>84</v>
      </c>
      <c r="Q1351" s="3190" t="s">
        <v>85</v>
      </c>
      <c r="R1351" s="3227" t="n">
        <v>48.73</v>
      </c>
      <c r="S1351" s="3228" t="n">
        <f>ROUND(K1336,2)*R1351</f>
        <v>2112.4455</v>
      </c>
    </row>
    <row r="1352" ht="45.0" customHeight="true">
      <c r="P1352" s="3190" t="s">
        <v>86</v>
      </c>
      <c r="Q1352" s="3190" t="s">
        <v>87</v>
      </c>
      <c r="R1352" s="3229" t="n">
        <v>48.73</v>
      </c>
      <c r="S1352" s="3230" t="n">
        <f>ROUND(K1336,2)*R1352</f>
        <v>2112.4455</v>
      </c>
    </row>
    <row r="1353" ht="45.0" customHeight="true">
      <c r="P1353" s="3190" t="s">
        <v>88</v>
      </c>
      <c r="Q1353" s="3190" t="s">
        <v>89</v>
      </c>
      <c r="R1353" s="3231" t="n">
        <v>48.73</v>
      </c>
      <c r="S1353" s="3232" t="n">
        <f>ROUND(K1336,2)*R1353</f>
        <v>2112.4455</v>
      </c>
    </row>
    <row r="1354" ht="45.0" customHeight="true">
      <c r="P1354" s="3190" t="s">
        <v>90</v>
      </c>
      <c r="Q1354" s="3190" t="s">
        <v>91</v>
      </c>
      <c r="R1354" s="3233" t="n">
        <v>48.73</v>
      </c>
      <c r="S1354" s="3234" t="n">
        <f>ROUND(K1336,2)*R1354</f>
        <v>2112.4455</v>
      </c>
    </row>
    <row r="1355" ht="45.0" customHeight="true">
      <c r="P1355" s="3190" t="s">
        <v>92</v>
      </c>
      <c r="Q1355" s="3190" t="s">
        <v>93</v>
      </c>
      <c r="R1355" s="3235" t="n">
        <v>48.73</v>
      </c>
      <c r="S1355" s="3236" t="n">
        <f>ROUND(K1336,2)*R1355</f>
        <v>2112.4455</v>
      </c>
    </row>
    <row r="1356" ht="45.0" customHeight="true">
      <c r="A1356" s="3237" t="s">
        <v>23</v>
      </c>
      <c r="B1356" s="3237" t="s">
        <v>298</v>
      </c>
      <c r="C1356" s="3237" t="s">
        <v>54</v>
      </c>
      <c r="D1356" s="3237" t="s">
        <v>299</v>
      </c>
      <c r="E1356" s="3237" t="s">
        <v>300</v>
      </c>
      <c r="F1356" s="3238" t="n">
        <f>R1356+R1357+R1358+R1359+R1360+R1361+R1362+R1363+R1364+R1365+R1366+R1367+R1368+R1369+R1370+R1371+R1372+R1373+R1374+R1375</f>
        <v>303.4</v>
      </c>
      <c r="G1356" s="3237" t="s">
        <v>57</v>
      </c>
      <c r="H1356" s="3239" t="n">
        <v>49.96</v>
      </c>
      <c r="I1356" s="3240" t="n">
        <v>49.96</v>
      </c>
      <c r="J1356" s="3241" t="n">
        <v>0.2249</v>
      </c>
      <c r="K1356" s="3242" t="n">
        <f>ROUND(I1356,2)+(ROUND(I1356,2)*J1356)</f>
        <v>61.196004</v>
      </c>
      <c r="L1356" s="3243" t="n">
        <f>ROUND(S1356,2)+ROUND(S1357,2)+ROUND(S1358,2)+ROUND(S1359,2)+ROUND(S1360,2)+ROUND(S1361,2)+ROUND(S1362,2)+ROUND(S1363,2)+ROUND(S1364,2)+ROUND(S1365,2)+ROUND(S1366,2)+ROUND(S1367,2)+ROUND(S1368,2)+ROUND(S1369,2)+ROUND(S1370,2)+ROUND(S1371,2)+ROUND(S1372,2)+ROUND(S1373,2)+ROUND(S1374,2)+ROUND(S1375,2)</f>
        <v>18568.0</v>
      </c>
      <c r="M1356" s="3237" t="s">
        <v>21</v>
      </c>
      <c r="N1356" s="3237" t="s">
        <v>82</v>
      </c>
      <c r="O1356" s="3237" t="s">
        <v>288</v>
      </c>
      <c r="P1356" s="3237" t="s">
        <v>20</v>
      </c>
      <c r="Q1356" s="3237" t="s">
        <v>29</v>
      </c>
      <c r="R1356" s="3244" t="n">
        <v>15.17</v>
      </c>
      <c r="S1356" s="3245" t="n">
        <f>ROUND(K1356,2)*R1356</f>
        <v>928.404</v>
      </c>
    </row>
    <row r="1357" ht="45.0" customHeight="true">
      <c r="P1357" s="3237" t="s">
        <v>30</v>
      </c>
      <c r="Q1357" s="3237" t="s">
        <v>31</v>
      </c>
      <c r="R1357" s="3246" t="n">
        <v>15.17</v>
      </c>
      <c r="S1357" s="3247" t="n">
        <f>ROUND(K1356,2)*R1357</f>
        <v>928.404</v>
      </c>
    </row>
    <row r="1358" ht="45.0" customHeight="true">
      <c r="P1358" s="3237" t="s">
        <v>32</v>
      </c>
      <c r="Q1358" s="3237" t="s">
        <v>33</v>
      </c>
      <c r="R1358" s="3248" t="n">
        <v>15.17</v>
      </c>
      <c r="S1358" s="3249" t="n">
        <f>ROUND(K1356,2)*R1358</f>
        <v>928.404</v>
      </c>
    </row>
    <row r="1359" ht="45.0" customHeight="true">
      <c r="P1359" s="3237" t="s">
        <v>34</v>
      </c>
      <c r="Q1359" s="3237" t="s">
        <v>35</v>
      </c>
      <c r="R1359" s="3250" t="n">
        <v>15.17</v>
      </c>
      <c r="S1359" s="3251" t="n">
        <f>ROUND(K1356,2)*R1359</f>
        <v>928.404</v>
      </c>
    </row>
    <row r="1360" ht="45.0" customHeight="true">
      <c r="P1360" s="3237" t="s">
        <v>36</v>
      </c>
      <c r="Q1360" s="3237" t="s">
        <v>37</v>
      </c>
      <c r="R1360" s="3252" t="n">
        <v>15.17</v>
      </c>
      <c r="S1360" s="3253" t="n">
        <f>ROUND(K1356,2)*R1360</f>
        <v>928.404</v>
      </c>
    </row>
    <row r="1361" ht="45.0" customHeight="true">
      <c r="P1361" s="3237" t="s">
        <v>38</v>
      </c>
      <c r="Q1361" s="3237" t="s">
        <v>39</v>
      </c>
      <c r="R1361" s="3254" t="n">
        <v>15.17</v>
      </c>
      <c r="S1361" s="3255" t="n">
        <f>ROUND(K1356,2)*R1361</f>
        <v>928.404</v>
      </c>
    </row>
    <row r="1362" ht="45.0" customHeight="true">
      <c r="P1362" s="3237" t="s">
        <v>40</v>
      </c>
      <c r="Q1362" s="3237" t="s">
        <v>41</v>
      </c>
      <c r="R1362" s="3256" t="n">
        <v>15.17</v>
      </c>
      <c r="S1362" s="3257" t="n">
        <f>ROUND(K1356,2)*R1362</f>
        <v>928.404</v>
      </c>
    </row>
    <row r="1363" ht="45.0" customHeight="true">
      <c r="P1363" s="3237" t="s">
        <v>42</v>
      </c>
      <c r="Q1363" s="3237" t="s">
        <v>43</v>
      </c>
      <c r="R1363" s="3258" t="n">
        <v>15.17</v>
      </c>
      <c r="S1363" s="3259" t="n">
        <f>ROUND(K1356,2)*R1363</f>
        <v>928.404</v>
      </c>
    </row>
    <row r="1364" ht="45.0" customHeight="true">
      <c r="P1364" s="3237" t="s">
        <v>44</v>
      </c>
      <c r="Q1364" s="3237" t="s">
        <v>45</v>
      </c>
      <c r="R1364" s="3260" t="n">
        <v>15.17</v>
      </c>
      <c r="S1364" s="3261" t="n">
        <f>ROUND(K1356,2)*R1364</f>
        <v>928.404</v>
      </c>
    </row>
    <row r="1365" ht="45.0" customHeight="true">
      <c r="P1365" s="3237" t="s">
        <v>46</v>
      </c>
      <c r="Q1365" s="3237" t="s">
        <v>47</v>
      </c>
      <c r="R1365" s="3262" t="n">
        <v>15.17</v>
      </c>
      <c r="S1365" s="3263" t="n">
        <f>ROUND(K1356,2)*R1365</f>
        <v>928.404</v>
      </c>
    </row>
    <row r="1366" ht="45.0" customHeight="true">
      <c r="P1366" s="3237" t="s">
        <v>48</v>
      </c>
      <c r="Q1366" s="3237" t="s">
        <v>49</v>
      </c>
      <c r="R1366" s="3264" t="n">
        <v>15.17</v>
      </c>
      <c r="S1366" s="3265" t="n">
        <f>ROUND(K1356,2)*R1366</f>
        <v>928.404</v>
      </c>
    </row>
    <row r="1367" ht="45.0" customHeight="true">
      <c r="P1367" s="3237" t="s">
        <v>50</v>
      </c>
      <c r="Q1367" s="3237" t="s">
        <v>51</v>
      </c>
      <c r="R1367" s="3266" t="n">
        <v>15.17</v>
      </c>
      <c r="S1367" s="3267" t="n">
        <f>ROUND(K1356,2)*R1367</f>
        <v>928.404</v>
      </c>
    </row>
    <row r="1368" ht="45.0" customHeight="true">
      <c r="P1368" s="3237" t="s">
        <v>78</v>
      </c>
      <c r="Q1368" s="3237" t="s">
        <v>79</v>
      </c>
      <c r="R1368" s="3268" t="n">
        <v>15.17</v>
      </c>
      <c r="S1368" s="3269" t="n">
        <f>ROUND(K1356,2)*R1368</f>
        <v>928.404</v>
      </c>
    </row>
    <row r="1369" ht="45.0" customHeight="true">
      <c r="P1369" s="3237" t="s">
        <v>80</v>
      </c>
      <c r="Q1369" s="3237" t="s">
        <v>81</v>
      </c>
      <c r="R1369" s="3270" t="n">
        <v>15.17</v>
      </c>
      <c r="S1369" s="3271" t="n">
        <f>ROUND(K1356,2)*R1369</f>
        <v>928.404</v>
      </c>
    </row>
    <row r="1370" ht="45.0" customHeight="true">
      <c r="P1370" s="3237" t="s">
        <v>82</v>
      </c>
      <c r="Q1370" s="3237" t="s">
        <v>83</v>
      </c>
      <c r="R1370" s="3272" t="n">
        <v>15.17</v>
      </c>
      <c r="S1370" s="3273" t="n">
        <f>ROUND(K1356,2)*R1370</f>
        <v>928.404</v>
      </c>
    </row>
    <row r="1371" ht="45.0" customHeight="true">
      <c r="P1371" s="3237" t="s">
        <v>84</v>
      </c>
      <c r="Q1371" s="3237" t="s">
        <v>85</v>
      </c>
      <c r="R1371" s="3274" t="n">
        <v>15.17</v>
      </c>
      <c r="S1371" s="3275" t="n">
        <f>ROUND(K1356,2)*R1371</f>
        <v>928.404</v>
      </c>
    </row>
    <row r="1372" ht="45.0" customHeight="true">
      <c r="P1372" s="3237" t="s">
        <v>86</v>
      </c>
      <c r="Q1372" s="3237" t="s">
        <v>87</v>
      </c>
      <c r="R1372" s="3276" t="n">
        <v>15.17</v>
      </c>
      <c r="S1372" s="3277" t="n">
        <f>ROUND(K1356,2)*R1372</f>
        <v>928.404</v>
      </c>
    </row>
    <row r="1373" ht="45.0" customHeight="true">
      <c r="P1373" s="3237" t="s">
        <v>88</v>
      </c>
      <c r="Q1373" s="3237" t="s">
        <v>89</v>
      </c>
      <c r="R1373" s="3278" t="n">
        <v>15.17</v>
      </c>
      <c r="S1373" s="3279" t="n">
        <f>ROUND(K1356,2)*R1373</f>
        <v>928.404</v>
      </c>
    </row>
    <row r="1374" ht="45.0" customHeight="true">
      <c r="P1374" s="3237" t="s">
        <v>90</v>
      </c>
      <c r="Q1374" s="3237" t="s">
        <v>91</v>
      </c>
      <c r="R1374" s="3280" t="n">
        <v>15.17</v>
      </c>
      <c r="S1374" s="3281" t="n">
        <f>ROUND(K1356,2)*R1374</f>
        <v>928.404</v>
      </c>
    </row>
    <row r="1375" ht="45.0" customHeight="true">
      <c r="P1375" s="3237" t="s">
        <v>92</v>
      </c>
      <c r="Q1375" s="3237" t="s">
        <v>93</v>
      </c>
      <c r="R1375" s="3282" t="n">
        <v>15.17</v>
      </c>
      <c r="S1375" s="3283" t="n">
        <f>ROUND(K1356,2)*R1375</f>
        <v>928.404</v>
      </c>
    </row>
    <row r="1376" ht="45.0" customHeight="true">
      <c r="A1376" s="3284" t="s">
        <v>23</v>
      </c>
      <c r="B1376" s="3284" t="s">
        <v>301</v>
      </c>
      <c r="C1376" s="3284" t="s">
        <v>54</v>
      </c>
      <c r="D1376" s="3284" t="s">
        <v>302</v>
      </c>
      <c r="E1376" s="3284" t="s">
        <v>303</v>
      </c>
      <c r="F1376" s="3285" t="n">
        <f>R1376+R1377+R1378+R1379+R1380+R1381+R1382+R1383+R1384+R1385+R1386+R1387+R1388+R1389+R1390+R1391+R1392+R1393+R1394+R1395</f>
        <v>562.0000000000002</v>
      </c>
      <c r="G1376" s="3284" t="s">
        <v>57</v>
      </c>
      <c r="H1376" s="3286" t="n">
        <v>38.81</v>
      </c>
      <c r="I1376" s="3287" t="n">
        <v>38.81</v>
      </c>
      <c r="J1376" s="3288" t="n">
        <v>0.2249</v>
      </c>
      <c r="K1376" s="3289" t="n">
        <f>ROUND(I1376,2)+(ROUND(I1376,2)*J1376)</f>
        <v>47.538369</v>
      </c>
      <c r="L1376" s="3290" t="n">
        <f>ROUND(S1376,2)+ROUND(S1377,2)+ROUND(S1378,2)+ROUND(S1379,2)+ROUND(S1380,2)+ROUND(S1381,2)+ROUND(S1382,2)+ROUND(S1383,2)+ROUND(S1384,2)+ROUND(S1385,2)+ROUND(S1386,2)+ROUND(S1387,2)+ROUND(S1388,2)+ROUND(S1389,2)+ROUND(S1390,2)+ROUND(S1391,2)+ROUND(S1392,2)+ROUND(S1393,2)+ROUND(S1394,2)+ROUND(S1395,2)</f>
        <v>26717.399999999987</v>
      </c>
      <c r="M1376" s="3284" t="s">
        <v>21</v>
      </c>
      <c r="N1376" s="3284" t="s">
        <v>82</v>
      </c>
      <c r="O1376" s="3284" t="s">
        <v>288</v>
      </c>
      <c r="P1376" s="3284" t="s">
        <v>20</v>
      </c>
      <c r="Q1376" s="3284" t="s">
        <v>29</v>
      </c>
      <c r="R1376" s="3291" t="n">
        <v>28.1</v>
      </c>
      <c r="S1376" s="3292" t="n">
        <f>ROUND(K1376,2)*R1376</f>
        <v>1335.874</v>
      </c>
    </row>
    <row r="1377" ht="45.0" customHeight="true">
      <c r="P1377" s="3284" t="s">
        <v>30</v>
      </c>
      <c r="Q1377" s="3284" t="s">
        <v>31</v>
      </c>
      <c r="R1377" s="3293" t="n">
        <v>28.1</v>
      </c>
      <c r="S1377" s="3294" t="n">
        <f>ROUND(K1376,2)*R1377</f>
        <v>1335.874</v>
      </c>
    </row>
    <row r="1378" ht="45.0" customHeight="true">
      <c r="P1378" s="3284" t="s">
        <v>32</v>
      </c>
      <c r="Q1378" s="3284" t="s">
        <v>33</v>
      </c>
      <c r="R1378" s="3295" t="n">
        <v>28.1</v>
      </c>
      <c r="S1378" s="3296" t="n">
        <f>ROUND(K1376,2)*R1378</f>
        <v>1335.874</v>
      </c>
    </row>
    <row r="1379" ht="45.0" customHeight="true">
      <c r="P1379" s="3284" t="s">
        <v>34</v>
      </c>
      <c r="Q1379" s="3284" t="s">
        <v>35</v>
      </c>
      <c r="R1379" s="3297" t="n">
        <v>28.1</v>
      </c>
      <c r="S1379" s="3298" t="n">
        <f>ROUND(K1376,2)*R1379</f>
        <v>1335.874</v>
      </c>
    </row>
    <row r="1380" ht="45.0" customHeight="true">
      <c r="P1380" s="3284" t="s">
        <v>36</v>
      </c>
      <c r="Q1380" s="3284" t="s">
        <v>37</v>
      </c>
      <c r="R1380" s="3299" t="n">
        <v>28.1</v>
      </c>
      <c r="S1380" s="3300" t="n">
        <f>ROUND(K1376,2)*R1380</f>
        <v>1335.874</v>
      </c>
    </row>
    <row r="1381" ht="45.0" customHeight="true">
      <c r="P1381" s="3284" t="s">
        <v>38</v>
      </c>
      <c r="Q1381" s="3284" t="s">
        <v>39</v>
      </c>
      <c r="R1381" s="3301" t="n">
        <v>28.1</v>
      </c>
      <c r="S1381" s="3302" t="n">
        <f>ROUND(K1376,2)*R1381</f>
        <v>1335.874</v>
      </c>
    </row>
    <row r="1382" ht="45.0" customHeight="true">
      <c r="P1382" s="3284" t="s">
        <v>40</v>
      </c>
      <c r="Q1382" s="3284" t="s">
        <v>41</v>
      </c>
      <c r="R1382" s="3303" t="n">
        <v>28.1</v>
      </c>
      <c r="S1382" s="3304" t="n">
        <f>ROUND(K1376,2)*R1382</f>
        <v>1335.874</v>
      </c>
    </row>
    <row r="1383" ht="45.0" customHeight="true">
      <c r="P1383" s="3284" t="s">
        <v>42</v>
      </c>
      <c r="Q1383" s="3284" t="s">
        <v>43</v>
      </c>
      <c r="R1383" s="3305" t="n">
        <v>28.1</v>
      </c>
      <c r="S1383" s="3306" t="n">
        <f>ROUND(K1376,2)*R1383</f>
        <v>1335.874</v>
      </c>
    </row>
    <row r="1384" ht="45.0" customHeight="true">
      <c r="P1384" s="3284" t="s">
        <v>44</v>
      </c>
      <c r="Q1384" s="3284" t="s">
        <v>45</v>
      </c>
      <c r="R1384" s="3307" t="n">
        <v>28.1</v>
      </c>
      <c r="S1384" s="3308" t="n">
        <f>ROUND(K1376,2)*R1384</f>
        <v>1335.874</v>
      </c>
    </row>
    <row r="1385" ht="45.0" customHeight="true">
      <c r="P1385" s="3284" t="s">
        <v>46</v>
      </c>
      <c r="Q1385" s="3284" t="s">
        <v>47</v>
      </c>
      <c r="R1385" s="3309" t="n">
        <v>28.1</v>
      </c>
      <c r="S1385" s="3310" t="n">
        <f>ROUND(K1376,2)*R1385</f>
        <v>1335.874</v>
      </c>
    </row>
    <row r="1386" ht="45.0" customHeight="true">
      <c r="P1386" s="3284" t="s">
        <v>48</v>
      </c>
      <c r="Q1386" s="3284" t="s">
        <v>49</v>
      </c>
      <c r="R1386" s="3311" t="n">
        <v>28.1</v>
      </c>
      <c r="S1386" s="3312" t="n">
        <f>ROUND(K1376,2)*R1386</f>
        <v>1335.874</v>
      </c>
    </row>
    <row r="1387" ht="45.0" customHeight="true">
      <c r="P1387" s="3284" t="s">
        <v>50</v>
      </c>
      <c r="Q1387" s="3284" t="s">
        <v>51</v>
      </c>
      <c r="R1387" s="3313" t="n">
        <v>28.1</v>
      </c>
      <c r="S1387" s="3314" t="n">
        <f>ROUND(K1376,2)*R1387</f>
        <v>1335.874</v>
      </c>
    </row>
    <row r="1388" ht="45.0" customHeight="true">
      <c r="P1388" s="3284" t="s">
        <v>78</v>
      </c>
      <c r="Q1388" s="3284" t="s">
        <v>79</v>
      </c>
      <c r="R1388" s="3315" t="n">
        <v>28.1</v>
      </c>
      <c r="S1388" s="3316" t="n">
        <f>ROUND(K1376,2)*R1388</f>
        <v>1335.874</v>
      </c>
    </row>
    <row r="1389" ht="45.0" customHeight="true">
      <c r="P1389" s="3284" t="s">
        <v>80</v>
      </c>
      <c r="Q1389" s="3284" t="s">
        <v>81</v>
      </c>
      <c r="R1389" s="3317" t="n">
        <v>28.1</v>
      </c>
      <c r="S1389" s="3318" t="n">
        <f>ROUND(K1376,2)*R1389</f>
        <v>1335.874</v>
      </c>
    </row>
    <row r="1390" ht="45.0" customHeight="true">
      <c r="P1390" s="3284" t="s">
        <v>82</v>
      </c>
      <c r="Q1390" s="3284" t="s">
        <v>83</v>
      </c>
      <c r="R1390" s="3319" t="n">
        <v>28.1</v>
      </c>
      <c r="S1390" s="3320" t="n">
        <f>ROUND(K1376,2)*R1390</f>
        <v>1335.874</v>
      </c>
    </row>
    <row r="1391" ht="45.0" customHeight="true">
      <c r="P1391" s="3284" t="s">
        <v>84</v>
      </c>
      <c r="Q1391" s="3284" t="s">
        <v>85</v>
      </c>
      <c r="R1391" s="3321" t="n">
        <v>28.1</v>
      </c>
      <c r="S1391" s="3322" t="n">
        <f>ROUND(K1376,2)*R1391</f>
        <v>1335.874</v>
      </c>
    </row>
    <row r="1392" ht="45.0" customHeight="true">
      <c r="P1392" s="3284" t="s">
        <v>86</v>
      </c>
      <c r="Q1392" s="3284" t="s">
        <v>87</v>
      </c>
      <c r="R1392" s="3323" t="n">
        <v>28.1</v>
      </c>
      <c r="S1392" s="3324" t="n">
        <f>ROUND(K1376,2)*R1392</f>
        <v>1335.874</v>
      </c>
    </row>
    <row r="1393" ht="45.0" customHeight="true">
      <c r="P1393" s="3284" t="s">
        <v>88</v>
      </c>
      <c r="Q1393" s="3284" t="s">
        <v>89</v>
      </c>
      <c r="R1393" s="3325" t="n">
        <v>28.1</v>
      </c>
      <c r="S1393" s="3326" t="n">
        <f>ROUND(K1376,2)*R1393</f>
        <v>1335.874</v>
      </c>
    </row>
    <row r="1394" ht="45.0" customHeight="true">
      <c r="P1394" s="3284" t="s">
        <v>90</v>
      </c>
      <c r="Q1394" s="3284" t="s">
        <v>91</v>
      </c>
      <c r="R1394" s="3327" t="n">
        <v>28.1</v>
      </c>
      <c r="S1394" s="3328" t="n">
        <f>ROUND(K1376,2)*R1394</f>
        <v>1335.874</v>
      </c>
    </row>
    <row r="1395" ht="45.0" customHeight="true">
      <c r="P1395" s="3284" t="s">
        <v>92</v>
      </c>
      <c r="Q1395" s="3284" t="s">
        <v>93</v>
      </c>
      <c r="R1395" s="3329" t="n">
        <v>28.1</v>
      </c>
      <c r="S1395" s="3330" t="n">
        <f>ROUND(K1376,2)*R1395</f>
        <v>1335.874</v>
      </c>
    </row>
    <row r="1396" ht="45.0" customHeight="true">
      <c r="A1396" s="3331" t="s">
        <v>23</v>
      </c>
      <c r="B1396" s="3331" t="s">
        <v>304</v>
      </c>
      <c r="C1396" s="3331" t="s">
        <v>54</v>
      </c>
      <c r="D1396" s="3331" t="s">
        <v>305</v>
      </c>
      <c r="E1396" s="3331" t="s">
        <v>306</v>
      </c>
      <c r="F1396" s="3332" t="n">
        <f>R1396+R1397+R1398+R1399+R1400+R1401+R1402+R1403+R1404+R1405+R1406+R1407+R1408+R1409+R1410+R1411+R1412+R1413+R1414+R1415</f>
        <v>438.2000000000002</v>
      </c>
      <c r="G1396" s="3331" t="s">
        <v>57</v>
      </c>
      <c r="H1396" s="3333" t="n">
        <v>64.4</v>
      </c>
      <c r="I1396" s="3334" t="n">
        <v>64.4</v>
      </c>
      <c r="J1396" s="3335" t="n">
        <v>0.2249</v>
      </c>
      <c r="K1396" s="3336" t="n">
        <f>ROUND(I1396,2)+(ROUND(I1396,2)*J1396)</f>
        <v>78.88356</v>
      </c>
      <c r="L1396" s="3337" t="n">
        <f>ROUND(S1396,2)+ROUND(S1397,2)+ROUND(S1398,2)+ROUND(S1399,2)+ROUND(S1400,2)+ROUND(S1401,2)+ROUND(S1402,2)+ROUND(S1403,2)+ROUND(S1404,2)+ROUND(S1405,2)+ROUND(S1406,2)+ROUND(S1407,2)+ROUND(S1408,2)+ROUND(S1409,2)+ROUND(S1410,2)+ROUND(S1411,2)+ROUND(S1412,2)+ROUND(S1413,2)+ROUND(S1414,2)+ROUND(S1415,2)</f>
        <v>34565.19999999999</v>
      </c>
      <c r="M1396" s="3331" t="s">
        <v>21</v>
      </c>
      <c r="N1396" s="3331" t="s">
        <v>82</v>
      </c>
      <c r="O1396" s="3331" t="s">
        <v>288</v>
      </c>
      <c r="P1396" s="3331" t="s">
        <v>20</v>
      </c>
      <c r="Q1396" s="3331" t="s">
        <v>29</v>
      </c>
      <c r="R1396" s="3338" t="n">
        <v>21.91</v>
      </c>
      <c r="S1396" s="3339" t="n">
        <f>ROUND(K1396,2)*R1396</f>
        <v>1728.2608</v>
      </c>
    </row>
    <row r="1397" ht="45.0" customHeight="true">
      <c r="P1397" s="3331" t="s">
        <v>30</v>
      </c>
      <c r="Q1397" s="3331" t="s">
        <v>31</v>
      </c>
      <c r="R1397" s="3340" t="n">
        <v>21.91</v>
      </c>
      <c r="S1397" s="3341" t="n">
        <f>ROUND(K1396,2)*R1397</f>
        <v>1728.2608</v>
      </c>
    </row>
    <row r="1398" ht="45.0" customHeight="true">
      <c r="P1398" s="3331" t="s">
        <v>32</v>
      </c>
      <c r="Q1398" s="3331" t="s">
        <v>33</v>
      </c>
      <c r="R1398" s="3342" t="n">
        <v>21.91</v>
      </c>
      <c r="S1398" s="3343" t="n">
        <f>ROUND(K1396,2)*R1398</f>
        <v>1728.2608</v>
      </c>
    </row>
    <row r="1399" ht="45.0" customHeight="true">
      <c r="P1399" s="3331" t="s">
        <v>34</v>
      </c>
      <c r="Q1399" s="3331" t="s">
        <v>35</v>
      </c>
      <c r="R1399" s="3344" t="n">
        <v>21.91</v>
      </c>
      <c r="S1399" s="3345" t="n">
        <f>ROUND(K1396,2)*R1399</f>
        <v>1728.2608</v>
      </c>
    </row>
    <row r="1400" ht="45.0" customHeight="true">
      <c r="P1400" s="3331" t="s">
        <v>36</v>
      </c>
      <c r="Q1400" s="3331" t="s">
        <v>37</v>
      </c>
      <c r="R1400" s="3346" t="n">
        <v>21.91</v>
      </c>
      <c r="S1400" s="3347" t="n">
        <f>ROUND(K1396,2)*R1400</f>
        <v>1728.2608</v>
      </c>
    </row>
    <row r="1401" ht="45.0" customHeight="true">
      <c r="P1401" s="3331" t="s">
        <v>38</v>
      </c>
      <c r="Q1401" s="3331" t="s">
        <v>39</v>
      </c>
      <c r="R1401" s="3348" t="n">
        <v>21.91</v>
      </c>
      <c r="S1401" s="3349" t="n">
        <f>ROUND(K1396,2)*R1401</f>
        <v>1728.2608</v>
      </c>
    </row>
    <row r="1402" ht="45.0" customHeight="true">
      <c r="P1402" s="3331" t="s">
        <v>40</v>
      </c>
      <c r="Q1402" s="3331" t="s">
        <v>41</v>
      </c>
      <c r="R1402" s="3350" t="n">
        <v>21.91</v>
      </c>
      <c r="S1402" s="3351" t="n">
        <f>ROUND(K1396,2)*R1402</f>
        <v>1728.2608</v>
      </c>
    </row>
    <row r="1403" ht="45.0" customHeight="true">
      <c r="P1403" s="3331" t="s">
        <v>42</v>
      </c>
      <c r="Q1403" s="3331" t="s">
        <v>43</v>
      </c>
      <c r="R1403" s="3352" t="n">
        <v>21.91</v>
      </c>
      <c r="S1403" s="3353" t="n">
        <f>ROUND(K1396,2)*R1403</f>
        <v>1728.2608</v>
      </c>
    </row>
    <row r="1404" ht="45.0" customHeight="true">
      <c r="P1404" s="3331" t="s">
        <v>44</v>
      </c>
      <c r="Q1404" s="3331" t="s">
        <v>45</v>
      </c>
      <c r="R1404" s="3354" t="n">
        <v>21.91</v>
      </c>
      <c r="S1404" s="3355" t="n">
        <f>ROUND(K1396,2)*R1404</f>
        <v>1728.2608</v>
      </c>
    </row>
    <row r="1405" ht="45.0" customHeight="true">
      <c r="P1405" s="3331" t="s">
        <v>46</v>
      </c>
      <c r="Q1405" s="3331" t="s">
        <v>47</v>
      </c>
      <c r="R1405" s="3356" t="n">
        <v>21.91</v>
      </c>
      <c r="S1405" s="3357" t="n">
        <f>ROUND(K1396,2)*R1405</f>
        <v>1728.2608</v>
      </c>
    </row>
    <row r="1406" ht="45.0" customHeight="true">
      <c r="P1406" s="3331" t="s">
        <v>48</v>
      </c>
      <c r="Q1406" s="3331" t="s">
        <v>49</v>
      </c>
      <c r="R1406" s="3358" t="n">
        <v>21.91</v>
      </c>
      <c r="S1406" s="3359" t="n">
        <f>ROUND(K1396,2)*R1406</f>
        <v>1728.2608</v>
      </c>
    </row>
    <row r="1407" ht="45.0" customHeight="true">
      <c r="P1407" s="3331" t="s">
        <v>50</v>
      </c>
      <c r="Q1407" s="3331" t="s">
        <v>51</v>
      </c>
      <c r="R1407" s="3360" t="n">
        <v>21.91</v>
      </c>
      <c r="S1407" s="3361" t="n">
        <f>ROUND(K1396,2)*R1407</f>
        <v>1728.2608</v>
      </c>
    </row>
    <row r="1408" ht="45.0" customHeight="true">
      <c r="P1408" s="3331" t="s">
        <v>78</v>
      </c>
      <c r="Q1408" s="3331" t="s">
        <v>79</v>
      </c>
      <c r="R1408" s="3362" t="n">
        <v>21.91</v>
      </c>
      <c r="S1408" s="3363" t="n">
        <f>ROUND(K1396,2)*R1408</f>
        <v>1728.2608</v>
      </c>
    </row>
    <row r="1409" ht="45.0" customHeight="true">
      <c r="P1409" s="3331" t="s">
        <v>80</v>
      </c>
      <c r="Q1409" s="3331" t="s">
        <v>81</v>
      </c>
      <c r="R1409" s="3364" t="n">
        <v>21.91</v>
      </c>
      <c r="S1409" s="3365" t="n">
        <f>ROUND(K1396,2)*R1409</f>
        <v>1728.2608</v>
      </c>
    </row>
    <row r="1410" ht="45.0" customHeight="true">
      <c r="P1410" s="3331" t="s">
        <v>82</v>
      </c>
      <c r="Q1410" s="3331" t="s">
        <v>83</v>
      </c>
      <c r="R1410" s="3366" t="n">
        <v>21.91</v>
      </c>
      <c r="S1410" s="3367" t="n">
        <f>ROUND(K1396,2)*R1410</f>
        <v>1728.2608</v>
      </c>
    </row>
    <row r="1411" ht="45.0" customHeight="true">
      <c r="P1411" s="3331" t="s">
        <v>84</v>
      </c>
      <c r="Q1411" s="3331" t="s">
        <v>85</v>
      </c>
      <c r="R1411" s="3368" t="n">
        <v>21.91</v>
      </c>
      <c r="S1411" s="3369" t="n">
        <f>ROUND(K1396,2)*R1411</f>
        <v>1728.2608</v>
      </c>
    </row>
    <row r="1412" ht="45.0" customHeight="true">
      <c r="P1412" s="3331" t="s">
        <v>86</v>
      </c>
      <c r="Q1412" s="3331" t="s">
        <v>87</v>
      </c>
      <c r="R1412" s="3370" t="n">
        <v>21.91</v>
      </c>
      <c r="S1412" s="3371" t="n">
        <f>ROUND(K1396,2)*R1412</f>
        <v>1728.2608</v>
      </c>
    </row>
    <row r="1413" ht="45.0" customHeight="true">
      <c r="P1413" s="3331" t="s">
        <v>88</v>
      </c>
      <c r="Q1413" s="3331" t="s">
        <v>89</v>
      </c>
      <c r="R1413" s="3372" t="n">
        <v>21.91</v>
      </c>
      <c r="S1413" s="3373" t="n">
        <f>ROUND(K1396,2)*R1413</f>
        <v>1728.2608</v>
      </c>
    </row>
    <row r="1414" ht="45.0" customHeight="true">
      <c r="P1414" s="3331" t="s">
        <v>90</v>
      </c>
      <c r="Q1414" s="3331" t="s">
        <v>91</v>
      </c>
      <c r="R1414" s="3374" t="n">
        <v>21.91</v>
      </c>
      <c r="S1414" s="3375" t="n">
        <f>ROUND(K1396,2)*R1414</f>
        <v>1728.2608</v>
      </c>
    </row>
    <row r="1415" ht="45.0" customHeight="true">
      <c r="P1415" s="3331" t="s">
        <v>92</v>
      </c>
      <c r="Q1415" s="3331" t="s">
        <v>93</v>
      </c>
      <c r="R1415" s="3376" t="n">
        <v>21.91</v>
      </c>
      <c r="S1415" s="3377" t="n">
        <f>ROUND(K1396,2)*R1415</f>
        <v>1728.2608</v>
      </c>
    </row>
    <row r="1416" ht="45.0" customHeight="true">
      <c r="A1416" s="3378" t="s">
        <v>23</v>
      </c>
      <c r="B1416" s="3378" t="s">
        <v>307</v>
      </c>
      <c r="C1416" s="3378" t="s">
        <v>54</v>
      </c>
      <c r="D1416" s="3378" t="s">
        <v>308</v>
      </c>
      <c r="E1416" s="3378" t="s">
        <v>309</v>
      </c>
      <c r="F1416" s="3379" t="n">
        <f>R1416+R1417+R1418+R1419+R1420+R1421+R1422+R1423+R1424+R1425+R1426+R1427+R1428+R1429+R1430+R1431+R1432+R1433+R1434+R1435</f>
        <v>237.2000000000001</v>
      </c>
      <c r="G1416" s="3378" t="s">
        <v>57</v>
      </c>
      <c r="H1416" s="3380" t="n">
        <v>57.74</v>
      </c>
      <c r="I1416" s="3381" t="n">
        <v>57.74</v>
      </c>
      <c r="J1416" s="3382" t="n">
        <v>0.2249</v>
      </c>
      <c r="K1416" s="3383" t="n">
        <f>ROUND(I1416,2)+(ROUND(I1416,2)*J1416)</f>
        <v>70.72572600000001</v>
      </c>
      <c r="L1416" s="3384" t="n">
        <f>ROUND(S1416,2)+ROUND(S1417,2)+ROUND(S1418,2)+ROUND(S1419,2)+ROUND(S1420,2)+ROUND(S1421,2)+ROUND(S1422,2)+ROUND(S1423,2)+ROUND(S1424,2)+ROUND(S1425,2)+ROUND(S1426,2)+ROUND(S1427,2)+ROUND(S1428,2)+ROUND(S1429,2)+ROUND(S1430,2)+ROUND(S1431,2)+ROUND(S1432,2)+ROUND(S1433,2)+ROUND(S1434,2)+ROUND(S1435,2)</f>
        <v>16777.200000000004</v>
      </c>
      <c r="M1416" s="3378" t="s">
        <v>21</v>
      </c>
      <c r="N1416" s="3378" t="s">
        <v>82</v>
      </c>
      <c r="O1416" s="3378" t="s">
        <v>288</v>
      </c>
      <c r="P1416" s="3378" t="s">
        <v>20</v>
      </c>
      <c r="Q1416" s="3378" t="s">
        <v>29</v>
      </c>
      <c r="R1416" s="3385" t="n">
        <v>11.86</v>
      </c>
      <c r="S1416" s="3386" t="n">
        <f>ROUND(K1416,2)*R1416</f>
        <v>838.8578</v>
      </c>
    </row>
    <row r="1417" ht="45.0" customHeight="true">
      <c r="P1417" s="3378" t="s">
        <v>30</v>
      </c>
      <c r="Q1417" s="3378" t="s">
        <v>31</v>
      </c>
      <c r="R1417" s="3387" t="n">
        <v>11.86</v>
      </c>
      <c r="S1417" s="3388" t="n">
        <f>ROUND(K1416,2)*R1417</f>
        <v>838.8578</v>
      </c>
    </row>
    <row r="1418" ht="45.0" customHeight="true">
      <c r="P1418" s="3378" t="s">
        <v>32</v>
      </c>
      <c r="Q1418" s="3378" t="s">
        <v>33</v>
      </c>
      <c r="R1418" s="3389" t="n">
        <v>11.86</v>
      </c>
      <c r="S1418" s="3390" t="n">
        <f>ROUND(K1416,2)*R1418</f>
        <v>838.8578</v>
      </c>
    </row>
    <row r="1419" ht="45.0" customHeight="true">
      <c r="P1419" s="3378" t="s">
        <v>34</v>
      </c>
      <c r="Q1419" s="3378" t="s">
        <v>35</v>
      </c>
      <c r="R1419" s="3391" t="n">
        <v>11.86</v>
      </c>
      <c r="S1419" s="3392" t="n">
        <f>ROUND(K1416,2)*R1419</f>
        <v>838.8578</v>
      </c>
    </row>
    <row r="1420" ht="45.0" customHeight="true">
      <c r="P1420" s="3378" t="s">
        <v>36</v>
      </c>
      <c r="Q1420" s="3378" t="s">
        <v>37</v>
      </c>
      <c r="R1420" s="3393" t="n">
        <v>11.86</v>
      </c>
      <c r="S1420" s="3394" t="n">
        <f>ROUND(K1416,2)*R1420</f>
        <v>838.8578</v>
      </c>
    </row>
    <row r="1421" ht="45.0" customHeight="true">
      <c r="P1421" s="3378" t="s">
        <v>38</v>
      </c>
      <c r="Q1421" s="3378" t="s">
        <v>39</v>
      </c>
      <c r="R1421" s="3395" t="n">
        <v>11.86</v>
      </c>
      <c r="S1421" s="3396" t="n">
        <f>ROUND(K1416,2)*R1421</f>
        <v>838.8578</v>
      </c>
    </row>
    <row r="1422" ht="45.0" customHeight="true">
      <c r="P1422" s="3378" t="s">
        <v>40</v>
      </c>
      <c r="Q1422" s="3378" t="s">
        <v>41</v>
      </c>
      <c r="R1422" s="3397" t="n">
        <v>11.86</v>
      </c>
      <c r="S1422" s="3398" t="n">
        <f>ROUND(K1416,2)*R1422</f>
        <v>838.8578</v>
      </c>
    </row>
    <row r="1423" ht="45.0" customHeight="true">
      <c r="P1423" s="3378" t="s">
        <v>42</v>
      </c>
      <c r="Q1423" s="3378" t="s">
        <v>43</v>
      </c>
      <c r="R1423" s="3399" t="n">
        <v>11.86</v>
      </c>
      <c r="S1423" s="3400" t="n">
        <f>ROUND(K1416,2)*R1423</f>
        <v>838.8578</v>
      </c>
    </row>
    <row r="1424" ht="45.0" customHeight="true">
      <c r="P1424" s="3378" t="s">
        <v>44</v>
      </c>
      <c r="Q1424" s="3378" t="s">
        <v>45</v>
      </c>
      <c r="R1424" s="3401" t="n">
        <v>11.86</v>
      </c>
      <c r="S1424" s="3402" t="n">
        <f>ROUND(K1416,2)*R1424</f>
        <v>838.8578</v>
      </c>
    </row>
    <row r="1425" ht="45.0" customHeight="true">
      <c r="P1425" s="3378" t="s">
        <v>46</v>
      </c>
      <c r="Q1425" s="3378" t="s">
        <v>47</v>
      </c>
      <c r="R1425" s="3403" t="n">
        <v>11.86</v>
      </c>
      <c r="S1425" s="3404" t="n">
        <f>ROUND(K1416,2)*R1425</f>
        <v>838.8578</v>
      </c>
    </row>
    <row r="1426" ht="45.0" customHeight="true">
      <c r="P1426" s="3378" t="s">
        <v>48</v>
      </c>
      <c r="Q1426" s="3378" t="s">
        <v>49</v>
      </c>
      <c r="R1426" s="3405" t="n">
        <v>11.86</v>
      </c>
      <c r="S1426" s="3406" t="n">
        <f>ROUND(K1416,2)*R1426</f>
        <v>838.8578</v>
      </c>
    </row>
    <row r="1427" ht="45.0" customHeight="true">
      <c r="P1427" s="3378" t="s">
        <v>50</v>
      </c>
      <c r="Q1427" s="3378" t="s">
        <v>51</v>
      </c>
      <c r="R1427" s="3407" t="n">
        <v>11.86</v>
      </c>
      <c r="S1427" s="3408" t="n">
        <f>ROUND(K1416,2)*R1427</f>
        <v>838.8578</v>
      </c>
    </row>
    <row r="1428" ht="45.0" customHeight="true">
      <c r="P1428" s="3378" t="s">
        <v>78</v>
      </c>
      <c r="Q1428" s="3378" t="s">
        <v>79</v>
      </c>
      <c r="R1428" s="3409" t="n">
        <v>11.86</v>
      </c>
      <c r="S1428" s="3410" t="n">
        <f>ROUND(K1416,2)*R1428</f>
        <v>838.8578</v>
      </c>
    </row>
    <row r="1429" ht="45.0" customHeight="true">
      <c r="P1429" s="3378" t="s">
        <v>80</v>
      </c>
      <c r="Q1429" s="3378" t="s">
        <v>81</v>
      </c>
      <c r="R1429" s="3411" t="n">
        <v>11.86</v>
      </c>
      <c r="S1429" s="3412" t="n">
        <f>ROUND(K1416,2)*R1429</f>
        <v>838.8578</v>
      </c>
    </row>
    <row r="1430" ht="45.0" customHeight="true">
      <c r="P1430" s="3378" t="s">
        <v>82</v>
      </c>
      <c r="Q1430" s="3378" t="s">
        <v>83</v>
      </c>
      <c r="R1430" s="3413" t="n">
        <v>11.86</v>
      </c>
      <c r="S1430" s="3414" t="n">
        <f>ROUND(K1416,2)*R1430</f>
        <v>838.8578</v>
      </c>
    </row>
    <row r="1431" ht="45.0" customHeight="true">
      <c r="P1431" s="3378" t="s">
        <v>84</v>
      </c>
      <c r="Q1431" s="3378" t="s">
        <v>85</v>
      </c>
      <c r="R1431" s="3415" t="n">
        <v>11.86</v>
      </c>
      <c r="S1431" s="3416" t="n">
        <f>ROUND(K1416,2)*R1431</f>
        <v>838.8578</v>
      </c>
    </row>
    <row r="1432" ht="45.0" customHeight="true">
      <c r="P1432" s="3378" t="s">
        <v>86</v>
      </c>
      <c r="Q1432" s="3378" t="s">
        <v>87</v>
      </c>
      <c r="R1432" s="3417" t="n">
        <v>11.86</v>
      </c>
      <c r="S1432" s="3418" t="n">
        <f>ROUND(K1416,2)*R1432</f>
        <v>838.8578</v>
      </c>
    </row>
    <row r="1433" ht="45.0" customHeight="true">
      <c r="P1433" s="3378" t="s">
        <v>88</v>
      </c>
      <c r="Q1433" s="3378" t="s">
        <v>89</v>
      </c>
      <c r="R1433" s="3419" t="n">
        <v>11.86</v>
      </c>
      <c r="S1433" s="3420" t="n">
        <f>ROUND(K1416,2)*R1433</f>
        <v>838.8578</v>
      </c>
    </row>
    <row r="1434" ht="45.0" customHeight="true">
      <c r="P1434" s="3378" t="s">
        <v>90</v>
      </c>
      <c r="Q1434" s="3378" t="s">
        <v>91</v>
      </c>
      <c r="R1434" s="3421" t="n">
        <v>11.86</v>
      </c>
      <c r="S1434" s="3422" t="n">
        <f>ROUND(K1416,2)*R1434</f>
        <v>838.8578</v>
      </c>
    </row>
    <row r="1435" ht="45.0" customHeight="true">
      <c r="P1435" s="3378" t="s">
        <v>92</v>
      </c>
      <c r="Q1435" s="3378" t="s">
        <v>93</v>
      </c>
      <c r="R1435" s="3423" t="n">
        <v>11.86</v>
      </c>
      <c r="S1435" s="3424" t="n">
        <f>ROUND(K1416,2)*R1435</f>
        <v>838.8578</v>
      </c>
    </row>
    <row r="1436" ht="45.0" customHeight="true">
      <c r="A1436" s="3425" t="s">
        <v>23</v>
      </c>
      <c r="B1436" s="3425" t="s">
        <v>310</v>
      </c>
      <c r="C1436" s="3425" t="s">
        <v>54</v>
      </c>
      <c r="D1436" s="3425" t="s">
        <v>311</v>
      </c>
      <c r="E1436" s="3425" t="s">
        <v>312</v>
      </c>
      <c r="F1436" s="3426" t="n">
        <f>R1436+R1437+R1438+R1439+R1440+R1441+R1442+R1443+R1444+R1445+R1446+R1447+R1448+R1449+R1450+R1451+R1452+R1453+R1454+R1455</f>
        <v>190.0</v>
      </c>
      <c r="G1436" s="3425" t="s">
        <v>57</v>
      </c>
      <c r="H1436" s="3427" t="n">
        <v>70.88</v>
      </c>
      <c r="I1436" s="3428" t="n">
        <v>70.88</v>
      </c>
      <c r="J1436" s="3429" t="n">
        <v>0.2249</v>
      </c>
      <c r="K1436" s="3430" t="n">
        <f>ROUND(I1436,2)+(ROUND(I1436,2)*J1436)</f>
        <v>86.82091199999999</v>
      </c>
      <c r="L1436" s="3431" t="n">
        <f>ROUND(S1436,2)+ROUND(S1437,2)+ROUND(S1438,2)+ROUND(S1439,2)+ROUND(S1440,2)+ROUND(S1441,2)+ROUND(S1442,2)+ROUND(S1443,2)+ROUND(S1444,2)+ROUND(S1445,2)+ROUND(S1446,2)+ROUND(S1447,2)+ROUND(S1448,2)+ROUND(S1449,2)+ROUND(S1450,2)+ROUND(S1451,2)+ROUND(S1452,2)+ROUND(S1453,2)+ROUND(S1454,2)+ROUND(S1455,2)</f>
        <v>16495.800000000007</v>
      </c>
      <c r="M1436" s="3425" t="s">
        <v>21</v>
      </c>
      <c r="N1436" s="3425" t="s">
        <v>82</v>
      </c>
      <c r="O1436" s="3425" t="s">
        <v>288</v>
      </c>
      <c r="P1436" s="3425" t="s">
        <v>20</v>
      </c>
      <c r="Q1436" s="3425" t="s">
        <v>29</v>
      </c>
      <c r="R1436" s="3432" t="n">
        <v>9.5</v>
      </c>
      <c r="S1436" s="3433" t="n">
        <f>ROUND(K1436,2)*R1436</f>
        <v>824.79</v>
      </c>
    </row>
    <row r="1437" ht="45.0" customHeight="true">
      <c r="P1437" s="3425" t="s">
        <v>30</v>
      </c>
      <c r="Q1437" s="3425" t="s">
        <v>31</v>
      </c>
      <c r="R1437" s="3434" t="n">
        <v>9.5</v>
      </c>
      <c r="S1437" s="3435" t="n">
        <f>ROUND(K1436,2)*R1437</f>
        <v>824.79</v>
      </c>
    </row>
    <row r="1438" ht="45.0" customHeight="true">
      <c r="P1438" s="3425" t="s">
        <v>32</v>
      </c>
      <c r="Q1438" s="3425" t="s">
        <v>33</v>
      </c>
      <c r="R1438" s="3436" t="n">
        <v>9.5</v>
      </c>
      <c r="S1438" s="3437" t="n">
        <f>ROUND(K1436,2)*R1438</f>
        <v>824.79</v>
      </c>
    </row>
    <row r="1439" ht="45.0" customHeight="true">
      <c r="P1439" s="3425" t="s">
        <v>34</v>
      </c>
      <c r="Q1439" s="3425" t="s">
        <v>35</v>
      </c>
      <c r="R1439" s="3438" t="n">
        <v>9.5</v>
      </c>
      <c r="S1439" s="3439" t="n">
        <f>ROUND(K1436,2)*R1439</f>
        <v>824.79</v>
      </c>
    </row>
    <row r="1440" ht="45.0" customHeight="true">
      <c r="P1440" s="3425" t="s">
        <v>36</v>
      </c>
      <c r="Q1440" s="3425" t="s">
        <v>37</v>
      </c>
      <c r="R1440" s="3440" t="n">
        <v>9.5</v>
      </c>
      <c r="S1440" s="3441" t="n">
        <f>ROUND(K1436,2)*R1440</f>
        <v>824.79</v>
      </c>
    </row>
    <row r="1441" ht="45.0" customHeight="true">
      <c r="P1441" s="3425" t="s">
        <v>38</v>
      </c>
      <c r="Q1441" s="3425" t="s">
        <v>39</v>
      </c>
      <c r="R1441" s="3442" t="n">
        <v>9.5</v>
      </c>
      <c r="S1441" s="3443" t="n">
        <f>ROUND(K1436,2)*R1441</f>
        <v>824.79</v>
      </c>
    </row>
    <row r="1442" ht="45.0" customHeight="true">
      <c r="P1442" s="3425" t="s">
        <v>40</v>
      </c>
      <c r="Q1442" s="3425" t="s">
        <v>41</v>
      </c>
      <c r="R1442" s="3444" t="n">
        <v>9.5</v>
      </c>
      <c r="S1442" s="3445" t="n">
        <f>ROUND(K1436,2)*R1442</f>
        <v>824.79</v>
      </c>
    </row>
    <row r="1443" ht="45.0" customHeight="true">
      <c r="P1443" s="3425" t="s">
        <v>42</v>
      </c>
      <c r="Q1443" s="3425" t="s">
        <v>43</v>
      </c>
      <c r="R1443" s="3446" t="n">
        <v>9.5</v>
      </c>
      <c r="S1443" s="3447" t="n">
        <f>ROUND(K1436,2)*R1443</f>
        <v>824.79</v>
      </c>
    </row>
    <row r="1444" ht="45.0" customHeight="true">
      <c r="P1444" s="3425" t="s">
        <v>44</v>
      </c>
      <c r="Q1444" s="3425" t="s">
        <v>45</v>
      </c>
      <c r="R1444" s="3448" t="n">
        <v>9.5</v>
      </c>
      <c r="S1444" s="3449" t="n">
        <f>ROUND(K1436,2)*R1444</f>
        <v>824.79</v>
      </c>
    </row>
    <row r="1445" ht="45.0" customHeight="true">
      <c r="P1445" s="3425" t="s">
        <v>46</v>
      </c>
      <c r="Q1445" s="3425" t="s">
        <v>47</v>
      </c>
      <c r="R1445" s="3450" t="n">
        <v>9.5</v>
      </c>
      <c r="S1445" s="3451" t="n">
        <f>ROUND(K1436,2)*R1445</f>
        <v>824.79</v>
      </c>
    </row>
    <row r="1446" ht="45.0" customHeight="true">
      <c r="P1446" s="3425" t="s">
        <v>48</v>
      </c>
      <c r="Q1446" s="3425" t="s">
        <v>49</v>
      </c>
      <c r="R1446" s="3452" t="n">
        <v>9.5</v>
      </c>
      <c r="S1446" s="3453" t="n">
        <f>ROUND(K1436,2)*R1446</f>
        <v>824.79</v>
      </c>
    </row>
    <row r="1447" ht="45.0" customHeight="true">
      <c r="P1447" s="3425" t="s">
        <v>50</v>
      </c>
      <c r="Q1447" s="3425" t="s">
        <v>51</v>
      </c>
      <c r="R1447" s="3454" t="n">
        <v>9.5</v>
      </c>
      <c r="S1447" s="3455" t="n">
        <f>ROUND(K1436,2)*R1447</f>
        <v>824.79</v>
      </c>
    </row>
    <row r="1448" ht="45.0" customHeight="true">
      <c r="P1448" s="3425" t="s">
        <v>78</v>
      </c>
      <c r="Q1448" s="3425" t="s">
        <v>79</v>
      </c>
      <c r="R1448" s="3456" t="n">
        <v>9.5</v>
      </c>
      <c r="S1448" s="3457" t="n">
        <f>ROUND(K1436,2)*R1448</f>
        <v>824.79</v>
      </c>
    </row>
    <row r="1449" ht="45.0" customHeight="true">
      <c r="P1449" s="3425" t="s">
        <v>80</v>
      </c>
      <c r="Q1449" s="3425" t="s">
        <v>81</v>
      </c>
      <c r="R1449" s="3458" t="n">
        <v>9.5</v>
      </c>
      <c r="S1449" s="3459" t="n">
        <f>ROUND(K1436,2)*R1449</f>
        <v>824.79</v>
      </c>
    </row>
    <row r="1450" ht="45.0" customHeight="true">
      <c r="P1450" s="3425" t="s">
        <v>82</v>
      </c>
      <c r="Q1450" s="3425" t="s">
        <v>83</v>
      </c>
      <c r="R1450" s="3460" t="n">
        <v>9.5</v>
      </c>
      <c r="S1450" s="3461" t="n">
        <f>ROUND(K1436,2)*R1450</f>
        <v>824.79</v>
      </c>
    </row>
    <row r="1451" ht="45.0" customHeight="true">
      <c r="P1451" s="3425" t="s">
        <v>84</v>
      </c>
      <c r="Q1451" s="3425" t="s">
        <v>85</v>
      </c>
      <c r="R1451" s="3462" t="n">
        <v>9.5</v>
      </c>
      <c r="S1451" s="3463" t="n">
        <f>ROUND(K1436,2)*R1451</f>
        <v>824.79</v>
      </c>
    </row>
    <row r="1452" ht="45.0" customHeight="true">
      <c r="P1452" s="3425" t="s">
        <v>86</v>
      </c>
      <c r="Q1452" s="3425" t="s">
        <v>87</v>
      </c>
      <c r="R1452" s="3464" t="n">
        <v>9.5</v>
      </c>
      <c r="S1452" s="3465" t="n">
        <f>ROUND(K1436,2)*R1452</f>
        <v>824.79</v>
      </c>
    </row>
    <row r="1453" ht="45.0" customHeight="true">
      <c r="P1453" s="3425" t="s">
        <v>88</v>
      </c>
      <c r="Q1453" s="3425" t="s">
        <v>89</v>
      </c>
      <c r="R1453" s="3466" t="n">
        <v>9.5</v>
      </c>
      <c r="S1453" s="3467" t="n">
        <f>ROUND(K1436,2)*R1453</f>
        <v>824.79</v>
      </c>
    </row>
    <row r="1454" ht="45.0" customHeight="true">
      <c r="P1454" s="3425" t="s">
        <v>90</v>
      </c>
      <c r="Q1454" s="3425" t="s">
        <v>91</v>
      </c>
      <c r="R1454" s="3468" t="n">
        <v>9.5</v>
      </c>
      <c r="S1454" s="3469" t="n">
        <f>ROUND(K1436,2)*R1454</f>
        <v>824.79</v>
      </c>
    </row>
    <row r="1455" ht="45.0" customHeight="true">
      <c r="P1455" s="3425" t="s">
        <v>92</v>
      </c>
      <c r="Q1455" s="3425" t="s">
        <v>93</v>
      </c>
      <c r="R1455" s="3470" t="n">
        <v>9.5</v>
      </c>
      <c r="S1455" s="3471" t="n">
        <f>ROUND(K1436,2)*R1455</f>
        <v>824.79</v>
      </c>
    </row>
    <row r="1456" ht="45.0" customHeight="true">
      <c r="A1456" s="3473" t="s">
        <v>19</v>
      </c>
      <c r="B1456" s="3473" t="s">
        <v>84</v>
      </c>
      <c r="C1456" s="3473" t="s">
        <v>21</v>
      </c>
      <c r="D1456" s="3473" t="s">
        <v>21</v>
      </c>
      <c r="E1456" s="3473" t="s">
        <v>313</v>
      </c>
      <c r="F1456" s="3473" t="s">
        <v>21</v>
      </c>
      <c r="G1456" s="3473" t="s">
        <v>21</v>
      </c>
      <c r="H1456" s="3473" t="s">
        <v>21</v>
      </c>
      <c r="I1456" s="3473" t="s">
        <v>21</v>
      </c>
      <c r="J1456" s="3473" t="s">
        <v>21</v>
      </c>
      <c r="K1456" s="3473" t="s">
        <v>21</v>
      </c>
      <c r="L1456" s="3474" t="n">
        <f>ROUND(L1457,2)+ROUND(L1477,2)</f>
        <v>23797.0</v>
      </c>
      <c r="M1456" s="3473" t="s">
        <v>21</v>
      </c>
      <c r="N1456" s="3473" t="s">
        <v>21</v>
      </c>
      <c r="O1456" s="3473" t="s">
        <v>21</v>
      </c>
      <c r="P1456" s="3473" t="s">
        <v>21</v>
      </c>
      <c r="Q1456" s="3473" t="s">
        <v>21</v>
      </c>
      <c r="R1456" s="3473" t="s">
        <v>21</v>
      </c>
      <c r="S1456" s="3473" t="s">
        <v>21</v>
      </c>
    </row>
    <row r="1457" ht="45.0" customHeight="true">
      <c r="A1457" s="3475" t="s">
        <v>23</v>
      </c>
      <c r="B1457" s="3475" t="s">
        <v>314</v>
      </c>
      <c r="C1457" s="3475" t="s">
        <v>54</v>
      </c>
      <c r="D1457" s="3475" t="s">
        <v>290</v>
      </c>
      <c r="E1457" s="3475" t="s">
        <v>291</v>
      </c>
      <c r="F1457" s="3476" t="n">
        <f>R1457+R1458+R1459+R1460+R1461+R1462+R1463+R1464+R1465+R1466+R1467+R1468+R1469+R1470+R1471+R1472+R1473+R1474+R1475+R1476</f>
        <v>362.40000000000003</v>
      </c>
      <c r="G1457" s="3475" t="s">
        <v>57</v>
      </c>
      <c r="H1457" s="3477" t="n">
        <v>0.65</v>
      </c>
      <c r="I1457" s="3478" t="n">
        <v>0.65</v>
      </c>
      <c r="J1457" s="3479" t="n">
        <v>0.2249</v>
      </c>
      <c r="K1457" s="3480" t="n">
        <f>ROUND(I1457,2)+(ROUND(I1457,2)*J1457)</f>
        <v>0.796185</v>
      </c>
      <c r="L1457" s="3481" t="n">
        <f>ROUND(S1457,2)+ROUND(S1458,2)+ROUND(S1459,2)+ROUND(S1460,2)+ROUND(S1461,2)+ROUND(S1462,2)+ROUND(S1463,2)+ROUND(S1464,2)+ROUND(S1465,2)+ROUND(S1466,2)+ROUND(S1467,2)+ROUND(S1468,2)+ROUND(S1469,2)+ROUND(S1470,2)+ROUND(S1471,2)+ROUND(S1472,2)+ROUND(S1473,2)+ROUND(S1474,2)+ROUND(S1475,2)+ROUND(S1476,2)</f>
        <v>290.0</v>
      </c>
      <c r="M1457" s="3475" t="s">
        <v>21</v>
      </c>
      <c r="N1457" s="3475" t="s">
        <v>84</v>
      </c>
      <c r="O1457" s="3475" t="s">
        <v>313</v>
      </c>
      <c r="P1457" s="3475" t="s">
        <v>20</v>
      </c>
      <c r="Q1457" s="3475" t="s">
        <v>29</v>
      </c>
      <c r="R1457" s="3482" t="n">
        <v>18.12</v>
      </c>
      <c r="S1457" s="3483" t="n">
        <f>ROUND(K1457,2)*R1457</f>
        <v>14.496000000000002</v>
      </c>
    </row>
    <row r="1458" ht="45.0" customHeight="true">
      <c r="P1458" s="3475" t="s">
        <v>30</v>
      </c>
      <c r="Q1458" s="3475" t="s">
        <v>31</v>
      </c>
      <c r="R1458" s="3484" t="n">
        <v>18.12</v>
      </c>
      <c r="S1458" s="3485" t="n">
        <f>ROUND(K1457,2)*R1458</f>
        <v>14.496000000000002</v>
      </c>
    </row>
    <row r="1459" ht="45.0" customHeight="true">
      <c r="P1459" s="3475" t="s">
        <v>32</v>
      </c>
      <c r="Q1459" s="3475" t="s">
        <v>33</v>
      </c>
      <c r="R1459" s="3486" t="n">
        <v>18.12</v>
      </c>
      <c r="S1459" s="3487" t="n">
        <f>ROUND(K1457,2)*R1459</f>
        <v>14.496000000000002</v>
      </c>
    </row>
    <row r="1460" ht="45.0" customHeight="true">
      <c r="P1460" s="3475" t="s">
        <v>34</v>
      </c>
      <c r="Q1460" s="3475" t="s">
        <v>35</v>
      </c>
      <c r="R1460" s="3488" t="n">
        <v>18.12</v>
      </c>
      <c r="S1460" s="3489" t="n">
        <f>ROUND(K1457,2)*R1460</f>
        <v>14.496000000000002</v>
      </c>
    </row>
    <row r="1461" ht="45.0" customHeight="true">
      <c r="P1461" s="3475" t="s">
        <v>36</v>
      </c>
      <c r="Q1461" s="3475" t="s">
        <v>37</v>
      </c>
      <c r="R1461" s="3490" t="n">
        <v>18.12</v>
      </c>
      <c r="S1461" s="3491" t="n">
        <f>ROUND(K1457,2)*R1461</f>
        <v>14.496000000000002</v>
      </c>
    </row>
    <row r="1462" ht="45.0" customHeight="true">
      <c r="P1462" s="3475" t="s">
        <v>38</v>
      </c>
      <c r="Q1462" s="3475" t="s">
        <v>39</v>
      </c>
      <c r="R1462" s="3492" t="n">
        <v>18.12</v>
      </c>
      <c r="S1462" s="3493" t="n">
        <f>ROUND(K1457,2)*R1462</f>
        <v>14.496000000000002</v>
      </c>
    </row>
    <row r="1463" ht="45.0" customHeight="true">
      <c r="P1463" s="3475" t="s">
        <v>40</v>
      </c>
      <c r="Q1463" s="3475" t="s">
        <v>41</v>
      </c>
      <c r="R1463" s="3494" t="n">
        <v>18.12</v>
      </c>
      <c r="S1463" s="3495" t="n">
        <f>ROUND(K1457,2)*R1463</f>
        <v>14.496000000000002</v>
      </c>
    </row>
    <row r="1464" ht="45.0" customHeight="true">
      <c r="P1464" s="3475" t="s">
        <v>42</v>
      </c>
      <c r="Q1464" s="3475" t="s">
        <v>43</v>
      </c>
      <c r="R1464" s="3496" t="n">
        <v>18.12</v>
      </c>
      <c r="S1464" s="3497" t="n">
        <f>ROUND(K1457,2)*R1464</f>
        <v>14.496000000000002</v>
      </c>
    </row>
    <row r="1465" ht="45.0" customHeight="true">
      <c r="P1465" s="3475" t="s">
        <v>44</v>
      </c>
      <c r="Q1465" s="3475" t="s">
        <v>45</v>
      </c>
      <c r="R1465" s="3498" t="n">
        <v>18.12</v>
      </c>
      <c r="S1465" s="3499" t="n">
        <f>ROUND(K1457,2)*R1465</f>
        <v>14.496000000000002</v>
      </c>
    </row>
    <row r="1466" ht="45.0" customHeight="true">
      <c r="P1466" s="3475" t="s">
        <v>46</v>
      </c>
      <c r="Q1466" s="3475" t="s">
        <v>47</v>
      </c>
      <c r="R1466" s="3500" t="n">
        <v>18.12</v>
      </c>
      <c r="S1466" s="3501" t="n">
        <f>ROUND(K1457,2)*R1466</f>
        <v>14.496000000000002</v>
      </c>
    </row>
    <row r="1467" ht="45.0" customHeight="true">
      <c r="P1467" s="3475" t="s">
        <v>48</v>
      </c>
      <c r="Q1467" s="3475" t="s">
        <v>49</v>
      </c>
      <c r="R1467" s="3502" t="n">
        <v>18.12</v>
      </c>
      <c r="S1467" s="3503" t="n">
        <f>ROUND(K1457,2)*R1467</f>
        <v>14.496000000000002</v>
      </c>
    </row>
    <row r="1468" ht="45.0" customHeight="true">
      <c r="P1468" s="3475" t="s">
        <v>50</v>
      </c>
      <c r="Q1468" s="3475" t="s">
        <v>51</v>
      </c>
      <c r="R1468" s="3504" t="n">
        <v>18.12</v>
      </c>
      <c r="S1468" s="3505" t="n">
        <f>ROUND(K1457,2)*R1468</f>
        <v>14.496000000000002</v>
      </c>
    </row>
    <row r="1469" ht="45.0" customHeight="true">
      <c r="P1469" s="3475" t="s">
        <v>78</v>
      </c>
      <c r="Q1469" s="3475" t="s">
        <v>79</v>
      </c>
      <c r="R1469" s="3506" t="n">
        <v>18.12</v>
      </c>
      <c r="S1469" s="3507" t="n">
        <f>ROUND(K1457,2)*R1469</f>
        <v>14.496000000000002</v>
      </c>
    </row>
    <row r="1470" ht="45.0" customHeight="true">
      <c r="P1470" s="3475" t="s">
        <v>80</v>
      </c>
      <c r="Q1470" s="3475" t="s">
        <v>81</v>
      </c>
      <c r="R1470" s="3508" t="n">
        <v>18.12</v>
      </c>
      <c r="S1470" s="3509" t="n">
        <f>ROUND(K1457,2)*R1470</f>
        <v>14.496000000000002</v>
      </c>
    </row>
    <row r="1471" ht="45.0" customHeight="true">
      <c r="P1471" s="3475" t="s">
        <v>82</v>
      </c>
      <c r="Q1471" s="3475" t="s">
        <v>83</v>
      </c>
      <c r="R1471" s="3510" t="n">
        <v>18.12</v>
      </c>
      <c r="S1471" s="3511" t="n">
        <f>ROUND(K1457,2)*R1471</f>
        <v>14.496000000000002</v>
      </c>
    </row>
    <row r="1472" ht="45.0" customHeight="true">
      <c r="P1472" s="3475" t="s">
        <v>84</v>
      </c>
      <c r="Q1472" s="3475" t="s">
        <v>85</v>
      </c>
      <c r="R1472" s="3512" t="n">
        <v>18.12</v>
      </c>
      <c r="S1472" s="3513" t="n">
        <f>ROUND(K1457,2)*R1472</f>
        <v>14.496000000000002</v>
      </c>
    </row>
    <row r="1473" ht="45.0" customHeight="true">
      <c r="P1473" s="3475" t="s">
        <v>86</v>
      </c>
      <c r="Q1473" s="3475" t="s">
        <v>87</v>
      </c>
      <c r="R1473" s="3514" t="n">
        <v>18.12</v>
      </c>
      <c r="S1473" s="3515" t="n">
        <f>ROUND(K1457,2)*R1473</f>
        <v>14.496000000000002</v>
      </c>
    </row>
    <row r="1474" ht="45.0" customHeight="true">
      <c r="P1474" s="3475" t="s">
        <v>88</v>
      </c>
      <c r="Q1474" s="3475" t="s">
        <v>89</v>
      </c>
      <c r="R1474" s="3516" t="n">
        <v>18.12</v>
      </c>
      <c r="S1474" s="3517" t="n">
        <f>ROUND(K1457,2)*R1474</f>
        <v>14.496000000000002</v>
      </c>
    </row>
    <row r="1475" ht="45.0" customHeight="true">
      <c r="P1475" s="3475" t="s">
        <v>90</v>
      </c>
      <c r="Q1475" s="3475" t="s">
        <v>91</v>
      </c>
      <c r="R1475" s="3518" t="n">
        <v>18.12</v>
      </c>
      <c r="S1475" s="3519" t="n">
        <f>ROUND(K1457,2)*R1475</f>
        <v>14.496000000000002</v>
      </c>
    </row>
    <row r="1476" ht="45.0" customHeight="true">
      <c r="P1476" s="3475" t="s">
        <v>92</v>
      </c>
      <c r="Q1476" s="3475" t="s">
        <v>93</v>
      </c>
      <c r="R1476" s="3520" t="n">
        <v>18.12</v>
      </c>
      <c r="S1476" s="3521" t="n">
        <f>ROUND(K1457,2)*R1476</f>
        <v>14.496000000000002</v>
      </c>
    </row>
    <row r="1477" ht="45.0" customHeight="true">
      <c r="A1477" s="3522" t="s">
        <v>23</v>
      </c>
      <c r="B1477" s="3522" t="s">
        <v>315</v>
      </c>
      <c r="C1477" s="3522" t="s">
        <v>54</v>
      </c>
      <c r="D1477" s="3522" t="s">
        <v>316</v>
      </c>
      <c r="E1477" s="3522" t="s">
        <v>317</v>
      </c>
      <c r="F1477" s="3523" t="n">
        <f>R1477+R1478+R1479+R1480+R1481+R1482+R1483+R1484+R1485+R1486+R1487+R1488+R1489+R1490+R1491+R1492+R1493+R1494+R1495+R1496</f>
        <v>25.399999999999995</v>
      </c>
      <c r="G1477" s="3522" t="s">
        <v>77</v>
      </c>
      <c r="H1477" s="3524" t="n">
        <v>755.55</v>
      </c>
      <c r="I1477" s="3525" t="n">
        <v>755.55</v>
      </c>
      <c r="J1477" s="3526" t="n">
        <v>0.2249</v>
      </c>
      <c r="K1477" s="3527" t="n">
        <f>ROUND(I1477,2)+(ROUND(I1477,2)*J1477)</f>
        <v>925.4731949999999</v>
      </c>
      <c r="L1477" s="3528" t="n">
        <f>ROUND(S1477,2)+ROUND(S1478,2)+ROUND(S1479,2)+ROUND(S1480,2)+ROUND(S1481,2)+ROUND(S1482,2)+ROUND(S1483,2)+ROUND(S1484,2)+ROUND(S1485,2)+ROUND(S1486,2)+ROUND(S1487,2)+ROUND(S1488,2)+ROUND(S1489,2)+ROUND(S1490,2)+ROUND(S1491,2)+ROUND(S1492,2)+ROUND(S1493,2)+ROUND(S1494,2)+ROUND(S1495,2)+ROUND(S1496,2)</f>
        <v>23506.999999999993</v>
      </c>
      <c r="M1477" s="3522" t="s">
        <v>21</v>
      </c>
      <c r="N1477" s="3522" t="s">
        <v>84</v>
      </c>
      <c r="O1477" s="3522" t="s">
        <v>313</v>
      </c>
      <c r="P1477" s="3522" t="s">
        <v>20</v>
      </c>
      <c r="Q1477" s="3522" t="s">
        <v>29</v>
      </c>
      <c r="R1477" s="3529" t="n">
        <v>1.27</v>
      </c>
      <c r="S1477" s="3530" t="n">
        <f>ROUND(K1477,2)*R1477</f>
        <v>1175.3469</v>
      </c>
    </row>
    <row r="1478" ht="45.0" customHeight="true">
      <c r="P1478" s="3522" t="s">
        <v>30</v>
      </c>
      <c r="Q1478" s="3522" t="s">
        <v>31</v>
      </c>
      <c r="R1478" s="3531" t="n">
        <v>1.27</v>
      </c>
      <c r="S1478" s="3532" t="n">
        <f>ROUND(K1477,2)*R1478</f>
        <v>1175.3469</v>
      </c>
    </row>
    <row r="1479" ht="45.0" customHeight="true">
      <c r="P1479" s="3522" t="s">
        <v>32</v>
      </c>
      <c r="Q1479" s="3522" t="s">
        <v>33</v>
      </c>
      <c r="R1479" s="3533" t="n">
        <v>1.27</v>
      </c>
      <c r="S1479" s="3534" t="n">
        <f>ROUND(K1477,2)*R1479</f>
        <v>1175.3469</v>
      </c>
    </row>
    <row r="1480" ht="45.0" customHeight="true">
      <c r="P1480" s="3522" t="s">
        <v>34</v>
      </c>
      <c r="Q1480" s="3522" t="s">
        <v>35</v>
      </c>
      <c r="R1480" s="3535" t="n">
        <v>1.27</v>
      </c>
      <c r="S1480" s="3536" t="n">
        <f>ROUND(K1477,2)*R1480</f>
        <v>1175.3469</v>
      </c>
    </row>
    <row r="1481" ht="45.0" customHeight="true">
      <c r="P1481" s="3522" t="s">
        <v>36</v>
      </c>
      <c r="Q1481" s="3522" t="s">
        <v>37</v>
      </c>
      <c r="R1481" s="3537" t="n">
        <v>1.27</v>
      </c>
      <c r="S1481" s="3538" t="n">
        <f>ROUND(K1477,2)*R1481</f>
        <v>1175.3469</v>
      </c>
    </row>
    <row r="1482" ht="45.0" customHeight="true">
      <c r="P1482" s="3522" t="s">
        <v>38</v>
      </c>
      <c r="Q1482" s="3522" t="s">
        <v>39</v>
      </c>
      <c r="R1482" s="3539" t="n">
        <v>1.27</v>
      </c>
      <c r="S1482" s="3540" t="n">
        <f>ROUND(K1477,2)*R1482</f>
        <v>1175.3469</v>
      </c>
    </row>
    <row r="1483" ht="45.0" customHeight="true">
      <c r="P1483" s="3522" t="s">
        <v>40</v>
      </c>
      <c r="Q1483" s="3522" t="s">
        <v>41</v>
      </c>
      <c r="R1483" s="3541" t="n">
        <v>1.27</v>
      </c>
      <c r="S1483" s="3542" t="n">
        <f>ROUND(K1477,2)*R1483</f>
        <v>1175.3469</v>
      </c>
    </row>
    <row r="1484" ht="45.0" customHeight="true">
      <c r="P1484" s="3522" t="s">
        <v>42</v>
      </c>
      <c r="Q1484" s="3522" t="s">
        <v>43</v>
      </c>
      <c r="R1484" s="3543" t="n">
        <v>1.27</v>
      </c>
      <c r="S1484" s="3544" t="n">
        <f>ROUND(K1477,2)*R1484</f>
        <v>1175.3469</v>
      </c>
    </row>
    <row r="1485" ht="45.0" customHeight="true">
      <c r="P1485" s="3522" t="s">
        <v>44</v>
      </c>
      <c r="Q1485" s="3522" t="s">
        <v>45</v>
      </c>
      <c r="R1485" s="3545" t="n">
        <v>1.27</v>
      </c>
      <c r="S1485" s="3546" t="n">
        <f>ROUND(K1477,2)*R1485</f>
        <v>1175.3469</v>
      </c>
    </row>
    <row r="1486" ht="45.0" customHeight="true">
      <c r="P1486" s="3522" t="s">
        <v>46</v>
      </c>
      <c r="Q1486" s="3522" t="s">
        <v>47</v>
      </c>
      <c r="R1486" s="3547" t="n">
        <v>1.27</v>
      </c>
      <c r="S1486" s="3548" t="n">
        <f>ROUND(K1477,2)*R1486</f>
        <v>1175.3469</v>
      </c>
    </row>
    <row r="1487" ht="45.0" customHeight="true">
      <c r="P1487" s="3522" t="s">
        <v>48</v>
      </c>
      <c r="Q1487" s="3522" t="s">
        <v>49</v>
      </c>
      <c r="R1487" s="3549" t="n">
        <v>1.27</v>
      </c>
      <c r="S1487" s="3550" t="n">
        <f>ROUND(K1477,2)*R1487</f>
        <v>1175.3469</v>
      </c>
    </row>
    <row r="1488" ht="45.0" customHeight="true">
      <c r="P1488" s="3522" t="s">
        <v>50</v>
      </c>
      <c r="Q1488" s="3522" t="s">
        <v>51</v>
      </c>
      <c r="R1488" s="3551" t="n">
        <v>1.27</v>
      </c>
      <c r="S1488" s="3552" t="n">
        <f>ROUND(K1477,2)*R1488</f>
        <v>1175.3469</v>
      </c>
    </row>
    <row r="1489" ht="45.0" customHeight="true">
      <c r="P1489" s="3522" t="s">
        <v>78</v>
      </c>
      <c r="Q1489" s="3522" t="s">
        <v>79</v>
      </c>
      <c r="R1489" s="3553" t="n">
        <v>1.27</v>
      </c>
      <c r="S1489" s="3554" t="n">
        <f>ROUND(K1477,2)*R1489</f>
        <v>1175.3469</v>
      </c>
    </row>
    <row r="1490" ht="45.0" customHeight="true">
      <c r="P1490" s="3522" t="s">
        <v>80</v>
      </c>
      <c r="Q1490" s="3522" t="s">
        <v>81</v>
      </c>
      <c r="R1490" s="3555" t="n">
        <v>1.27</v>
      </c>
      <c r="S1490" s="3556" t="n">
        <f>ROUND(K1477,2)*R1490</f>
        <v>1175.3469</v>
      </c>
    </row>
    <row r="1491" ht="45.0" customHeight="true">
      <c r="P1491" s="3522" t="s">
        <v>82</v>
      </c>
      <c r="Q1491" s="3522" t="s">
        <v>83</v>
      </c>
      <c r="R1491" s="3557" t="n">
        <v>1.27</v>
      </c>
      <c r="S1491" s="3558" t="n">
        <f>ROUND(K1477,2)*R1491</f>
        <v>1175.3469</v>
      </c>
    </row>
    <row r="1492" ht="45.0" customHeight="true">
      <c r="P1492" s="3522" t="s">
        <v>84</v>
      </c>
      <c r="Q1492" s="3522" t="s">
        <v>85</v>
      </c>
      <c r="R1492" s="3559" t="n">
        <v>1.27</v>
      </c>
      <c r="S1492" s="3560" t="n">
        <f>ROUND(K1477,2)*R1492</f>
        <v>1175.3469</v>
      </c>
    </row>
    <row r="1493" ht="45.0" customHeight="true">
      <c r="P1493" s="3522" t="s">
        <v>86</v>
      </c>
      <c r="Q1493" s="3522" t="s">
        <v>87</v>
      </c>
      <c r="R1493" s="3561" t="n">
        <v>1.27</v>
      </c>
      <c r="S1493" s="3562" t="n">
        <f>ROUND(K1477,2)*R1493</f>
        <v>1175.3469</v>
      </c>
    </row>
    <row r="1494" ht="45.0" customHeight="true">
      <c r="P1494" s="3522" t="s">
        <v>88</v>
      </c>
      <c r="Q1494" s="3522" t="s">
        <v>89</v>
      </c>
      <c r="R1494" s="3563" t="n">
        <v>1.27</v>
      </c>
      <c r="S1494" s="3564" t="n">
        <f>ROUND(K1477,2)*R1494</f>
        <v>1175.3469</v>
      </c>
    </row>
    <row r="1495" ht="45.0" customHeight="true">
      <c r="P1495" s="3522" t="s">
        <v>90</v>
      </c>
      <c r="Q1495" s="3522" t="s">
        <v>91</v>
      </c>
      <c r="R1495" s="3565" t="n">
        <v>1.27</v>
      </c>
      <c r="S1495" s="3566" t="n">
        <f>ROUND(K1477,2)*R1495</f>
        <v>1175.3469</v>
      </c>
    </row>
    <row r="1496" ht="45.0" customHeight="true">
      <c r="P1496" s="3522" t="s">
        <v>92</v>
      </c>
      <c r="Q1496" s="3522" t="s">
        <v>93</v>
      </c>
      <c r="R1496" s="3567" t="n">
        <v>1.27</v>
      </c>
      <c r="S1496" s="3568" t="n">
        <f>ROUND(K1477,2)*R1496</f>
        <v>1175.3469</v>
      </c>
    </row>
    <row r="1497" ht="45.0" customHeight="true">
      <c r="A1497" s="3570" t="s">
        <v>19</v>
      </c>
      <c r="B1497" s="3570" t="s">
        <v>86</v>
      </c>
      <c r="C1497" s="3570" t="s">
        <v>21</v>
      </c>
      <c r="D1497" s="3570" t="s">
        <v>21</v>
      </c>
      <c r="E1497" s="3570" t="s">
        <v>318</v>
      </c>
      <c r="F1497" s="3570" t="s">
        <v>21</v>
      </c>
      <c r="G1497" s="3570" t="s">
        <v>21</v>
      </c>
      <c r="H1497" s="3570" t="s">
        <v>21</v>
      </c>
      <c r="I1497" s="3570" t="s">
        <v>21</v>
      </c>
      <c r="J1497" s="3570" t="s">
        <v>21</v>
      </c>
      <c r="K1497" s="3570" t="s">
        <v>21</v>
      </c>
      <c r="L1497" s="3571" t="n">
        <f>ROUND(L1498,2)+ROUND(L1518,2)+ROUND(L1538,2)</f>
        <v>26679.4</v>
      </c>
      <c r="M1497" s="3570" t="s">
        <v>21</v>
      </c>
      <c r="N1497" s="3570" t="s">
        <v>21</v>
      </c>
      <c r="O1497" s="3570" t="s">
        <v>21</v>
      </c>
      <c r="P1497" s="3570" t="s">
        <v>21</v>
      </c>
      <c r="Q1497" s="3570" t="s">
        <v>21</v>
      </c>
      <c r="R1497" s="3570" t="s">
        <v>21</v>
      </c>
      <c r="S1497" s="3570" t="s">
        <v>21</v>
      </c>
    </row>
    <row r="1498" ht="45.0" customHeight="true">
      <c r="A1498" s="3572" t="s">
        <v>23</v>
      </c>
      <c r="B1498" s="3572" t="s">
        <v>319</v>
      </c>
      <c r="C1498" s="3572" t="s">
        <v>54</v>
      </c>
      <c r="D1498" s="3572" t="s">
        <v>320</v>
      </c>
      <c r="E1498" s="3572" t="s">
        <v>321</v>
      </c>
      <c r="F1498" s="3573" t="n">
        <f>R1498+R1499+R1500+R1501+R1502+R1503+R1504+R1505+R1506+R1507+R1508+R1509+R1510+R1511+R1512+R1513+R1514+R1515+R1516+R1517</f>
        <v>32.00000000000001</v>
      </c>
      <c r="G1498" s="3572" t="s">
        <v>176</v>
      </c>
      <c r="H1498" s="3574" t="n">
        <v>93.56</v>
      </c>
      <c r="I1498" s="3575" t="n">
        <v>93.56</v>
      </c>
      <c r="J1498" s="3576" t="n">
        <v>0.2249</v>
      </c>
      <c r="K1498" s="3577" t="n">
        <f>ROUND(I1498,2)+(ROUND(I1498,2)*J1498)</f>
        <v>114.601644</v>
      </c>
      <c r="L1498" s="3578" t="n">
        <f>ROUND(S1498,2)+ROUND(S1499,2)+ROUND(S1500,2)+ROUND(S1501,2)+ROUND(S1502,2)+ROUND(S1503,2)+ROUND(S1504,2)+ROUND(S1505,2)+ROUND(S1506,2)+ROUND(S1507,2)+ROUND(S1508,2)+ROUND(S1509,2)+ROUND(S1510,2)+ROUND(S1511,2)+ROUND(S1512,2)+ROUND(S1513,2)+ROUND(S1514,2)+ROUND(S1515,2)+ROUND(S1516,2)+ROUND(S1517,2)</f>
        <v>3667.2000000000016</v>
      </c>
      <c r="M1498" s="3572" t="s">
        <v>21</v>
      </c>
      <c r="N1498" s="3572" t="s">
        <v>86</v>
      </c>
      <c r="O1498" s="3572" t="s">
        <v>318</v>
      </c>
      <c r="P1498" s="3572" t="s">
        <v>20</v>
      </c>
      <c r="Q1498" s="3572" t="s">
        <v>29</v>
      </c>
      <c r="R1498" s="3579" t="n">
        <v>1.6</v>
      </c>
      <c r="S1498" s="3580" t="n">
        <f>ROUND(K1498,2)*R1498</f>
        <v>183.36</v>
      </c>
    </row>
    <row r="1499" ht="45.0" customHeight="true">
      <c r="P1499" s="3572" t="s">
        <v>30</v>
      </c>
      <c r="Q1499" s="3572" t="s">
        <v>31</v>
      </c>
      <c r="R1499" s="3581" t="n">
        <v>1.6</v>
      </c>
      <c r="S1499" s="3582" t="n">
        <f>ROUND(K1498,2)*R1499</f>
        <v>183.36</v>
      </c>
    </row>
    <row r="1500" ht="45.0" customHeight="true">
      <c r="P1500" s="3572" t="s">
        <v>32</v>
      </c>
      <c r="Q1500" s="3572" t="s">
        <v>33</v>
      </c>
      <c r="R1500" s="3583" t="n">
        <v>1.6</v>
      </c>
      <c r="S1500" s="3584" t="n">
        <f>ROUND(K1498,2)*R1500</f>
        <v>183.36</v>
      </c>
    </row>
    <row r="1501" ht="45.0" customHeight="true">
      <c r="P1501" s="3572" t="s">
        <v>34</v>
      </c>
      <c r="Q1501" s="3572" t="s">
        <v>35</v>
      </c>
      <c r="R1501" s="3585" t="n">
        <v>1.6</v>
      </c>
      <c r="S1501" s="3586" t="n">
        <f>ROUND(K1498,2)*R1501</f>
        <v>183.36</v>
      </c>
    </row>
    <row r="1502" ht="45.0" customHeight="true">
      <c r="P1502" s="3572" t="s">
        <v>36</v>
      </c>
      <c r="Q1502" s="3572" t="s">
        <v>37</v>
      </c>
      <c r="R1502" s="3587" t="n">
        <v>1.6</v>
      </c>
      <c r="S1502" s="3588" t="n">
        <f>ROUND(K1498,2)*R1502</f>
        <v>183.36</v>
      </c>
    </row>
    <row r="1503" ht="45.0" customHeight="true">
      <c r="P1503" s="3572" t="s">
        <v>38</v>
      </c>
      <c r="Q1503" s="3572" t="s">
        <v>39</v>
      </c>
      <c r="R1503" s="3589" t="n">
        <v>1.6</v>
      </c>
      <c r="S1503" s="3590" t="n">
        <f>ROUND(K1498,2)*R1503</f>
        <v>183.36</v>
      </c>
    </row>
    <row r="1504" ht="45.0" customHeight="true">
      <c r="P1504" s="3572" t="s">
        <v>40</v>
      </c>
      <c r="Q1504" s="3572" t="s">
        <v>41</v>
      </c>
      <c r="R1504" s="3591" t="n">
        <v>1.6</v>
      </c>
      <c r="S1504" s="3592" t="n">
        <f>ROUND(K1498,2)*R1504</f>
        <v>183.36</v>
      </c>
    </row>
    <row r="1505" ht="45.0" customHeight="true">
      <c r="P1505" s="3572" t="s">
        <v>42</v>
      </c>
      <c r="Q1505" s="3572" t="s">
        <v>43</v>
      </c>
      <c r="R1505" s="3593" t="n">
        <v>1.6</v>
      </c>
      <c r="S1505" s="3594" t="n">
        <f>ROUND(K1498,2)*R1505</f>
        <v>183.36</v>
      </c>
    </row>
    <row r="1506" ht="45.0" customHeight="true">
      <c r="P1506" s="3572" t="s">
        <v>44</v>
      </c>
      <c r="Q1506" s="3572" t="s">
        <v>45</v>
      </c>
      <c r="R1506" s="3595" t="n">
        <v>1.6</v>
      </c>
      <c r="S1506" s="3596" t="n">
        <f>ROUND(K1498,2)*R1506</f>
        <v>183.36</v>
      </c>
    </row>
    <row r="1507" ht="45.0" customHeight="true">
      <c r="P1507" s="3572" t="s">
        <v>46</v>
      </c>
      <c r="Q1507" s="3572" t="s">
        <v>47</v>
      </c>
      <c r="R1507" s="3597" t="n">
        <v>1.6</v>
      </c>
      <c r="S1507" s="3598" t="n">
        <f>ROUND(K1498,2)*R1507</f>
        <v>183.36</v>
      </c>
    </row>
    <row r="1508" ht="45.0" customHeight="true">
      <c r="P1508" s="3572" t="s">
        <v>48</v>
      </c>
      <c r="Q1508" s="3572" t="s">
        <v>49</v>
      </c>
      <c r="R1508" s="3599" t="n">
        <v>1.6</v>
      </c>
      <c r="S1508" s="3600" t="n">
        <f>ROUND(K1498,2)*R1508</f>
        <v>183.36</v>
      </c>
    </row>
    <row r="1509" ht="45.0" customHeight="true">
      <c r="P1509" s="3572" t="s">
        <v>50</v>
      </c>
      <c r="Q1509" s="3572" t="s">
        <v>51</v>
      </c>
      <c r="R1509" s="3601" t="n">
        <v>1.6</v>
      </c>
      <c r="S1509" s="3602" t="n">
        <f>ROUND(K1498,2)*R1509</f>
        <v>183.36</v>
      </c>
    </row>
    <row r="1510" ht="45.0" customHeight="true">
      <c r="P1510" s="3572" t="s">
        <v>78</v>
      </c>
      <c r="Q1510" s="3572" t="s">
        <v>79</v>
      </c>
      <c r="R1510" s="3603" t="n">
        <v>1.6</v>
      </c>
      <c r="S1510" s="3604" t="n">
        <f>ROUND(K1498,2)*R1510</f>
        <v>183.36</v>
      </c>
    </row>
    <row r="1511" ht="45.0" customHeight="true">
      <c r="P1511" s="3572" t="s">
        <v>80</v>
      </c>
      <c r="Q1511" s="3572" t="s">
        <v>81</v>
      </c>
      <c r="R1511" s="3605" t="n">
        <v>1.6</v>
      </c>
      <c r="S1511" s="3606" t="n">
        <f>ROUND(K1498,2)*R1511</f>
        <v>183.36</v>
      </c>
    </row>
    <row r="1512" ht="45.0" customHeight="true">
      <c r="P1512" s="3572" t="s">
        <v>82</v>
      </c>
      <c r="Q1512" s="3572" t="s">
        <v>83</v>
      </c>
      <c r="R1512" s="3607" t="n">
        <v>1.6</v>
      </c>
      <c r="S1512" s="3608" t="n">
        <f>ROUND(K1498,2)*R1512</f>
        <v>183.36</v>
      </c>
    </row>
    <row r="1513" ht="45.0" customHeight="true">
      <c r="P1513" s="3572" t="s">
        <v>84</v>
      </c>
      <c r="Q1513" s="3572" t="s">
        <v>85</v>
      </c>
      <c r="R1513" s="3609" t="n">
        <v>1.6</v>
      </c>
      <c r="S1513" s="3610" t="n">
        <f>ROUND(K1498,2)*R1513</f>
        <v>183.36</v>
      </c>
    </row>
    <row r="1514" ht="45.0" customHeight="true">
      <c r="P1514" s="3572" t="s">
        <v>86</v>
      </c>
      <c r="Q1514" s="3572" t="s">
        <v>87</v>
      </c>
      <c r="R1514" s="3611" t="n">
        <v>1.6</v>
      </c>
      <c r="S1514" s="3612" t="n">
        <f>ROUND(K1498,2)*R1514</f>
        <v>183.36</v>
      </c>
    </row>
    <row r="1515" ht="45.0" customHeight="true">
      <c r="P1515" s="3572" t="s">
        <v>88</v>
      </c>
      <c r="Q1515" s="3572" t="s">
        <v>89</v>
      </c>
      <c r="R1515" s="3613" t="n">
        <v>1.6</v>
      </c>
      <c r="S1515" s="3614" t="n">
        <f>ROUND(K1498,2)*R1515</f>
        <v>183.36</v>
      </c>
    </row>
    <row r="1516" ht="45.0" customHeight="true">
      <c r="P1516" s="3572" t="s">
        <v>90</v>
      </c>
      <c r="Q1516" s="3572" t="s">
        <v>91</v>
      </c>
      <c r="R1516" s="3615" t="n">
        <v>1.6</v>
      </c>
      <c r="S1516" s="3616" t="n">
        <f>ROUND(K1498,2)*R1516</f>
        <v>183.36</v>
      </c>
    </row>
    <row r="1517" ht="45.0" customHeight="true">
      <c r="P1517" s="3572" t="s">
        <v>92</v>
      </c>
      <c r="Q1517" s="3572" t="s">
        <v>93</v>
      </c>
      <c r="R1517" s="3617" t="n">
        <v>1.6</v>
      </c>
      <c r="S1517" s="3618" t="n">
        <f>ROUND(K1498,2)*R1517</f>
        <v>183.36</v>
      </c>
    </row>
    <row r="1518" ht="45.0" customHeight="true">
      <c r="A1518" s="3619" t="s">
        <v>23</v>
      </c>
      <c r="B1518" s="3619" t="s">
        <v>322</v>
      </c>
      <c r="C1518" s="3619" t="s">
        <v>54</v>
      </c>
      <c r="D1518" s="3619" t="s">
        <v>323</v>
      </c>
      <c r="E1518" s="3619" t="s">
        <v>324</v>
      </c>
      <c r="F1518" s="3620" t="n">
        <f>R1518+R1519+R1520+R1521+R1522+R1523+R1524+R1525+R1526+R1527+R1528+R1529+R1530+R1531+R1532+R1533+R1534+R1535+R1536+R1537</f>
        <v>774.0000000000002</v>
      </c>
      <c r="G1518" s="3619" t="s">
        <v>176</v>
      </c>
      <c r="H1518" s="3621" t="n">
        <v>8.03</v>
      </c>
      <c r="I1518" s="3622" t="n">
        <v>8.03</v>
      </c>
      <c r="J1518" s="3623" t="n">
        <v>0.2249</v>
      </c>
      <c r="K1518" s="3624" t="n">
        <f>ROUND(I1518,2)+(ROUND(I1518,2)*J1518)</f>
        <v>9.835946999999999</v>
      </c>
      <c r="L1518" s="3625" t="n">
        <f>ROUND(S1518,2)+ROUND(S1519,2)+ROUND(S1520,2)+ROUND(S1521,2)+ROUND(S1522,2)+ROUND(S1523,2)+ROUND(S1524,2)+ROUND(S1525,2)+ROUND(S1526,2)+ROUND(S1527,2)+ROUND(S1528,2)+ROUND(S1529,2)+ROUND(S1530,2)+ROUND(S1531,2)+ROUND(S1532,2)+ROUND(S1533,2)+ROUND(S1534,2)+ROUND(S1535,2)+ROUND(S1536,2)+ROUND(S1537,2)</f>
        <v>7616.2000000000035</v>
      </c>
      <c r="M1518" s="3619" t="s">
        <v>21</v>
      </c>
      <c r="N1518" s="3619" t="s">
        <v>86</v>
      </c>
      <c r="O1518" s="3619" t="s">
        <v>318</v>
      </c>
      <c r="P1518" s="3619" t="s">
        <v>20</v>
      </c>
      <c r="Q1518" s="3619" t="s">
        <v>29</v>
      </c>
      <c r="R1518" s="3626" t="n">
        <v>38.7</v>
      </c>
      <c r="S1518" s="3627" t="n">
        <f>ROUND(K1518,2)*R1518</f>
        <v>380.80800000000005</v>
      </c>
    </row>
    <row r="1519" ht="45.0" customHeight="true">
      <c r="P1519" s="3619" t="s">
        <v>30</v>
      </c>
      <c r="Q1519" s="3619" t="s">
        <v>31</v>
      </c>
      <c r="R1519" s="3628" t="n">
        <v>38.7</v>
      </c>
      <c r="S1519" s="3629" t="n">
        <f>ROUND(K1518,2)*R1519</f>
        <v>380.80800000000005</v>
      </c>
    </row>
    <row r="1520" ht="45.0" customHeight="true">
      <c r="P1520" s="3619" t="s">
        <v>32</v>
      </c>
      <c r="Q1520" s="3619" t="s">
        <v>33</v>
      </c>
      <c r="R1520" s="3630" t="n">
        <v>38.7</v>
      </c>
      <c r="S1520" s="3631" t="n">
        <f>ROUND(K1518,2)*R1520</f>
        <v>380.80800000000005</v>
      </c>
    </row>
    <row r="1521" ht="45.0" customHeight="true">
      <c r="P1521" s="3619" t="s">
        <v>34</v>
      </c>
      <c r="Q1521" s="3619" t="s">
        <v>35</v>
      </c>
      <c r="R1521" s="3632" t="n">
        <v>38.7</v>
      </c>
      <c r="S1521" s="3633" t="n">
        <f>ROUND(K1518,2)*R1521</f>
        <v>380.80800000000005</v>
      </c>
    </row>
    <row r="1522" ht="45.0" customHeight="true">
      <c r="P1522" s="3619" t="s">
        <v>36</v>
      </c>
      <c r="Q1522" s="3619" t="s">
        <v>37</v>
      </c>
      <c r="R1522" s="3634" t="n">
        <v>38.7</v>
      </c>
      <c r="S1522" s="3635" t="n">
        <f>ROUND(K1518,2)*R1522</f>
        <v>380.80800000000005</v>
      </c>
    </row>
    <row r="1523" ht="45.0" customHeight="true">
      <c r="P1523" s="3619" t="s">
        <v>38</v>
      </c>
      <c r="Q1523" s="3619" t="s">
        <v>39</v>
      </c>
      <c r="R1523" s="3636" t="n">
        <v>38.7</v>
      </c>
      <c r="S1523" s="3637" t="n">
        <f>ROUND(K1518,2)*R1523</f>
        <v>380.80800000000005</v>
      </c>
    </row>
    <row r="1524" ht="45.0" customHeight="true">
      <c r="P1524" s="3619" t="s">
        <v>40</v>
      </c>
      <c r="Q1524" s="3619" t="s">
        <v>41</v>
      </c>
      <c r="R1524" s="3638" t="n">
        <v>38.7</v>
      </c>
      <c r="S1524" s="3639" t="n">
        <f>ROUND(K1518,2)*R1524</f>
        <v>380.80800000000005</v>
      </c>
    </row>
    <row r="1525" ht="45.0" customHeight="true">
      <c r="P1525" s="3619" t="s">
        <v>42</v>
      </c>
      <c r="Q1525" s="3619" t="s">
        <v>43</v>
      </c>
      <c r="R1525" s="3640" t="n">
        <v>38.7</v>
      </c>
      <c r="S1525" s="3641" t="n">
        <f>ROUND(K1518,2)*R1525</f>
        <v>380.80800000000005</v>
      </c>
    </row>
    <row r="1526" ht="45.0" customHeight="true">
      <c r="P1526" s="3619" t="s">
        <v>44</v>
      </c>
      <c r="Q1526" s="3619" t="s">
        <v>45</v>
      </c>
      <c r="R1526" s="3642" t="n">
        <v>38.7</v>
      </c>
      <c r="S1526" s="3643" t="n">
        <f>ROUND(K1518,2)*R1526</f>
        <v>380.80800000000005</v>
      </c>
    </row>
    <row r="1527" ht="45.0" customHeight="true">
      <c r="P1527" s="3619" t="s">
        <v>46</v>
      </c>
      <c r="Q1527" s="3619" t="s">
        <v>47</v>
      </c>
      <c r="R1527" s="3644" t="n">
        <v>38.7</v>
      </c>
      <c r="S1527" s="3645" t="n">
        <f>ROUND(K1518,2)*R1527</f>
        <v>380.80800000000005</v>
      </c>
    </row>
    <row r="1528" ht="45.0" customHeight="true">
      <c r="P1528" s="3619" t="s">
        <v>48</v>
      </c>
      <c r="Q1528" s="3619" t="s">
        <v>49</v>
      </c>
      <c r="R1528" s="3646" t="n">
        <v>38.7</v>
      </c>
      <c r="S1528" s="3647" t="n">
        <f>ROUND(K1518,2)*R1528</f>
        <v>380.80800000000005</v>
      </c>
    </row>
    <row r="1529" ht="45.0" customHeight="true">
      <c r="P1529" s="3619" t="s">
        <v>50</v>
      </c>
      <c r="Q1529" s="3619" t="s">
        <v>51</v>
      </c>
      <c r="R1529" s="3648" t="n">
        <v>38.7</v>
      </c>
      <c r="S1529" s="3649" t="n">
        <f>ROUND(K1518,2)*R1529</f>
        <v>380.80800000000005</v>
      </c>
    </row>
    <row r="1530" ht="45.0" customHeight="true">
      <c r="P1530" s="3619" t="s">
        <v>78</v>
      </c>
      <c r="Q1530" s="3619" t="s">
        <v>79</v>
      </c>
      <c r="R1530" s="3650" t="n">
        <v>38.7</v>
      </c>
      <c r="S1530" s="3651" t="n">
        <f>ROUND(K1518,2)*R1530</f>
        <v>380.80800000000005</v>
      </c>
    </row>
    <row r="1531" ht="45.0" customHeight="true">
      <c r="P1531" s="3619" t="s">
        <v>80</v>
      </c>
      <c r="Q1531" s="3619" t="s">
        <v>81</v>
      </c>
      <c r="R1531" s="3652" t="n">
        <v>38.7</v>
      </c>
      <c r="S1531" s="3653" t="n">
        <f>ROUND(K1518,2)*R1531</f>
        <v>380.80800000000005</v>
      </c>
    </row>
    <row r="1532" ht="45.0" customHeight="true">
      <c r="P1532" s="3619" t="s">
        <v>82</v>
      </c>
      <c r="Q1532" s="3619" t="s">
        <v>83</v>
      </c>
      <c r="R1532" s="3654" t="n">
        <v>38.7</v>
      </c>
      <c r="S1532" s="3655" t="n">
        <f>ROUND(K1518,2)*R1532</f>
        <v>380.80800000000005</v>
      </c>
    </row>
    <row r="1533" ht="45.0" customHeight="true">
      <c r="P1533" s="3619" t="s">
        <v>84</v>
      </c>
      <c r="Q1533" s="3619" t="s">
        <v>85</v>
      </c>
      <c r="R1533" s="3656" t="n">
        <v>38.7</v>
      </c>
      <c r="S1533" s="3657" t="n">
        <f>ROUND(K1518,2)*R1533</f>
        <v>380.80800000000005</v>
      </c>
    </row>
    <row r="1534" ht="45.0" customHeight="true">
      <c r="P1534" s="3619" t="s">
        <v>86</v>
      </c>
      <c r="Q1534" s="3619" t="s">
        <v>87</v>
      </c>
      <c r="R1534" s="3658" t="n">
        <v>38.7</v>
      </c>
      <c r="S1534" s="3659" t="n">
        <f>ROUND(K1518,2)*R1534</f>
        <v>380.80800000000005</v>
      </c>
    </row>
    <row r="1535" ht="45.0" customHeight="true">
      <c r="P1535" s="3619" t="s">
        <v>88</v>
      </c>
      <c r="Q1535" s="3619" t="s">
        <v>89</v>
      </c>
      <c r="R1535" s="3660" t="n">
        <v>38.7</v>
      </c>
      <c r="S1535" s="3661" t="n">
        <f>ROUND(K1518,2)*R1535</f>
        <v>380.80800000000005</v>
      </c>
    </row>
    <row r="1536" ht="45.0" customHeight="true">
      <c r="P1536" s="3619" t="s">
        <v>90</v>
      </c>
      <c r="Q1536" s="3619" t="s">
        <v>91</v>
      </c>
      <c r="R1536" s="3662" t="n">
        <v>38.7</v>
      </c>
      <c r="S1536" s="3663" t="n">
        <f>ROUND(K1518,2)*R1536</f>
        <v>380.80800000000005</v>
      </c>
    </row>
    <row r="1537" ht="45.0" customHeight="true">
      <c r="P1537" s="3619" t="s">
        <v>92</v>
      </c>
      <c r="Q1537" s="3619" t="s">
        <v>93</v>
      </c>
      <c r="R1537" s="3664" t="n">
        <v>38.7</v>
      </c>
      <c r="S1537" s="3665" t="n">
        <f>ROUND(K1518,2)*R1537</f>
        <v>380.80800000000005</v>
      </c>
    </row>
    <row r="1538" ht="45.0" customHeight="true">
      <c r="A1538" s="3666" t="s">
        <v>23</v>
      </c>
      <c r="B1538" s="3666" t="s">
        <v>325</v>
      </c>
      <c r="C1538" s="3666" t="s">
        <v>54</v>
      </c>
      <c r="D1538" s="3666" t="s">
        <v>326</v>
      </c>
      <c r="E1538" s="3666" t="s">
        <v>327</v>
      </c>
      <c r="F1538" s="3667" t="n">
        <f>R1538+R1539+R1540+R1541+R1542+R1543+R1544+R1545+R1546+R1547+R1548+R1549+R1550+R1551+R1552+R1553+R1554+R1555+R1556+R1557</f>
        <v>100.0</v>
      </c>
      <c r="G1538" s="3666" t="s">
        <v>176</v>
      </c>
      <c r="H1538" s="3668" t="n">
        <v>125.69</v>
      </c>
      <c r="I1538" s="3669" t="n">
        <v>125.69</v>
      </c>
      <c r="J1538" s="3670" t="n">
        <v>0.2249</v>
      </c>
      <c r="K1538" s="3671" t="n">
        <f>ROUND(I1538,2)+(ROUND(I1538,2)*J1538)</f>
        <v>153.957681</v>
      </c>
      <c r="L1538" s="3672" t="n">
        <f>ROUND(S1538,2)+ROUND(S1539,2)+ROUND(S1540,2)+ROUND(S1541,2)+ROUND(S1542,2)+ROUND(S1543,2)+ROUND(S1544,2)+ROUND(S1545,2)+ROUND(S1546,2)+ROUND(S1547,2)+ROUND(S1548,2)+ROUND(S1549,2)+ROUND(S1550,2)+ROUND(S1551,2)+ROUND(S1552,2)+ROUND(S1553,2)+ROUND(S1554,2)+ROUND(S1555,2)+ROUND(S1556,2)+ROUND(S1557,2)</f>
        <v>15395.999999999995</v>
      </c>
      <c r="M1538" s="3666" t="s">
        <v>21</v>
      </c>
      <c r="N1538" s="3666" t="s">
        <v>86</v>
      </c>
      <c r="O1538" s="3666" t="s">
        <v>318</v>
      </c>
      <c r="P1538" s="3666" t="s">
        <v>20</v>
      </c>
      <c r="Q1538" s="3666" t="s">
        <v>29</v>
      </c>
      <c r="R1538" s="3673" t="n">
        <v>5.0</v>
      </c>
      <c r="S1538" s="3674" t="n">
        <f>ROUND(K1538,2)*R1538</f>
        <v>769.8000000000001</v>
      </c>
    </row>
    <row r="1539" ht="45.0" customHeight="true">
      <c r="P1539" s="3666" t="s">
        <v>30</v>
      </c>
      <c r="Q1539" s="3666" t="s">
        <v>31</v>
      </c>
      <c r="R1539" s="3675" t="n">
        <v>5.0</v>
      </c>
      <c r="S1539" s="3676" t="n">
        <f>ROUND(K1538,2)*R1539</f>
        <v>769.8000000000001</v>
      </c>
    </row>
    <row r="1540" ht="45.0" customHeight="true">
      <c r="P1540" s="3666" t="s">
        <v>32</v>
      </c>
      <c r="Q1540" s="3666" t="s">
        <v>33</v>
      </c>
      <c r="R1540" s="3677" t="n">
        <v>5.0</v>
      </c>
      <c r="S1540" s="3678" t="n">
        <f>ROUND(K1538,2)*R1540</f>
        <v>769.8000000000001</v>
      </c>
    </row>
    <row r="1541" ht="45.0" customHeight="true">
      <c r="P1541" s="3666" t="s">
        <v>34</v>
      </c>
      <c r="Q1541" s="3666" t="s">
        <v>35</v>
      </c>
      <c r="R1541" s="3679" t="n">
        <v>5.0</v>
      </c>
      <c r="S1541" s="3680" t="n">
        <f>ROUND(K1538,2)*R1541</f>
        <v>769.8000000000001</v>
      </c>
    </row>
    <row r="1542" ht="45.0" customHeight="true">
      <c r="P1542" s="3666" t="s">
        <v>36</v>
      </c>
      <c r="Q1542" s="3666" t="s">
        <v>37</v>
      </c>
      <c r="R1542" s="3681" t="n">
        <v>5.0</v>
      </c>
      <c r="S1542" s="3682" t="n">
        <f>ROUND(K1538,2)*R1542</f>
        <v>769.8000000000001</v>
      </c>
    </row>
    <row r="1543" ht="45.0" customHeight="true">
      <c r="P1543" s="3666" t="s">
        <v>38</v>
      </c>
      <c r="Q1543" s="3666" t="s">
        <v>39</v>
      </c>
      <c r="R1543" s="3683" t="n">
        <v>5.0</v>
      </c>
      <c r="S1543" s="3684" t="n">
        <f>ROUND(K1538,2)*R1543</f>
        <v>769.8000000000001</v>
      </c>
    </row>
    <row r="1544" ht="45.0" customHeight="true">
      <c r="P1544" s="3666" t="s">
        <v>40</v>
      </c>
      <c r="Q1544" s="3666" t="s">
        <v>41</v>
      </c>
      <c r="R1544" s="3685" t="n">
        <v>5.0</v>
      </c>
      <c r="S1544" s="3686" t="n">
        <f>ROUND(K1538,2)*R1544</f>
        <v>769.8000000000001</v>
      </c>
    </row>
    <row r="1545" ht="45.0" customHeight="true">
      <c r="P1545" s="3666" t="s">
        <v>42</v>
      </c>
      <c r="Q1545" s="3666" t="s">
        <v>43</v>
      </c>
      <c r="R1545" s="3687" t="n">
        <v>5.0</v>
      </c>
      <c r="S1545" s="3688" t="n">
        <f>ROUND(K1538,2)*R1545</f>
        <v>769.8000000000001</v>
      </c>
    </row>
    <row r="1546" ht="45.0" customHeight="true">
      <c r="P1546" s="3666" t="s">
        <v>44</v>
      </c>
      <c r="Q1546" s="3666" t="s">
        <v>45</v>
      </c>
      <c r="R1546" s="3689" t="n">
        <v>5.0</v>
      </c>
      <c r="S1546" s="3690" t="n">
        <f>ROUND(K1538,2)*R1546</f>
        <v>769.8000000000001</v>
      </c>
    </row>
    <row r="1547" ht="45.0" customHeight="true">
      <c r="P1547" s="3666" t="s">
        <v>46</v>
      </c>
      <c r="Q1547" s="3666" t="s">
        <v>47</v>
      </c>
      <c r="R1547" s="3691" t="n">
        <v>5.0</v>
      </c>
      <c r="S1547" s="3692" t="n">
        <f>ROUND(K1538,2)*R1547</f>
        <v>769.8000000000001</v>
      </c>
    </row>
    <row r="1548" ht="45.0" customHeight="true">
      <c r="P1548" s="3666" t="s">
        <v>48</v>
      </c>
      <c r="Q1548" s="3666" t="s">
        <v>49</v>
      </c>
      <c r="R1548" s="3693" t="n">
        <v>5.0</v>
      </c>
      <c r="S1548" s="3694" t="n">
        <f>ROUND(K1538,2)*R1548</f>
        <v>769.8000000000001</v>
      </c>
    </row>
    <row r="1549" ht="45.0" customHeight="true">
      <c r="P1549" s="3666" t="s">
        <v>50</v>
      </c>
      <c r="Q1549" s="3666" t="s">
        <v>51</v>
      </c>
      <c r="R1549" s="3695" t="n">
        <v>5.0</v>
      </c>
      <c r="S1549" s="3696" t="n">
        <f>ROUND(K1538,2)*R1549</f>
        <v>769.8000000000001</v>
      </c>
    </row>
    <row r="1550" ht="45.0" customHeight="true">
      <c r="P1550" s="3666" t="s">
        <v>78</v>
      </c>
      <c r="Q1550" s="3666" t="s">
        <v>79</v>
      </c>
      <c r="R1550" s="3697" t="n">
        <v>5.0</v>
      </c>
      <c r="S1550" s="3698" t="n">
        <f>ROUND(K1538,2)*R1550</f>
        <v>769.8000000000001</v>
      </c>
    </row>
    <row r="1551" ht="45.0" customHeight="true">
      <c r="P1551" s="3666" t="s">
        <v>80</v>
      </c>
      <c r="Q1551" s="3666" t="s">
        <v>81</v>
      </c>
      <c r="R1551" s="3699" t="n">
        <v>5.0</v>
      </c>
      <c r="S1551" s="3700" t="n">
        <f>ROUND(K1538,2)*R1551</f>
        <v>769.8000000000001</v>
      </c>
    </row>
    <row r="1552" ht="45.0" customHeight="true">
      <c r="P1552" s="3666" t="s">
        <v>82</v>
      </c>
      <c r="Q1552" s="3666" t="s">
        <v>83</v>
      </c>
      <c r="R1552" s="3701" t="n">
        <v>5.0</v>
      </c>
      <c r="S1552" s="3702" t="n">
        <f>ROUND(K1538,2)*R1552</f>
        <v>769.8000000000001</v>
      </c>
    </row>
    <row r="1553" ht="45.0" customHeight="true">
      <c r="P1553" s="3666" t="s">
        <v>84</v>
      </c>
      <c r="Q1553" s="3666" t="s">
        <v>85</v>
      </c>
      <c r="R1553" s="3703" t="n">
        <v>5.0</v>
      </c>
      <c r="S1553" s="3704" t="n">
        <f>ROUND(K1538,2)*R1553</f>
        <v>769.8000000000001</v>
      </c>
    </row>
    <row r="1554" ht="45.0" customHeight="true">
      <c r="P1554" s="3666" t="s">
        <v>86</v>
      </c>
      <c r="Q1554" s="3666" t="s">
        <v>87</v>
      </c>
      <c r="R1554" s="3705" t="n">
        <v>5.0</v>
      </c>
      <c r="S1554" s="3706" t="n">
        <f>ROUND(K1538,2)*R1554</f>
        <v>769.8000000000001</v>
      </c>
    </row>
    <row r="1555" ht="45.0" customHeight="true">
      <c r="P1555" s="3666" t="s">
        <v>88</v>
      </c>
      <c r="Q1555" s="3666" t="s">
        <v>89</v>
      </c>
      <c r="R1555" s="3707" t="n">
        <v>5.0</v>
      </c>
      <c r="S1555" s="3708" t="n">
        <f>ROUND(K1538,2)*R1555</f>
        <v>769.8000000000001</v>
      </c>
    </row>
    <row r="1556" ht="45.0" customHeight="true">
      <c r="P1556" s="3666" t="s">
        <v>90</v>
      </c>
      <c r="Q1556" s="3666" t="s">
        <v>91</v>
      </c>
      <c r="R1556" s="3709" t="n">
        <v>5.0</v>
      </c>
      <c r="S1556" s="3710" t="n">
        <f>ROUND(K1538,2)*R1556</f>
        <v>769.8000000000001</v>
      </c>
    </row>
    <row r="1557" ht="45.0" customHeight="true">
      <c r="P1557" s="3666" t="s">
        <v>92</v>
      </c>
      <c r="Q1557" s="3666" t="s">
        <v>93</v>
      </c>
      <c r="R1557" s="3711" t="n">
        <v>5.0</v>
      </c>
      <c r="S1557" s="3712" t="n">
        <f>ROUND(K1538,2)*R1557</f>
        <v>769.8000000000001</v>
      </c>
    </row>
    <row r="1558" ht="45.0" customHeight="true">
      <c r="A1558" s="3714" t="s">
        <v>19</v>
      </c>
      <c r="B1558" s="3714" t="s">
        <v>88</v>
      </c>
      <c r="C1558" s="3714" t="s">
        <v>21</v>
      </c>
      <c r="D1558" s="3714" t="s">
        <v>21</v>
      </c>
      <c r="E1558" s="3714" t="s">
        <v>328</v>
      </c>
      <c r="F1558" s="3714" t="s">
        <v>21</v>
      </c>
      <c r="G1558" s="3714" t="s">
        <v>21</v>
      </c>
      <c r="H1558" s="3714" t="s">
        <v>21</v>
      </c>
      <c r="I1558" s="3714" t="s">
        <v>21</v>
      </c>
      <c r="J1558" s="3714" t="s">
        <v>21</v>
      </c>
      <c r="K1558" s="3714" t="s">
        <v>21</v>
      </c>
      <c r="L1558" s="3715" t="n">
        <f>ROUND(L1559,2)</f>
        <v>1330.8</v>
      </c>
      <c r="M1558" s="3714" t="s">
        <v>21</v>
      </c>
      <c r="N1558" s="3714" t="s">
        <v>21</v>
      </c>
      <c r="O1558" s="3714" t="s">
        <v>21</v>
      </c>
      <c r="P1558" s="3714" t="s">
        <v>21</v>
      </c>
      <c r="Q1558" s="3714" t="s">
        <v>21</v>
      </c>
      <c r="R1558" s="3714" t="s">
        <v>21</v>
      </c>
      <c r="S1558" s="3714" t="s">
        <v>21</v>
      </c>
    </row>
    <row r="1559" ht="45.0" customHeight="true">
      <c r="A1559" s="3716" t="s">
        <v>23</v>
      </c>
      <c r="B1559" s="3716" t="s">
        <v>329</v>
      </c>
      <c r="C1559" s="3716" t="s">
        <v>54</v>
      </c>
      <c r="D1559" s="3716" t="s">
        <v>330</v>
      </c>
      <c r="E1559" s="3716" t="s">
        <v>331</v>
      </c>
      <c r="F1559" s="3717" t="n">
        <f>R1559+R1560+R1561+R1562+R1563+R1564+R1565+R1566+R1567+R1568+R1569+R1570+R1571+R1572+R1573+R1574+R1575+R1576+R1577+R1578</f>
        <v>70.0</v>
      </c>
      <c r="G1559" s="3716" t="s">
        <v>57</v>
      </c>
      <c r="H1559" s="3718" t="n">
        <v>15.52</v>
      </c>
      <c r="I1559" s="3719" t="n">
        <v>15.52</v>
      </c>
      <c r="J1559" s="3720" t="n">
        <v>0.2249</v>
      </c>
      <c r="K1559" s="3721" t="n">
        <f>ROUND(I1559,2)+(ROUND(I1559,2)*J1559)</f>
        <v>19.010448</v>
      </c>
      <c r="L1559" s="3722" t="n">
        <f>ROUND(S1559,2)+ROUND(S1560,2)+ROUND(S1561,2)+ROUND(S1562,2)+ROUND(S1563,2)+ROUND(S1564,2)+ROUND(S1565,2)+ROUND(S1566,2)+ROUND(S1567,2)+ROUND(S1568,2)+ROUND(S1569,2)+ROUND(S1570,2)+ROUND(S1571,2)+ROUND(S1572,2)+ROUND(S1573,2)+ROUND(S1574,2)+ROUND(S1575,2)+ROUND(S1576,2)+ROUND(S1577,2)+ROUND(S1578,2)</f>
        <v>1330.7999999999997</v>
      </c>
      <c r="M1559" s="3716" t="s">
        <v>21</v>
      </c>
      <c r="N1559" s="3716" t="s">
        <v>88</v>
      </c>
      <c r="O1559" s="3716" t="s">
        <v>328</v>
      </c>
      <c r="P1559" s="3716" t="s">
        <v>20</v>
      </c>
      <c r="Q1559" s="3716" t="s">
        <v>29</v>
      </c>
      <c r="R1559" s="3723" t="n">
        <v>3.5</v>
      </c>
      <c r="S1559" s="3724" t="n">
        <f>ROUND(K1559,2)*R1559</f>
        <v>66.53500000000001</v>
      </c>
    </row>
    <row r="1560" ht="45.0" customHeight="true">
      <c r="P1560" s="3716" t="s">
        <v>30</v>
      </c>
      <c r="Q1560" s="3716" t="s">
        <v>31</v>
      </c>
      <c r="R1560" s="3725" t="n">
        <v>3.5</v>
      </c>
      <c r="S1560" s="3726" t="n">
        <f>ROUND(K1559,2)*R1560</f>
        <v>66.53500000000001</v>
      </c>
    </row>
    <row r="1561" ht="45.0" customHeight="true">
      <c r="P1561" s="3716" t="s">
        <v>32</v>
      </c>
      <c r="Q1561" s="3716" t="s">
        <v>33</v>
      </c>
      <c r="R1561" s="3727" t="n">
        <v>3.5</v>
      </c>
      <c r="S1561" s="3728" t="n">
        <f>ROUND(K1559,2)*R1561</f>
        <v>66.53500000000001</v>
      </c>
    </row>
    <row r="1562" ht="45.0" customHeight="true">
      <c r="P1562" s="3716" t="s">
        <v>34</v>
      </c>
      <c r="Q1562" s="3716" t="s">
        <v>35</v>
      </c>
      <c r="R1562" s="3729" t="n">
        <v>3.5</v>
      </c>
      <c r="S1562" s="3730" t="n">
        <f>ROUND(K1559,2)*R1562</f>
        <v>66.53500000000001</v>
      </c>
    </row>
    <row r="1563" ht="45.0" customHeight="true">
      <c r="P1563" s="3716" t="s">
        <v>36</v>
      </c>
      <c r="Q1563" s="3716" t="s">
        <v>37</v>
      </c>
      <c r="R1563" s="3731" t="n">
        <v>3.5</v>
      </c>
      <c r="S1563" s="3732" t="n">
        <f>ROUND(K1559,2)*R1563</f>
        <v>66.53500000000001</v>
      </c>
    </row>
    <row r="1564" ht="45.0" customHeight="true">
      <c r="P1564" s="3716" t="s">
        <v>38</v>
      </c>
      <c r="Q1564" s="3716" t="s">
        <v>39</v>
      </c>
      <c r="R1564" s="3733" t="n">
        <v>3.5</v>
      </c>
      <c r="S1564" s="3734" t="n">
        <f>ROUND(K1559,2)*R1564</f>
        <v>66.53500000000001</v>
      </c>
    </row>
    <row r="1565" ht="45.0" customHeight="true">
      <c r="P1565" s="3716" t="s">
        <v>40</v>
      </c>
      <c r="Q1565" s="3716" t="s">
        <v>41</v>
      </c>
      <c r="R1565" s="3735" t="n">
        <v>3.5</v>
      </c>
      <c r="S1565" s="3736" t="n">
        <f>ROUND(K1559,2)*R1565</f>
        <v>66.53500000000001</v>
      </c>
    </row>
    <row r="1566" ht="45.0" customHeight="true">
      <c r="P1566" s="3716" t="s">
        <v>42</v>
      </c>
      <c r="Q1566" s="3716" t="s">
        <v>43</v>
      </c>
      <c r="R1566" s="3737" t="n">
        <v>3.5</v>
      </c>
      <c r="S1566" s="3738" t="n">
        <f>ROUND(K1559,2)*R1566</f>
        <v>66.53500000000001</v>
      </c>
    </row>
    <row r="1567" ht="45.0" customHeight="true">
      <c r="P1567" s="3716" t="s">
        <v>44</v>
      </c>
      <c r="Q1567" s="3716" t="s">
        <v>45</v>
      </c>
      <c r="R1567" s="3739" t="n">
        <v>3.5</v>
      </c>
      <c r="S1567" s="3740" t="n">
        <f>ROUND(K1559,2)*R1567</f>
        <v>66.53500000000001</v>
      </c>
    </row>
    <row r="1568" ht="45.0" customHeight="true">
      <c r="P1568" s="3716" t="s">
        <v>46</v>
      </c>
      <c r="Q1568" s="3716" t="s">
        <v>47</v>
      </c>
      <c r="R1568" s="3741" t="n">
        <v>3.5</v>
      </c>
      <c r="S1568" s="3742" t="n">
        <f>ROUND(K1559,2)*R1568</f>
        <v>66.53500000000001</v>
      </c>
    </row>
    <row r="1569" ht="45.0" customHeight="true">
      <c r="P1569" s="3716" t="s">
        <v>48</v>
      </c>
      <c r="Q1569" s="3716" t="s">
        <v>49</v>
      </c>
      <c r="R1569" s="3743" t="n">
        <v>3.5</v>
      </c>
      <c r="S1569" s="3744" t="n">
        <f>ROUND(K1559,2)*R1569</f>
        <v>66.53500000000001</v>
      </c>
    </row>
    <row r="1570" ht="45.0" customHeight="true">
      <c r="P1570" s="3716" t="s">
        <v>50</v>
      </c>
      <c r="Q1570" s="3716" t="s">
        <v>51</v>
      </c>
      <c r="R1570" s="3745" t="n">
        <v>3.5</v>
      </c>
      <c r="S1570" s="3746" t="n">
        <f>ROUND(K1559,2)*R1570</f>
        <v>66.53500000000001</v>
      </c>
    </row>
    <row r="1571" ht="45.0" customHeight="true">
      <c r="P1571" s="3716" t="s">
        <v>78</v>
      </c>
      <c r="Q1571" s="3716" t="s">
        <v>79</v>
      </c>
      <c r="R1571" s="3747" t="n">
        <v>3.5</v>
      </c>
      <c r="S1571" s="3748" t="n">
        <f>ROUND(K1559,2)*R1571</f>
        <v>66.53500000000001</v>
      </c>
    </row>
    <row r="1572" ht="45.0" customHeight="true">
      <c r="P1572" s="3716" t="s">
        <v>80</v>
      </c>
      <c r="Q1572" s="3716" t="s">
        <v>81</v>
      </c>
      <c r="R1572" s="3749" t="n">
        <v>3.5</v>
      </c>
      <c r="S1572" s="3750" t="n">
        <f>ROUND(K1559,2)*R1572</f>
        <v>66.53500000000001</v>
      </c>
    </row>
    <row r="1573" ht="45.0" customHeight="true">
      <c r="P1573" s="3716" t="s">
        <v>82</v>
      </c>
      <c r="Q1573" s="3716" t="s">
        <v>83</v>
      </c>
      <c r="R1573" s="3751" t="n">
        <v>3.5</v>
      </c>
      <c r="S1573" s="3752" t="n">
        <f>ROUND(K1559,2)*R1573</f>
        <v>66.53500000000001</v>
      </c>
    </row>
    <row r="1574" ht="45.0" customHeight="true">
      <c r="P1574" s="3716" t="s">
        <v>84</v>
      </c>
      <c r="Q1574" s="3716" t="s">
        <v>85</v>
      </c>
      <c r="R1574" s="3753" t="n">
        <v>3.5</v>
      </c>
      <c r="S1574" s="3754" t="n">
        <f>ROUND(K1559,2)*R1574</f>
        <v>66.53500000000001</v>
      </c>
    </row>
    <row r="1575" ht="45.0" customHeight="true">
      <c r="P1575" s="3716" t="s">
        <v>86</v>
      </c>
      <c r="Q1575" s="3716" t="s">
        <v>87</v>
      </c>
      <c r="R1575" s="3755" t="n">
        <v>3.5</v>
      </c>
      <c r="S1575" s="3756" t="n">
        <f>ROUND(K1559,2)*R1575</f>
        <v>66.53500000000001</v>
      </c>
    </row>
    <row r="1576" ht="45.0" customHeight="true">
      <c r="P1576" s="3716" t="s">
        <v>88</v>
      </c>
      <c r="Q1576" s="3716" t="s">
        <v>89</v>
      </c>
      <c r="R1576" s="3757" t="n">
        <v>3.5</v>
      </c>
      <c r="S1576" s="3758" t="n">
        <f>ROUND(K1559,2)*R1576</f>
        <v>66.53500000000001</v>
      </c>
    </row>
    <row r="1577" ht="45.0" customHeight="true">
      <c r="P1577" s="3716" t="s">
        <v>90</v>
      </c>
      <c r="Q1577" s="3716" t="s">
        <v>91</v>
      </c>
      <c r="R1577" s="3759" t="n">
        <v>3.5</v>
      </c>
      <c r="S1577" s="3760" t="n">
        <f>ROUND(K1559,2)*R1577</f>
        <v>66.53500000000001</v>
      </c>
    </row>
    <row r="1578" ht="45.0" customHeight="true">
      <c r="P1578" s="3716" t="s">
        <v>92</v>
      </c>
      <c r="Q1578" s="3716" t="s">
        <v>93</v>
      </c>
      <c r="R1578" s="3761" t="n">
        <v>3.5</v>
      </c>
      <c r="S1578" s="3762" t="n">
        <f>ROUND(K1559,2)*R1578</f>
        <v>66.53500000000001</v>
      </c>
    </row>
    <row r="1579" ht="45.0" customHeight="true">
      <c r="A1579" s="3764" t="s">
        <v>19</v>
      </c>
      <c r="B1579" s="3764" t="s">
        <v>90</v>
      </c>
      <c r="C1579" s="3764" t="s">
        <v>21</v>
      </c>
      <c r="D1579" s="3764" t="s">
        <v>21</v>
      </c>
      <c r="E1579" s="3764" t="s">
        <v>332</v>
      </c>
      <c r="F1579" s="3764" t="s">
        <v>21</v>
      </c>
      <c r="G1579" s="3764" t="s">
        <v>21</v>
      </c>
      <c r="H1579" s="3764" t="s">
        <v>21</v>
      </c>
      <c r="I1579" s="3764" t="s">
        <v>21</v>
      </c>
      <c r="J1579" s="3764" t="s">
        <v>21</v>
      </c>
      <c r="K1579" s="3764" t="s">
        <v>21</v>
      </c>
      <c r="L1579" s="3765" t="n">
        <f>ROUND(L1580,2)+ROUND(L1600,2)+ROUND(L1620,2)+ROUND(L1640,2)+ROUND(L1660,2)+ROUND(L1680,2)+ROUND(L1700,2)+ROUND(L1720,2)+ROUND(L1740,2)+ROUND(L1760,2)+ROUND(L1780,2)+ROUND(L1800,2)+ROUND(L1820,2)+ROUND(L1840,2)+ROUND(L1860,2)+ROUND(L1880,2)+ROUND(L1900,2)+ROUND(L1920,2)+ROUND(L1940,2)+ROUND(L1960,2)+ROUND(L1980,2)+ROUND(L2000,2)+ROUND(L2020,2)+ROUND(L2040,2)+ROUND(L2060,2)+ROUND(L2080,2)+ROUND(L2100,2)+ROUND(L2120,2)+ROUND(L2140,2)+ROUND(L2160,2)+ROUND(L2180,2)</f>
        <v>215905.80000000002</v>
      </c>
      <c r="M1579" s="3764" t="s">
        <v>21</v>
      </c>
      <c r="N1579" s="3764" t="s">
        <v>21</v>
      </c>
      <c r="O1579" s="3764" t="s">
        <v>21</v>
      </c>
      <c r="P1579" s="3764" t="s">
        <v>21</v>
      </c>
      <c r="Q1579" s="3764" t="s">
        <v>21</v>
      </c>
      <c r="R1579" s="3764" t="s">
        <v>21</v>
      </c>
      <c r="S1579" s="3764" t="s">
        <v>21</v>
      </c>
    </row>
    <row r="1580" ht="45.0" customHeight="true">
      <c r="A1580" s="3766" t="s">
        <v>23</v>
      </c>
      <c r="B1580" s="3766" t="s">
        <v>333</v>
      </c>
      <c r="C1580" s="3766" t="s">
        <v>54</v>
      </c>
      <c r="D1580" s="3766" t="s">
        <v>334</v>
      </c>
      <c r="E1580" s="3766" t="s">
        <v>335</v>
      </c>
      <c r="F1580" s="3767" t="n">
        <f>R1580+R1581+R1582+R1583+R1584+R1585+R1586+R1587+R1588+R1589+R1590+R1591+R1592+R1593+R1594+R1595+R1596+R1597+R1598+R1599</f>
        <v>40.0</v>
      </c>
      <c r="G1580" s="3766" t="s">
        <v>28</v>
      </c>
      <c r="H1580" s="3768" t="n">
        <v>10.63</v>
      </c>
      <c r="I1580" s="3769" t="n">
        <v>10.63</v>
      </c>
      <c r="J1580" s="3770" t="n">
        <v>0.2249</v>
      </c>
      <c r="K1580" s="3771" t="n">
        <f>ROUND(I1580,2)+(ROUND(I1580,2)*J1580)</f>
        <v>13.020687</v>
      </c>
      <c r="L1580" s="3772" t="n">
        <f>ROUND(S1580,2)+ROUND(S1581,2)+ROUND(S1582,2)+ROUND(S1583,2)+ROUND(S1584,2)+ROUND(S1585,2)+ROUND(S1586,2)+ROUND(S1587,2)+ROUND(S1588,2)+ROUND(S1589,2)+ROUND(S1590,2)+ROUND(S1591,2)+ROUND(S1592,2)+ROUND(S1593,2)+ROUND(S1594,2)+ROUND(S1595,2)+ROUND(S1596,2)+ROUND(S1597,2)+ROUND(S1598,2)+ROUND(S1599,2)</f>
        <v>520.8000000000002</v>
      </c>
      <c r="M1580" s="3766" t="s">
        <v>21</v>
      </c>
      <c r="N1580" s="3766" t="s">
        <v>90</v>
      </c>
      <c r="O1580" s="3766" t="s">
        <v>332</v>
      </c>
      <c r="P1580" s="3766" t="s">
        <v>20</v>
      </c>
      <c r="Q1580" s="3766" t="s">
        <v>29</v>
      </c>
      <c r="R1580" s="3773" t="n">
        <v>2.0</v>
      </c>
      <c r="S1580" s="3774" t="n">
        <f>ROUND(K1580,2)*R1580</f>
        <v>26.04</v>
      </c>
    </row>
    <row r="1581" ht="45.0" customHeight="true">
      <c r="P1581" s="3766" t="s">
        <v>30</v>
      </c>
      <c r="Q1581" s="3766" t="s">
        <v>31</v>
      </c>
      <c r="R1581" s="3775" t="n">
        <v>2.0</v>
      </c>
      <c r="S1581" s="3776" t="n">
        <f>ROUND(K1580,2)*R1581</f>
        <v>26.04</v>
      </c>
    </row>
    <row r="1582" ht="45.0" customHeight="true">
      <c r="P1582" s="3766" t="s">
        <v>32</v>
      </c>
      <c r="Q1582" s="3766" t="s">
        <v>33</v>
      </c>
      <c r="R1582" s="3777" t="n">
        <v>2.0</v>
      </c>
      <c r="S1582" s="3778" t="n">
        <f>ROUND(K1580,2)*R1582</f>
        <v>26.04</v>
      </c>
    </row>
    <row r="1583" ht="45.0" customHeight="true">
      <c r="P1583" s="3766" t="s">
        <v>34</v>
      </c>
      <c r="Q1583" s="3766" t="s">
        <v>35</v>
      </c>
      <c r="R1583" s="3779" t="n">
        <v>2.0</v>
      </c>
      <c r="S1583" s="3780" t="n">
        <f>ROUND(K1580,2)*R1583</f>
        <v>26.04</v>
      </c>
    </row>
    <row r="1584" ht="45.0" customHeight="true">
      <c r="P1584" s="3766" t="s">
        <v>36</v>
      </c>
      <c r="Q1584" s="3766" t="s">
        <v>37</v>
      </c>
      <c r="R1584" s="3781" t="n">
        <v>2.0</v>
      </c>
      <c r="S1584" s="3782" t="n">
        <f>ROUND(K1580,2)*R1584</f>
        <v>26.04</v>
      </c>
    </row>
    <row r="1585" ht="45.0" customHeight="true">
      <c r="P1585" s="3766" t="s">
        <v>38</v>
      </c>
      <c r="Q1585" s="3766" t="s">
        <v>39</v>
      </c>
      <c r="R1585" s="3783" t="n">
        <v>2.0</v>
      </c>
      <c r="S1585" s="3784" t="n">
        <f>ROUND(K1580,2)*R1585</f>
        <v>26.04</v>
      </c>
    </row>
    <row r="1586" ht="45.0" customHeight="true">
      <c r="P1586" s="3766" t="s">
        <v>40</v>
      </c>
      <c r="Q1586" s="3766" t="s">
        <v>41</v>
      </c>
      <c r="R1586" s="3785" t="n">
        <v>2.0</v>
      </c>
      <c r="S1586" s="3786" t="n">
        <f>ROUND(K1580,2)*R1586</f>
        <v>26.04</v>
      </c>
    </row>
    <row r="1587" ht="45.0" customHeight="true">
      <c r="P1587" s="3766" t="s">
        <v>42</v>
      </c>
      <c r="Q1587" s="3766" t="s">
        <v>43</v>
      </c>
      <c r="R1587" s="3787" t="n">
        <v>2.0</v>
      </c>
      <c r="S1587" s="3788" t="n">
        <f>ROUND(K1580,2)*R1587</f>
        <v>26.04</v>
      </c>
    </row>
    <row r="1588" ht="45.0" customHeight="true">
      <c r="P1588" s="3766" t="s">
        <v>44</v>
      </c>
      <c r="Q1588" s="3766" t="s">
        <v>45</v>
      </c>
      <c r="R1588" s="3789" t="n">
        <v>2.0</v>
      </c>
      <c r="S1588" s="3790" t="n">
        <f>ROUND(K1580,2)*R1588</f>
        <v>26.04</v>
      </c>
    </row>
    <row r="1589" ht="45.0" customHeight="true">
      <c r="P1589" s="3766" t="s">
        <v>46</v>
      </c>
      <c r="Q1589" s="3766" t="s">
        <v>47</v>
      </c>
      <c r="R1589" s="3791" t="n">
        <v>2.0</v>
      </c>
      <c r="S1589" s="3792" t="n">
        <f>ROUND(K1580,2)*R1589</f>
        <v>26.04</v>
      </c>
    </row>
    <row r="1590" ht="45.0" customHeight="true">
      <c r="P1590" s="3766" t="s">
        <v>48</v>
      </c>
      <c r="Q1590" s="3766" t="s">
        <v>49</v>
      </c>
      <c r="R1590" s="3793" t="n">
        <v>2.0</v>
      </c>
      <c r="S1590" s="3794" t="n">
        <f>ROUND(K1580,2)*R1590</f>
        <v>26.04</v>
      </c>
    </row>
    <row r="1591" ht="45.0" customHeight="true">
      <c r="P1591" s="3766" t="s">
        <v>50</v>
      </c>
      <c r="Q1591" s="3766" t="s">
        <v>51</v>
      </c>
      <c r="R1591" s="3795" t="n">
        <v>2.0</v>
      </c>
      <c r="S1591" s="3796" t="n">
        <f>ROUND(K1580,2)*R1591</f>
        <v>26.04</v>
      </c>
    </row>
    <row r="1592" ht="45.0" customHeight="true">
      <c r="P1592" s="3766" t="s">
        <v>78</v>
      </c>
      <c r="Q1592" s="3766" t="s">
        <v>79</v>
      </c>
      <c r="R1592" s="3797" t="n">
        <v>2.0</v>
      </c>
      <c r="S1592" s="3798" t="n">
        <f>ROUND(K1580,2)*R1592</f>
        <v>26.04</v>
      </c>
    </row>
    <row r="1593" ht="45.0" customHeight="true">
      <c r="P1593" s="3766" t="s">
        <v>80</v>
      </c>
      <c r="Q1593" s="3766" t="s">
        <v>81</v>
      </c>
      <c r="R1593" s="3799" t="n">
        <v>2.0</v>
      </c>
      <c r="S1593" s="3800" t="n">
        <f>ROUND(K1580,2)*R1593</f>
        <v>26.04</v>
      </c>
    </row>
    <row r="1594" ht="45.0" customHeight="true">
      <c r="P1594" s="3766" t="s">
        <v>82</v>
      </c>
      <c r="Q1594" s="3766" t="s">
        <v>83</v>
      </c>
      <c r="R1594" s="3801" t="n">
        <v>2.0</v>
      </c>
      <c r="S1594" s="3802" t="n">
        <f>ROUND(K1580,2)*R1594</f>
        <v>26.04</v>
      </c>
    </row>
    <row r="1595" ht="45.0" customHeight="true">
      <c r="P1595" s="3766" t="s">
        <v>84</v>
      </c>
      <c r="Q1595" s="3766" t="s">
        <v>85</v>
      </c>
      <c r="R1595" s="3803" t="n">
        <v>2.0</v>
      </c>
      <c r="S1595" s="3804" t="n">
        <f>ROUND(K1580,2)*R1595</f>
        <v>26.04</v>
      </c>
    </row>
    <row r="1596" ht="45.0" customHeight="true">
      <c r="P1596" s="3766" t="s">
        <v>86</v>
      </c>
      <c r="Q1596" s="3766" t="s">
        <v>87</v>
      </c>
      <c r="R1596" s="3805" t="n">
        <v>2.0</v>
      </c>
      <c r="S1596" s="3806" t="n">
        <f>ROUND(K1580,2)*R1596</f>
        <v>26.04</v>
      </c>
    </row>
    <row r="1597" ht="45.0" customHeight="true">
      <c r="P1597" s="3766" t="s">
        <v>88</v>
      </c>
      <c r="Q1597" s="3766" t="s">
        <v>89</v>
      </c>
      <c r="R1597" s="3807" t="n">
        <v>2.0</v>
      </c>
      <c r="S1597" s="3808" t="n">
        <f>ROUND(K1580,2)*R1597</f>
        <v>26.04</v>
      </c>
    </row>
    <row r="1598" ht="45.0" customHeight="true">
      <c r="P1598" s="3766" t="s">
        <v>90</v>
      </c>
      <c r="Q1598" s="3766" t="s">
        <v>91</v>
      </c>
      <c r="R1598" s="3809" t="n">
        <v>2.0</v>
      </c>
      <c r="S1598" s="3810" t="n">
        <f>ROUND(K1580,2)*R1598</f>
        <v>26.04</v>
      </c>
    </row>
    <row r="1599" ht="45.0" customHeight="true">
      <c r="P1599" s="3766" t="s">
        <v>92</v>
      </c>
      <c r="Q1599" s="3766" t="s">
        <v>93</v>
      </c>
      <c r="R1599" s="3811" t="n">
        <v>2.0</v>
      </c>
      <c r="S1599" s="3812" t="n">
        <f>ROUND(K1580,2)*R1599</f>
        <v>26.04</v>
      </c>
    </row>
    <row r="1600" ht="45.0" customHeight="true">
      <c r="A1600" s="3813" t="s">
        <v>23</v>
      </c>
      <c r="B1600" s="3813" t="s">
        <v>336</v>
      </c>
      <c r="C1600" s="3813" t="s">
        <v>54</v>
      </c>
      <c r="D1600" s="3813" t="s">
        <v>337</v>
      </c>
      <c r="E1600" s="3813" t="s">
        <v>338</v>
      </c>
      <c r="F1600" s="3814" t="n">
        <f>R1600+R1601+R1602+R1603+R1604+R1605+R1606+R1607+R1608+R1609+R1610+R1611+R1612+R1613+R1614+R1615+R1616+R1617+R1618+R1619</f>
        <v>20.0</v>
      </c>
      <c r="G1600" s="3813" t="s">
        <v>28</v>
      </c>
      <c r="H1600" s="3815" t="n">
        <v>11.22</v>
      </c>
      <c r="I1600" s="3816" t="n">
        <v>11.22</v>
      </c>
      <c r="J1600" s="3817" t="n">
        <v>0.2249</v>
      </c>
      <c r="K1600" s="3818" t="n">
        <f>ROUND(I1600,2)+(ROUND(I1600,2)*J1600)</f>
        <v>13.743378</v>
      </c>
      <c r="L1600" s="3819" t="n">
        <f>ROUND(S1600,2)+ROUND(S1601,2)+ROUND(S1602,2)+ROUND(S1603,2)+ROUND(S1604,2)+ROUND(S1605,2)+ROUND(S1606,2)+ROUND(S1607,2)+ROUND(S1608,2)+ROUND(S1609,2)+ROUND(S1610,2)+ROUND(S1611,2)+ROUND(S1612,2)+ROUND(S1613,2)+ROUND(S1614,2)+ROUND(S1615,2)+ROUND(S1616,2)+ROUND(S1617,2)+ROUND(S1618,2)+ROUND(S1619,2)</f>
        <v>274.80000000000007</v>
      </c>
      <c r="M1600" s="3813" t="s">
        <v>21</v>
      </c>
      <c r="N1600" s="3813" t="s">
        <v>90</v>
      </c>
      <c r="O1600" s="3813" t="s">
        <v>332</v>
      </c>
      <c r="P1600" s="3813" t="s">
        <v>20</v>
      </c>
      <c r="Q1600" s="3813" t="s">
        <v>29</v>
      </c>
      <c r="R1600" s="3820" t="n">
        <v>1.0</v>
      </c>
      <c r="S1600" s="3821" t="n">
        <f>ROUND(K1600,2)*R1600</f>
        <v>13.74</v>
      </c>
    </row>
    <row r="1601" ht="45.0" customHeight="true">
      <c r="P1601" s="3813" t="s">
        <v>30</v>
      </c>
      <c r="Q1601" s="3813" t="s">
        <v>31</v>
      </c>
      <c r="R1601" s="3822" t="n">
        <v>1.0</v>
      </c>
      <c r="S1601" s="3823" t="n">
        <f>ROUND(K1600,2)*R1601</f>
        <v>13.74</v>
      </c>
    </row>
    <row r="1602" ht="45.0" customHeight="true">
      <c r="P1602" s="3813" t="s">
        <v>32</v>
      </c>
      <c r="Q1602" s="3813" t="s">
        <v>33</v>
      </c>
      <c r="R1602" s="3824" t="n">
        <v>1.0</v>
      </c>
      <c r="S1602" s="3825" t="n">
        <f>ROUND(K1600,2)*R1602</f>
        <v>13.74</v>
      </c>
    </row>
    <row r="1603" ht="45.0" customHeight="true">
      <c r="P1603" s="3813" t="s">
        <v>34</v>
      </c>
      <c r="Q1603" s="3813" t="s">
        <v>35</v>
      </c>
      <c r="R1603" s="3826" t="n">
        <v>1.0</v>
      </c>
      <c r="S1603" s="3827" t="n">
        <f>ROUND(K1600,2)*R1603</f>
        <v>13.74</v>
      </c>
    </row>
    <row r="1604" ht="45.0" customHeight="true">
      <c r="P1604" s="3813" t="s">
        <v>36</v>
      </c>
      <c r="Q1604" s="3813" t="s">
        <v>37</v>
      </c>
      <c r="R1604" s="3828" t="n">
        <v>1.0</v>
      </c>
      <c r="S1604" s="3829" t="n">
        <f>ROUND(K1600,2)*R1604</f>
        <v>13.74</v>
      </c>
    </row>
    <row r="1605" ht="45.0" customHeight="true">
      <c r="P1605" s="3813" t="s">
        <v>38</v>
      </c>
      <c r="Q1605" s="3813" t="s">
        <v>39</v>
      </c>
      <c r="R1605" s="3830" t="n">
        <v>1.0</v>
      </c>
      <c r="S1605" s="3831" t="n">
        <f>ROUND(K1600,2)*R1605</f>
        <v>13.74</v>
      </c>
    </row>
    <row r="1606" ht="45.0" customHeight="true">
      <c r="P1606" s="3813" t="s">
        <v>40</v>
      </c>
      <c r="Q1606" s="3813" t="s">
        <v>41</v>
      </c>
      <c r="R1606" s="3832" t="n">
        <v>1.0</v>
      </c>
      <c r="S1606" s="3833" t="n">
        <f>ROUND(K1600,2)*R1606</f>
        <v>13.74</v>
      </c>
    </row>
    <row r="1607" ht="45.0" customHeight="true">
      <c r="P1607" s="3813" t="s">
        <v>42</v>
      </c>
      <c r="Q1607" s="3813" t="s">
        <v>43</v>
      </c>
      <c r="R1607" s="3834" t="n">
        <v>1.0</v>
      </c>
      <c r="S1607" s="3835" t="n">
        <f>ROUND(K1600,2)*R1607</f>
        <v>13.74</v>
      </c>
    </row>
    <row r="1608" ht="45.0" customHeight="true">
      <c r="P1608" s="3813" t="s">
        <v>44</v>
      </c>
      <c r="Q1608" s="3813" t="s">
        <v>45</v>
      </c>
      <c r="R1608" s="3836" t="n">
        <v>1.0</v>
      </c>
      <c r="S1608" s="3837" t="n">
        <f>ROUND(K1600,2)*R1608</f>
        <v>13.74</v>
      </c>
    </row>
    <row r="1609" ht="45.0" customHeight="true">
      <c r="P1609" s="3813" t="s">
        <v>46</v>
      </c>
      <c r="Q1609" s="3813" t="s">
        <v>47</v>
      </c>
      <c r="R1609" s="3838" t="n">
        <v>1.0</v>
      </c>
      <c r="S1609" s="3839" t="n">
        <f>ROUND(K1600,2)*R1609</f>
        <v>13.74</v>
      </c>
    </row>
    <row r="1610" ht="45.0" customHeight="true">
      <c r="P1610" s="3813" t="s">
        <v>48</v>
      </c>
      <c r="Q1610" s="3813" t="s">
        <v>49</v>
      </c>
      <c r="R1610" s="3840" t="n">
        <v>1.0</v>
      </c>
      <c r="S1610" s="3841" t="n">
        <f>ROUND(K1600,2)*R1610</f>
        <v>13.74</v>
      </c>
    </row>
    <row r="1611" ht="45.0" customHeight="true">
      <c r="P1611" s="3813" t="s">
        <v>50</v>
      </c>
      <c r="Q1611" s="3813" t="s">
        <v>51</v>
      </c>
      <c r="R1611" s="3842" t="n">
        <v>1.0</v>
      </c>
      <c r="S1611" s="3843" t="n">
        <f>ROUND(K1600,2)*R1611</f>
        <v>13.74</v>
      </c>
    </row>
    <row r="1612" ht="45.0" customHeight="true">
      <c r="P1612" s="3813" t="s">
        <v>78</v>
      </c>
      <c r="Q1612" s="3813" t="s">
        <v>79</v>
      </c>
      <c r="R1612" s="3844" t="n">
        <v>1.0</v>
      </c>
      <c r="S1612" s="3845" t="n">
        <f>ROUND(K1600,2)*R1612</f>
        <v>13.74</v>
      </c>
    </row>
    <row r="1613" ht="45.0" customHeight="true">
      <c r="P1613" s="3813" t="s">
        <v>80</v>
      </c>
      <c r="Q1613" s="3813" t="s">
        <v>81</v>
      </c>
      <c r="R1613" s="3846" t="n">
        <v>1.0</v>
      </c>
      <c r="S1613" s="3847" t="n">
        <f>ROUND(K1600,2)*R1613</f>
        <v>13.74</v>
      </c>
    </row>
    <row r="1614" ht="45.0" customHeight="true">
      <c r="P1614" s="3813" t="s">
        <v>82</v>
      </c>
      <c r="Q1614" s="3813" t="s">
        <v>83</v>
      </c>
      <c r="R1614" s="3848" t="n">
        <v>1.0</v>
      </c>
      <c r="S1614" s="3849" t="n">
        <f>ROUND(K1600,2)*R1614</f>
        <v>13.74</v>
      </c>
    </row>
    <row r="1615" ht="45.0" customHeight="true">
      <c r="P1615" s="3813" t="s">
        <v>84</v>
      </c>
      <c r="Q1615" s="3813" t="s">
        <v>85</v>
      </c>
      <c r="R1615" s="3850" t="n">
        <v>1.0</v>
      </c>
      <c r="S1615" s="3851" t="n">
        <f>ROUND(K1600,2)*R1615</f>
        <v>13.74</v>
      </c>
    </row>
    <row r="1616" ht="45.0" customHeight="true">
      <c r="P1616" s="3813" t="s">
        <v>86</v>
      </c>
      <c r="Q1616" s="3813" t="s">
        <v>87</v>
      </c>
      <c r="R1616" s="3852" t="n">
        <v>1.0</v>
      </c>
      <c r="S1616" s="3853" t="n">
        <f>ROUND(K1600,2)*R1616</f>
        <v>13.74</v>
      </c>
    </row>
    <row r="1617" ht="45.0" customHeight="true">
      <c r="P1617" s="3813" t="s">
        <v>88</v>
      </c>
      <c r="Q1617" s="3813" t="s">
        <v>89</v>
      </c>
      <c r="R1617" s="3854" t="n">
        <v>1.0</v>
      </c>
      <c r="S1617" s="3855" t="n">
        <f>ROUND(K1600,2)*R1617</f>
        <v>13.74</v>
      </c>
    </row>
    <row r="1618" ht="45.0" customHeight="true">
      <c r="P1618" s="3813" t="s">
        <v>90</v>
      </c>
      <c r="Q1618" s="3813" t="s">
        <v>91</v>
      </c>
      <c r="R1618" s="3856" t="n">
        <v>1.0</v>
      </c>
      <c r="S1618" s="3857" t="n">
        <f>ROUND(K1600,2)*R1618</f>
        <v>13.74</v>
      </c>
    </row>
    <row r="1619" ht="45.0" customHeight="true">
      <c r="P1619" s="3813" t="s">
        <v>92</v>
      </c>
      <c r="Q1619" s="3813" t="s">
        <v>93</v>
      </c>
      <c r="R1619" s="3858" t="n">
        <v>1.0</v>
      </c>
      <c r="S1619" s="3859" t="n">
        <f>ROUND(K1600,2)*R1619</f>
        <v>13.74</v>
      </c>
    </row>
    <row r="1620" ht="45.0" customHeight="true">
      <c r="A1620" s="3860" t="s">
        <v>23</v>
      </c>
      <c r="B1620" s="3860" t="s">
        <v>339</v>
      </c>
      <c r="C1620" s="3860" t="s">
        <v>54</v>
      </c>
      <c r="D1620" s="3860" t="s">
        <v>340</v>
      </c>
      <c r="E1620" s="3860" t="s">
        <v>341</v>
      </c>
      <c r="F1620" s="3861" t="n">
        <f>R1620+R1621+R1622+R1623+R1624+R1625+R1626+R1627+R1628+R1629+R1630+R1631+R1632+R1633+R1634+R1635+R1636+R1637+R1638+R1639</f>
        <v>20.0</v>
      </c>
      <c r="G1620" s="3860" t="s">
        <v>28</v>
      </c>
      <c r="H1620" s="3862" t="n">
        <v>12.37</v>
      </c>
      <c r="I1620" s="3863" t="n">
        <v>12.37</v>
      </c>
      <c r="J1620" s="3864" t="n">
        <v>0.2249</v>
      </c>
      <c r="K1620" s="3865" t="n">
        <f>ROUND(I1620,2)+(ROUND(I1620,2)*J1620)</f>
        <v>15.152012999999998</v>
      </c>
      <c r="L1620" s="3866" t="n">
        <f>ROUND(S1620,2)+ROUND(S1621,2)+ROUND(S1622,2)+ROUND(S1623,2)+ROUND(S1624,2)+ROUND(S1625,2)+ROUND(S1626,2)+ROUND(S1627,2)+ROUND(S1628,2)+ROUND(S1629,2)+ROUND(S1630,2)+ROUND(S1631,2)+ROUND(S1632,2)+ROUND(S1633,2)+ROUND(S1634,2)+ROUND(S1635,2)+ROUND(S1636,2)+ROUND(S1637,2)+ROUND(S1638,2)+ROUND(S1639,2)</f>
        <v>303.0</v>
      </c>
      <c r="M1620" s="3860" t="s">
        <v>21</v>
      </c>
      <c r="N1620" s="3860" t="s">
        <v>90</v>
      </c>
      <c r="O1620" s="3860" t="s">
        <v>332</v>
      </c>
      <c r="P1620" s="3860" t="s">
        <v>20</v>
      </c>
      <c r="Q1620" s="3860" t="s">
        <v>29</v>
      </c>
      <c r="R1620" s="3867" t="n">
        <v>1.0</v>
      </c>
      <c r="S1620" s="3868" t="n">
        <f>ROUND(K1620,2)*R1620</f>
        <v>15.15</v>
      </c>
    </row>
    <row r="1621" ht="45.0" customHeight="true">
      <c r="P1621" s="3860" t="s">
        <v>30</v>
      </c>
      <c r="Q1621" s="3860" t="s">
        <v>31</v>
      </c>
      <c r="R1621" s="3869" t="n">
        <v>1.0</v>
      </c>
      <c r="S1621" s="3870" t="n">
        <f>ROUND(K1620,2)*R1621</f>
        <v>15.15</v>
      </c>
    </row>
    <row r="1622" ht="45.0" customHeight="true">
      <c r="P1622" s="3860" t="s">
        <v>32</v>
      </c>
      <c r="Q1622" s="3860" t="s">
        <v>33</v>
      </c>
      <c r="R1622" s="3871" t="n">
        <v>1.0</v>
      </c>
      <c r="S1622" s="3872" t="n">
        <f>ROUND(K1620,2)*R1622</f>
        <v>15.15</v>
      </c>
    </row>
    <row r="1623" ht="45.0" customHeight="true">
      <c r="P1623" s="3860" t="s">
        <v>34</v>
      </c>
      <c r="Q1623" s="3860" t="s">
        <v>35</v>
      </c>
      <c r="R1623" s="3873" t="n">
        <v>1.0</v>
      </c>
      <c r="S1623" s="3874" t="n">
        <f>ROUND(K1620,2)*R1623</f>
        <v>15.15</v>
      </c>
    </row>
    <row r="1624" ht="45.0" customHeight="true">
      <c r="P1624" s="3860" t="s">
        <v>36</v>
      </c>
      <c r="Q1624" s="3860" t="s">
        <v>37</v>
      </c>
      <c r="R1624" s="3875" t="n">
        <v>1.0</v>
      </c>
      <c r="S1624" s="3876" t="n">
        <f>ROUND(K1620,2)*R1624</f>
        <v>15.15</v>
      </c>
    </row>
    <row r="1625" ht="45.0" customHeight="true">
      <c r="P1625" s="3860" t="s">
        <v>38</v>
      </c>
      <c r="Q1625" s="3860" t="s">
        <v>39</v>
      </c>
      <c r="R1625" s="3877" t="n">
        <v>1.0</v>
      </c>
      <c r="S1625" s="3878" t="n">
        <f>ROUND(K1620,2)*R1625</f>
        <v>15.15</v>
      </c>
    </row>
    <row r="1626" ht="45.0" customHeight="true">
      <c r="P1626" s="3860" t="s">
        <v>40</v>
      </c>
      <c r="Q1626" s="3860" t="s">
        <v>41</v>
      </c>
      <c r="R1626" s="3879" t="n">
        <v>1.0</v>
      </c>
      <c r="S1626" s="3880" t="n">
        <f>ROUND(K1620,2)*R1626</f>
        <v>15.15</v>
      </c>
    </row>
    <row r="1627" ht="45.0" customHeight="true">
      <c r="P1627" s="3860" t="s">
        <v>42</v>
      </c>
      <c r="Q1627" s="3860" t="s">
        <v>43</v>
      </c>
      <c r="R1627" s="3881" t="n">
        <v>1.0</v>
      </c>
      <c r="S1627" s="3882" t="n">
        <f>ROUND(K1620,2)*R1627</f>
        <v>15.15</v>
      </c>
    </row>
    <row r="1628" ht="45.0" customHeight="true">
      <c r="P1628" s="3860" t="s">
        <v>44</v>
      </c>
      <c r="Q1628" s="3860" t="s">
        <v>45</v>
      </c>
      <c r="R1628" s="3883" t="n">
        <v>1.0</v>
      </c>
      <c r="S1628" s="3884" t="n">
        <f>ROUND(K1620,2)*R1628</f>
        <v>15.15</v>
      </c>
    </row>
    <row r="1629" ht="45.0" customHeight="true">
      <c r="P1629" s="3860" t="s">
        <v>46</v>
      </c>
      <c r="Q1629" s="3860" t="s">
        <v>47</v>
      </c>
      <c r="R1629" s="3885" t="n">
        <v>1.0</v>
      </c>
      <c r="S1629" s="3886" t="n">
        <f>ROUND(K1620,2)*R1629</f>
        <v>15.15</v>
      </c>
    </row>
    <row r="1630" ht="45.0" customHeight="true">
      <c r="P1630" s="3860" t="s">
        <v>48</v>
      </c>
      <c r="Q1630" s="3860" t="s">
        <v>49</v>
      </c>
      <c r="R1630" s="3887" t="n">
        <v>1.0</v>
      </c>
      <c r="S1630" s="3888" t="n">
        <f>ROUND(K1620,2)*R1630</f>
        <v>15.15</v>
      </c>
    </row>
    <row r="1631" ht="45.0" customHeight="true">
      <c r="P1631" s="3860" t="s">
        <v>50</v>
      </c>
      <c r="Q1631" s="3860" t="s">
        <v>51</v>
      </c>
      <c r="R1631" s="3889" t="n">
        <v>1.0</v>
      </c>
      <c r="S1631" s="3890" t="n">
        <f>ROUND(K1620,2)*R1631</f>
        <v>15.15</v>
      </c>
    </row>
    <row r="1632" ht="45.0" customHeight="true">
      <c r="P1632" s="3860" t="s">
        <v>78</v>
      </c>
      <c r="Q1632" s="3860" t="s">
        <v>79</v>
      </c>
      <c r="R1632" s="3891" t="n">
        <v>1.0</v>
      </c>
      <c r="S1632" s="3892" t="n">
        <f>ROUND(K1620,2)*R1632</f>
        <v>15.15</v>
      </c>
    </row>
    <row r="1633" ht="45.0" customHeight="true">
      <c r="P1633" s="3860" t="s">
        <v>80</v>
      </c>
      <c r="Q1633" s="3860" t="s">
        <v>81</v>
      </c>
      <c r="R1633" s="3893" t="n">
        <v>1.0</v>
      </c>
      <c r="S1633" s="3894" t="n">
        <f>ROUND(K1620,2)*R1633</f>
        <v>15.15</v>
      </c>
    </row>
    <row r="1634" ht="45.0" customHeight="true">
      <c r="P1634" s="3860" t="s">
        <v>82</v>
      </c>
      <c r="Q1634" s="3860" t="s">
        <v>83</v>
      </c>
      <c r="R1634" s="3895" t="n">
        <v>1.0</v>
      </c>
      <c r="S1634" s="3896" t="n">
        <f>ROUND(K1620,2)*R1634</f>
        <v>15.15</v>
      </c>
    </row>
    <row r="1635" ht="45.0" customHeight="true">
      <c r="P1635" s="3860" t="s">
        <v>84</v>
      </c>
      <c r="Q1635" s="3860" t="s">
        <v>85</v>
      </c>
      <c r="R1635" s="3897" t="n">
        <v>1.0</v>
      </c>
      <c r="S1635" s="3898" t="n">
        <f>ROUND(K1620,2)*R1635</f>
        <v>15.15</v>
      </c>
    </row>
    <row r="1636" ht="45.0" customHeight="true">
      <c r="P1636" s="3860" t="s">
        <v>86</v>
      </c>
      <c r="Q1636" s="3860" t="s">
        <v>87</v>
      </c>
      <c r="R1636" s="3899" t="n">
        <v>1.0</v>
      </c>
      <c r="S1636" s="3900" t="n">
        <f>ROUND(K1620,2)*R1636</f>
        <v>15.15</v>
      </c>
    </row>
    <row r="1637" ht="45.0" customHeight="true">
      <c r="P1637" s="3860" t="s">
        <v>88</v>
      </c>
      <c r="Q1637" s="3860" t="s">
        <v>89</v>
      </c>
      <c r="R1637" s="3901" t="n">
        <v>1.0</v>
      </c>
      <c r="S1637" s="3902" t="n">
        <f>ROUND(K1620,2)*R1637</f>
        <v>15.15</v>
      </c>
    </row>
    <row r="1638" ht="45.0" customHeight="true">
      <c r="P1638" s="3860" t="s">
        <v>90</v>
      </c>
      <c r="Q1638" s="3860" t="s">
        <v>91</v>
      </c>
      <c r="R1638" s="3903" t="n">
        <v>1.0</v>
      </c>
      <c r="S1638" s="3904" t="n">
        <f>ROUND(K1620,2)*R1638</f>
        <v>15.15</v>
      </c>
    </row>
    <row r="1639" ht="45.0" customHeight="true">
      <c r="P1639" s="3860" t="s">
        <v>92</v>
      </c>
      <c r="Q1639" s="3860" t="s">
        <v>93</v>
      </c>
      <c r="R1639" s="3905" t="n">
        <v>1.0</v>
      </c>
      <c r="S1639" s="3906" t="n">
        <f>ROUND(K1620,2)*R1639</f>
        <v>15.15</v>
      </c>
    </row>
    <row r="1640" ht="45.0" customHeight="true">
      <c r="A1640" s="3907" t="s">
        <v>23</v>
      </c>
      <c r="B1640" s="3907" t="s">
        <v>342</v>
      </c>
      <c r="C1640" s="3907" t="s">
        <v>54</v>
      </c>
      <c r="D1640" s="3907" t="s">
        <v>343</v>
      </c>
      <c r="E1640" s="3907" t="s">
        <v>344</v>
      </c>
      <c r="F1640" s="3908" t="n">
        <f>R1640+R1641+R1642+R1643+R1644+R1645+R1646+R1647+R1648+R1649+R1650+R1651+R1652+R1653+R1654+R1655+R1656+R1657+R1658+R1659</f>
        <v>20.0</v>
      </c>
      <c r="G1640" s="3907" t="s">
        <v>28</v>
      </c>
      <c r="H1640" s="3909" t="n">
        <v>22.68</v>
      </c>
      <c r="I1640" s="3910" t="n">
        <v>22.68</v>
      </c>
      <c r="J1640" s="3911" t="n">
        <v>0.2249</v>
      </c>
      <c r="K1640" s="3912" t="n">
        <f>ROUND(I1640,2)+(ROUND(I1640,2)*J1640)</f>
        <v>27.780732</v>
      </c>
      <c r="L1640" s="3913" t="n">
        <f>ROUND(S1640,2)+ROUND(S1641,2)+ROUND(S1642,2)+ROUND(S1643,2)+ROUND(S1644,2)+ROUND(S1645,2)+ROUND(S1646,2)+ROUND(S1647,2)+ROUND(S1648,2)+ROUND(S1649,2)+ROUND(S1650,2)+ROUND(S1651,2)+ROUND(S1652,2)+ROUND(S1653,2)+ROUND(S1654,2)+ROUND(S1655,2)+ROUND(S1656,2)+ROUND(S1657,2)+ROUND(S1658,2)+ROUND(S1659,2)</f>
        <v>555.5999999999998</v>
      </c>
      <c r="M1640" s="3907" t="s">
        <v>21</v>
      </c>
      <c r="N1640" s="3907" t="s">
        <v>90</v>
      </c>
      <c r="O1640" s="3907" t="s">
        <v>332</v>
      </c>
      <c r="P1640" s="3907" t="s">
        <v>20</v>
      </c>
      <c r="Q1640" s="3907" t="s">
        <v>29</v>
      </c>
      <c r="R1640" s="3914" t="n">
        <v>1.0</v>
      </c>
      <c r="S1640" s="3915" t="n">
        <f>ROUND(K1640,2)*R1640</f>
        <v>27.78</v>
      </c>
    </row>
    <row r="1641" ht="45.0" customHeight="true">
      <c r="P1641" s="3907" t="s">
        <v>30</v>
      </c>
      <c r="Q1641" s="3907" t="s">
        <v>31</v>
      </c>
      <c r="R1641" s="3916" t="n">
        <v>1.0</v>
      </c>
      <c r="S1641" s="3917" t="n">
        <f>ROUND(K1640,2)*R1641</f>
        <v>27.78</v>
      </c>
    </row>
    <row r="1642" ht="45.0" customHeight="true">
      <c r="P1642" s="3907" t="s">
        <v>32</v>
      </c>
      <c r="Q1642" s="3907" t="s">
        <v>33</v>
      </c>
      <c r="R1642" s="3918" t="n">
        <v>1.0</v>
      </c>
      <c r="S1642" s="3919" t="n">
        <f>ROUND(K1640,2)*R1642</f>
        <v>27.78</v>
      </c>
    </row>
    <row r="1643" ht="45.0" customHeight="true">
      <c r="P1643" s="3907" t="s">
        <v>34</v>
      </c>
      <c r="Q1643" s="3907" t="s">
        <v>35</v>
      </c>
      <c r="R1643" s="3920" t="n">
        <v>1.0</v>
      </c>
      <c r="S1643" s="3921" t="n">
        <f>ROUND(K1640,2)*R1643</f>
        <v>27.78</v>
      </c>
    </row>
    <row r="1644" ht="45.0" customHeight="true">
      <c r="P1644" s="3907" t="s">
        <v>36</v>
      </c>
      <c r="Q1644" s="3907" t="s">
        <v>37</v>
      </c>
      <c r="R1644" s="3922" t="n">
        <v>1.0</v>
      </c>
      <c r="S1644" s="3923" t="n">
        <f>ROUND(K1640,2)*R1644</f>
        <v>27.78</v>
      </c>
    </row>
    <row r="1645" ht="45.0" customHeight="true">
      <c r="P1645" s="3907" t="s">
        <v>38</v>
      </c>
      <c r="Q1645" s="3907" t="s">
        <v>39</v>
      </c>
      <c r="R1645" s="3924" t="n">
        <v>1.0</v>
      </c>
      <c r="S1645" s="3925" t="n">
        <f>ROUND(K1640,2)*R1645</f>
        <v>27.78</v>
      </c>
    </row>
    <row r="1646" ht="45.0" customHeight="true">
      <c r="P1646" s="3907" t="s">
        <v>40</v>
      </c>
      <c r="Q1646" s="3907" t="s">
        <v>41</v>
      </c>
      <c r="R1646" s="3926" t="n">
        <v>1.0</v>
      </c>
      <c r="S1646" s="3927" t="n">
        <f>ROUND(K1640,2)*R1646</f>
        <v>27.78</v>
      </c>
    </row>
    <row r="1647" ht="45.0" customHeight="true">
      <c r="P1647" s="3907" t="s">
        <v>42</v>
      </c>
      <c r="Q1647" s="3907" t="s">
        <v>43</v>
      </c>
      <c r="R1647" s="3928" t="n">
        <v>1.0</v>
      </c>
      <c r="S1647" s="3929" t="n">
        <f>ROUND(K1640,2)*R1647</f>
        <v>27.78</v>
      </c>
    </row>
    <row r="1648" ht="45.0" customHeight="true">
      <c r="P1648" s="3907" t="s">
        <v>44</v>
      </c>
      <c r="Q1648" s="3907" t="s">
        <v>45</v>
      </c>
      <c r="R1648" s="3930" t="n">
        <v>1.0</v>
      </c>
      <c r="S1648" s="3931" t="n">
        <f>ROUND(K1640,2)*R1648</f>
        <v>27.78</v>
      </c>
    </row>
    <row r="1649" ht="45.0" customHeight="true">
      <c r="P1649" s="3907" t="s">
        <v>46</v>
      </c>
      <c r="Q1649" s="3907" t="s">
        <v>47</v>
      </c>
      <c r="R1649" s="3932" t="n">
        <v>1.0</v>
      </c>
      <c r="S1649" s="3933" t="n">
        <f>ROUND(K1640,2)*R1649</f>
        <v>27.78</v>
      </c>
    </row>
    <row r="1650" ht="45.0" customHeight="true">
      <c r="P1650" s="3907" t="s">
        <v>48</v>
      </c>
      <c r="Q1650" s="3907" t="s">
        <v>49</v>
      </c>
      <c r="R1650" s="3934" t="n">
        <v>1.0</v>
      </c>
      <c r="S1650" s="3935" t="n">
        <f>ROUND(K1640,2)*R1650</f>
        <v>27.78</v>
      </c>
    </row>
    <row r="1651" ht="45.0" customHeight="true">
      <c r="P1651" s="3907" t="s">
        <v>50</v>
      </c>
      <c r="Q1651" s="3907" t="s">
        <v>51</v>
      </c>
      <c r="R1651" s="3936" t="n">
        <v>1.0</v>
      </c>
      <c r="S1651" s="3937" t="n">
        <f>ROUND(K1640,2)*R1651</f>
        <v>27.78</v>
      </c>
    </row>
    <row r="1652" ht="45.0" customHeight="true">
      <c r="P1652" s="3907" t="s">
        <v>78</v>
      </c>
      <c r="Q1652" s="3907" t="s">
        <v>79</v>
      </c>
      <c r="R1652" s="3938" t="n">
        <v>1.0</v>
      </c>
      <c r="S1652" s="3939" t="n">
        <f>ROUND(K1640,2)*R1652</f>
        <v>27.78</v>
      </c>
    </row>
    <row r="1653" ht="45.0" customHeight="true">
      <c r="P1653" s="3907" t="s">
        <v>80</v>
      </c>
      <c r="Q1653" s="3907" t="s">
        <v>81</v>
      </c>
      <c r="R1653" s="3940" t="n">
        <v>1.0</v>
      </c>
      <c r="S1653" s="3941" t="n">
        <f>ROUND(K1640,2)*R1653</f>
        <v>27.78</v>
      </c>
    </row>
    <row r="1654" ht="45.0" customHeight="true">
      <c r="P1654" s="3907" t="s">
        <v>82</v>
      </c>
      <c r="Q1654" s="3907" t="s">
        <v>83</v>
      </c>
      <c r="R1654" s="3942" t="n">
        <v>1.0</v>
      </c>
      <c r="S1654" s="3943" t="n">
        <f>ROUND(K1640,2)*R1654</f>
        <v>27.78</v>
      </c>
    </row>
    <row r="1655" ht="45.0" customHeight="true">
      <c r="P1655" s="3907" t="s">
        <v>84</v>
      </c>
      <c r="Q1655" s="3907" t="s">
        <v>85</v>
      </c>
      <c r="R1655" s="3944" t="n">
        <v>1.0</v>
      </c>
      <c r="S1655" s="3945" t="n">
        <f>ROUND(K1640,2)*R1655</f>
        <v>27.78</v>
      </c>
    </row>
    <row r="1656" ht="45.0" customHeight="true">
      <c r="P1656" s="3907" t="s">
        <v>86</v>
      </c>
      <c r="Q1656" s="3907" t="s">
        <v>87</v>
      </c>
      <c r="R1656" s="3946" t="n">
        <v>1.0</v>
      </c>
      <c r="S1656" s="3947" t="n">
        <f>ROUND(K1640,2)*R1656</f>
        <v>27.78</v>
      </c>
    </row>
    <row r="1657" ht="45.0" customHeight="true">
      <c r="P1657" s="3907" t="s">
        <v>88</v>
      </c>
      <c r="Q1657" s="3907" t="s">
        <v>89</v>
      </c>
      <c r="R1657" s="3948" t="n">
        <v>1.0</v>
      </c>
      <c r="S1657" s="3949" t="n">
        <f>ROUND(K1640,2)*R1657</f>
        <v>27.78</v>
      </c>
    </row>
    <row r="1658" ht="45.0" customHeight="true">
      <c r="P1658" s="3907" t="s">
        <v>90</v>
      </c>
      <c r="Q1658" s="3907" t="s">
        <v>91</v>
      </c>
      <c r="R1658" s="3950" t="n">
        <v>1.0</v>
      </c>
      <c r="S1658" s="3951" t="n">
        <f>ROUND(K1640,2)*R1658</f>
        <v>27.78</v>
      </c>
    </row>
    <row r="1659" ht="45.0" customHeight="true">
      <c r="P1659" s="3907" t="s">
        <v>92</v>
      </c>
      <c r="Q1659" s="3907" t="s">
        <v>93</v>
      </c>
      <c r="R1659" s="3952" t="n">
        <v>1.0</v>
      </c>
      <c r="S1659" s="3953" t="n">
        <f>ROUND(K1640,2)*R1659</f>
        <v>27.78</v>
      </c>
    </row>
    <row r="1660" ht="45.0" customHeight="true">
      <c r="A1660" s="3954" t="s">
        <v>23</v>
      </c>
      <c r="B1660" s="3954" t="s">
        <v>345</v>
      </c>
      <c r="C1660" s="3954" t="s">
        <v>114</v>
      </c>
      <c r="D1660" s="3954" t="s">
        <v>346</v>
      </c>
      <c r="E1660" s="3954" t="s">
        <v>347</v>
      </c>
      <c r="F1660" s="3955" t="n">
        <f>R1660+R1661+R1662+R1663+R1664+R1665+R1666+R1667+R1668+R1669+R1670+R1671+R1672+R1673+R1674+R1675+R1676+R1677+R1678+R1679</f>
        <v>40.0</v>
      </c>
      <c r="G1660" s="3954" t="s">
        <v>28</v>
      </c>
      <c r="H1660" s="3956" t="n">
        <v>218.24</v>
      </c>
      <c r="I1660" s="3957" t="n">
        <v>218.24</v>
      </c>
      <c r="J1660" s="3958" t="n">
        <v>0.2249</v>
      </c>
      <c r="K1660" s="3959" t="n">
        <f>ROUND(I1660,2)+(ROUND(I1660,2)*J1660)</f>
        <v>267.322176</v>
      </c>
      <c r="L1660" s="3960" t="n">
        <f>ROUND(S1660,2)+ROUND(S1661,2)+ROUND(S1662,2)+ROUND(S1663,2)+ROUND(S1664,2)+ROUND(S1665,2)+ROUND(S1666,2)+ROUND(S1667,2)+ROUND(S1668,2)+ROUND(S1669,2)+ROUND(S1670,2)+ROUND(S1671,2)+ROUND(S1672,2)+ROUND(S1673,2)+ROUND(S1674,2)+ROUND(S1675,2)+ROUND(S1676,2)+ROUND(S1677,2)+ROUND(S1678,2)+ROUND(S1679,2)</f>
        <v>10692.8</v>
      </c>
      <c r="M1660" s="3954" t="s">
        <v>21</v>
      </c>
      <c r="N1660" s="3954" t="s">
        <v>90</v>
      </c>
      <c r="O1660" s="3954" t="s">
        <v>332</v>
      </c>
      <c r="P1660" s="3954" t="s">
        <v>20</v>
      </c>
      <c r="Q1660" s="3954" t="s">
        <v>29</v>
      </c>
      <c r="R1660" s="3961" t="n">
        <v>2.0</v>
      </c>
      <c r="S1660" s="3962" t="n">
        <f>ROUND(K1660,2)*R1660</f>
        <v>534.64</v>
      </c>
    </row>
    <row r="1661" ht="45.0" customHeight="true">
      <c r="P1661" s="3954" t="s">
        <v>30</v>
      </c>
      <c r="Q1661" s="3954" t="s">
        <v>31</v>
      </c>
      <c r="R1661" s="3963" t="n">
        <v>2.0</v>
      </c>
      <c r="S1661" s="3964" t="n">
        <f>ROUND(K1660,2)*R1661</f>
        <v>534.64</v>
      </c>
    </row>
    <row r="1662" ht="45.0" customHeight="true">
      <c r="P1662" s="3954" t="s">
        <v>32</v>
      </c>
      <c r="Q1662" s="3954" t="s">
        <v>33</v>
      </c>
      <c r="R1662" s="3965" t="n">
        <v>2.0</v>
      </c>
      <c r="S1662" s="3966" t="n">
        <f>ROUND(K1660,2)*R1662</f>
        <v>534.64</v>
      </c>
    </row>
    <row r="1663" ht="45.0" customHeight="true">
      <c r="P1663" s="3954" t="s">
        <v>34</v>
      </c>
      <c r="Q1663" s="3954" t="s">
        <v>35</v>
      </c>
      <c r="R1663" s="3967" t="n">
        <v>2.0</v>
      </c>
      <c r="S1663" s="3968" t="n">
        <f>ROUND(K1660,2)*R1663</f>
        <v>534.64</v>
      </c>
    </row>
    <row r="1664" ht="45.0" customHeight="true">
      <c r="P1664" s="3954" t="s">
        <v>36</v>
      </c>
      <c r="Q1664" s="3954" t="s">
        <v>37</v>
      </c>
      <c r="R1664" s="3969" t="n">
        <v>2.0</v>
      </c>
      <c r="S1664" s="3970" t="n">
        <f>ROUND(K1660,2)*R1664</f>
        <v>534.64</v>
      </c>
    </row>
    <row r="1665" ht="45.0" customHeight="true">
      <c r="P1665" s="3954" t="s">
        <v>38</v>
      </c>
      <c r="Q1665" s="3954" t="s">
        <v>39</v>
      </c>
      <c r="R1665" s="3971" t="n">
        <v>2.0</v>
      </c>
      <c r="S1665" s="3972" t="n">
        <f>ROUND(K1660,2)*R1665</f>
        <v>534.64</v>
      </c>
    </row>
    <row r="1666" ht="45.0" customHeight="true">
      <c r="P1666" s="3954" t="s">
        <v>40</v>
      </c>
      <c r="Q1666" s="3954" t="s">
        <v>41</v>
      </c>
      <c r="R1666" s="3973" t="n">
        <v>2.0</v>
      </c>
      <c r="S1666" s="3974" t="n">
        <f>ROUND(K1660,2)*R1666</f>
        <v>534.64</v>
      </c>
    </row>
    <row r="1667" ht="45.0" customHeight="true">
      <c r="P1667" s="3954" t="s">
        <v>42</v>
      </c>
      <c r="Q1667" s="3954" t="s">
        <v>43</v>
      </c>
      <c r="R1667" s="3975" t="n">
        <v>2.0</v>
      </c>
      <c r="S1667" s="3976" t="n">
        <f>ROUND(K1660,2)*R1667</f>
        <v>534.64</v>
      </c>
    </row>
    <row r="1668" ht="45.0" customHeight="true">
      <c r="P1668" s="3954" t="s">
        <v>44</v>
      </c>
      <c r="Q1668" s="3954" t="s">
        <v>45</v>
      </c>
      <c r="R1668" s="3977" t="n">
        <v>2.0</v>
      </c>
      <c r="S1668" s="3978" t="n">
        <f>ROUND(K1660,2)*R1668</f>
        <v>534.64</v>
      </c>
    </row>
    <row r="1669" ht="45.0" customHeight="true">
      <c r="P1669" s="3954" t="s">
        <v>46</v>
      </c>
      <c r="Q1669" s="3954" t="s">
        <v>47</v>
      </c>
      <c r="R1669" s="3979" t="n">
        <v>2.0</v>
      </c>
      <c r="S1669" s="3980" t="n">
        <f>ROUND(K1660,2)*R1669</f>
        <v>534.64</v>
      </c>
    </row>
    <row r="1670" ht="45.0" customHeight="true">
      <c r="P1670" s="3954" t="s">
        <v>48</v>
      </c>
      <c r="Q1670" s="3954" t="s">
        <v>49</v>
      </c>
      <c r="R1670" s="3981" t="n">
        <v>2.0</v>
      </c>
      <c r="S1670" s="3982" t="n">
        <f>ROUND(K1660,2)*R1670</f>
        <v>534.64</v>
      </c>
    </row>
    <row r="1671" ht="45.0" customHeight="true">
      <c r="P1671" s="3954" t="s">
        <v>50</v>
      </c>
      <c r="Q1671" s="3954" t="s">
        <v>51</v>
      </c>
      <c r="R1671" s="3983" t="n">
        <v>2.0</v>
      </c>
      <c r="S1671" s="3984" t="n">
        <f>ROUND(K1660,2)*R1671</f>
        <v>534.64</v>
      </c>
    </row>
    <row r="1672" ht="45.0" customHeight="true">
      <c r="P1672" s="3954" t="s">
        <v>78</v>
      </c>
      <c r="Q1672" s="3954" t="s">
        <v>79</v>
      </c>
      <c r="R1672" s="3985" t="n">
        <v>2.0</v>
      </c>
      <c r="S1672" s="3986" t="n">
        <f>ROUND(K1660,2)*R1672</f>
        <v>534.64</v>
      </c>
    </row>
    <row r="1673" ht="45.0" customHeight="true">
      <c r="P1673" s="3954" t="s">
        <v>80</v>
      </c>
      <c r="Q1673" s="3954" t="s">
        <v>81</v>
      </c>
      <c r="R1673" s="3987" t="n">
        <v>2.0</v>
      </c>
      <c r="S1673" s="3988" t="n">
        <f>ROUND(K1660,2)*R1673</f>
        <v>534.64</v>
      </c>
    </row>
    <row r="1674" ht="45.0" customHeight="true">
      <c r="P1674" s="3954" t="s">
        <v>82</v>
      </c>
      <c r="Q1674" s="3954" t="s">
        <v>83</v>
      </c>
      <c r="R1674" s="3989" t="n">
        <v>2.0</v>
      </c>
      <c r="S1674" s="3990" t="n">
        <f>ROUND(K1660,2)*R1674</f>
        <v>534.64</v>
      </c>
    </row>
    <row r="1675" ht="45.0" customHeight="true">
      <c r="P1675" s="3954" t="s">
        <v>84</v>
      </c>
      <c r="Q1675" s="3954" t="s">
        <v>85</v>
      </c>
      <c r="R1675" s="3991" t="n">
        <v>2.0</v>
      </c>
      <c r="S1675" s="3992" t="n">
        <f>ROUND(K1660,2)*R1675</f>
        <v>534.64</v>
      </c>
    </row>
    <row r="1676" ht="45.0" customHeight="true">
      <c r="P1676" s="3954" t="s">
        <v>86</v>
      </c>
      <c r="Q1676" s="3954" t="s">
        <v>87</v>
      </c>
      <c r="R1676" s="3993" t="n">
        <v>2.0</v>
      </c>
      <c r="S1676" s="3994" t="n">
        <f>ROUND(K1660,2)*R1676</f>
        <v>534.64</v>
      </c>
    </row>
    <row r="1677" ht="45.0" customHeight="true">
      <c r="P1677" s="3954" t="s">
        <v>88</v>
      </c>
      <c r="Q1677" s="3954" t="s">
        <v>89</v>
      </c>
      <c r="R1677" s="3995" t="n">
        <v>2.0</v>
      </c>
      <c r="S1677" s="3996" t="n">
        <f>ROUND(K1660,2)*R1677</f>
        <v>534.64</v>
      </c>
    </row>
    <row r="1678" ht="45.0" customHeight="true">
      <c r="P1678" s="3954" t="s">
        <v>90</v>
      </c>
      <c r="Q1678" s="3954" t="s">
        <v>91</v>
      </c>
      <c r="R1678" s="3997" t="n">
        <v>2.0</v>
      </c>
      <c r="S1678" s="3998" t="n">
        <f>ROUND(K1660,2)*R1678</f>
        <v>534.64</v>
      </c>
    </row>
    <row r="1679" ht="45.0" customHeight="true">
      <c r="P1679" s="3954" t="s">
        <v>92</v>
      </c>
      <c r="Q1679" s="3954" t="s">
        <v>93</v>
      </c>
      <c r="R1679" s="3999" t="n">
        <v>2.0</v>
      </c>
      <c r="S1679" s="4000" t="n">
        <f>ROUND(K1660,2)*R1679</f>
        <v>534.64</v>
      </c>
    </row>
    <row r="1680" ht="45.0" customHeight="true">
      <c r="A1680" s="4001" t="s">
        <v>23</v>
      </c>
      <c r="B1680" s="4001" t="s">
        <v>348</v>
      </c>
      <c r="C1680" s="4001" t="s">
        <v>54</v>
      </c>
      <c r="D1680" s="4001" t="s">
        <v>349</v>
      </c>
      <c r="E1680" s="4001" t="s">
        <v>350</v>
      </c>
      <c r="F1680" s="4002" t="n">
        <f>R1680+R1681+R1682+R1683+R1684+R1685+R1686+R1687+R1688+R1689+R1690+R1691+R1692+R1693+R1694+R1695+R1696+R1697+R1698+R1699</f>
        <v>20.0</v>
      </c>
      <c r="G1680" s="4001" t="s">
        <v>28</v>
      </c>
      <c r="H1680" s="4003" t="n">
        <v>1565.67</v>
      </c>
      <c r="I1680" s="4004" t="n">
        <v>1565.67</v>
      </c>
      <c r="J1680" s="4005" t="n">
        <v>0.2249</v>
      </c>
      <c r="K1680" s="4006" t="n">
        <f>ROUND(I1680,2)+(ROUND(I1680,2)*J1680)</f>
        <v>1917.789183</v>
      </c>
      <c r="L1680" s="4007" t="n">
        <f>ROUND(S1680,2)+ROUND(S1681,2)+ROUND(S1682,2)+ROUND(S1683,2)+ROUND(S1684,2)+ROUND(S1685,2)+ROUND(S1686,2)+ROUND(S1687,2)+ROUND(S1688,2)+ROUND(S1689,2)+ROUND(S1690,2)+ROUND(S1691,2)+ROUND(S1692,2)+ROUND(S1693,2)+ROUND(S1694,2)+ROUND(S1695,2)+ROUND(S1696,2)+ROUND(S1697,2)+ROUND(S1698,2)+ROUND(S1699,2)</f>
        <v>38355.80000000001</v>
      </c>
      <c r="M1680" s="4001" t="s">
        <v>21</v>
      </c>
      <c r="N1680" s="4001" t="s">
        <v>90</v>
      </c>
      <c r="O1680" s="4001" t="s">
        <v>332</v>
      </c>
      <c r="P1680" s="4001" t="s">
        <v>20</v>
      </c>
      <c r="Q1680" s="4001" t="s">
        <v>29</v>
      </c>
      <c r="R1680" s="4008" t="n">
        <v>1.0</v>
      </c>
      <c r="S1680" s="4009" t="n">
        <f>ROUND(K1680,2)*R1680</f>
        <v>1917.79</v>
      </c>
    </row>
    <row r="1681" ht="45.0" customHeight="true">
      <c r="P1681" s="4001" t="s">
        <v>30</v>
      </c>
      <c r="Q1681" s="4001" t="s">
        <v>31</v>
      </c>
      <c r="R1681" s="4010" t="n">
        <v>1.0</v>
      </c>
      <c r="S1681" s="4011" t="n">
        <f>ROUND(K1680,2)*R1681</f>
        <v>1917.79</v>
      </c>
    </row>
    <row r="1682" ht="45.0" customHeight="true">
      <c r="P1682" s="4001" t="s">
        <v>32</v>
      </c>
      <c r="Q1682" s="4001" t="s">
        <v>33</v>
      </c>
      <c r="R1682" s="4012" t="n">
        <v>1.0</v>
      </c>
      <c r="S1682" s="4013" t="n">
        <f>ROUND(K1680,2)*R1682</f>
        <v>1917.79</v>
      </c>
    </row>
    <row r="1683" ht="45.0" customHeight="true">
      <c r="P1683" s="4001" t="s">
        <v>34</v>
      </c>
      <c r="Q1683" s="4001" t="s">
        <v>35</v>
      </c>
      <c r="R1683" s="4014" t="n">
        <v>1.0</v>
      </c>
      <c r="S1683" s="4015" t="n">
        <f>ROUND(K1680,2)*R1683</f>
        <v>1917.79</v>
      </c>
    </row>
    <row r="1684" ht="45.0" customHeight="true">
      <c r="P1684" s="4001" t="s">
        <v>36</v>
      </c>
      <c r="Q1684" s="4001" t="s">
        <v>37</v>
      </c>
      <c r="R1684" s="4016" t="n">
        <v>1.0</v>
      </c>
      <c r="S1684" s="4017" t="n">
        <f>ROUND(K1680,2)*R1684</f>
        <v>1917.79</v>
      </c>
    </row>
    <row r="1685" ht="45.0" customHeight="true">
      <c r="P1685" s="4001" t="s">
        <v>38</v>
      </c>
      <c r="Q1685" s="4001" t="s">
        <v>39</v>
      </c>
      <c r="R1685" s="4018" t="n">
        <v>1.0</v>
      </c>
      <c r="S1685" s="4019" t="n">
        <f>ROUND(K1680,2)*R1685</f>
        <v>1917.79</v>
      </c>
    </row>
    <row r="1686" ht="45.0" customHeight="true">
      <c r="P1686" s="4001" t="s">
        <v>40</v>
      </c>
      <c r="Q1686" s="4001" t="s">
        <v>41</v>
      </c>
      <c r="R1686" s="4020" t="n">
        <v>1.0</v>
      </c>
      <c r="S1686" s="4021" t="n">
        <f>ROUND(K1680,2)*R1686</f>
        <v>1917.79</v>
      </c>
    </row>
    <row r="1687" ht="45.0" customHeight="true">
      <c r="P1687" s="4001" t="s">
        <v>42</v>
      </c>
      <c r="Q1687" s="4001" t="s">
        <v>43</v>
      </c>
      <c r="R1687" s="4022" t="n">
        <v>1.0</v>
      </c>
      <c r="S1687" s="4023" t="n">
        <f>ROUND(K1680,2)*R1687</f>
        <v>1917.79</v>
      </c>
    </row>
    <row r="1688" ht="45.0" customHeight="true">
      <c r="P1688" s="4001" t="s">
        <v>44</v>
      </c>
      <c r="Q1688" s="4001" t="s">
        <v>45</v>
      </c>
      <c r="R1688" s="4024" t="n">
        <v>1.0</v>
      </c>
      <c r="S1688" s="4025" t="n">
        <f>ROUND(K1680,2)*R1688</f>
        <v>1917.79</v>
      </c>
    </row>
    <row r="1689" ht="45.0" customHeight="true">
      <c r="P1689" s="4001" t="s">
        <v>46</v>
      </c>
      <c r="Q1689" s="4001" t="s">
        <v>47</v>
      </c>
      <c r="R1689" s="4026" t="n">
        <v>1.0</v>
      </c>
      <c r="S1689" s="4027" t="n">
        <f>ROUND(K1680,2)*R1689</f>
        <v>1917.79</v>
      </c>
    </row>
    <row r="1690" ht="45.0" customHeight="true">
      <c r="P1690" s="4001" t="s">
        <v>48</v>
      </c>
      <c r="Q1690" s="4001" t="s">
        <v>49</v>
      </c>
      <c r="R1690" s="4028" t="n">
        <v>1.0</v>
      </c>
      <c r="S1690" s="4029" t="n">
        <f>ROUND(K1680,2)*R1690</f>
        <v>1917.79</v>
      </c>
    </row>
    <row r="1691" ht="45.0" customHeight="true">
      <c r="P1691" s="4001" t="s">
        <v>50</v>
      </c>
      <c r="Q1691" s="4001" t="s">
        <v>51</v>
      </c>
      <c r="R1691" s="4030" t="n">
        <v>1.0</v>
      </c>
      <c r="S1691" s="4031" t="n">
        <f>ROUND(K1680,2)*R1691</f>
        <v>1917.79</v>
      </c>
    </row>
    <row r="1692" ht="45.0" customHeight="true">
      <c r="P1692" s="4001" t="s">
        <v>78</v>
      </c>
      <c r="Q1692" s="4001" t="s">
        <v>79</v>
      </c>
      <c r="R1692" s="4032" t="n">
        <v>1.0</v>
      </c>
      <c r="S1692" s="4033" t="n">
        <f>ROUND(K1680,2)*R1692</f>
        <v>1917.79</v>
      </c>
    </row>
    <row r="1693" ht="45.0" customHeight="true">
      <c r="P1693" s="4001" t="s">
        <v>80</v>
      </c>
      <c r="Q1693" s="4001" t="s">
        <v>81</v>
      </c>
      <c r="R1693" s="4034" t="n">
        <v>1.0</v>
      </c>
      <c r="S1693" s="4035" t="n">
        <f>ROUND(K1680,2)*R1693</f>
        <v>1917.79</v>
      </c>
    </row>
    <row r="1694" ht="45.0" customHeight="true">
      <c r="P1694" s="4001" t="s">
        <v>82</v>
      </c>
      <c r="Q1694" s="4001" t="s">
        <v>83</v>
      </c>
      <c r="R1694" s="4036" t="n">
        <v>1.0</v>
      </c>
      <c r="S1694" s="4037" t="n">
        <f>ROUND(K1680,2)*R1694</f>
        <v>1917.79</v>
      </c>
    </row>
    <row r="1695" ht="45.0" customHeight="true">
      <c r="P1695" s="4001" t="s">
        <v>84</v>
      </c>
      <c r="Q1695" s="4001" t="s">
        <v>85</v>
      </c>
      <c r="R1695" s="4038" t="n">
        <v>1.0</v>
      </c>
      <c r="S1695" s="4039" t="n">
        <f>ROUND(K1680,2)*R1695</f>
        <v>1917.79</v>
      </c>
    </row>
    <row r="1696" ht="45.0" customHeight="true">
      <c r="P1696" s="4001" t="s">
        <v>86</v>
      </c>
      <c r="Q1696" s="4001" t="s">
        <v>87</v>
      </c>
      <c r="R1696" s="4040" t="n">
        <v>1.0</v>
      </c>
      <c r="S1696" s="4041" t="n">
        <f>ROUND(K1680,2)*R1696</f>
        <v>1917.79</v>
      </c>
    </row>
    <row r="1697" ht="45.0" customHeight="true">
      <c r="P1697" s="4001" t="s">
        <v>88</v>
      </c>
      <c r="Q1697" s="4001" t="s">
        <v>89</v>
      </c>
      <c r="R1697" s="4042" t="n">
        <v>1.0</v>
      </c>
      <c r="S1697" s="4043" t="n">
        <f>ROUND(K1680,2)*R1697</f>
        <v>1917.79</v>
      </c>
    </row>
    <row r="1698" ht="45.0" customHeight="true">
      <c r="P1698" s="4001" t="s">
        <v>90</v>
      </c>
      <c r="Q1698" s="4001" t="s">
        <v>91</v>
      </c>
      <c r="R1698" s="4044" t="n">
        <v>1.0</v>
      </c>
      <c r="S1698" s="4045" t="n">
        <f>ROUND(K1680,2)*R1698</f>
        <v>1917.79</v>
      </c>
    </row>
    <row r="1699" ht="45.0" customHeight="true">
      <c r="P1699" s="4001" t="s">
        <v>92</v>
      </c>
      <c r="Q1699" s="4001" t="s">
        <v>93</v>
      </c>
      <c r="R1699" s="4046" t="n">
        <v>1.0</v>
      </c>
      <c r="S1699" s="4047" t="n">
        <f>ROUND(K1680,2)*R1699</f>
        <v>1917.79</v>
      </c>
    </row>
    <row r="1700" ht="45.0" customHeight="true">
      <c r="A1700" s="4048" t="s">
        <v>23</v>
      </c>
      <c r="B1700" s="4048" t="s">
        <v>351</v>
      </c>
      <c r="C1700" s="4048" t="s">
        <v>54</v>
      </c>
      <c r="D1700" s="4048" t="s">
        <v>352</v>
      </c>
      <c r="E1700" s="4048" t="s">
        <v>353</v>
      </c>
      <c r="F1700" s="4049" t="n">
        <f>R1700+R1701+R1702+R1703+R1704+R1705+R1706+R1707+R1708+R1709+R1710+R1711+R1712+R1713+R1714+R1715+R1716+R1717+R1718+R1719</f>
        <v>20.0</v>
      </c>
      <c r="G1700" s="4048" t="s">
        <v>28</v>
      </c>
      <c r="H1700" s="4050" t="n">
        <v>1751.02</v>
      </c>
      <c r="I1700" s="4051" t="n">
        <v>1751.02</v>
      </c>
      <c r="J1700" s="4052" t="n">
        <v>0.2249</v>
      </c>
      <c r="K1700" s="4053" t="n">
        <f>ROUND(I1700,2)+(ROUND(I1700,2)*J1700)</f>
        <v>2144.8243979999997</v>
      </c>
      <c r="L1700" s="4054" t="n">
        <f>ROUND(S1700,2)+ROUND(S1701,2)+ROUND(S1702,2)+ROUND(S1703,2)+ROUND(S1704,2)+ROUND(S1705,2)+ROUND(S1706,2)+ROUND(S1707,2)+ROUND(S1708,2)+ROUND(S1709,2)+ROUND(S1710,2)+ROUND(S1711,2)+ROUND(S1712,2)+ROUND(S1713,2)+ROUND(S1714,2)+ROUND(S1715,2)+ROUND(S1716,2)+ROUND(S1717,2)+ROUND(S1718,2)+ROUND(S1719,2)</f>
        <v>42896.4</v>
      </c>
      <c r="M1700" s="4048" t="s">
        <v>21</v>
      </c>
      <c r="N1700" s="4048" t="s">
        <v>90</v>
      </c>
      <c r="O1700" s="4048" t="s">
        <v>332</v>
      </c>
      <c r="P1700" s="4048" t="s">
        <v>20</v>
      </c>
      <c r="Q1700" s="4048" t="s">
        <v>29</v>
      </c>
      <c r="R1700" s="4055" t="n">
        <v>1.0</v>
      </c>
      <c r="S1700" s="4056" t="n">
        <f>ROUND(K1700,2)*R1700</f>
        <v>2144.82</v>
      </c>
    </row>
    <row r="1701" ht="45.0" customHeight="true">
      <c r="P1701" s="4048" t="s">
        <v>30</v>
      </c>
      <c r="Q1701" s="4048" t="s">
        <v>31</v>
      </c>
      <c r="R1701" s="4057" t="n">
        <v>1.0</v>
      </c>
      <c r="S1701" s="4058" t="n">
        <f>ROUND(K1700,2)*R1701</f>
        <v>2144.82</v>
      </c>
    </row>
    <row r="1702" ht="45.0" customHeight="true">
      <c r="P1702" s="4048" t="s">
        <v>32</v>
      </c>
      <c r="Q1702" s="4048" t="s">
        <v>33</v>
      </c>
      <c r="R1702" s="4059" t="n">
        <v>1.0</v>
      </c>
      <c r="S1702" s="4060" t="n">
        <f>ROUND(K1700,2)*R1702</f>
        <v>2144.82</v>
      </c>
    </row>
    <row r="1703" ht="45.0" customHeight="true">
      <c r="P1703" s="4048" t="s">
        <v>34</v>
      </c>
      <c r="Q1703" s="4048" t="s">
        <v>35</v>
      </c>
      <c r="R1703" s="4061" t="n">
        <v>1.0</v>
      </c>
      <c r="S1703" s="4062" t="n">
        <f>ROUND(K1700,2)*R1703</f>
        <v>2144.82</v>
      </c>
    </row>
    <row r="1704" ht="45.0" customHeight="true">
      <c r="P1704" s="4048" t="s">
        <v>36</v>
      </c>
      <c r="Q1704" s="4048" t="s">
        <v>37</v>
      </c>
      <c r="R1704" s="4063" t="n">
        <v>1.0</v>
      </c>
      <c r="S1704" s="4064" t="n">
        <f>ROUND(K1700,2)*R1704</f>
        <v>2144.82</v>
      </c>
    </row>
    <row r="1705" ht="45.0" customHeight="true">
      <c r="P1705" s="4048" t="s">
        <v>38</v>
      </c>
      <c r="Q1705" s="4048" t="s">
        <v>39</v>
      </c>
      <c r="R1705" s="4065" t="n">
        <v>1.0</v>
      </c>
      <c r="S1705" s="4066" t="n">
        <f>ROUND(K1700,2)*R1705</f>
        <v>2144.82</v>
      </c>
    </row>
    <row r="1706" ht="45.0" customHeight="true">
      <c r="P1706" s="4048" t="s">
        <v>40</v>
      </c>
      <c r="Q1706" s="4048" t="s">
        <v>41</v>
      </c>
      <c r="R1706" s="4067" t="n">
        <v>1.0</v>
      </c>
      <c r="S1706" s="4068" t="n">
        <f>ROUND(K1700,2)*R1706</f>
        <v>2144.82</v>
      </c>
    </row>
    <row r="1707" ht="45.0" customHeight="true">
      <c r="P1707" s="4048" t="s">
        <v>42</v>
      </c>
      <c r="Q1707" s="4048" t="s">
        <v>43</v>
      </c>
      <c r="R1707" s="4069" t="n">
        <v>1.0</v>
      </c>
      <c r="S1707" s="4070" t="n">
        <f>ROUND(K1700,2)*R1707</f>
        <v>2144.82</v>
      </c>
    </row>
    <row r="1708" ht="45.0" customHeight="true">
      <c r="P1708" s="4048" t="s">
        <v>44</v>
      </c>
      <c r="Q1708" s="4048" t="s">
        <v>45</v>
      </c>
      <c r="R1708" s="4071" t="n">
        <v>1.0</v>
      </c>
      <c r="S1708" s="4072" t="n">
        <f>ROUND(K1700,2)*R1708</f>
        <v>2144.82</v>
      </c>
    </row>
    <row r="1709" ht="45.0" customHeight="true">
      <c r="P1709" s="4048" t="s">
        <v>46</v>
      </c>
      <c r="Q1709" s="4048" t="s">
        <v>47</v>
      </c>
      <c r="R1709" s="4073" t="n">
        <v>1.0</v>
      </c>
      <c r="S1709" s="4074" t="n">
        <f>ROUND(K1700,2)*R1709</f>
        <v>2144.82</v>
      </c>
    </row>
    <row r="1710" ht="45.0" customHeight="true">
      <c r="P1710" s="4048" t="s">
        <v>48</v>
      </c>
      <c r="Q1710" s="4048" t="s">
        <v>49</v>
      </c>
      <c r="R1710" s="4075" t="n">
        <v>1.0</v>
      </c>
      <c r="S1710" s="4076" t="n">
        <f>ROUND(K1700,2)*R1710</f>
        <v>2144.82</v>
      </c>
    </row>
    <row r="1711" ht="45.0" customHeight="true">
      <c r="P1711" s="4048" t="s">
        <v>50</v>
      </c>
      <c r="Q1711" s="4048" t="s">
        <v>51</v>
      </c>
      <c r="R1711" s="4077" t="n">
        <v>1.0</v>
      </c>
      <c r="S1711" s="4078" t="n">
        <f>ROUND(K1700,2)*R1711</f>
        <v>2144.82</v>
      </c>
    </row>
    <row r="1712" ht="45.0" customHeight="true">
      <c r="P1712" s="4048" t="s">
        <v>78</v>
      </c>
      <c r="Q1712" s="4048" t="s">
        <v>79</v>
      </c>
      <c r="R1712" s="4079" t="n">
        <v>1.0</v>
      </c>
      <c r="S1712" s="4080" t="n">
        <f>ROUND(K1700,2)*R1712</f>
        <v>2144.82</v>
      </c>
    </row>
    <row r="1713" ht="45.0" customHeight="true">
      <c r="P1713" s="4048" t="s">
        <v>80</v>
      </c>
      <c r="Q1713" s="4048" t="s">
        <v>81</v>
      </c>
      <c r="R1713" s="4081" t="n">
        <v>1.0</v>
      </c>
      <c r="S1713" s="4082" t="n">
        <f>ROUND(K1700,2)*R1713</f>
        <v>2144.82</v>
      </c>
    </row>
    <row r="1714" ht="45.0" customHeight="true">
      <c r="P1714" s="4048" t="s">
        <v>82</v>
      </c>
      <c r="Q1714" s="4048" t="s">
        <v>83</v>
      </c>
      <c r="R1714" s="4083" t="n">
        <v>1.0</v>
      </c>
      <c r="S1714" s="4084" t="n">
        <f>ROUND(K1700,2)*R1714</f>
        <v>2144.82</v>
      </c>
    </row>
    <row r="1715" ht="45.0" customHeight="true">
      <c r="P1715" s="4048" t="s">
        <v>84</v>
      </c>
      <c r="Q1715" s="4048" t="s">
        <v>85</v>
      </c>
      <c r="R1715" s="4085" t="n">
        <v>1.0</v>
      </c>
      <c r="S1715" s="4086" t="n">
        <f>ROUND(K1700,2)*R1715</f>
        <v>2144.82</v>
      </c>
    </row>
    <row r="1716" ht="45.0" customHeight="true">
      <c r="P1716" s="4048" t="s">
        <v>86</v>
      </c>
      <c r="Q1716" s="4048" t="s">
        <v>87</v>
      </c>
      <c r="R1716" s="4087" t="n">
        <v>1.0</v>
      </c>
      <c r="S1716" s="4088" t="n">
        <f>ROUND(K1700,2)*R1716</f>
        <v>2144.82</v>
      </c>
    </row>
    <row r="1717" ht="45.0" customHeight="true">
      <c r="P1717" s="4048" t="s">
        <v>88</v>
      </c>
      <c r="Q1717" s="4048" t="s">
        <v>89</v>
      </c>
      <c r="R1717" s="4089" t="n">
        <v>1.0</v>
      </c>
      <c r="S1717" s="4090" t="n">
        <f>ROUND(K1700,2)*R1717</f>
        <v>2144.82</v>
      </c>
    </row>
    <row r="1718" ht="45.0" customHeight="true">
      <c r="P1718" s="4048" t="s">
        <v>90</v>
      </c>
      <c r="Q1718" s="4048" t="s">
        <v>91</v>
      </c>
      <c r="R1718" s="4091" t="n">
        <v>1.0</v>
      </c>
      <c r="S1718" s="4092" t="n">
        <f>ROUND(K1700,2)*R1718</f>
        <v>2144.82</v>
      </c>
    </row>
    <row r="1719" ht="45.0" customHeight="true">
      <c r="P1719" s="4048" t="s">
        <v>92</v>
      </c>
      <c r="Q1719" s="4048" t="s">
        <v>93</v>
      </c>
      <c r="R1719" s="4093" t="n">
        <v>1.0</v>
      </c>
      <c r="S1719" s="4094" t="n">
        <f>ROUND(K1700,2)*R1719</f>
        <v>2144.82</v>
      </c>
    </row>
    <row r="1720" ht="45.0" customHeight="true">
      <c r="A1720" s="4095" t="s">
        <v>23</v>
      </c>
      <c r="B1720" s="4095" t="s">
        <v>354</v>
      </c>
      <c r="C1720" s="4095" t="s">
        <v>25</v>
      </c>
      <c r="D1720" s="4095" t="s">
        <v>355</v>
      </c>
      <c r="E1720" s="4095" t="s">
        <v>356</v>
      </c>
      <c r="F1720" s="4096" t="n">
        <f>R1720+R1721+R1722+R1723+R1724+R1725+R1726+R1727+R1728+R1729+R1730+R1731+R1732+R1733+R1734+R1735+R1736+R1737+R1738+R1739</f>
        <v>20.0</v>
      </c>
      <c r="G1720" s="4095" t="s">
        <v>28</v>
      </c>
      <c r="H1720" s="4097" t="n">
        <v>296.63</v>
      </c>
      <c r="I1720" s="4098" t="n">
        <v>296.63</v>
      </c>
      <c r="J1720" s="4099" t="n">
        <v>0.2249</v>
      </c>
      <c r="K1720" s="4100" t="n">
        <f>ROUND(I1720,2)+(ROUND(I1720,2)*J1720)</f>
        <v>363.342087</v>
      </c>
      <c r="L1720" s="4101" t="n">
        <f>ROUND(S1720,2)+ROUND(S1721,2)+ROUND(S1722,2)+ROUND(S1723,2)+ROUND(S1724,2)+ROUND(S1725,2)+ROUND(S1726,2)+ROUND(S1727,2)+ROUND(S1728,2)+ROUND(S1729,2)+ROUND(S1730,2)+ROUND(S1731,2)+ROUND(S1732,2)+ROUND(S1733,2)+ROUND(S1734,2)+ROUND(S1735,2)+ROUND(S1736,2)+ROUND(S1737,2)+ROUND(S1738,2)+ROUND(S1739,2)</f>
        <v>7266.800000000002</v>
      </c>
      <c r="M1720" s="4095" t="s">
        <v>21</v>
      </c>
      <c r="N1720" s="4095" t="s">
        <v>90</v>
      </c>
      <c r="O1720" s="4095" t="s">
        <v>332</v>
      </c>
      <c r="P1720" s="4095" t="s">
        <v>20</v>
      </c>
      <c r="Q1720" s="4095" t="s">
        <v>29</v>
      </c>
      <c r="R1720" s="4102" t="n">
        <v>1.0</v>
      </c>
      <c r="S1720" s="4103" t="n">
        <f>ROUND(K1720,2)*R1720</f>
        <v>363.34</v>
      </c>
    </row>
    <row r="1721" ht="45.0" customHeight="true">
      <c r="P1721" s="4095" t="s">
        <v>30</v>
      </c>
      <c r="Q1721" s="4095" t="s">
        <v>31</v>
      </c>
      <c r="R1721" s="4104" t="n">
        <v>1.0</v>
      </c>
      <c r="S1721" s="4105" t="n">
        <f>ROUND(K1720,2)*R1721</f>
        <v>363.34</v>
      </c>
    </row>
    <row r="1722" ht="45.0" customHeight="true">
      <c r="P1722" s="4095" t="s">
        <v>32</v>
      </c>
      <c r="Q1722" s="4095" t="s">
        <v>33</v>
      </c>
      <c r="R1722" s="4106" t="n">
        <v>1.0</v>
      </c>
      <c r="S1722" s="4107" t="n">
        <f>ROUND(K1720,2)*R1722</f>
        <v>363.34</v>
      </c>
    </row>
    <row r="1723" ht="45.0" customHeight="true">
      <c r="P1723" s="4095" t="s">
        <v>34</v>
      </c>
      <c r="Q1723" s="4095" t="s">
        <v>35</v>
      </c>
      <c r="R1723" s="4108" t="n">
        <v>1.0</v>
      </c>
      <c r="S1723" s="4109" t="n">
        <f>ROUND(K1720,2)*R1723</f>
        <v>363.34</v>
      </c>
    </row>
    <row r="1724" ht="45.0" customHeight="true">
      <c r="P1724" s="4095" t="s">
        <v>36</v>
      </c>
      <c r="Q1724" s="4095" t="s">
        <v>37</v>
      </c>
      <c r="R1724" s="4110" t="n">
        <v>1.0</v>
      </c>
      <c r="S1724" s="4111" t="n">
        <f>ROUND(K1720,2)*R1724</f>
        <v>363.34</v>
      </c>
    </row>
    <row r="1725" ht="45.0" customHeight="true">
      <c r="P1725" s="4095" t="s">
        <v>38</v>
      </c>
      <c r="Q1725" s="4095" t="s">
        <v>39</v>
      </c>
      <c r="R1725" s="4112" t="n">
        <v>1.0</v>
      </c>
      <c r="S1725" s="4113" t="n">
        <f>ROUND(K1720,2)*R1725</f>
        <v>363.34</v>
      </c>
    </row>
    <row r="1726" ht="45.0" customHeight="true">
      <c r="P1726" s="4095" t="s">
        <v>40</v>
      </c>
      <c r="Q1726" s="4095" t="s">
        <v>41</v>
      </c>
      <c r="R1726" s="4114" t="n">
        <v>1.0</v>
      </c>
      <c r="S1726" s="4115" t="n">
        <f>ROUND(K1720,2)*R1726</f>
        <v>363.34</v>
      </c>
    </row>
    <row r="1727" ht="45.0" customHeight="true">
      <c r="P1727" s="4095" t="s">
        <v>42</v>
      </c>
      <c r="Q1727" s="4095" t="s">
        <v>43</v>
      </c>
      <c r="R1727" s="4116" t="n">
        <v>1.0</v>
      </c>
      <c r="S1727" s="4117" t="n">
        <f>ROUND(K1720,2)*R1727</f>
        <v>363.34</v>
      </c>
    </row>
    <row r="1728" ht="45.0" customHeight="true">
      <c r="P1728" s="4095" t="s">
        <v>44</v>
      </c>
      <c r="Q1728" s="4095" t="s">
        <v>45</v>
      </c>
      <c r="R1728" s="4118" t="n">
        <v>1.0</v>
      </c>
      <c r="S1728" s="4119" t="n">
        <f>ROUND(K1720,2)*R1728</f>
        <v>363.34</v>
      </c>
    </row>
    <row r="1729" ht="45.0" customHeight="true">
      <c r="P1729" s="4095" t="s">
        <v>46</v>
      </c>
      <c r="Q1729" s="4095" t="s">
        <v>47</v>
      </c>
      <c r="R1729" s="4120" t="n">
        <v>1.0</v>
      </c>
      <c r="S1729" s="4121" t="n">
        <f>ROUND(K1720,2)*R1729</f>
        <v>363.34</v>
      </c>
    </row>
    <row r="1730" ht="45.0" customHeight="true">
      <c r="P1730" s="4095" t="s">
        <v>48</v>
      </c>
      <c r="Q1730" s="4095" t="s">
        <v>49</v>
      </c>
      <c r="R1730" s="4122" t="n">
        <v>1.0</v>
      </c>
      <c r="S1730" s="4123" t="n">
        <f>ROUND(K1720,2)*R1730</f>
        <v>363.34</v>
      </c>
    </row>
    <row r="1731" ht="45.0" customHeight="true">
      <c r="P1731" s="4095" t="s">
        <v>50</v>
      </c>
      <c r="Q1731" s="4095" t="s">
        <v>51</v>
      </c>
      <c r="R1731" s="4124" t="n">
        <v>1.0</v>
      </c>
      <c r="S1731" s="4125" t="n">
        <f>ROUND(K1720,2)*R1731</f>
        <v>363.34</v>
      </c>
    </row>
    <row r="1732" ht="45.0" customHeight="true">
      <c r="P1732" s="4095" t="s">
        <v>78</v>
      </c>
      <c r="Q1732" s="4095" t="s">
        <v>79</v>
      </c>
      <c r="R1732" s="4126" t="n">
        <v>1.0</v>
      </c>
      <c r="S1732" s="4127" t="n">
        <f>ROUND(K1720,2)*R1732</f>
        <v>363.34</v>
      </c>
    </row>
    <row r="1733" ht="45.0" customHeight="true">
      <c r="P1733" s="4095" t="s">
        <v>80</v>
      </c>
      <c r="Q1733" s="4095" t="s">
        <v>81</v>
      </c>
      <c r="R1733" s="4128" t="n">
        <v>1.0</v>
      </c>
      <c r="S1733" s="4129" t="n">
        <f>ROUND(K1720,2)*R1733</f>
        <v>363.34</v>
      </c>
    </row>
    <row r="1734" ht="45.0" customHeight="true">
      <c r="P1734" s="4095" t="s">
        <v>82</v>
      </c>
      <c r="Q1734" s="4095" t="s">
        <v>83</v>
      </c>
      <c r="R1734" s="4130" t="n">
        <v>1.0</v>
      </c>
      <c r="S1734" s="4131" t="n">
        <f>ROUND(K1720,2)*R1734</f>
        <v>363.34</v>
      </c>
    </row>
    <row r="1735" ht="45.0" customHeight="true">
      <c r="P1735" s="4095" t="s">
        <v>84</v>
      </c>
      <c r="Q1735" s="4095" t="s">
        <v>85</v>
      </c>
      <c r="R1735" s="4132" t="n">
        <v>1.0</v>
      </c>
      <c r="S1735" s="4133" t="n">
        <f>ROUND(K1720,2)*R1735</f>
        <v>363.34</v>
      </c>
    </row>
    <row r="1736" ht="45.0" customHeight="true">
      <c r="P1736" s="4095" t="s">
        <v>86</v>
      </c>
      <c r="Q1736" s="4095" t="s">
        <v>87</v>
      </c>
      <c r="R1736" s="4134" t="n">
        <v>1.0</v>
      </c>
      <c r="S1736" s="4135" t="n">
        <f>ROUND(K1720,2)*R1736</f>
        <v>363.34</v>
      </c>
    </row>
    <row r="1737" ht="45.0" customHeight="true">
      <c r="P1737" s="4095" t="s">
        <v>88</v>
      </c>
      <c r="Q1737" s="4095" t="s">
        <v>89</v>
      </c>
      <c r="R1737" s="4136" t="n">
        <v>1.0</v>
      </c>
      <c r="S1737" s="4137" t="n">
        <f>ROUND(K1720,2)*R1737</f>
        <v>363.34</v>
      </c>
    </row>
    <row r="1738" ht="45.0" customHeight="true">
      <c r="P1738" s="4095" t="s">
        <v>90</v>
      </c>
      <c r="Q1738" s="4095" t="s">
        <v>91</v>
      </c>
      <c r="R1738" s="4138" t="n">
        <v>1.0</v>
      </c>
      <c r="S1738" s="4139" t="n">
        <f>ROUND(K1720,2)*R1738</f>
        <v>363.34</v>
      </c>
    </row>
    <row r="1739" ht="45.0" customHeight="true">
      <c r="P1739" s="4095" t="s">
        <v>92</v>
      </c>
      <c r="Q1739" s="4095" t="s">
        <v>93</v>
      </c>
      <c r="R1739" s="4140" t="n">
        <v>1.0</v>
      </c>
      <c r="S1739" s="4141" t="n">
        <f>ROUND(K1720,2)*R1739</f>
        <v>363.34</v>
      </c>
    </row>
    <row r="1740" ht="45.0" customHeight="true">
      <c r="A1740" s="4142" t="s">
        <v>23</v>
      </c>
      <c r="B1740" s="4142" t="s">
        <v>357</v>
      </c>
      <c r="C1740" s="4142" t="s">
        <v>54</v>
      </c>
      <c r="D1740" s="4142" t="s">
        <v>358</v>
      </c>
      <c r="E1740" s="4142" t="s">
        <v>359</v>
      </c>
      <c r="F1740" s="4143" t="n">
        <f>R1740+R1741+R1742+R1743+R1744+R1745+R1746+R1747+R1748+R1749+R1750+R1751+R1752+R1753+R1754+R1755+R1756+R1757+R1758+R1759</f>
        <v>140.0</v>
      </c>
      <c r="G1740" s="4142" t="s">
        <v>28</v>
      </c>
      <c r="H1740" s="4144" t="n">
        <v>25.69</v>
      </c>
      <c r="I1740" s="4145" t="n">
        <v>25.69</v>
      </c>
      <c r="J1740" s="4146" t="n">
        <v>0.2249</v>
      </c>
      <c r="K1740" s="4147" t="n">
        <f>ROUND(I1740,2)+(ROUND(I1740,2)*J1740)</f>
        <v>31.467681000000002</v>
      </c>
      <c r="L1740" s="4148" t="n">
        <f>ROUND(S1740,2)+ROUND(S1741,2)+ROUND(S1742,2)+ROUND(S1743,2)+ROUND(S1744,2)+ROUND(S1745,2)+ROUND(S1746,2)+ROUND(S1747,2)+ROUND(S1748,2)+ROUND(S1749,2)+ROUND(S1750,2)+ROUND(S1751,2)+ROUND(S1752,2)+ROUND(S1753,2)+ROUND(S1754,2)+ROUND(S1755,2)+ROUND(S1756,2)+ROUND(S1757,2)+ROUND(S1758,2)+ROUND(S1759,2)</f>
        <v>4405.8</v>
      </c>
      <c r="M1740" s="4142" t="s">
        <v>21</v>
      </c>
      <c r="N1740" s="4142" t="s">
        <v>90</v>
      </c>
      <c r="O1740" s="4142" t="s">
        <v>332</v>
      </c>
      <c r="P1740" s="4142" t="s">
        <v>20</v>
      </c>
      <c r="Q1740" s="4142" t="s">
        <v>29</v>
      </c>
      <c r="R1740" s="4149" t="n">
        <v>7.0</v>
      </c>
      <c r="S1740" s="4150" t="n">
        <f>ROUND(K1740,2)*R1740</f>
        <v>220.29</v>
      </c>
    </row>
    <row r="1741" ht="45.0" customHeight="true">
      <c r="P1741" s="4142" t="s">
        <v>30</v>
      </c>
      <c r="Q1741" s="4142" t="s">
        <v>31</v>
      </c>
      <c r="R1741" s="4151" t="n">
        <v>7.0</v>
      </c>
      <c r="S1741" s="4152" t="n">
        <f>ROUND(K1740,2)*R1741</f>
        <v>220.29</v>
      </c>
    </row>
    <row r="1742" ht="45.0" customHeight="true">
      <c r="P1742" s="4142" t="s">
        <v>32</v>
      </c>
      <c r="Q1742" s="4142" t="s">
        <v>33</v>
      </c>
      <c r="R1742" s="4153" t="n">
        <v>7.0</v>
      </c>
      <c r="S1742" s="4154" t="n">
        <f>ROUND(K1740,2)*R1742</f>
        <v>220.29</v>
      </c>
    </row>
    <row r="1743" ht="45.0" customHeight="true">
      <c r="P1743" s="4142" t="s">
        <v>34</v>
      </c>
      <c r="Q1743" s="4142" t="s">
        <v>35</v>
      </c>
      <c r="R1743" s="4155" t="n">
        <v>7.0</v>
      </c>
      <c r="S1743" s="4156" t="n">
        <f>ROUND(K1740,2)*R1743</f>
        <v>220.29</v>
      </c>
    </row>
    <row r="1744" ht="45.0" customHeight="true">
      <c r="P1744" s="4142" t="s">
        <v>36</v>
      </c>
      <c r="Q1744" s="4142" t="s">
        <v>37</v>
      </c>
      <c r="R1744" s="4157" t="n">
        <v>7.0</v>
      </c>
      <c r="S1744" s="4158" t="n">
        <f>ROUND(K1740,2)*R1744</f>
        <v>220.29</v>
      </c>
    </row>
    <row r="1745" ht="45.0" customHeight="true">
      <c r="P1745" s="4142" t="s">
        <v>38</v>
      </c>
      <c r="Q1745" s="4142" t="s">
        <v>39</v>
      </c>
      <c r="R1745" s="4159" t="n">
        <v>7.0</v>
      </c>
      <c r="S1745" s="4160" t="n">
        <f>ROUND(K1740,2)*R1745</f>
        <v>220.29</v>
      </c>
    </row>
    <row r="1746" ht="45.0" customHeight="true">
      <c r="P1746" s="4142" t="s">
        <v>40</v>
      </c>
      <c r="Q1746" s="4142" t="s">
        <v>41</v>
      </c>
      <c r="R1746" s="4161" t="n">
        <v>7.0</v>
      </c>
      <c r="S1746" s="4162" t="n">
        <f>ROUND(K1740,2)*R1746</f>
        <v>220.29</v>
      </c>
    </row>
    <row r="1747" ht="45.0" customHeight="true">
      <c r="P1747" s="4142" t="s">
        <v>42</v>
      </c>
      <c r="Q1747" s="4142" t="s">
        <v>43</v>
      </c>
      <c r="R1747" s="4163" t="n">
        <v>7.0</v>
      </c>
      <c r="S1747" s="4164" t="n">
        <f>ROUND(K1740,2)*R1747</f>
        <v>220.29</v>
      </c>
    </row>
    <row r="1748" ht="45.0" customHeight="true">
      <c r="P1748" s="4142" t="s">
        <v>44</v>
      </c>
      <c r="Q1748" s="4142" t="s">
        <v>45</v>
      </c>
      <c r="R1748" s="4165" t="n">
        <v>7.0</v>
      </c>
      <c r="S1748" s="4166" t="n">
        <f>ROUND(K1740,2)*R1748</f>
        <v>220.29</v>
      </c>
    </row>
    <row r="1749" ht="45.0" customHeight="true">
      <c r="P1749" s="4142" t="s">
        <v>46</v>
      </c>
      <c r="Q1749" s="4142" t="s">
        <v>47</v>
      </c>
      <c r="R1749" s="4167" t="n">
        <v>7.0</v>
      </c>
      <c r="S1749" s="4168" t="n">
        <f>ROUND(K1740,2)*R1749</f>
        <v>220.29</v>
      </c>
    </row>
    <row r="1750" ht="45.0" customHeight="true">
      <c r="P1750" s="4142" t="s">
        <v>48</v>
      </c>
      <c r="Q1750" s="4142" t="s">
        <v>49</v>
      </c>
      <c r="R1750" s="4169" t="n">
        <v>7.0</v>
      </c>
      <c r="S1750" s="4170" t="n">
        <f>ROUND(K1740,2)*R1750</f>
        <v>220.29</v>
      </c>
    </row>
    <row r="1751" ht="45.0" customHeight="true">
      <c r="P1751" s="4142" t="s">
        <v>50</v>
      </c>
      <c r="Q1751" s="4142" t="s">
        <v>51</v>
      </c>
      <c r="R1751" s="4171" t="n">
        <v>7.0</v>
      </c>
      <c r="S1751" s="4172" t="n">
        <f>ROUND(K1740,2)*R1751</f>
        <v>220.29</v>
      </c>
    </row>
    <row r="1752" ht="45.0" customHeight="true">
      <c r="P1752" s="4142" t="s">
        <v>78</v>
      </c>
      <c r="Q1752" s="4142" t="s">
        <v>79</v>
      </c>
      <c r="R1752" s="4173" t="n">
        <v>7.0</v>
      </c>
      <c r="S1752" s="4174" t="n">
        <f>ROUND(K1740,2)*R1752</f>
        <v>220.29</v>
      </c>
    </row>
    <row r="1753" ht="45.0" customHeight="true">
      <c r="P1753" s="4142" t="s">
        <v>80</v>
      </c>
      <c r="Q1753" s="4142" t="s">
        <v>81</v>
      </c>
      <c r="R1753" s="4175" t="n">
        <v>7.0</v>
      </c>
      <c r="S1753" s="4176" t="n">
        <f>ROUND(K1740,2)*R1753</f>
        <v>220.29</v>
      </c>
    </row>
    <row r="1754" ht="45.0" customHeight="true">
      <c r="P1754" s="4142" t="s">
        <v>82</v>
      </c>
      <c r="Q1754" s="4142" t="s">
        <v>83</v>
      </c>
      <c r="R1754" s="4177" t="n">
        <v>7.0</v>
      </c>
      <c r="S1754" s="4178" t="n">
        <f>ROUND(K1740,2)*R1754</f>
        <v>220.29</v>
      </c>
    </row>
    <row r="1755" ht="45.0" customHeight="true">
      <c r="P1755" s="4142" t="s">
        <v>84</v>
      </c>
      <c r="Q1755" s="4142" t="s">
        <v>85</v>
      </c>
      <c r="R1755" s="4179" t="n">
        <v>7.0</v>
      </c>
      <c r="S1755" s="4180" t="n">
        <f>ROUND(K1740,2)*R1755</f>
        <v>220.29</v>
      </c>
    </row>
    <row r="1756" ht="45.0" customHeight="true">
      <c r="P1756" s="4142" t="s">
        <v>86</v>
      </c>
      <c r="Q1756" s="4142" t="s">
        <v>87</v>
      </c>
      <c r="R1756" s="4181" t="n">
        <v>7.0</v>
      </c>
      <c r="S1756" s="4182" t="n">
        <f>ROUND(K1740,2)*R1756</f>
        <v>220.29</v>
      </c>
    </row>
    <row r="1757" ht="45.0" customHeight="true">
      <c r="P1757" s="4142" t="s">
        <v>88</v>
      </c>
      <c r="Q1757" s="4142" t="s">
        <v>89</v>
      </c>
      <c r="R1757" s="4183" t="n">
        <v>7.0</v>
      </c>
      <c r="S1757" s="4184" t="n">
        <f>ROUND(K1740,2)*R1757</f>
        <v>220.29</v>
      </c>
    </row>
    <row r="1758" ht="45.0" customHeight="true">
      <c r="P1758" s="4142" t="s">
        <v>90</v>
      </c>
      <c r="Q1758" s="4142" t="s">
        <v>91</v>
      </c>
      <c r="R1758" s="4185" t="n">
        <v>7.0</v>
      </c>
      <c r="S1758" s="4186" t="n">
        <f>ROUND(K1740,2)*R1758</f>
        <v>220.29</v>
      </c>
    </row>
    <row r="1759" ht="45.0" customHeight="true">
      <c r="P1759" s="4142" t="s">
        <v>92</v>
      </c>
      <c r="Q1759" s="4142" t="s">
        <v>93</v>
      </c>
      <c r="R1759" s="4187" t="n">
        <v>7.0</v>
      </c>
      <c r="S1759" s="4188" t="n">
        <f>ROUND(K1740,2)*R1759</f>
        <v>220.29</v>
      </c>
    </row>
    <row r="1760" ht="45.0" customHeight="true">
      <c r="A1760" s="4189" t="s">
        <v>23</v>
      </c>
      <c r="B1760" s="4189" t="s">
        <v>360</v>
      </c>
      <c r="C1760" s="4189" t="s">
        <v>54</v>
      </c>
      <c r="D1760" s="4189" t="s">
        <v>361</v>
      </c>
      <c r="E1760" s="4189" t="s">
        <v>362</v>
      </c>
      <c r="F1760" s="4190" t="n">
        <f>R1760+R1761+R1762+R1763+R1764+R1765+R1766+R1767+R1768+R1769+R1770+R1771+R1772+R1773+R1774+R1775+R1776+R1777+R1778+R1779</f>
        <v>140.0</v>
      </c>
      <c r="G1760" s="4189" t="s">
        <v>28</v>
      </c>
      <c r="H1760" s="4191" t="n">
        <v>11.96</v>
      </c>
      <c r="I1760" s="4192" t="n">
        <v>11.96</v>
      </c>
      <c r="J1760" s="4193" t="n">
        <v>0.2249</v>
      </c>
      <c r="K1760" s="4194" t="n">
        <f>ROUND(I1760,2)+(ROUND(I1760,2)*J1760)</f>
        <v>14.649804000000001</v>
      </c>
      <c r="L1760" s="4195" t="n">
        <f>ROUND(S1760,2)+ROUND(S1761,2)+ROUND(S1762,2)+ROUND(S1763,2)+ROUND(S1764,2)+ROUND(S1765,2)+ROUND(S1766,2)+ROUND(S1767,2)+ROUND(S1768,2)+ROUND(S1769,2)+ROUND(S1770,2)+ROUND(S1771,2)+ROUND(S1772,2)+ROUND(S1773,2)+ROUND(S1774,2)+ROUND(S1775,2)+ROUND(S1776,2)+ROUND(S1777,2)+ROUND(S1778,2)+ROUND(S1779,2)</f>
        <v>2050.9999999999995</v>
      </c>
      <c r="M1760" s="4189" t="s">
        <v>21</v>
      </c>
      <c r="N1760" s="4189" t="s">
        <v>90</v>
      </c>
      <c r="O1760" s="4189" t="s">
        <v>332</v>
      </c>
      <c r="P1760" s="4189" t="s">
        <v>20</v>
      </c>
      <c r="Q1760" s="4189" t="s">
        <v>29</v>
      </c>
      <c r="R1760" s="4196" t="n">
        <v>7.0</v>
      </c>
      <c r="S1760" s="4197" t="n">
        <f>ROUND(K1760,2)*R1760</f>
        <v>102.55</v>
      </c>
    </row>
    <row r="1761" ht="45.0" customHeight="true">
      <c r="P1761" s="4189" t="s">
        <v>30</v>
      </c>
      <c r="Q1761" s="4189" t="s">
        <v>31</v>
      </c>
      <c r="R1761" s="4198" t="n">
        <v>7.0</v>
      </c>
      <c r="S1761" s="4199" t="n">
        <f>ROUND(K1760,2)*R1761</f>
        <v>102.55</v>
      </c>
    </row>
    <row r="1762" ht="45.0" customHeight="true">
      <c r="P1762" s="4189" t="s">
        <v>32</v>
      </c>
      <c r="Q1762" s="4189" t="s">
        <v>33</v>
      </c>
      <c r="R1762" s="4200" t="n">
        <v>7.0</v>
      </c>
      <c r="S1762" s="4201" t="n">
        <f>ROUND(K1760,2)*R1762</f>
        <v>102.55</v>
      </c>
    </row>
    <row r="1763" ht="45.0" customHeight="true">
      <c r="P1763" s="4189" t="s">
        <v>34</v>
      </c>
      <c r="Q1763" s="4189" t="s">
        <v>35</v>
      </c>
      <c r="R1763" s="4202" t="n">
        <v>7.0</v>
      </c>
      <c r="S1763" s="4203" t="n">
        <f>ROUND(K1760,2)*R1763</f>
        <v>102.55</v>
      </c>
    </row>
    <row r="1764" ht="45.0" customHeight="true">
      <c r="P1764" s="4189" t="s">
        <v>36</v>
      </c>
      <c r="Q1764" s="4189" t="s">
        <v>37</v>
      </c>
      <c r="R1764" s="4204" t="n">
        <v>7.0</v>
      </c>
      <c r="S1764" s="4205" t="n">
        <f>ROUND(K1760,2)*R1764</f>
        <v>102.55</v>
      </c>
    </row>
    <row r="1765" ht="45.0" customHeight="true">
      <c r="P1765" s="4189" t="s">
        <v>38</v>
      </c>
      <c r="Q1765" s="4189" t="s">
        <v>39</v>
      </c>
      <c r="R1765" s="4206" t="n">
        <v>7.0</v>
      </c>
      <c r="S1765" s="4207" t="n">
        <f>ROUND(K1760,2)*R1765</f>
        <v>102.55</v>
      </c>
    </row>
    <row r="1766" ht="45.0" customHeight="true">
      <c r="P1766" s="4189" t="s">
        <v>40</v>
      </c>
      <c r="Q1766" s="4189" t="s">
        <v>41</v>
      </c>
      <c r="R1766" s="4208" t="n">
        <v>7.0</v>
      </c>
      <c r="S1766" s="4209" t="n">
        <f>ROUND(K1760,2)*R1766</f>
        <v>102.55</v>
      </c>
    </row>
    <row r="1767" ht="45.0" customHeight="true">
      <c r="P1767" s="4189" t="s">
        <v>42</v>
      </c>
      <c r="Q1767" s="4189" t="s">
        <v>43</v>
      </c>
      <c r="R1767" s="4210" t="n">
        <v>7.0</v>
      </c>
      <c r="S1767" s="4211" t="n">
        <f>ROUND(K1760,2)*R1767</f>
        <v>102.55</v>
      </c>
    </row>
    <row r="1768" ht="45.0" customHeight="true">
      <c r="P1768" s="4189" t="s">
        <v>44</v>
      </c>
      <c r="Q1768" s="4189" t="s">
        <v>45</v>
      </c>
      <c r="R1768" s="4212" t="n">
        <v>7.0</v>
      </c>
      <c r="S1768" s="4213" t="n">
        <f>ROUND(K1760,2)*R1768</f>
        <v>102.55</v>
      </c>
    </row>
    <row r="1769" ht="45.0" customHeight="true">
      <c r="P1769" s="4189" t="s">
        <v>46</v>
      </c>
      <c r="Q1769" s="4189" t="s">
        <v>47</v>
      </c>
      <c r="R1769" s="4214" t="n">
        <v>7.0</v>
      </c>
      <c r="S1769" s="4215" t="n">
        <f>ROUND(K1760,2)*R1769</f>
        <v>102.55</v>
      </c>
    </row>
    <row r="1770" ht="45.0" customHeight="true">
      <c r="P1770" s="4189" t="s">
        <v>48</v>
      </c>
      <c r="Q1770" s="4189" t="s">
        <v>49</v>
      </c>
      <c r="R1770" s="4216" t="n">
        <v>7.0</v>
      </c>
      <c r="S1770" s="4217" t="n">
        <f>ROUND(K1760,2)*R1770</f>
        <v>102.55</v>
      </c>
    </row>
    <row r="1771" ht="45.0" customHeight="true">
      <c r="P1771" s="4189" t="s">
        <v>50</v>
      </c>
      <c r="Q1771" s="4189" t="s">
        <v>51</v>
      </c>
      <c r="R1771" s="4218" t="n">
        <v>7.0</v>
      </c>
      <c r="S1771" s="4219" t="n">
        <f>ROUND(K1760,2)*R1771</f>
        <v>102.55</v>
      </c>
    </row>
    <row r="1772" ht="45.0" customHeight="true">
      <c r="P1772" s="4189" t="s">
        <v>78</v>
      </c>
      <c r="Q1772" s="4189" t="s">
        <v>79</v>
      </c>
      <c r="R1772" s="4220" t="n">
        <v>7.0</v>
      </c>
      <c r="S1772" s="4221" t="n">
        <f>ROUND(K1760,2)*R1772</f>
        <v>102.55</v>
      </c>
    </row>
    <row r="1773" ht="45.0" customHeight="true">
      <c r="P1773" s="4189" t="s">
        <v>80</v>
      </c>
      <c r="Q1773" s="4189" t="s">
        <v>81</v>
      </c>
      <c r="R1773" s="4222" t="n">
        <v>7.0</v>
      </c>
      <c r="S1773" s="4223" t="n">
        <f>ROUND(K1760,2)*R1773</f>
        <v>102.55</v>
      </c>
    </row>
    <row r="1774" ht="45.0" customHeight="true">
      <c r="P1774" s="4189" t="s">
        <v>82</v>
      </c>
      <c r="Q1774" s="4189" t="s">
        <v>83</v>
      </c>
      <c r="R1774" s="4224" t="n">
        <v>7.0</v>
      </c>
      <c r="S1774" s="4225" t="n">
        <f>ROUND(K1760,2)*R1774</f>
        <v>102.55</v>
      </c>
    </row>
    <row r="1775" ht="45.0" customHeight="true">
      <c r="P1775" s="4189" t="s">
        <v>84</v>
      </c>
      <c r="Q1775" s="4189" t="s">
        <v>85</v>
      </c>
      <c r="R1775" s="4226" t="n">
        <v>7.0</v>
      </c>
      <c r="S1775" s="4227" t="n">
        <f>ROUND(K1760,2)*R1775</f>
        <v>102.55</v>
      </c>
    </row>
    <row r="1776" ht="45.0" customHeight="true">
      <c r="P1776" s="4189" t="s">
        <v>86</v>
      </c>
      <c r="Q1776" s="4189" t="s">
        <v>87</v>
      </c>
      <c r="R1776" s="4228" t="n">
        <v>7.0</v>
      </c>
      <c r="S1776" s="4229" t="n">
        <f>ROUND(K1760,2)*R1776</f>
        <v>102.55</v>
      </c>
    </row>
    <row r="1777" ht="45.0" customHeight="true">
      <c r="P1777" s="4189" t="s">
        <v>88</v>
      </c>
      <c r="Q1777" s="4189" t="s">
        <v>89</v>
      </c>
      <c r="R1777" s="4230" t="n">
        <v>7.0</v>
      </c>
      <c r="S1777" s="4231" t="n">
        <f>ROUND(K1760,2)*R1777</f>
        <v>102.55</v>
      </c>
    </row>
    <row r="1778" ht="45.0" customHeight="true">
      <c r="P1778" s="4189" t="s">
        <v>90</v>
      </c>
      <c r="Q1778" s="4189" t="s">
        <v>91</v>
      </c>
      <c r="R1778" s="4232" t="n">
        <v>7.0</v>
      </c>
      <c r="S1778" s="4233" t="n">
        <f>ROUND(K1760,2)*R1778</f>
        <v>102.55</v>
      </c>
    </row>
    <row r="1779" ht="45.0" customHeight="true">
      <c r="P1779" s="4189" t="s">
        <v>92</v>
      </c>
      <c r="Q1779" s="4189" t="s">
        <v>93</v>
      </c>
      <c r="R1779" s="4234" t="n">
        <v>7.0</v>
      </c>
      <c r="S1779" s="4235" t="n">
        <f>ROUND(K1760,2)*R1779</f>
        <v>102.55</v>
      </c>
    </row>
    <row r="1780" ht="45.0" customHeight="true">
      <c r="A1780" s="4236" t="s">
        <v>23</v>
      </c>
      <c r="B1780" s="4236" t="s">
        <v>363</v>
      </c>
      <c r="C1780" s="4236" t="s">
        <v>54</v>
      </c>
      <c r="D1780" s="4236" t="s">
        <v>364</v>
      </c>
      <c r="E1780" s="4236" t="s">
        <v>365</v>
      </c>
      <c r="F1780" s="4237" t="n">
        <f>R1780+R1781+R1782+R1783+R1784+R1785+R1786+R1787+R1788+R1789+R1790+R1791+R1792+R1793+R1794+R1795+R1796+R1797+R1798+R1799</f>
        <v>100.0</v>
      </c>
      <c r="G1780" s="4236" t="s">
        <v>28</v>
      </c>
      <c r="H1780" s="4238" t="n">
        <v>27.05</v>
      </c>
      <c r="I1780" s="4239" t="n">
        <v>27.05</v>
      </c>
      <c r="J1780" s="4240" t="n">
        <v>0.2249</v>
      </c>
      <c r="K1780" s="4241" t="n">
        <f>ROUND(I1780,2)+(ROUND(I1780,2)*J1780)</f>
        <v>33.133545</v>
      </c>
      <c r="L1780" s="4242" t="n">
        <f>ROUND(S1780,2)+ROUND(S1781,2)+ROUND(S1782,2)+ROUND(S1783,2)+ROUND(S1784,2)+ROUND(S1785,2)+ROUND(S1786,2)+ROUND(S1787,2)+ROUND(S1788,2)+ROUND(S1789,2)+ROUND(S1790,2)+ROUND(S1791,2)+ROUND(S1792,2)+ROUND(S1793,2)+ROUND(S1794,2)+ROUND(S1795,2)+ROUND(S1796,2)+ROUND(S1797,2)+ROUND(S1798,2)+ROUND(S1799,2)</f>
        <v>3313.000000000001</v>
      </c>
      <c r="M1780" s="4236" t="s">
        <v>21</v>
      </c>
      <c r="N1780" s="4236" t="s">
        <v>90</v>
      </c>
      <c r="O1780" s="4236" t="s">
        <v>332</v>
      </c>
      <c r="P1780" s="4236" t="s">
        <v>20</v>
      </c>
      <c r="Q1780" s="4236" t="s">
        <v>29</v>
      </c>
      <c r="R1780" s="4243" t="n">
        <v>5.0</v>
      </c>
      <c r="S1780" s="4244" t="n">
        <f>ROUND(K1780,2)*R1780</f>
        <v>165.65</v>
      </c>
    </row>
    <row r="1781" ht="45.0" customHeight="true">
      <c r="P1781" s="4236" t="s">
        <v>30</v>
      </c>
      <c r="Q1781" s="4236" t="s">
        <v>31</v>
      </c>
      <c r="R1781" s="4245" t="n">
        <v>5.0</v>
      </c>
      <c r="S1781" s="4246" t="n">
        <f>ROUND(K1780,2)*R1781</f>
        <v>165.65</v>
      </c>
    </row>
    <row r="1782" ht="45.0" customHeight="true">
      <c r="P1782" s="4236" t="s">
        <v>32</v>
      </c>
      <c r="Q1782" s="4236" t="s">
        <v>33</v>
      </c>
      <c r="R1782" s="4247" t="n">
        <v>5.0</v>
      </c>
      <c r="S1782" s="4248" t="n">
        <f>ROUND(K1780,2)*R1782</f>
        <v>165.65</v>
      </c>
    </row>
    <row r="1783" ht="45.0" customHeight="true">
      <c r="P1783" s="4236" t="s">
        <v>34</v>
      </c>
      <c r="Q1783" s="4236" t="s">
        <v>35</v>
      </c>
      <c r="R1783" s="4249" t="n">
        <v>5.0</v>
      </c>
      <c r="S1783" s="4250" t="n">
        <f>ROUND(K1780,2)*R1783</f>
        <v>165.65</v>
      </c>
    </row>
    <row r="1784" ht="45.0" customHeight="true">
      <c r="P1784" s="4236" t="s">
        <v>36</v>
      </c>
      <c r="Q1784" s="4236" t="s">
        <v>37</v>
      </c>
      <c r="R1784" s="4251" t="n">
        <v>5.0</v>
      </c>
      <c r="S1784" s="4252" t="n">
        <f>ROUND(K1780,2)*R1784</f>
        <v>165.65</v>
      </c>
    </row>
    <row r="1785" ht="45.0" customHeight="true">
      <c r="P1785" s="4236" t="s">
        <v>38</v>
      </c>
      <c r="Q1785" s="4236" t="s">
        <v>39</v>
      </c>
      <c r="R1785" s="4253" t="n">
        <v>5.0</v>
      </c>
      <c r="S1785" s="4254" t="n">
        <f>ROUND(K1780,2)*R1785</f>
        <v>165.65</v>
      </c>
    </row>
    <row r="1786" ht="45.0" customHeight="true">
      <c r="P1786" s="4236" t="s">
        <v>40</v>
      </c>
      <c r="Q1786" s="4236" t="s">
        <v>41</v>
      </c>
      <c r="R1786" s="4255" t="n">
        <v>5.0</v>
      </c>
      <c r="S1786" s="4256" t="n">
        <f>ROUND(K1780,2)*R1786</f>
        <v>165.65</v>
      </c>
    </row>
    <row r="1787" ht="45.0" customHeight="true">
      <c r="P1787" s="4236" t="s">
        <v>42</v>
      </c>
      <c r="Q1787" s="4236" t="s">
        <v>43</v>
      </c>
      <c r="R1787" s="4257" t="n">
        <v>5.0</v>
      </c>
      <c r="S1787" s="4258" t="n">
        <f>ROUND(K1780,2)*R1787</f>
        <v>165.65</v>
      </c>
    </row>
    <row r="1788" ht="45.0" customHeight="true">
      <c r="P1788" s="4236" t="s">
        <v>44</v>
      </c>
      <c r="Q1788" s="4236" t="s">
        <v>45</v>
      </c>
      <c r="R1788" s="4259" t="n">
        <v>5.0</v>
      </c>
      <c r="S1788" s="4260" t="n">
        <f>ROUND(K1780,2)*R1788</f>
        <v>165.65</v>
      </c>
    </row>
    <row r="1789" ht="45.0" customHeight="true">
      <c r="P1789" s="4236" t="s">
        <v>46</v>
      </c>
      <c r="Q1789" s="4236" t="s">
        <v>47</v>
      </c>
      <c r="R1789" s="4261" t="n">
        <v>5.0</v>
      </c>
      <c r="S1789" s="4262" t="n">
        <f>ROUND(K1780,2)*R1789</f>
        <v>165.65</v>
      </c>
    </row>
    <row r="1790" ht="45.0" customHeight="true">
      <c r="P1790" s="4236" t="s">
        <v>48</v>
      </c>
      <c r="Q1790" s="4236" t="s">
        <v>49</v>
      </c>
      <c r="R1790" s="4263" t="n">
        <v>5.0</v>
      </c>
      <c r="S1790" s="4264" t="n">
        <f>ROUND(K1780,2)*R1790</f>
        <v>165.65</v>
      </c>
    </row>
    <row r="1791" ht="45.0" customHeight="true">
      <c r="P1791" s="4236" t="s">
        <v>50</v>
      </c>
      <c r="Q1791" s="4236" t="s">
        <v>51</v>
      </c>
      <c r="R1791" s="4265" t="n">
        <v>5.0</v>
      </c>
      <c r="S1791" s="4266" t="n">
        <f>ROUND(K1780,2)*R1791</f>
        <v>165.65</v>
      </c>
    </row>
    <row r="1792" ht="45.0" customHeight="true">
      <c r="P1792" s="4236" t="s">
        <v>78</v>
      </c>
      <c r="Q1792" s="4236" t="s">
        <v>79</v>
      </c>
      <c r="R1792" s="4267" t="n">
        <v>5.0</v>
      </c>
      <c r="S1792" s="4268" t="n">
        <f>ROUND(K1780,2)*R1792</f>
        <v>165.65</v>
      </c>
    </row>
    <row r="1793" ht="45.0" customHeight="true">
      <c r="P1793" s="4236" t="s">
        <v>80</v>
      </c>
      <c r="Q1793" s="4236" t="s">
        <v>81</v>
      </c>
      <c r="R1793" s="4269" t="n">
        <v>5.0</v>
      </c>
      <c r="S1793" s="4270" t="n">
        <f>ROUND(K1780,2)*R1793</f>
        <v>165.65</v>
      </c>
    </row>
    <row r="1794" ht="45.0" customHeight="true">
      <c r="P1794" s="4236" t="s">
        <v>82</v>
      </c>
      <c r="Q1794" s="4236" t="s">
        <v>83</v>
      </c>
      <c r="R1794" s="4271" t="n">
        <v>5.0</v>
      </c>
      <c r="S1794" s="4272" t="n">
        <f>ROUND(K1780,2)*R1794</f>
        <v>165.65</v>
      </c>
    </row>
    <row r="1795" ht="45.0" customHeight="true">
      <c r="P1795" s="4236" t="s">
        <v>84</v>
      </c>
      <c r="Q1795" s="4236" t="s">
        <v>85</v>
      </c>
      <c r="R1795" s="4273" t="n">
        <v>5.0</v>
      </c>
      <c r="S1795" s="4274" t="n">
        <f>ROUND(K1780,2)*R1795</f>
        <v>165.65</v>
      </c>
    </row>
    <row r="1796" ht="45.0" customHeight="true">
      <c r="P1796" s="4236" t="s">
        <v>86</v>
      </c>
      <c r="Q1796" s="4236" t="s">
        <v>87</v>
      </c>
      <c r="R1796" s="4275" t="n">
        <v>5.0</v>
      </c>
      <c r="S1796" s="4276" t="n">
        <f>ROUND(K1780,2)*R1796</f>
        <v>165.65</v>
      </c>
    </row>
    <row r="1797" ht="45.0" customHeight="true">
      <c r="P1797" s="4236" t="s">
        <v>88</v>
      </c>
      <c r="Q1797" s="4236" t="s">
        <v>89</v>
      </c>
      <c r="R1797" s="4277" t="n">
        <v>5.0</v>
      </c>
      <c r="S1797" s="4278" t="n">
        <f>ROUND(K1780,2)*R1797</f>
        <v>165.65</v>
      </c>
    </row>
    <row r="1798" ht="45.0" customHeight="true">
      <c r="P1798" s="4236" t="s">
        <v>90</v>
      </c>
      <c r="Q1798" s="4236" t="s">
        <v>91</v>
      </c>
      <c r="R1798" s="4279" t="n">
        <v>5.0</v>
      </c>
      <c r="S1798" s="4280" t="n">
        <f>ROUND(K1780,2)*R1798</f>
        <v>165.65</v>
      </c>
    </row>
    <row r="1799" ht="45.0" customHeight="true">
      <c r="P1799" s="4236" t="s">
        <v>92</v>
      </c>
      <c r="Q1799" s="4236" t="s">
        <v>93</v>
      </c>
      <c r="R1799" s="4281" t="n">
        <v>5.0</v>
      </c>
      <c r="S1799" s="4282" t="n">
        <f>ROUND(K1780,2)*R1799</f>
        <v>165.65</v>
      </c>
    </row>
    <row r="1800" ht="45.0" customHeight="true">
      <c r="A1800" s="4283" t="s">
        <v>23</v>
      </c>
      <c r="B1800" s="4283" t="s">
        <v>366</v>
      </c>
      <c r="C1800" s="4283" t="s">
        <v>54</v>
      </c>
      <c r="D1800" s="4283" t="s">
        <v>367</v>
      </c>
      <c r="E1800" s="4283" t="s">
        <v>368</v>
      </c>
      <c r="F1800" s="4284" t="n">
        <f>R1800+R1801+R1802+R1803+R1804+R1805+R1806+R1807+R1808+R1809+R1810+R1811+R1812+R1813+R1814+R1815+R1816+R1817+R1818+R1819</f>
        <v>20.0</v>
      </c>
      <c r="G1800" s="4283" t="s">
        <v>28</v>
      </c>
      <c r="H1800" s="4285" t="n">
        <v>41.23</v>
      </c>
      <c r="I1800" s="4286" t="n">
        <v>41.23</v>
      </c>
      <c r="J1800" s="4287" t="n">
        <v>0.2249</v>
      </c>
      <c r="K1800" s="4288" t="n">
        <f>ROUND(I1800,2)+(ROUND(I1800,2)*J1800)</f>
        <v>50.502627</v>
      </c>
      <c r="L1800" s="4289" t="n">
        <f>ROUND(S1800,2)+ROUND(S1801,2)+ROUND(S1802,2)+ROUND(S1803,2)+ROUND(S1804,2)+ROUND(S1805,2)+ROUND(S1806,2)+ROUND(S1807,2)+ROUND(S1808,2)+ROUND(S1809,2)+ROUND(S1810,2)+ROUND(S1811,2)+ROUND(S1812,2)+ROUND(S1813,2)+ROUND(S1814,2)+ROUND(S1815,2)+ROUND(S1816,2)+ROUND(S1817,2)+ROUND(S1818,2)+ROUND(S1819,2)</f>
        <v>1010.0</v>
      </c>
      <c r="M1800" s="4283" t="s">
        <v>21</v>
      </c>
      <c r="N1800" s="4283" t="s">
        <v>90</v>
      </c>
      <c r="O1800" s="4283" t="s">
        <v>332</v>
      </c>
      <c r="P1800" s="4283" t="s">
        <v>20</v>
      </c>
      <c r="Q1800" s="4283" t="s">
        <v>29</v>
      </c>
      <c r="R1800" s="4290" t="n">
        <v>1.0</v>
      </c>
      <c r="S1800" s="4291" t="n">
        <f>ROUND(K1800,2)*R1800</f>
        <v>50.5</v>
      </c>
    </row>
    <row r="1801" ht="45.0" customHeight="true">
      <c r="P1801" s="4283" t="s">
        <v>30</v>
      </c>
      <c r="Q1801" s="4283" t="s">
        <v>31</v>
      </c>
      <c r="R1801" s="4292" t="n">
        <v>1.0</v>
      </c>
      <c r="S1801" s="4293" t="n">
        <f>ROUND(K1800,2)*R1801</f>
        <v>50.5</v>
      </c>
    </row>
    <row r="1802" ht="45.0" customHeight="true">
      <c r="P1802" s="4283" t="s">
        <v>32</v>
      </c>
      <c r="Q1802" s="4283" t="s">
        <v>33</v>
      </c>
      <c r="R1802" s="4294" t="n">
        <v>1.0</v>
      </c>
      <c r="S1802" s="4295" t="n">
        <f>ROUND(K1800,2)*R1802</f>
        <v>50.5</v>
      </c>
    </row>
    <row r="1803" ht="45.0" customHeight="true">
      <c r="P1803" s="4283" t="s">
        <v>34</v>
      </c>
      <c r="Q1803" s="4283" t="s">
        <v>35</v>
      </c>
      <c r="R1803" s="4296" t="n">
        <v>1.0</v>
      </c>
      <c r="S1803" s="4297" t="n">
        <f>ROUND(K1800,2)*R1803</f>
        <v>50.5</v>
      </c>
    </row>
    <row r="1804" ht="45.0" customHeight="true">
      <c r="P1804" s="4283" t="s">
        <v>36</v>
      </c>
      <c r="Q1804" s="4283" t="s">
        <v>37</v>
      </c>
      <c r="R1804" s="4298" t="n">
        <v>1.0</v>
      </c>
      <c r="S1804" s="4299" t="n">
        <f>ROUND(K1800,2)*R1804</f>
        <v>50.5</v>
      </c>
    </row>
    <row r="1805" ht="45.0" customHeight="true">
      <c r="P1805" s="4283" t="s">
        <v>38</v>
      </c>
      <c r="Q1805" s="4283" t="s">
        <v>39</v>
      </c>
      <c r="R1805" s="4300" t="n">
        <v>1.0</v>
      </c>
      <c r="S1805" s="4301" t="n">
        <f>ROUND(K1800,2)*R1805</f>
        <v>50.5</v>
      </c>
    </row>
    <row r="1806" ht="45.0" customHeight="true">
      <c r="P1806" s="4283" t="s">
        <v>40</v>
      </c>
      <c r="Q1806" s="4283" t="s">
        <v>41</v>
      </c>
      <c r="R1806" s="4302" t="n">
        <v>1.0</v>
      </c>
      <c r="S1806" s="4303" t="n">
        <f>ROUND(K1800,2)*R1806</f>
        <v>50.5</v>
      </c>
    </row>
    <row r="1807" ht="45.0" customHeight="true">
      <c r="P1807" s="4283" t="s">
        <v>42</v>
      </c>
      <c r="Q1807" s="4283" t="s">
        <v>43</v>
      </c>
      <c r="R1807" s="4304" t="n">
        <v>1.0</v>
      </c>
      <c r="S1807" s="4305" t="n">
        <f>ROUND(K1800,2)*R1807</f>
        <v>50.5</v>
      </c>
    </row>
    <row r="1808" ht="45.0" customHeight="true">
      <c r="P1808" s="4283" t="s">
        <v>44</v>
      </c>
      <c r="Q1808" s="4283" t="s">
        <v>45</v>
      </c>
      <c r="R1808" s="4306" t="n">
        <v>1.0</v>
      </c>
      <c r="S1808" s="4307" t="n">
        <f>ROUND(K1800,2)*R1808</f>
        <v>50.5</v>
      </c>
    </row>
    <row r="1809" ht="45.0" customHeight="true">
      <c r="P1809" s="4283" t="s">
        <v>46</v>
      </c>
      <c r="Q1809" s="4283" t="s">
        <v>47</v>
      </c>
      <c r="R1809" s="4308" t="n">
        <v>1.0</v>
      </c>
      <c r="S1809" s="4309" t="n">
        <f>ROUND(K1800,2)*R1809</f>
        <v>50.5</v>
      </c>
    </row>
    <row r="1810" ht="45.0" customHeight="true">
      <c r="P1810" s="4283" t="s">
        <v>48</v>
      </c>
      <c r="Q1810" s="4283" t="s">
        <v>49</v>
      </c>
      <c r="R1810" s="4310" t="n">
        <v>1.0</v>
      </c>
      <c r="S1810" s="4311" t="n">
        <f>ROUND(K1800,2)*R1810</f>
        <v>50.5</v>
      </c>
    </row>
    <row r="1811" ht="45.0" customHeight="true">
      <c r="P1811" s="4283" t="s">
        <v>50</v>
      </c>
      <c r="Q1811" s="4283" t="s">
        <v>51</v>
      </c>
      <c r="R1811" s="4312" t="n">
        <v>1.0</v>
      </c>
      <c r="S1811" s="4313" t="n">
        <f>ROUND(K1800,2)*R1811</f>
        <v>50.5</v>
      </c>
    </row>
    <row r="1812" ht="45.0" customHeight="true">
      <c r="P1812" s="4283" t="s">
        <v>78</v>
      </c>
      <c r="Q1812" s="4283" t="s">
        <v>79</v>
      </c>
      <c r="R1812" s="4314" t="n">
        <v>1.0</v>
      </c>
      <c r="S1812" s="4315" t="n">
        <f>ROUND(K1800,2)*R1812</f>
        <v>50.5</v>
      </c>
    </row>
    <row r="1813" ht="45.0" customHeight="true">
      <c r="P1813" s="4283" t="s">
        <v>80</v>
      </c>
      <c r="Q1813" s="4283" t="s">
        <v>81</v>
      </c>
      <c r="R1813" s="4316" t="n">
        <v>1.0</v>
      </c>
      <c r="S1813" s="4317" t="n">
        <f>ROUND(K1800,2)*R1813</f>
        <v>50.5</v>
      </c>
    </row>
    <row r="1814" ht="45.0" customHeight="true">
      <c r="P1814" s="4283" t="s">
        <v>82</v>
      </c>
      <c r="Q1814" s="4283" t="s">
        <v>83</v>
      </c>
      <c r="R1814" s="4318" t="n">
        <v>1.0</v>
      </c>
      <c r="S1814" s="4319" t="n">
        <f>ROUND(K1800,2)*R1814</f>
        <v>50.5</v>
      </c>
    </row>
    <row r="1815" ht="45.0" customHeight="true">
      <c r="P1815" s="4283" t="s">
        <v>84</v>
      </c>
      <c r="Q1815" s="4283" t="s">
        <v>85</v>
      </c>
      <c r="R1815" s="4320" t="n">
        <v>1.0</v>
      </c>
      <c r="S1815" s="4321" t="n">
        <f>ROUND(K1800,2)*R1815</f>
        <v>50.5</v>
      </c>
    </row>
    <row r="1816" ht="45.0" customHeight="true">
      <c r="P1816" s="4283" t="s">
        <v>86</v>
      </c>
      <c r="Q1816" s="4283" t="s">
        <v>87</v>
      </c>
      <c r="R1816" s="4322" t="n">
        <v>1.0</v>
      </c>
      <c r="S1816" s="4323" t="n">
        <f>ROUND(K1800,2)*R1816</f>
        <v>50.5</v>
      </c>
    </row>
    <row r="1817" ht="45.0" customHeight="true">
      <c r="P1817" s="4283" t="s">
        <v>88</v>
      </c>
      <c r="Q1817" s="4283" t="s">
        <v>89</v>
      </c>
      <c r="R1817" s="4324" t="n">
        <v>1.0</v>
      </c>
      <c r="S1817" s="4325" t="n">
        <f>ROUND(K1800,2)*R1817</f>
        <v>50.5</v>
      </c>
    </row>
    <row r="1818" ht="45.0" customHeight="true">
      <c r="P1818" s="4283" t="s">
        <v>90</v>
      </c>
      <c r="Q1818" s="4283" t="s">
        <v>91</v>
      </c>
      <c r="R1818" s="4326" t="n">
        <v>1.0</v>
      </c>
      <c r="S1818" s="4327" t="n">
        <f>ROUND(K1800,2)*R1818</f>
        <v>50.5</v>
      </c>
    </row>
    <row r="1819" ht="45.0" customHeight="true">
      <c r="P1819" s="4283" t="s">
        <v>92</v>
      </c>
      <c r="Q1819" s="4283" t="s">
        <v>93</v>
      </c>
      <c r="R1819" s="4328" t="n">
        <v>1.0</v>
      </c>
      <c r="S1819" s="4329" t="n">
        <f>ROUND(K1800,2)*R1819</f>
        <v>50.5</v>
      </c>
    </row>
    <row r="1820" ht="45.0" customHeight="true">
      <c r="A1820" s="4330" t="s">
        <v>23</v>
      </c>
      <c r="B1820" s="4330" t="s">
        <v>369</v>
      </c>
      <c r="C1820" s="4330" t="s">
        <v>54</v>
      </c>
      <c r="D1820" s="4330" t="s">
        <v>370</v>
      </c>
      <c r="E1820" s="4330" t="s">
        <v>371</v>
      </c>
      <c r="F1820" s="4331" t="n">
        <f>R1820+R1821+R1822+R1823+R1824+R1825+R1826+R1827+R1828+R1829+R1830+R1831+R1832+R1833+R1834+R1835+R1836+R1837+R1838+R1839</f>
        <v>200.0</v>
      </c>
      <c r="G1820" s="4330" t="s">
        <v>28</v>
      </c>
      <c r="H1820" s="4332" t="n">
        <v>28.38</v>
      </c>
      <c r="I1820" s="4333" t="n">
        <v>28.38</v>
      </c>
      <c r="J1820" s="4334" t="n">
        <v>0.2249</v>
      </c>
      <c r="K1820" s="4335" t="n">
        <f>ROUND(I1820,2)+(ROUND(I1820,2)*J1820)</f>
        <v>34.762662</v>
      </c>
      <c r="L1820" s="4336" t="n">
        <f>ROUND(S1820,2)+ROUND(S1821,2)+ROUND(S1822,2)+ROUND(S1823,2)+ROUND(S1824,2)+ROUND(S1825,2)+ROUND(S1826,2)+ROUND(S1827,2)+ROUND(S1828,2)+ROUND(S1829,2)+ROUND(S1830,2)+ROUND(S1831,2)+ROUND(S1832,2)+ROUND(S1833,2)+ROUND(S1834,2)+ROUND(S1835,2)+ROUND(S1836,2)+ROUND(S1837,2)+ROUND(S1838,2)+ROUND(S1839,2)</f>
        <v>6952.000000000003</v>
      </c>
      <c r="M1820" s="4330" t="s">
        <v>21</v>
      </c>
      <c r="N1820" s="4330" t="s">
        <v>90</v>
      </c>
      <c r="O1820" s="4330" t="s">
        <v>332</v>
      </c>
      <c r="P1820" s="4330" t="s">
        <v>20</v>
      </c>
      <c r="Q1820" s="4330" t="s">
        <v>29</v>
      </c>
      <c r="R1820" s="4337" t="n">
        <v>10.0</v>
      </c>
      <c r="S1820" s="4338" t="n">
        <f>ROUND(K1820,2)*R1820</f>
        <v>347.59999999999997</v>
      </c>
    </row>
    <row r="1821" ht="45.0" customHeight="true">
      <c r="P1821" s="4330" t="s">
        <v>30</v>
      </c>
      <c r="Q1821" s="4330" t="s">
        <v>31</v>
      </c>
      <c r="R1821" s="4339" t="n">
        <v>10.0</v>
      </c>
      <c r="S1821" s="4340" t="n">
        <f>ROUND(K1820,2)*R1821</f>
        <v>347.59999999999997</v>
      </c>
    </row>
    <row r="1822" ht="45.0" customHeight="true">
      <c r="P1822" s="4330" t="s">
        <v>32</v>
      </c>
      <c r="Q1822" s="4330" t="s">
        <v>33</v>
      </c>
      <c r="R1822" s="4341" t="n">
        <v>10.0</v>
      </c>
      <c r="S1822" s="4342" t="n">
        <f>ROUND(K1820,2)*R1822</f>
        <v>347.59999999999997</v>
      </c>
    </row>
    <row r="1823" ht="45.0" customHeight="true">
      <c r="P1823" s="4330" t="s">
        <v>34</v>
      </c>
      <c r="Q1823" s="4330" t="s">
        <v>35</v>
      </c>
      <c r="R1823" s="4343" t="n">
        <v>10.0</v>
      </c>
      <c r="S1823" s="4344" t="n">
        <f>ROUND(K1820,2)*R1823</f>
        <v>347.59999999999997</v>
      </c>
    </row>
    <row r="1824" ht="45.0" customHeight="true">
      <c r="P1824" s="4330" t="s">
        <v>36</v>
      </c>
      <c r="Q1824" s="4330" t="s">
        <v>37</v>
      </c>
      <c r="R1824" s="4345" t="n">
        <v>10.0</v>
      </c>
      <c r="S1824" s="4346" t="n">
        <f>ROUND(K1820,2)*R1824</f>
        <v>347.59999999999997</v>
      </c>
    </row>
    <row r="1825" ht="45.0" customHeight="true">
      <c r="P1825" s="4330" t="s">
        <v>38</v>
      </c>
      <c r="Q1825" s="4330" t="s">
        <v>39</v>
      </c>
      <c r="R1825" s="4347" t="n">
        <v>10.0</v>
      </c>
      <c r="S1825" s="4348" t="n">
        <f>ROUND(K1820,2)*R1825</f>
        <v>347.59999999999997</v>
      </c>
    </row>
    <row r="1826" ht="45.0" customHeight="true">
      <c r="P1826" s="4330" t="s">
        <v>40</v>
      </c>
      <c r="Q1826" s="4330" t="s">
        <v>41</v>
      </c>
      <c r="R1826" s="4349" t="n">
        <v>10.0</v>
      </c>
      <c r="S1826" s="4350" t="n">
        <f>ROUND(K1820,2)*R1826</f>
        <v>347.59999999999997</v>
      </c>
    </row>
    <row r="1827" ht="45.0" customHeight="true">
      <c r="P1827" s="4330" t="s">
        <v>42</v>
      </c>
      <c r="Q1827" s="4330" t="s">
        <v>43</v>
      </c>
      <c r="R1827" s="4351" t="n">
        <v>10.0</v>
      </c>
      <c r="S1827" s="4352" t="n">
        <f>ROUND(K1820,2)*R1827</f>
        <v>347.59999999999997</v>
      </c>
    </row>
    <row r="1828" ht="45.0" customHeight="true">
      <c r="P1828" s="4330" t="s">
        <v>44</v>
      </c>
      <c r="Q1828" s="4330" t="s">
        <v>45</v>
      </c>
      <c r="R1828" s="4353" t="n">
        <v>10.0</v>
      </c>
      <c r="S1828" s="4354" t="n">
        <f>ROUND(K1820,2)*R1828</f>
        <v>347.59999999999997</v>
      </c>
    </row>
    <row r="1829" ht="45.0" customHeight="true">
      <c r="P1829" s="4330" t="s">
        <v>46</v>
      </c>
      <c r="Q1829" s="4330" t="s">
        <v>47</v>
      </c>
      <c r="R1829" s="4355" t="n">
        <v>10.0</v>
      </c>
      <c r="S1829" s="4356" t="n">
        <f>ROUND(K1820,2)*R1829</f>
        <v>347.59999999999997</v>
      </c>
    </row>
    <row r="1830" ht="45.0" customHeight="true">
      <c r="P1830" s="4330" t="s">
        <v>48</v>
      </c>
      <c r="Q1830" s="4330" t="s">
        <v>49</v>
      </c>
      <c r="R1830" s="4357" t="n">
        <v>10.0</v>
      </c>
      <c r="S1830" s="4358" t="n">
        <f>ROUND(K1820,2)*R1830</f>
        <v>347.59999999999997</v>
      </c>
    </row>
    <row r="1831" ht="45.0" customHeight="true">
      <c r="P1831" s="4330" t="s">
        <v>50</v>
      </c>
      <c r="Q1831" s="4330" t="s">
        <v>51</v>
      </c>
      <c r="R1831" s="4359" t="n">
        <v>10.0</v>
      </c>
      <c r="S1831" s="4360" t="n">
        <f>ROUND(K1820,2)*R1831</f>
        <v>347.59999999999997</v>
      </c>
    </row>
    <row r="1832" ht="45.0" customHeight="true">
      <c r="P1832" s="4330" t="s">
        <v>78</v>
      </c>
      <c r="Q1832" s="4330" t="s">
        <v>79</v>
      </c>
      <c r="R1832" s="4361" t="n">
        <v>10.0</v>
      </c>
      <c r="S1832" s="4362" t="n">
        <f>ROUND(K1820,2)*R1832</f>
        <v>347.59999999999997</v>
      </c>
    </row>
    <row r="1833" ht="45.0" customHeight="true">
      <c r="P1833" s="4330" t="s">
        <v>80</v>
      </c>
      <c r="Q1833" s="4330" t="s">
        <v>81</v>
      </c>
      <c r="R1833" s="4363" t="n">
        <v>10.0</v>
      </c>
      <c r="S1833" s="4364" t="n">
        <f>ROUND(K1820,2)*R1833</f>
        <v>347.59999999999997</v>
      </c>
    </row>
    <row r="1834" ht="45.0" customHeight="true">
      <c r="P1834" s="4330" t="s">
        <v>82</v>
      </c>
      <c r="Q1834" s="4330" t="s">
        <v>83</v>
      </c>
      <c r="R1834" s="4365" t="n">
        <v>10.0</v>
      </c>
      <c r="S1834" s="4366" t="n">
        <f>ROUND(K1820,2)*R1834</f>
        <v>347.59999999999997</v>
      </c>
    </row>
    <row r="1835" ht="45.0" customHeight="true">
      <c r="P1835" s="4330" t="s">
        <v>84</v>
      </c>
      <c r="Q1835" s="4330" t="s">
        <v>85</v>
      </c>
      <c r="R1835" s="4367" t="n">
        <v>10.0</v>
      </c>
      <c r="S1835" s="4368" t="n">
        <f>ROUND(K1820,2)*R1835</f>
        <v>347.59999999999997</v>
      </c>
    </row>
    <row r="1836" ht="45.0" customHeight="true">
      <c r="P1836" s="4330" t="s">
        <v>86</v>
      </c>
      <c r="Q1836" s="4330" t="s">
        <v>87</v>
      </c>
      <c r="R1836" s="4369" t="n">
        <v>10.0</v>
      </c>
      <c r="S1836" s="4370" t="n">
        <f>ROUND(K1820,2)*R1836</f>
        <v>347.59999999999997</v>
      </c>
    </row>
    <row r="1837" ht="45.0" customHeight="true">
      <c r="P1837" s="4330" t="s">
        <v>88</v>
      </c>
      <c r="Q1837" s="4330" t="s">
        <v>89</v>
      </c>
      <c r="R1837" s="4371" t="n">
        <v>10.0</v>
      </c>
      <c r="S1837" s="4372" t="n">
        <f>ROUND(K1820,2)*R1837</f>
        <v>347.59999999999997</v>
      </c>
    </row>
    <row r="1838" ht="45.0" customHeight="true">
      <c r="P1838" s="4330" t="s">
        <v>90</v>
      </c>
      <c r="Q1838" s="4330" t="s">
        <v>91</v>
      </c>
      <c r="R1838" s="4373" t="n">
        <v>10.0</v>
      </c>
      <c r="S1838" s="4374" t="n">
        <f>ROUND(K1820,2)*R1838</f>
        <v>347.59999999999997</v>
      </c>
    </row>
    <row r="1839" ht="45.0" customHeight="true">
      <c r="P1839" s="4330" t="s">
        <v>92</v>
      </c>
      <c r="Q1839" s="4330" t="s">
        <v>93</v>
      </c>
      <c r="R1839" s="4375" t="n">
        <v>10.0</v>
      </c>
      <c r="S1839" s="4376" t="n">
        <f>ROUND(K1820,2)*R1839</f>
        <v>347.59999999999997</v>
      </c>
    </row>
    <row r="1840" ht="45.0" customHeight="true">
      <c r="A1840" s="4377" t="s">
        <v>23</v>
      </c>
      <c r="B1840" s="4377" t="s">
        <v>372</v>
      </c>
      <c r="C1840" s="4377" t="s">
        <v>54</v>
      </c>
      <c r="D1840" s="4377" t="s">
        <v>373</v>
      </c>
      <c r="E1840" s="4377" t="s">
        <v>374</v>
      </c>
      <c r="F1840" s="4378" t="n">
        <f>R1840+R1841+R1842+R1843+R1844+R1845+R1846+R1847+R1848+R1849+R1850+R1851+R1852+R1853+R1854+R1855+R1856+R1857+R1858+R1859</f>
        <v>120.0</v>
      </c>
      <c r="G1840" s="4377" t="s">
        <v>28</v>
      </c>
      <c r="H1840" s="4379" t="n">
        <v>31.9</v>
      </c>
      <c r="I1840" s="4380" t="n">
        <v>31.9</v>
      </c>
      <c r="J1840" s="4381" t="n">
        <v>0.2249</v>
      </c>
      <c r="K1840" s="4382" t="n">
        <f>ROUND(I1840,2)+(ROUND(I1840,2)*J1840)</f>
        <v>39.07431</v>
      </c>
      <c r="L1840" s="4383" t="n">
        <f>ROUND(S1840,2)+ROUND(S1841,2)+ROUND(S1842,2)+ROUND(S1843,2)+ROUND(S1844,2)+ROUND(S1845,2)+ROUND(S1846,2)+ROUND(S1847,2)+ROUND(S1848,2)+ROUND(S1849,2)+ROUND(S1850,2)+ROUND(S1851,2)+ROUND(S1852,2)+ROUND(S1853,2)+ROUND(S1854,2)+ROUND(S1855,2)+ROUND(S1856,2)+ROUND(S1857,2)+ROUND(S1858,2)+ROUND(S1859,2)</f>
        <v>4688.400000000001</v>
      </c>
      <c r="M1840" s="4377" t="s">
        <v>21</v>
      </c>
      <c r="N1840" s="4377" t="s">
        <v>90</v>
      </c>
      <c r="O1840" s="4377" t="s">
        <v>332</v>
      </c>
      <c r="P1840" s="4377" t="s">
        <v>20</v>
      </c>
      <c r="Q1840" s="4377" t="s">
        <v>29</v>
      </c>
      <c r="R1840" s="4384" t="n">
        <v>6.0</v>
      </c>
      <c r="S1840" s="4385" t="n">
        <f>ROUND(K1840,2)*R1840</f>
        <v>234.42000000000002</v>
      </c>
    </row>
    <row r="1841" ht="45.0" customHeight="true">
      <c r="P1841" s="4377" t="s">
        <v>30</v>
      </c>
      <c r="Q1841" s="4377" t="s">
        <v>31</v>
      </c>
      <c r="R1841" s="4386" t="n">
        <v>6.0</v>
      </c>
      <c r="S1841" s="4387" t="n">
        <f>ROUND(K1840,2)*R1841</f>
        <v>234.42000000000002</v>
      </c>
    </row>
    <row r="1842" ht="45.0" customHeight="true">
      <c r="P1842" s="4377" t="s">
        <v>32</v>
      </c>
      <c r="Q1842" s="4377" t="s">
        <v>33</v>
      </c>
      <c r="R1842" s="4388" t="n">
        <v>6.0</v>
      </c>
      <c r="S1842" s="4389" t="n">
        <f>ROUND(K1840,2)*R1842</f>
        <v>234.42000000000002</v>
      </c>
    </row>
    <row r="1843" ht="45.0" customHeight="true">
      <c r="P1843" s="4377" t="s">
        <v>34</v>
      </c>
      <c r="Q1843" s="4377" t="s">
        <v>35</v>
      </c>
      <c r="R1843" s="4390" t="n">
        <v>6.0</v>
      </c>
      <c r="S1843" s="4391" t="n">
        <f>ROUND(K1840,2)*R1843</f>
        <v>234.42000000000002</v>
      </c>
    </row>
    <row r="1844" ht="45.0" customHeight="true">
      <c r="P1844" s="4377" t="s">
        <v>36</v>
      </c>
      <c r="Q1844" s="4377" t="s">
        <v>37</v>
      </c>
      <c r="R1844" s="4392" t="n">
        <v>6.0</v>
      </c>
      <c r="S1844" s="4393" t="n">
        <f>ROUND(K1840,2)*R1844</f>
        <v>234.42000000000002</v>
      </c>
    </row>
    <row r="1845" ht="45.0" customHeight="true">
      <c r="P1845" s="4377" t="s">
        <v>38</v>
      </c>
      <c r="Q1845" s="4377" t="s">
        <v>39</v>
      </c>
      <c r="R1845" s="4394" t="n">
        <v>6.0</v>
      </c>
      <c r="S1845" s="4395" t="n">
        <f>ROUND(K1840,2)*R1845</f>
        <v>234.42000000000002</v>
      </c>
    </row>
    <row r="1846" ht="45.0" customHeight="true">
      <c r="P1846" s="4377" t="s">
        <v>40</v>
      </c>
      <c r="Q1846" s="4377" t="s">
        <v>41</v>
      </c>
      <c r="R1846" s="4396" t="n">
        <v>6.0</v>
      </c>
      <c r="S1846" s="4397" t="n">
        <f>ROUND(K1840,2)*R1846</f>
        <v>234.42000000000002</v>
      </c>
    </row>
    <row r="1847" ht="45.0" customHeight="true">
      <c r="P1847" s="4377" t="s">
        <v>42</v>
      </c>
      <c r="Q1847" s="4377" t="s">
        <v>43</v>
      </c>
      <c r="R1847" s="4398" t="n">
        <v>6.0</v>
      </c>
      <c r="S1847" s="4399" t="n">
        <f>ROUND(K1840,2)*R1847</f>
        <v>234.42000000000002</v>
      </c>
    </row>
    <row r="1848" ht="45.0" customHeight="true">
      <c r="P1848" s="4377" t="s">
        <v>44</v>
      </c>
      <c r="Q1848" s="4377" t="s">
        <v>45</v>
      </c>
      <c r="R1848" s="4400" t="n">
        <v>6.0</v>
      </c>
      <c r="S1848" s="4401" t="n">
        <f>ROUND(K1840,2)*R1848</f>
        <v>234.42000000000002</v>
      </c>
    </row>
    <row r="1849" ht="45.0" customHeight="true">
      <c r="P1849" s="4377" t="s">
        <v>46</v>
      </c>
      <c r="Q1849" s="4377" t="s">
        <v>47</v>
      </c>
      <c r="R1849" s="4402" t="n">
        <v>6.0</v>
      </c>
      <c r="S1849" s="4403" t="n">
        <f>ROUND(K1840,2)*R1849</f>
        <v>234.42000000000002</v>
      </c>
    </row>
    <row r="1850" ht="45.0" customHeight="true">
      <c r="P1850" s="4377" t="s">
        <v>48</v>
      </c>
      <c r="Q1850" s="4377" t="s">
        <v>49</v>
      </c>
      <c r="R1850" s="4404" t="n">
        <v>6.0</v>
      </c>
      <c r="S1850" s="4405" t="n">
        <f>ROUND(K1840,2)*R1850</f>
        <v>234.42000000000002</v>
      </c>
    </row>
    <row r="1851" ht="45.0" customHeight="true">
      <c r="P1851" s="4377" t="s">
        <v>50</v>
      </c>
      <c r="Q1851" s="4377" t="s">
        <v>51</v>
      </c>
      <c r="R1851" s="4406" t="n">
        <v>6.0</v>
      </c>
      <c r="S1851" s="4407" t="n">
        <f>ROUND(K1840,2)*R1851</f>
        <v>234.42000000000002</v>
      </c>
    </row>
    <row r="1852" ht="45.0" customHeight="true">
      <c r="P1852" s="4377" t="s">
        <v>78</v>
      </c>
      <c r="Q1852" s="4377" t="s">
        <v>79</v>
      </c>
      <c r="R1852" s="4408" t="n">
        <v>6.0</v>
      </c>
      <c r="S1852" s="4409" t="n">
        <f>ROUND(K1840,2)*R1852</f>
        <v>234.42000000000002</v>
      </c>
    </row>
    <row r="1853" ht="45.0" customHeight="true">
      <c r="P1853" s="4377" t="s">
        <v>80</v>
      </c>
      <c r="Q1853" s="4377" t="s">
        <v>81</v>
      </c>
      <c r="R1853" s="4410" t="n">
        <v>6.0</v>
      </c>
      <c r="S1853" s="4411" t="n">
        <f>ROUND(K1840,2)*R1853</f>
        <v>234.42000000000002</v>
      </c>
    </row>
    <row r="1854" ht="45.0" customHeight="true">
      <c r="P1854" s="4377" t="s">
        <v>82</v>
      </c>
      <c r="Q1854" s="4377" t="s">
        <v>83</v>
      </c>
      <c r="R1854" s="4412" t="n">
        <v>6.0</v>
      </c>
      <c r="S1854" s="4413" t="n">
        <f>ROUND(K1840,2)*R1854</f>
        <v>234.42000000000002</v>
      </c>
    </row>
    <row r="1855" ht="45.0" customHeight="true">
      <c r="P1855" s="4377" t="s">
        <v>84</v>
      </c>
      <c r="Q1855" s="4377" t="s">
        <v>85</v>
      </c>
      <c r="R1855" s="4414" t="n">
        <v>6.0</v>
      </c>
      <c r="S1855" s="4415" t="n">
        <f>ROUND(K1840,2)*R1855</f>
        <v>234.42000000000002</v>
      </c>
    </row>
    <row r="1856" ht="45.0" customHeight="true">
      <c r="P1856" s="4377" t="s">
        <v>86</v>
      </c>
      <c r="Q1856" s="4377" t="s">
        <v>87</v>
      </c>
      <c r="R1856" s="4416" t="n">
        <v>6.0</v>
      </c>
      <c r="S1856" s="4417" t="n">
        <f>ROUND(K1840,2)*R1856</f>
        <v>234.42000000000002</v>
      </c>
    </row>
    <row r="1857" ht="45.0" customHeight="true">
      <c r="P1857" s="4377" t="s">
        <v>88</v>
      </c>
      <c r="Q1857" s="4377" t="s">
        <v>89</v>
      </c>
      <c r="R1857" s="4418" t="n">
        <v>6.0</v>
      </c>
      <c r="S1857" s="4419" t="n">
        <f>ROUND(K1840,2)*R1857</f>
        <v>234.42000000000002</v>
      </c>
    </row>
    <row r="1858" ht="45.0" customHeight="true">
      <c r="P1858" s="4377" t="s">
        <v>90</v>
      </c>
      <c r="Q1858" s="4377" t="s">
        <v>91</v>
      </c>
      <c r="R1858" s="4420" t="n">
        <v>6.0</v>
      </c>
      <c r="S1858" s="4421" t="n">
        <f>ROUND(K1840,2)*R1858</f>
        <v>234.42000000000002</v>
      </c>
    </row>
    <row r="1859" ht="45.0" customHeight="true">
      <c r="P1859" s="4377" t="s">
        <v>92</v>
      </c>
      <c r="Q1859" s="4377" t="s">
        <v>93</v>
      </c>
      <c r="R1859" s="4422" t="n">
        <v>6.0</v>
      </c>
      <c r="S1859" s="4423" t="n">
        <f>ROUND(K1840,2)*R1859</f>
        <v>234.42000000000002</v>
      </c>
    </row>
    <row r="1860" ht="45.0" customHeight="true">
      <c r="A1860" s="4424" t="s">
        <v>23</v>
      </c>
      <c r="B1860" s="4424" t="s">
        <v>375</v>
      </c>
      <c r="C1860" s="4424" t="s">
        <v>54</v>
      </c>
      <c r="D1860" s="4424" t="s">
        <v>376</v>
      </c>
      <c r="E1860" s="4424" t="s">
        <v>377</v>
      </c>
      <c r="F1860" s="4425" t="n">
        <f>R1860+R1861+R1862+R1863+R1864+R1865+R1866+R1867+R1868+R1869+R1870+R1871+R1872+R1873+R1874+R1875+R1876+R1877+R1878+R1879</f>
        <v>20.0</v>
      </c>
      <c r="G1860" s="4424" t="s">
        <v>28</v>
      </c>
      <c r="H1860" s="4426" t="n">
        <v>42.99</v>
      </c>
      <c r="I1860" s="4427" t="n">
        <v>42.99</v>
      </c>
      <c r="J1860" s="4428" t="n">
        <v>0.2249</v>
      </c>
      <c r="K1860" s="4429" t="n">
        <f>ROUND(I1860,2)+(ROUND(I1860,2)*J1860)</f>
        <v>52.658451</v>
      </c>
      <c r="L1860" s="4430" t="n">
        <f>ROUND(S1860,2)+ROUND(S1861,2)+ROUND(S1862,2)+ROUND(S1863,2)+ROUND(S1864,2)+ROUND(S1865,2)+ROUND(S1866,2)+ROUND(S1867,2)+ROUND(S1868,2)+ROUND(S1869,2)+ROUND(S1870,2)+ROUND(S1871,2)+ROUND(S1872,2)+ROUND(S1873,2)+ROUND(S1874,2)+ROUND(S1875,2)+ROUND(S1876,2)+ROUND(S1877,2)+ROUND(S1878,2)+ROUND(S1879,2)</f>
        <v>1053.1999999999996</v>
      </c>
      <c r="M1860" s="4424" t="s">
        <v>21</v>
      </c>
      <c r="N1860" s="4424" t="s">
        <v>90</v>
      </c>
      <c r="O1860" s="4424" t="s">
        <v>332</v>
      </c>
      <c r="P1860" s="4424" t="s">
        <v>20</v>
      </c>
      <c r="Q1860" s="4424" t="s">
        <v>29</v>
      </c>
      <c r="R1860" s="4431" t="n">
        <v>1.0</v>
      </c>
      <c r="S1860" s="4432" t="n">
        <f>ROUND(K1860,2)*R1860</f>
        <v>52.66</v>
      </c>
    </row>
    <row r="1861" ht="45.0" customHeight="true">
      <c r="P1861" s="4424" t="s">
        <v>30</v>
      </c>
      <c r="Q1861" s="4424" t="s">
        <v>31</v>
      </c>
      <c r="R1861" s="4433" t="n">
        <v>1.0</v>
      </c>
      <c r="S1861" s="4434" t="n">
        <f>ROUND(K1860,2)*R1861</f>
        <v>52.66</v>
      </c>
    </row>
    <row r="1862" ht="45.0" customHeight="true">
      <c r="P1862" s="4424" t="s">
        <v>32</v>
      </c>
      <c r="Q1862" s="4424" t="s">
        <v>33</v>
      </c>
      <c r="R1862" s="4435" t="n">
        <v>1.0</v>
      </c>
      <c r="S1862" s="4436" t="n">
        <f>ROUND(K1860,2)*R1862</f>
        <v>52.66</v>
      </c>
    </row>
    <row r="1863" ht="45.0" customHeight="true">
      <c r="P1863" s="4424" t="s">
        <v>34</v>
      </c>
      <c r="Q1863" s="4424" t="s">
        <v>35</v>
      </c>
      <c r="R1863" s="4437" t="n">
        <v>1.0</v>
      </c>
      <c r="S1863" s="4438" t="n">
        <f>ROUND(K1860,2)*R1863</f>
        <v>52.66</v>
      </c>
    </row>
    <row r="1864" ht="45.0" customHeight="true">
      <c r="P1864" s="4424" t="s">
        <v>36</v>
      </c>
      <c r="Q1864" s="4424" t="s">
        <v>37</v>
      </c>
      <c r="R1864" s="4439" t="n">
        <v>1.0</v>
      </c>
      <c r="S1864" s="4440" t="n">
        <f>ROUND(K1860,2)*R1864</f>
        <v>52.66</v>
      </c>
    </row>
    <row r="1865" ht="45.0" customHeight="true">
      <c r="P1865" s="4424" t="s">
        <v>38</v>
      </c>
      <c r="Q1865" s="4424" t="s">
        <v>39</v>
      </c>
      <c r="R1865" s="4441" t="n">
        <v>1.0</v>
      </c>
      <c r="S1865" s="4442" t="n">
        <f>ROUND(K1860,2)*R1865</f>
        <v>52.66</v>
      </c>
    </row>
    <row r="1866" ht="45.0" customHeight="true">
      <c r="P1866" s="4424" t="s">
        <v>40</v>
      </c>
      <c r="Q1866" s="4424" t="s">
        <v>41</v>
      </c>
      <c r="R1866" s="4443" t="n">
        <v>1.0</v>
      </c>
      <c r="S1866" s="4444" t="n">
        <f>ROUND(K1860,2)*R1866</f>
        <v>52.66</v>
      </c>
    </row>
    <row r="1867" ht="45.0" customHeight="true">
      <c r="P1867" s="4424" t="s">
        <v>42</v>
      </c>
      <c r="Q1867" s="4424" t="s">
        <v>43</v>
      </c>
      <c r="R1867" s="4445" t="n">
        <v>1.0</v>
      </c>
      <c r="S1867" s="4446" t="n">
        <f>ROUND(K1860,2)*R1867</f>
        <v>52.66</v>
      </c>
    </row>
    <row r="1868" ht="45.0" customHeight="true">
      <c r="P1868" s="4424" t="s">
        <v>44</v>
      </c>
      <c r="Q1868" s="4424" t="s">
        <v>45</v>
      </c>
      <c r="R1868" s="4447" t="n">
        <v>1.0</v>
      </c>
      <c r="S1868" s="4448" t="n">
        <f>ROUND(K1860,2)*R1868</f>
        <v>52.66</v>
      </c>
    </row>
    <row r="1869" ht="45.0" customHeight="true">
      <c r="P1869" s="4424" t="s">
        <v>46</v>
      </c>
      <c r="Q1869" s="4424" t="s">
        <v>47</v>
      </c>
      <c r="R1869" s="4449" t="n">
        <v>1.0</v>
      </c>
      <c r="S1869" s="4450" t="n">
        <f>ROUND(K1860,2)*R1869</f>
        <v>52.66</v>
      </c>
    </row>
    <row r="1870" ht="45.0" customHeight="true">
      <c r="P1870" s="4424" t="s">
        <v>48</v>
      </c>
      <c r="Q1870" s="4424" t="s">
        <v>49</v>
      </c>
      <c r="R1870" s="4451" t="n">
        <v>1.0</v>
      </c>
      <c r="S1870" s="4452" t="n">
        <f>ROUND(K1860,2)*R1870</f>
        <v>52.66</v>
      </c>
    </row>
    <row r="1871" ht="45.0" customHeight="true">
      <c r="P1871" s="4424" t="s">
        <v>50</v>
      </c>
      <c r="Q1871" s="4424" t="s">
        <v>51</v>
      </c>
      <c r="R1871" s="4453" t="n">
        <v>1.0</v>
      </c>
      <c r="S1871" s="4454" t="n">
        <f>ROUND(K1860,2)*R1871</f>
        <v>52.66</v>
      </c>
    </row>
    <row r="1872" ht="45.0" customHeight="true">
      <c r="P1872" s="4424" t="s">
        <v>78</v>
      </c>
      <c r="Q1872" s="4424" t="s">
        <v>79</v>
      </c>
      <c r="R1872" s="4455" t="n">
        <v>1.0</v>
      </c>
      <c r="S1872" s="4456" t="n">
        <f>ROUND(K1860,2)*R1872</f>
        <v>52.66</v>
      </c>
    </row>
    <row r="1873" ht="45.0" customHeight="true">
      <c r="P1873" s="4424" t="s">
        <v>80</v>
      </c>
      <c r="Q1873" s="4424" t="s">
        <v>81</v>
      </c>
      <c r="R1873" s="4457" t="n">
        <v>1.0</v>
      </c>
      <c r="S1873" s="4458" t="n">
        <f>ROUND(K1860,2)*R1873</f>
        <v>52.66</v>
      </c>
    </row>
    <row r="1874" ht="45.0" customHeight="true">
      <c r="P1874" s="4424" t="s">
        <v>82</v>
      </c>
      <c r="Q1874" s="4424" t="s">
        <v>83</v>
      </c>
      <c r="R1874" s="4459" t="n">
        <v>1.0</v>
      </c>
      <c r="S1874" s="4460" t="n">
        <f>ROUND(K1860,2)*R1874</f>
        <v>52.66</v>
      </c>
    </row>
    <row r="1875" ht="45.0" customHeight="true">
      <c r="P1875" s="4424" t="s">
        <v>84</v>
      </c>
      <c r="Q1875" s="4424" t="s">
        <v>85</v>
      </c>
      <c r="R1875" s="4461" t="n">
        <v>1.0</v>
      </c>
      <c r="S1875" s="4462" t="n">
        <f>ROUND(K1860,2)*R1875</f>
        <v>52.66</v>
      </c>
    </row>
    <row r="1876" ht="45.0" customHeight="true">
      <c r="P1876" s="4424" t="s">
        <v>86</v>
      </c>
      <c r="Q1876" s="4424" t="s">
        <v>87</v>
      </c>
      <c r="R1876" s="4463" t="n">
        <v>1.0</v>
      </c>
      <c r="S1876" s="4464" t="n">
        <f>ROUND(K1860,2)*R1876</f>
        <v>52.66</v>
      </c>
    </row>
    <row r="1877" ht="45.0" customHeight="true">
      <c r="P1877" s="4424" t="s">
        <v>88</v>
      </c>
      <c r="Q1877" s="4424" t="s">
        <v>89</v>
      </c>
      <c r="R1877" s="4465" t="n">
        <v>1.0</v>
      </c>
      <c r="S1877" s="4466" t="n">
        <f>ROUND(K1860,2)*R1877</f>
        <v>52.66</v>
      </c>
    </row>
    <row r="1878" ht="45.0" customHeight="true">
      <c r="P1878" s="4424" t="s">
        <v>90</v>
      </c>
      <c r="Q1878" s="4424" t="s">
        <v>91</v>
      </c>
      <c r="R1878" s="4467" t="n">
        <v>1.0</v>
      </c>
      <c r="S1878" s="4468" t="n">
        <f>ROUND(K1860,2)*R1878</f>
        <v>52.66</v>
      </c>
    </row>
    <row r="1879" ht="45.0" customHeight="true">
      <c r="P1879" s="4424" t="s">
        <v>92</v>
      </c>
      <c r="Q1879" s="4424" t="s">
        <v>93</v>
      </c>
      <c r="R1879" s="4469" t="n">
        <v>1.0</v>
      </c>
      <c r="S1879" s="4470" t="n">
        <f>ROUND(K1860,2)*R1879</f>
        <v>52.66</v>
      </c>
    </row>
    <row r="1880" ht="45.0" customHeight="true">
      <c r="A1880" s="4471" t="s">
        <v>23</v>
      </c>
      <c r="B1880" s="4471" t="s">
        <v>378</v>
      </c>
      <c r="C1880" s="4471" t="s">
        <v>54</v>
      </c>
      <c r="D1880" s="4471" t="s">
        <v>379</v>
      </c>
      <c r="E1880" s="4471" t="s">
        <v>380</v>
      </c>
      <c r="F1880" s="4472" t="n">
        <f>R1880+R1881+R1882+R1883+R1884+R1885+R1886+R1887+R1888+R1889+R1890+R1891+R1892+R1893+R1894+R1895+R1896+R1897+R1898+R1899</f>
        <v>20.0</v>
      </c>
      <c r="G1880" s="4471" t="s">
        <v>28</v>
      </c>
      <c r="H1880" s="4473" t="n">
        <v>26.05</v>
      </c>
      <c r="I1880" s="4474" t="n">
        <v>26.05</v>
      </c>
      <c r="J1880" s="4475" t="n">
        <v>0.2249</v>
      </c>
      <c r="K1880" s="4476" t="n">
        <f>ROUND(I1880,2)+(ROUND(I1880,2)*J1880)</f>
        <v>31.908645</v>
      </c>
      <c r="L1880" s="4477" t="n">
        <f>ROUND(S1880,2)+ROUND(S1881,2)+ROUND(S1882,2)+ROUND(S1883,2)+ROUND(S1884,2)+ROUND(S1885,2)+ROUND(S1886,2)+ROUND(S1887,2)+ROUND(S1888,2)+ROUND(S1889,2)+ROUND(S1890,2)+ROUND(S1891,2)+ROUND(S1892,2)+ROUND(S1893,2)+ROUND(S1894,2)+ROUND(S1895,2)+ROUND(S1896,2)+ROUND(S1897,2)+ROUND(S1898,2)+ROUND(S1899,2)</f>
        <v>638.2</v>
      </c>
      <c r="M1880" s="4471" t="s">
        <v>21</v>
      </c>
      <c r="N1880" s="4471" t="s">
        <v>90</v>
      </c>
      <c r="O1880" s="4471" t="s">
        <v>332</v>
      </c>
      <c r="P1880" s="4471" t="s">
        <v>20</v>
      </c>
      <c r="Q1880" s="4471" t="s">
        <v>29</v>
      </c>
      <c r="R1880" s="4478" t="n">
        <v>1.0</v>
      </c>
      <c r="S1880" s="4479" t="n">
        <f>ROUND(K1880,2)*R1880</f>
        <v>31.91</v>
      </c>
    </row>
    <row r="1881" ht="45.0" customHeight="true">
      <c r="P1881" s="4471" t="s">
        <v>30</v>
      </c>
      <c r="Q1881" s="4471" t="s">
        <v>31</v>
      </c>
      <c r="R1881" s="4480" t="n">
        <v>1.0</v>
      </c>
      <c r="S1881" s="4481" t="n">
        <f>ROUND(K1880,2)*R1881</f>
        <v>31.91</v>
      </c>
    </row>
    <row r="1882" ht="45.0" customHeight="true">
      <c r="P1882" s="4471" t="s">
        <v>32</v>
      </c>
      <c r="Q1882" s="4471" t="s">
        <v>33</v>
      </c>
      <c r="R1882" s="4482" t="n">
        <v>1.0</v>
      </c>
      <c r="S1882" s="4483" t="n">
        <f>ROUND(K1880,2)*R1882</f>
        <v>31.91</v>
      </c>
    </row>
    <row r="1883" ht="45.0" customHeight="true">
      <c r="P1883" s="4471" t="s">
        <v>34</v>
      </c>
      <c r="Q1883" s="4471" t="s">
        <v>35</v>
      </c>
      <c r="R1883" s="4484" t="n">
        <v>1.0</v>
      </c>
      <c r="S1883" s="4485" t="n">
        <f>ROUND(K1880,2)*R1883</f>
        <v>31.91</v>
      </c>
    </row>
    <row r="1884" ht="45.0" customHeight="true">
      <c r="P1884" s="4471" t="s">
        <v>36</v>
      </c>
      <c r="Q1884" s="4471" t="s">
        <v>37</v>
      </c>
      <c r="R1884" s="4486" t="n">
        <v>1.0</v>
      </c>
      <c r="S1884" s="4487" t="n">
        <f>ROUND(K1880,2)*R1884</f>
        <v>31.91</v>
      </c>
    </row>
    <row r="1885" ht="45.0" customHeight="true">
      <c r="P1885" s="4471" t="s">
        <v>38</v>
      </c>
      <c r="Q1885" s="4471" t="s">
        <v>39</v>
      </c>
      <c r="R1885" s="4488" t="n">
        <v>1.0</v>
      </c>
      <c r="S1885" s="4489" t="n">
        <f>ROUND(K1880,2)*R1885</f>
        <v>31.91</v>
      </c>
    </row>
    <row r="1886" ht="45.0" customHeight="true">
      <c r="P1886" s="4471" t="s">
        <v>40</v>
      </c>
      <c r="Q1886" s="4471" t="s">
        <v>41</v>
      </c>
      <c r="R1886" s="4490" t="n">
        <v>1.0</v>
      </c>
      <c r="S1886" s="4491" t="n">
        <f>ROUND(K1880,2)*R1886</f>
        <v>31.91</v>
      </c>
    </row>
    <row r="1887" ht="45.0" customHeight="true">
      <c r="P1887" s="4471" t="s">
        <v>42</v>
      </c>
      <c r="Q1887" s="4471" t="s">
        <v>43</v>
      </c>
      <c r="R1887" s="4492" t="n">
        <v>1.0</v>
      </c>
      <c r="S1887" s="4493" t="n">
        <f>ROUND(K1880,2)*R1887</f>
        <v>31.91</v>
      </c>
    </row>
    <row r="1888" ht="45.0" customHeight="true">
      <c r="P1888" s="4471" t="s">
        <v>44</v>
      </c>
      <c r="Q1888" s="4471" t="s">
        <v>45</v>
      </c>
      <c r="R1888" s="4494" t="n">
        <v>1.0</v>
      </c>
      <c r="S1888" s="4495" t="n">
        <f>ROUND(K1880,2)*R1888</f>
        <v>31.91</v>
      </c>
    </row>
    <row r="1889" ht="45.0" customHeight="true">
      <c r="P1889" s="4471" t="s">
        <v>46</v>
      </c>
      <c r="Q1889" s="4471" t="s">
        <v>47</v>
      </c>
      <c r="R1889" s="4496" t="n">
        <v>1.0</v>
      </c>
      <c r="S1889" s="4497" t="n">
        <f>ROUND(K1880,2)*R1889</f>
        <v>31.91</v>
      </c>
    </row>
    <row r="1890" ht="45.0" customHeight="true">
      <c r="P1890" s="4471" t="s">
        <v>48</v>
      </c>
      <c r="Q1890" s="4471" t="s">
        <v>49</v>
      </c>
      <c r="R1890" s="4498" t="n">
        <v>1.0</v>
      </c>
      <c r="S1890" s="4499" t="n">
        <f>ROUND(K1880,2)*R1890</f>
        <v>31.91</v>
      </c>
    </row>
    <row r="1891" ht="45.0" customHeight="true">
      <c r="P1891" s="4471" t="s">
        <v>50</v>
      </c>
      <c r="Q1891" s="4471" t="s">
        <v>51</v>
      </c>
      <c r="R1891" s="4500" t="n">
        <v>1.0</v>
      </c>
      <c r="S1891" s="4501" t="n">
        <f>ROUND(K1880,2)*R1891</f>
        <v>31.91</v>
      </c>
    </row>
    <row r="1892" ht="45.0" customHeight="true">
      <c r="P1892" s="4471" t="s">
        <v>78</v>
      </c>
      <c r="Q1892" s="4471" t="s">
        <v>79</v>
      </c>
      <c r="R1892" s="4502" t="n">
        <v>1.0</v>
      </c>
      <c r="S1892" s="4503" t="n">
        <f>ROUND(K1880,2)*R1892</f>
        <v>31.91</v>
      </c>
    </row>
    <row r="1893" ht="45.0" customHeight="true">
      <c r="P1893" s="4471" t="s">
        <v>80</v>
      </c>
      <c r="Q1893" s="4471" t="s">
        <v>81</v>
      </c>
      <c r="R1893" s="4504" t="n">
        <v>1.0</v>
      </c>
      <c r="S1893" s="4505" t="n">
        <f>ROUND(K1880,2)*R1893</f>
        <v>31.91</v>
      </c>
    </row>
    <row r="1894" ht="45.0" customHeight="true">
      <c r="P1894" s="4471" t="s">
        <v>82</v>
      </c>
      <c r="Q1894" s="4471" t="s">
        <v>83</v>
      </c>
      <c r="R1894" s="4506" t="n">
        <v>1.0</v>
      </c>
      <c r="S1894" s="4507" t="n">
        <f>ROUND(K1880,2)*R1894</f>
        <v>31.91</v>
      </c>
    </row>
    <row r="1895" ht="45.0" customHeight="true">
      <c r="P1895" s="4471" t="s">
        <v>84</v>
      </c>
      <c r="Q1895" s="4471" t="s">
        <v>85</v>
      </c>
      <c r="R1895" s="4508" t="n">
        <v>1.0</v>
      </c>
      <c r="S1895" s="4509" t="n">
        <f>ROUND(K1880,2)*R1895</f>
        <v>31.91</v>
      </c>
    </row>
    <row r="1896" ht="45.0" customHeight="true">
      <c r="P1896" s="4471" t="s">
        <v>86</v>
      </c>
      <c r="Q1896" s="4471" t="s">
        <v>87</v>
      </c>
      <c r="R1896" s="4510" t="n">
        <v>1.0</v>
      </c>
      <c r="S1896" s="4511" t="n">
        <f>ROUND(K1880,2)*R1896</f>
        <v>31.91</v>
      </c>
    </row>
    <row r="1897" ht="45.0" customHeight="true">
      <c r="P1897" s="4471" t="s">
        <v>88</v>
      </c>
      <c r="Q1897" s="4471" t="s">
        <v>89</v>
      </c>
      <c r="R1897" s="4512" t="n">
        <v>1.0</v>
      </c>
      <c r="S1897" s="4513" t="n">
        <f>ROUND(K1880,2)*R1897</f>
        <v>31.91</v>
      </c>
    </row>
    <row r="1898" ht="45.0" customHeight="true">
      <c r="P1898" s="4471" t="s">
        <v>90</v>
      </c>
      <c r="Q1898" s="4471" t="s">
        <v>91</v>
      </c>
      <c r="R1898" s="4514" t="n">
        <v>1.0</v>
      </c>
      <c r="S1898" s="4515" t="n">
        <f>ROUND(K1880,2)*R1898</f>
        <v>31.91</v>
      </c>
    </row>
    <row r="1899" ht="45.0" customHeight="true">
      <c r="P1899" s="4471" t="s">
        <v>92</v>
      </c>
      <c r="Q1899" s="4471" t="s">
        <v>93</v>
      </c>
      <c r="R1899" s="4516" t="n">
        <v>1.0</v>
      </c>
      <c r="S1899" s="4517" t="n">
        <f>ROUND(K1880,2)*R1899</f>
        <v>31.91</v>
      </c>
    </row>
    <row r="1900" ht="45.0" customHeight="true">
      <c r="A1900" s="4518" t="s">
        <v>23</v>
      </c>
      <c r="B1900" s="4518" t="s">
        <v>381</v>
      </c>
      <c r="C1900" s="4518" t="s">
        <v>54</v>
      </c>
      <c r="D1900" s="4518" t="s">
        <v>382</v>
      </c>
      <c r="E1900" s="4518" t="s">
        <v>383</v>
      </c>
      <c r="F1900" s="4519" t="n">
        <f>R1900+R1901+R1902+R1903+R1904+R1905+R1906+R1907+R1908+R1909+R1910+R1911+R1912+R1913+R1914+R1915+R1916+R1917+R1918+R1919</f>
        <v>20.0</v>
      </c>
      <c r="G1900" s="4518" t="s">
        <v>28</v>
      </c>
      <c r="H1900" s="4520" t="n">
        <v>43.49</v>
      </c>
      <c r="I1900" s="4521" t="n">
        <v>43.49</v>
      </c>
      <c r="J1900" s="4522" t="n">
        <v>0.2249</v>
      </c>
      <c r="K1900" s="4523" t="n">
        <f>ROUND(I1900,2)+(ROUND(I1900,2)*J1900)</f>
        <v>53.270901</v>
      </c>
      <c r="L1900" s="4524" t="n">
        <f>ROUND(S1900,2)+ROUND(S1901,2)+ROUND(S1902,2)+ROUND(S1903,2)+ROUND(S1904,2)+ROUND(S1905,2)+ROUND(S1906,2)+ROUND(S1907,2)+ROUND(S1908,2)+ROUND(S1909,2)+ROUND(S1910,2)+ROUND(S1911,2)+ROUND(S1912,2)+ROUND(S1913,2)+ROUND(S1914,2)+ROUND(S1915,2)+ROUND(S1916,2)+ROUND(S1917,2)+ROUND(S1918,2)+ROUND(S1919,2)</f>
        <v>1065.3999999999999</v>
      </c>
      <c r="M1900" s="4518" t="s">
        <v>21</v>
      </c>
      <c r="N1900" s="4518" t="s">
        <v>90</v>
      </c>
      <c r="O1900" s="4518" t="s">
        <v>332</v>
      </c>
      <c r="P1900" s="4518" t="s">
        <v>20</v>
      </c>
      <c r="Q1900" s="4518" t="s">
        <v>29</v>
      </c>
      <c r="R1900" s="4525" t="n">
        <v>1.0</v>
      </c>
      <c r="S1900" s="4526" t="n">
        <f>ROUND(K1900,2)*R1900</f>
        <v>53.27</v>
      </c>
    </row>
    <row r="1901" ht="45.0" customHeight="true">
      <c r="P1901" s="4518" t="s">
        <v>30</v>
      </c>
      <c r="Q1901" s="4518" t="s">
        <v>31</v>
      </c>
      <c r="R1901" s="4527" t="n">
        <v>1.0</v>
      </c>
      <c r="S1901" s="4528" t="n">
        <f>ROUND(K1900,2)*R1901</f>
        <v>53.27</v>
      </c>
    </row>
    <row r="1902" ht="45.0" customHeight="true">
      <c r="P1902" s="4518" t="s">
        <v>32</v>
      </c>
      <c r="Q1902" s="4518" t="s">
        <v>33</v>
      </c>
      <c r="R1902" s="4529" t="n">
        <v>1.0</v>
      </c>
      <c r="S1902" s="4530" t="n">
        <f>ROUND(K1900,2)*R1902</f>
        <v>53.27</v>
      </c>
    </row>
    <row r="1903" ht="45.0" customHeight="true">
      <c r="P1903" s="4518" t="s">
        <v>34</v>
      </c>
      <c r="Q1903" s="4518" t="s">
        <v>35</v>
      </c>
      <c r="R1903" s="4531" t="n">
        <v>1.0</v>
      </c>
      <c r="S1903" s="4532" t="n">
        <f>ROUND(K1900,2)*R1903</f>
        <v>53.27</v>
      </c>
    </row>
    <row r="1904" ht="45.0" customHeight="true">
      <c r="P1904" s="4518" t="s">
        <v>36</v>
      </c>
      <c r="Q1904" s="4518" t="s">
        <v>37</v>
      </c>
      <c r="R1904" s="4533" t="n">
        <v>1.0</v>
      </c>
      <c r="S1904" s="4534" t="n">
        <f>ROUND(K1900,2)*R1904</f>
        <v>53.27</v>
      </c>
    </row>
    <row r="1905" ht="45.0" customHeight="true">
      <c r="P1905" s="4518" t="s">
        <v>38</v>
      </c>
      <c r="Q1905" s="4518" t="s">
        <v>39</v>
      </c>
      <c r="R1905" s="4535" t="n">
        <v>1.0</v>
      </c>
      <c r="S1905" s="4536" t="n">
        <f>ROUND(K1900,2)*R1905</f>
        <v>53.27</v>
      </c>
    </row>
    <row r="1906" ht="45.0" customHeight="true">
      <c r="P1906" s="4518" t="s">
        <v>40</v>
      </c>
      <c r="Q1906" s="4518" t="s">
        <v>41</v>
      </c>
      <c r="R1906" s="4537" t="n">
        <v>1.0</v>
      </c>
      <c r="S1906" s="4538" t="n">
        <f>ROUND(K1900,2)*R1906</f>
        <v>53.27</v>
      </c>
    </row>
    <row r="1907" ht="45.0" customHeight="true">
      <c r="P1907" s="4518" t="s">
        <v>42</v>
      </c>
      <c r="Q1907" s="4518" t="s">
        <v>43</v>
      </c>
      <c r="R1907" s="4539" t="n">
        <v>1.0</v>
      </c>
      <c r="S1907" s="4540" t="n">
        <f>ROUND(K1900,2)*R1907</f>
        <v>53.27</v>
      </c>
    </row>
    <row r="1908" ht="45.0" customHeight="true">
      <c r="P1908" s="4518" t="s">
        <v>44</v>
      </c>
      <c r="Q1908" s="4518" t="s">
        <v>45</v>
      </c>
      <c r="R1908" s="4541" t="n">
        <v>1.0</v>
      </c>
      <c r="S1908" s="4542" t="n">
        <f>ROUND(K1900,2)*R1908</f>
        <v>53.27</v>
      </c>
    </row>
    <row r="1909" ht="45.0" customHeight="true">
      <c r="P1909" s="4518" t="s">
        <v>46</v>
      </c>
      <c r="Q1909" s="4518" t="s">
        <v>47</v>
      </c>
      <c r="R1909" s="4543" t="n">
        <v>1.0</v>
      </c>
      <c r="S1909" s="4544" t="n">
        <f>ROUND(K1900,2)*R1909</f>
        <v>53.27</v>
      </c>
    </row>
    <row r="1910" ht="45.0" customHeight="true">
      <c r="P1910" s="4518" t="s">
        <v>48</v>
      </c>
      <c r="Q1910" s="4518" t="s">
        <v>49</v>
      </c>
      <c r="R1910" s="4545" t="n">
        <v>1.0</v>
      </c>
      <c r="S1910" s="4546" t="n">
        <f>ROUND(K1900,2)*R1910</f>
        <v>53.27</v>
      </c>
    </row>
    <row r="1911" ht="45.0" customHeight="true">
      <c r="P1911" s="4518" t="s">
        <v>50</v>
      </c>
      <c r="Q1911" s="4518" t="s">
        <v>51</v>
      </c>
      <c r="R1911" s="4547" t="n">
        <v>1.0</v>
      </c>
      <c r="S1911" s="4548" t="n">
        <f>ROUND(K1900,2)*R1911</f>
        <v>53.27</v>
      </c>
    </row>
    <row r="1912" ht="45.0" customHeight="true">
      <c r="P1912" s="4518" t="s">
        <v>78</v>
      </c>
      <c r="Q1912" s="4518" t="s">
        <v>79</v>
      </c>
      <c r="R1912" s="4549" t="n">
        <v>1.0</v>
      </c>
      <c r="S1912" s="4550" t="n">
        <f>ROUND(K1900,2)*R1912</f>
        <v>53.27</v>
      </c>
    </row>
    <row r="1913" ht="45.0" customHeight="true">
      <c r="P1913" s="4518" t="s">
        <v>80</v>
      </c>
      <c r="Q1913" s="4518" t="s">
        <v>81</v>
      </c>
      <c r="R1913" s="4551" t="n">
        <v>1.0</v>
      </c>
      <c r="S1913" s="4552" t="n">
        <f>ROUND(K1900,2)*R1913</f>
        <v>53.27</v>
      </c>
    </row>
    <row r="1914" ht="45.0" customHeight="true">
      <c r="P1914" s="4518" t="s">
        <v>82</v>
      </c>
      <c r="Q1914" s="4518" t="s">
        <v>83</v>
      </c>
      <c r="R1914" s="4553" t="n">
        <v>1.0</v>
      </c>
      <c r="S1914" s="4554" t="n">
        <f>ROUND(K1900,2)*R1914</f>
        <v>53.27</v>
      </c>
    </row>
    <row r="1915" ht="45.0" customHeight="true">
      <c r="P1915" s="4518" t="s">
        <v>84</v>
      </c>
      <c r="Q1915" s="4518" t="s">
        <v>85</v>
      </c>
      <c r="R1915" s="4555" t="n">
        <v>1.0</v>
      </c>
      <c r="S1915" s="4556" t="n">
        <f>ROUND(K1900,2)*R1915</f>
        <v>53.27</v>
      </c>
    </row>
    <row r="1916" ht="45.0" customHeight="true">
      <c r="P1916" s="4518" t="s">
        <v>86</v>
      </c>
      <c r="Q1916" s="4518" t="s">
        <v>87</v>
      </c>
      <c r="R1916" s="4557" t="n">
        <v>1.0</v>
      </c>
      <c r="S1916" s="4558" t="n">
        <f>ROUND(K1900,2)*R1916</f>
        <v>53.27</v>
      </c>
    </row>
    <row r="1917" ht="45.0" customHeight="true">
      <c r="P1917" s="4518" t="s">
        <v>88</v>
      </c>
      <c r="Q1917" s="4518" t="s">
        <v>89</v>
      </c>
      <c r="R1917" s="4559" t="n">
        <v>1.0</v>
      </c>
      <c r="S1917" s="4560" t="n">
        <f>ROUND(K1900,2)*R1917</f>
        <v>53.27</v>
      </c>
    </row>
    <row r="1918" ht="45.0" customHeight="true">
      <c r="P1918" s="4518" t="s">
        <v>90</v>
      </c>
      <c r="Q1918" s="4518" t="s">
        <v>91</v>
      </c>
      <c r="R1918" s="4561" t="n">
        <v>1.0</v>
      </c>
      <c r="S1918" s="4562" t="n">
        <f>ROUND(K1900,2)*R1918</f>
        <v>53.27</v>
      </c>
    </row>
    <row r="1919" ht="45.0" customHeight="true">
      <c r="P1919" s="4518" t="s">
        <v>92</v>
      </c>
      <c r="Q1919" s="4518" t="s">
        <v>93</v>
      </c>
      <c r="R1919" s="4563" t="n">
        <v>1.0</v>
      </c>
      <c r="S1919" s="4564" t="n">
        <f>ROUND(K1900,2)*R1919</f>
        <v>53.27</v>
      </c>
    </row>
    <row r="1920" ht="45.0" customHeight="true">
      <c r="A1920" s="4565" t="s">
        <v>23</v>
      </c>
      <c r="B1920" s="4565" t="s">
        <v>384</v>
      </c>
      <c r="C1920" s="4565" t="s">
        <v>114</v>
      </c>
      <c r="D1920" s="4565" t="s">
        <v>385</v>
      </c>
      <c r="E1920" s="4565" t="s">
        <v>386</v>
      </c>
      <c r="F1920" s="4566" t="n">
        <f>R1920+R1921+R1922+R1923+R1924+R1925+R1926+R1927+R1928+R1929+R1930+R1931+R1932+R1933+R1934+R1935+R1936+R1937+R1938+R1939</f>
        <v>40.0</v>
      </c>
      <c r="G1920" s="4565" t="s">
        <v>28</v>
      </c>
      <c r="H1920" s="4567" t="n">
        <v>7.57</v>
      </c>
      <c r="I1920" s="4568" t="n">
        <v>7.57</v>
      </c>
      <c r="J1920" s="4569" t="n">
        <v>0.2249</v>
      </c>
      <c r="K1920" s="4570" t="n">
        <f>ROUND(I1920,2)+(ROUND(I1920,2)*J1920)</f>
        <v>9.272493</v>
      </c>
      <c r="L1920" s="4571" t="n">
        <f>ROUND(S1920,2)+ROUND(S1921,2)+ROUND(S1922,2)+ROUND(S1923,2)+ROUND(S1924,2)+ROUND(S1925,2)+ROUND(S1926,2)+ROUND(S1927,2)+ROUND(S1928,2)+ROUND(S1929,2)+ROUND(S1930,2)+ROUND(S1931,2)+ROUND(S1932,2)+ROUND(S1933,2)+ROUND(S1934,2)+ROUND(S1935,2)+ROUND(S1936,2)+ROUND(S1937,2)+ROUND(S1938,2)+ROUND(S1939,2)</f>
        <v>370.80000000000007</v>
      </c>
      <c r="M1920" s="4565" t="s">
        <v>21</v>
      </c>
      <c r="N1920" s="4565" t="s">
        <v>90</v>
      </c>
      <c r="O1920" s="4565" t="s">
        <v>332</v>
      </c>
      <c r="P1920" s="4565" t="s">
        <v>20</v>
      </c>
      <c r="Q1920" s="4565" t="s">
        <v>29</v>
      </c>
      <c r="R1920" s="4572" t="n">
        <v>2.0</v>
      </c>
      <c r="S1920" s="4573" t="n">
        <f>ROUND(K1920,2)*R1920</f>
        <v>18.54</v>
      </c>
    </row>
    <row r="1921" ht="45.0" customHeight="true">
      <c r="P1921" s="4565" t="s">
        <v>30</v>
      </c>
      <c r="Q1921" s="4565" t="s">
        <v>31</v>
      </c>
      <c r="R1921" s="4574" t="n">
        <v>2.0</v>
      </c>
      <c r="S1921" s="4575" t="n">
        <f>ROUND(K1920,2)*R1921</f>
        <v>18.54</v>
      </c>
    </row>
    <row r="1922" ht="45.0" customHeight="true">
      <c r="P1922" s="4565" t="s">
        <v>32</v>
      </c>
      <c r="Q1922" s="4565" t="s">
        <v>33</v>
      </c>
      <c r="R1922" s="4576" t="n">
        <v>2.0</v>
      </c>
      <c r="S1922" s="4577" t="n">
        <f>ROUND(K1920,2)*R1922</f>
        <v>18.54</v>
      </c>
    </row>
    <row r="1923" ht="45.0" customHeight="true">
      <c r="P1923" s="4565" t="s">
        <v>34</v>
      </c>
      <c r="Q1923" s="4565" t="s">
        <v>35</v>
      </c>
      <c r="R1923" s="4578" t="n">
        <v>2.0</v>
      </c>
      <c r="S1923" s="4579" t="n">
        <f>ROUND(K1920,2)*R1923</f>
        <v>18.54</v>
      </c>
    </row>
    <row r="1924" ht="45.0" customHeight="true">
      <c r="P1924" s="4565" t="s">
        <v>36</v>
      </c>
      <c r="Q1924" s="4565" t="s">
        <v>37</v>
      </c>
      <c r="R1924" s="4580" t="n">
        <v>2.0</v>
      </c>
      <c r="S1924" s="4581" t="n">
        <f>ROUND(K1920,2)*R1924</f>
        <v>18.54</v>
      </c>
    </row>
    <row r="1925" ht="45.0" customHeight="true">
      <c r="P1925" s="4565" t="s">
        <v>38</v>
      </c>
      <c r="Q1925" s="4565" t="s">
        <v>39</v>
      </c>
      <c r="R1925" s="4582" t="n">
        <v>2.0</v>
      </c>
      <c r="S1925" s="4583" t="n">
        <f>ROUND(K1920,2)*R1925</f>
        <v>18.54</v>
      </c>
    </row>
    <row r="1926" ht="45.0" customHeight="true">
      <c r="P1926" s="4565" t="s">
        <v>40</v>
      </c>
      <c r="Q1926" s="4565" t="s">
        <v>41</v>
      </c>
      <c r="R1926" s="4584" t="n">
        <v>2.0</v>
      </c>
      <c r="S1926" s="4585" t="n">
        <f>ROUND(K1920,2)*R1926</f>
        <v>18.54</v>
      </c>
    </row>
    <row r="1927" ht="45.0" customHeight="true">
      <c r="P1927" s="4565" t="s">
        <v>42</v>
      </c>
      <c r="Q1927" s="4565" t="s">
        <v>43</v>
      </c>
      <c r="R1927" s="4586" t="n">
        <v>2.0</v>
      </c>
      <c r="S1927" s="4587" t="n">
        <f>ROUND(K1920,2)*R1927</f>
        <v>18.54</v>
      </c>
    </row>
    <row r="1928" ht="45.0" customHeight="true">
      <c r="P1928" s="4565" t="s">
        <v>44</v>
      </c>
      <c r="Q1928" s="4565" t="s">
        <v>45</v>
      </c>
      <c r="R1928" s="4588" t="n">
        <v>2.0</v>
      </c>
      <c r="S1928" s="4589" t="n">
        <f>ROUND(K1920,2)*R1928</f>
        <v>18.54</v>
      </c>
    </row>
    <row r="1929" ht="45.0" customHeight="true">
      <c r="P1929" s="4565" t="s">
        <v>46</v>
      </c>
      <c r="Q1929" s="4565" t="s">
        <v>47</v>
      </c>
      <c r="R1929" s="4590" t="n">
        <v>2.0</v>
      </c>
      <c r="S1929" s="4591" t="n">
        <f>ROUND(K1920,2)*R1929</f>
        <v>18.54</v>
      </c>
    </row>
    <row r="1930" ht="45.0" customHeight="true">
      <c r="P1930" s="4565" t="s">
        <v>48</v>
      </c>
      <c r="Q1930" s="4565" t="s">
        <v>49</v>
      </c>
      <c r="R1930" s="4592" t="n">
        <v>2.0</v>
      </c>
      <c r="S1930" s="4593" t="n">
        <f>ROUND(K1920,2)*R1930</f>
        <v>18.54</v>
      </c>
    </row>
    <row r="1931" ht="45.0" customHeight="true">
      <c r="P1931" s="4565" t="s">
        <v>50</v>
      </c>
      <c r="Q1931" s="4565" t="s">
        <v>51</v>
      </c>
      <c r="R1931" s="4594" t="n">
        <v>2.0</v>
      </c>
      <c r="S1931" s="4595" t="n">
        <f>ROUND(K1920,2)*R1931</f>
        <v>18.54</v>
      </c>
    </row>
    <row r="1932" ht="45.0" customHeight="true">
      <c r="P1932" s="4565" t="s">
        <v>78</v>
      </c>
      <c r="Q1932" s="4565" t="s">
        <v>79</v>
      </c>
      <c r="R1932" s="4596" t="n">
        <v>2.0</v>
      </c>
      <c r="S1932" s="4597" t="n">
        <f>ROUND(K1920,2)*R1932</f>
        <v>18.54</v>
      </c>
    </row>
    <row r="1933" ht="45.0" customHeight="true">
      <c r="P1933" s="4565" t="s">
        <v>80</v>
      </c>
      <c r="Q1933" s="4565" t="s">
        <v>81</v>
      </c>
      <c r="R1933" s="4598" t="n">
        <v>2.0</v>
      </c>
      <c r="S1933" s="4599" t="n">
        <f>ROUND(K1920,2)*R1933</f>
        <v>18.54</v>
      </c>
    </row>
    <row r="1934" ht="45.0" customHeight="true">
      <c r="P1934" s="4565" t="s">
        <v>82</v>
      </c>
      <c r="Q1934" s="4565" t="s">
        <v>83</v>
      </c>
      <c r="R1934" s="4600" t="n">
        <v>2.0</v>
      </c>
      <c r="S1934" s="4601" t="n">
        <f>ROUND(K1920,2)*R1934</f>
        <v>18.54</v>
      </c>
    </row>
    <row r="1935" ht="45.0" customHeight="true">
      <c r="P1935" s="4565" t="s">
        <v>84</v>
      </c>
      <c r="Q1935" s="4565" t="s">
        <v>85</v>
      </c>
      <c r="R1935" s="4602" t="n">
        <v>2.0</v>
      </c>
      <c r="S1935" s="4603" t="n">
        <f>ROUND(K1920,2)*R1935</f>
        <v>18.54</v>
      </c>
    </row>
    <row r="1936" ht="45.0" customHeight="true">
      <c r="P1936" s="4565" t="s">
        <v>86</v>
      </c>
      <c r="Q1936" s="4565" t="s">
        <v>87</v>
      </c>
      <c r="R1936" s="4604" t="n">
        <v>2.0</v>
      </c>
      <c r="S1936" s="4605" t="n">
        <f>ROUND(K1920,2)*R1936</f>
        <v>18.54</v>
      </c>
    </row>
    <row r="1937" ht="45.0" customHeight="true">
      <c r="P1937" s="4565" t="s">
        <v>88</v>
      </c>
      <c r="Q1937" s="4565" t="s">
        <v>89</v>
      </c>
      <c r="R1937" s="4606" t="n">
        <v>2.0</v>
      </c>
      <c r="S1937" s="4607" t="n">
        <f>ROUND(K1920,2)*R1937</f>
        <v>18.54</v>
      </c>
    </row>
    <row r="1938" ht="45.0" customHeight="true">
      <c r="P1938" s="4565" t="s">
        <v>90</v>
      </c>
      <c r="Q1938" s="4565" t="s">
        <v>91</v>
      </c>
      <c r="R1938" s="4608" t="n">
        <v>2.0</v>
      </c>
      <c r="S1938" s="4609" t="n">
        <f>ROUND(K1920,2)*R1938</f>
        <v>18.54</v>
      </c>
    </row>
    <row r="1939" ht="45.0" customHeight="true">
      <c r="P1939" s="4565" t="s">
        <v>92</v>
      </c>
      <c r="Q1939" s="4565" t="s">
        <v>93</v>
      </c>
      <c r="R1939" s="4610" t="n">
        <v>2.0</v>
      </c>
      <c r="S1939" s="4611" t="n">
        <f>ROUND(K1920,2)*R1939</f>
        <v>18.54</v>
      </c>
    </row>
    <row r="1940" ht="45.0" customHeight="true">
      <c r="A1940" s="4612" t="s">
        <v>23</v>
      </c>
      <c r="B1940" s="4612" t="s">
        <v>387</v>
      </c>
      <c r="C1940" s="4612" t="s">
        <v>54</v>
      </c>
      <c r="D1940" s="4612" t="s">
        <v>388</v>
      </c>
      <c r="E1940" s="4612" t="s">
        <v>389</v>
      </c>
      <c r="F1940" s="4613" t="n">
        <f>R1940+R1941+R1942+R1943+R1944+R1945+R1946+R1947+R1948+R1949+R1950+R1951+R1952+R1953+R1954+R1955+R1956+R1957+R1958+R1959</f>
        <v>200.0</v>
      </c>
      <c r="G1940" s="4612" t="s">
        <v>28</v>
      </c>
      <c r="H1940" s="4614" t="n">
        <v>9.64</v>
      </c>
      <c r="I1940" s="4615" t="n">
        <v>9.64</v>
      </c>
      <c r="J1940" s="4616" t="n">
        <v>0.2249</v>
      </c>
      <c r="K1940" s="4617" t="n">
        <f>ROUND(I1940,2)+(ROUND(I1940,2)*J1940)</f>
        <v>11.808036000000001</v>
      </c>
      <c r="L1940" s="4618" t="n">
        <f>ROUND(S1940,2)+ROUND(S1941,2)+ROUND(S1942,2)+ROUND(S1943,2)+ROUND(S1944,2)+ROUND(S1945,2)+ROUND(S1946,2)+ROUND(S1947,2)+ROUND(S1948,2)+ROUND(S1949,2)+ROUND(S1950,2)+ROUND(S1951,2)+ROUND(S1952,2)+ROUND(S1953,2)+ROUND(S1954,2)+ROUND(S1955,2)+ROUND(S1956,2)+ROUND(S1957,2)+ROUND(S1958,2)+ROUND(S1959,2)</f>
        <v>2361.999999999999</v>
      </c>
      <c r="M1940" s="4612" t="s">
        <v>21</v>
      </c>
      <c r="N1940" s="4612" t="s">
        <v>90</v>
      </c>
      <c r="O1940" s="4612" t="s">
        <v>332</v>
      </c>
      <c r="P1940" s="4612" t="s">
        <v>20</v>
      </c>
      <c r="Q1940" s="4612" t="s">
        <v>29</v>
      </c>
      <c r="R1940" s="4619" t="n">
        <v>10.0</v>
      </c>
      <c r="S1940" s="4620" t="n">
        <f>ROUND(K1940,2)*R1940</f>
        <v>118.10000000000001</v>
      </c>
    </row>
    <row r="1941" ht="45.0" customHeight="true">
      <c r="P1941" s="4612" t="s">
        <v>30</v>
      </c>
      <c r="Q1941" s="4612" t="s">
        <v>31</v>
      </c>
      <c r="R1941" s="4621" t="n">
        <v>10.0</v>
      </c>
      <c r="S1941" s="4622" t="n">
        <f>ROUND(K1940,2)*R1941</f>
        <v>118.10000000000001</v>
      </c>
    </row>
    <row r="1942" ht="45.0" customHeight="true">
      <c r="P1942" s="4612" t="s">
        <v>32</v>
      </c>
      <c r="Q1942" s="4612" t="s">
        <v>33</v>
      </c>
      <c r="R1942" s="4623" t="n">
        <v>10.0</v>
      </c>
      <c r="S1942" s="4624" t="n">
        <f>ROUND(K1940,2)*R1942</f>
        <v>118.10000000000001</v>
      </c>
    </row>
    <row r="1943" ht="45.0" customHeight="true">
      <c r="P1943" s="4612" t="s">
        <v>34</v>
      </c>
      <c r="Q1943" s="4612" t="s">
        <v>35</v>
      </c>
      <c r="R1943" s="4625" t="n">
        <v>10.0</v>
      </c>
      <c r="S1943" s="4626" t="n">
        <f>ROUND(K1940,2)*R1943</f>
        <v>118.10000000000001</v>
      </c>
    </row>
    <row r="1944" ht="45.0" customHeight="true">
      <c r="P1944" s="4612" t="s">
        <v>36</v>
      </c>
      <c r="Q1944" s="4612" t="s">
        <v>37</v>
      </c>
      <c r="R1944" s="4627" t="n">
        <v>10.0</v>
      </c>
      <c r="S1944" s="4628" t="n">
        <f>ROUND(K1940,2)*R1944</f>
        <v>118.10000000000001</v>
      </c>
    </row>
    <row r="1945" ht="45.0" customHeight="true">
      <c r="P1945" s="4612" t="s">
        <v>38</v>
      </c>
      <c r="Q1945" s="4612" t="s">
        <v>39</v>
      </c>
      <c r="R1945" s="4629" t="n">
        <v>10.0</v>
      </c>
      <c r="S1945" s="4630" t="n">
        <f>ROUND(K1940,2)*R1945</f>
        <v>118.10000000000001</v>
      </c>
    </row>
    <row r="1946" ht="45.0" customHeight="true">
      <c r="P1946" s="4612" t="s">
        <v>40</v>
      </c>
      <c r="Q1946" s="4612" t="s">
        <v>41</v>
      </c>
      <c r="R1946" s="4631" t="n">
        <v>10.0</v>
      </c>
      <c r="S1946" s="4632" t="n">
        <f>ROUND(K1940,2)*R1946</f>
        <v>118.10000000000001</v>
      </c>
    </row>
    <row r="1947" ht="45.0" customHeight="true">
      <c r="P1947" s="4612" t="s">
        <v>42</v>
      </c>
      <c r="Q1947" s="4612" t="s">
        <v>43</v>
      </c>
      <c r="R1947" s="4633" t="n">
        <v>10.0</v>
      </c>
      <c r="S1947" s="4634" t="n">
        <f>ROUND(K1940,2)*R1947</f>
        <v>118.10000000000001</v>
      </c>
    </row>
    <row r="1948" ht="45.0" customHeight="true">
      <c r="P1948" s="4612" t="s">
        <v>44</v>
      </c>
      <c r="Q1948" s="4612" t="s">
        <v>45</v>
      </c>
      <c r="R1948" s="4635" t="n">
        <v>10.0</v>
      </c>
      <c r="S1948" s="4636" t="n">
        <f>ROUND(K1940,2)*R1948</f>
        <v>118.10000000000001</v>
      </c>
    </row>
    <row r="1949" ht="45.0" customHeight="true">
      <c r="P1949" s="4612" t="s">
        <v>46</v>
      </c>
      <c r="Q1949" s="4612" t="s">
        <v>47</v>
      </c>
      <c r="R1949" s="4637" t="n">
        <v>10.0</v>
      </c>
      <c r="S1949" s="4638" t="n">
        <f>ROUND(K1940,2)*R1949</f>
        <v>118.10000000000001</v>
      </c>
    </row>
    <row r="1950" ht="45.0" customHeight="true">
      <c r="P1950" s="4612" t="s">
        <v>48</v>
      </c>
      <c r="Q1950" s="4612" t="s">
        <v>49</v>
      </c>
      <c r="R1950" s="4639" t="n">
        <v>10.0</v>
      </c>
      <c r="S1950" s="4640" t="n">
        <f>ROUND(K1940,2)*R1950</f>
        <v>118.10000000000001</v>
      </c>
    </row>
    <row r="1951" ht="45.0" customHeight="true">
      <c r="P1951" s="4612" t="s">
        <v>50</v>
      </c>
      <c r="Q1951" s="4612" t="s">
        <v>51</v>
      </c>
      <c r="R1951" s="4641" t="n">
        <v>10.0</v>
      </c>
      <c r="S1951" s="4642" t="n">
        <f>ROUND(K1940,2)*R1951</f>
        <v>118.10000000000001</v>
      </c>
    </row>
    <row r="1952" ht="45.0" customHeight="true">
      <c r="P1952" s="4612" t="s">
        <v>78</v>
      </c>
      <c r="Q1952" s="4612" t="s">
        <v>79</v>
      </c>
      <c r="R1952" s="4643" t="n">
        <v>10.0</v>
      </c>
      <c r="S1952" s="4644" t="n">
        <f>ROUND(K1940,2)*R1952</f>
        <v>118.10000000000001</v>
      </c>
    </row>
    <row r="1953" ht="45.0" customHeight="true">
      <c r="P1953" s="4612" t="s">
        <v>80</v>
      </c>
      <c r="Q1953" s="4612" t="s">
        <v>81</v>
      </c>
      <c r="R1953" s="4645" t="n">
        <v>10.0</v>
      </c>
      <c r="S1953" s="4646" t="n">
        <f>ROUND(K1940,2)*R1953</f>
        <v>118.10000000000001</v>
      </c>
    </row>
    <row r="1954" ht="45.0" customHeight="true">
      <c r="P1954" s="4612" t="s">
        <v>82</v>
      </c>
      <c r="Q1954" s="4612" t="s">
        <v>83</v>
      </c>
      <c r="R1954" s="4647" t="n">
        <v>10.0</v>
      </c>
      <c r="S1954" s="4648" t="n">
        <f>ROUND(K1940,2)*R1954</f>
        <v>118.10000000000001</v>
      </c>
    </row>
    <row r="1955" ht="45.0" customHeight="true">
      <c r="P1955" s="4612" t="s">
        <v>84</v>
      </c>
      <c r="Q1955" s="4612" t="s">
        <v>85</v>
      </c>
      <c r="R1955" s="4649" t="n">
        <v>10.0</v>
      </c>
      <c r="S1955" s="4650" t="n">
        <f>ROUND(K1940,2)*R1955</f>
        <v>118.10000000000001</v>
      </c>
    </row>
    <row r="1956" ht="45.0" customHeight="true">
      <c r="P1956" s="4612" t="s">
        <v>86</v>
      </c>
      <c r="Q1956" s="4612" t="s">
        <v>87</v>
      </c>
      <c r="R1956" s="4651" t="n">
        <v>10.0</v>
      </c>
      <c r="S1956" s="4652" t="n">
        <f>ROUND(K1940,2)*R1956</f>
        <v>118.10000000000001</v>
      </c>
    </row>
    <row r="1957" ht="45.0" customHeight="true">
      <c r="P1957" s="4612" t="s">
        <v>88</v>
      </c>
      <c r="Q1957" s="4612" t="s">
        <v>89</v>
      </c>
      <c r="R1957" s="4653" t="n">
        <v>10.0</v>
      </c>
      <c r="S1957" s="4654" t="n">
        <f>ROUND(K1940,2)*R1957</f>
        <v>118.10000000000001</v>
      </c>
    </row>
    <row r="1958" ht="45.0" customHeight="true">
      <c r="P1958" s="4612" t="s">
        <v>90</v>
      </c>
      <c r="Q1958" s="4612" t="s">
        <v>91</v>
      </c>
      <c r="R1958" s="4655" t="n">
        <v>10.0</v>
      </c>
      <c r="S1958" s="4656" t="n">
        <f>ROUND(K1940,2)*R1958</f>
        <v>118.10000000000001</v>
      </c>
    </row>
    <row r="1959" ht="45.0" customHeight="true">
      <c r="P1959" s="4612" t="s">
        <v>92</v>
      </c>
      <c r="Q1959" s="4612" t="s">
        <v>93</v>
      </c>
      <c r="R1959" s="4657" t="n">
        <v>10.0</v>
      </c>
      <c r="S1959" s="4658" t="n">
        <f>ROUND(K1940,2)*R1959</f>
        <v>118.10000000000001</v>
      </c>
    </row>
    <row r="1960" ht="45.0" customHeight="true">
      <c r="A1960" s="4659" t="s">
        <v>23</v>
      </c>
      <c r="B1960" s="4659" t="s">
        <v>390</v>
      </c>
      <c r="C1960" s="4659" t="s">
        <v>54</v>
      </c>
      <c r="D1960" s="4659" t="s">
        <v>391</v>
      </c>
      <c r="E1960" s="4659" t="s">
        <v>392</v>
      </c>
      <c r="F1960" s="4660" t="n">
        <f>R1960+R1961+R1962+R1963+R1964+R1965+R1966+R1967+R1968+R1969+R1970+R1971+R1972+R1973+R1974+R1975+R1976+R1977+R1978+R1979</f>
        <v>240.0</v>
      </c>
      <c r="G1960" s="4659" t="s">
        <v>28</v>
      </c>
      <c r="H1960" s="4661" t="n">
        <v>15.61</v>
      </c>
      <c r="I1960" s="4662" t="n">
        <v>15.61</v>
      </c>
      <c r="J1960" s="4663" t="n">
        <v>0.2249</v>
      </c>
      <c r="K1960" s="4664" t="n">
        <f>ROUND(I1960,2)+(ROUND(I1960,2)*J1960)</f>
        <v>19.120689</v>
      </c>
      <c r="L1960" s="4665" t="n">
        <f>ROUND(S1960,2)+ROUND(S1961,2)+ROUND(S1962,2)+ROUND(S1963,2)+ROUND(S1964,2)+ROUND(S1965,2)+ROUND(S1966,2)+ROUND(S1967,2)+ROUND(S1968,2)+ROUND(S1969,2)+ROUND(S1970,2)+ROUND(S1971,2)+ROUND(S1972,2)+ROUND(S1973,2)+ROUND(S1974,2)+ROUND(S1975,2)+ROUND(S1976,2)+ROUND(S1977,2)+ROUND(S1978,2)+ROUND(S1979,2)</f>
        <v>4588.799999999999</v>
      </c>
      <c r="M1960" s="4659" t="s">
        <v>21</v>
      </c>
      <c r="N1960" s="4659" t="s">
        <v>90</v>
      </c>
      <c r="O1960" s="4659" t="s">
        <v>332</v>
      </c>
      <c r="P1960" s="4659" t="s">
        <v>20</v>
      </c>
      <c r="Q1960" s="4659" t="s">
        <v>29</v>
      </c>
      <c r="R1960" s="4666" t="n">
        <v>12.0</v>
      </c>
      <c r="S1960" s="4667" t="n">
        <f>ROUND(K1960,2)*R1960</f>
        <v>229.44</v>
      </c>
    </row>
    <row r="1961" ht="45.0" customHeight="true">
      <c r="P1961" s="4659" t="s">
        <v>30</v>
      </c>
      <c r="Q1961" s="4659" t="s">
        <v>31</v>
      </c>
      <c r="R1961" s="4668" t="n">
        <v>12.0</v>
      </c>
      <c r="S1961" s="4669" t="n">
        <f>ROUND(K1960,2)*R1961</f>
        <v>229.44</v>
      </c>
    </row>
    <row r="1962" ht="45.0" customHeight="true">
      <c r="P1962" s="4659" t="s">
        <v>32</v>
      </c>
      <c r="Q1962" s="4659" t="s">
        <v>33</v>
      </c>
      <c r="R1962" s="4670" t="n">
        <v>12.0</v>
      </c>
      <c r="S1962" s="4671" t="n">
        <f>ROUND(K1960,2)*R1962</f>
        <v>229.44</v>
      </c>
    </row>
    <row r="1963" ht="45.0" customHeight="true">
      <c r="P1963" s="4659" t="s">
        <v>34</v>
      </c>
      <c r="Q1963" s="4659" t="s">
        <v>35</v>
      </c>
      <c r="R1963" s="4672" t="n">
        <v>12.0</v>
      </c>
      <c r="S1963" s="4673" t="n">
        <f>ROUND(K1960,2)*R1963</f>
        <v>229.44</v>
      </c>
    </row>
    <row r="1964" ht="45.0" customHeight="true">
      <c r="P1964" s="4659" t="s">
        <v>36</v>
      </c>
      <c r="Q1964" s="4659" t="s">
        <v>37</v>
      </c>
      <c r="R1964" s="4674" t="n">
        <v>12.0</v>
      </c>
      <c r="S1964" s="4675" t="n">
        <f>ROUND(K1960,2)*R1964</f>
        <v>229.44</v>
      </c>
    </row>
    <row r="1965" ht="45.0" customHeight="true">
      <c r="P1965" s="4659" t="s">
        <v>38</v>
      </c>
      <c r="Q1965" s="4659" t="s">
        <v>39</v>
      </c>
      <c r="R1965" s="4676" t="n">
        <v>12.0</v>
      </c>
      <c r="S1965" s="4677" t="n">
        <f>ROUND(K1960,2)*R1965</f>
        <v>229.44</v>
      </c>
    </row>
    <row r="1966" ht="45.0" customHeight="true">
      <c r="P1966" s="4659" t="s">
        <v>40</v>
      </c>
      <c r="Q1966" s="4659" t="s">
        <v>41</v>
      </c>
      <c r="R1966" s="4678" t="n">
        <v>12.0</v>
      </c>
      <c r="S1966" s="4679" t="n">
        <f>ROUND(K1960,2)*R1966</f>
        <v>229.44</v>
      </c>
    </row>
    <row r="1967" ht="45.0" customHeight="true">
      <c r="P1967" s="4659" t="s">
        <v>42</v>
      </c>
      <c r="Q1967" s="4659" t="s">
        <v>43</v>
      </c>
      <c r="R1967" s="4680" t="n">
        <v>12.0</v>
      </c>
      <c r="S1967" s="4681" t="n">
        <f>ROUND(K1960,2)*R1967</f>
        <v>229.44</v>
      </c>
    </row>
    <row r="1968" ht="45.0" customHeight="true">
      <c r="P1968" s="4659" t="s">
        <v>44</v>
      </c>
      <c r="Q1968" s="4659" t="s">
        <v>45</v>
      </c>
      <c r="R1968" s="4682" t="n">
        <v>12.0</v>
      </c>
      <c r="S1968" s="4683" t="n">
        <f>ROUND(K1960,2)*R1968</f>
        <v>229.44</v>
      </c>
    </row>
    <row r="1969" ht="45.0" customHeight="true">
      <c r="P1969" s="4659" t="s">
        <v>46</v>
      </c>
      <c r="Q1969" s="4659" t="s">
        <v>47</v>
      </c>
      <c r="R1969" s="4684" t="n">
        <v>12.0</v>
      </c>
      <c r="S1969" s="4685" t="n">
        <f>ROUND(K1960,2)*R1969</f>
        <v>229.44</v>
      </c>
    </row>
    <row r="1970" ht="45.0" customHeight="true">
      <c r="P1970" s="4659" t="s">
        <v>48</v>
      </c>
      <c r="Q1970" s="4659" t="s">
        <v>49</v>
      </c>
      <c r="R1970" s="4686" t="n">
        <v>12.0</v>
      </c>
      <c r="S1970" s="4687" t="n">
        <f>ROUND(K1960,2)*R1970</f>
        <v>229.44</v>
      </c>
    </row>
    <row r="1971" ht="45.0" customHeight="true">
      <c r="P1971" s="4659" t="s">
        <v>50</v>
      </c>
      <c r="Q1971" s="4659" t="s">
        <v>51</v>
      </c>
      <c r="R1971" s="4688" t="n">
        <v>12.0</v>
      </c>
      <c r="S1971" s="4689" t="n">
        <f>ROUND(K1960,2)*R1971</f>
        <v>229.44</v>
      </c>
    </row>
    <row r="1972" ht="45.0" customHeight="true">
      <c r="P1972" s="4659" t="s">
        <v>78</v>
      </c>
      <c r="Q1972" s="4659" t="s">
        <v>79</v>
      </c>
      <c r="R1972" s="4690" t="n">
        <v>12.0</v>
      </c>
      <c r="S1972" s="4691" t="n">
        <f>ROUND(K1960,2)*R1972</f>
        <v>229.44</v>
      </c>
    </row>
    <row r="1973" ht="45.0" customHeight="true">
      <c r="P1973" s="4659" t="s">
        <v>80</v>
      </c>
      <c r="Q1973" s="4659" t="s">
        <v>81</v>
      </c>
      <c r="R1973" s="4692" t="n">
        <v>12.0</v>
      </c>
      <c r="S1973" s="4693" t="n">
        <f>ROUND(K1960,2)*R1973</f>
        <v>229.44</v>
      </c>
    </row>
    <row r="1974" ht="45.0" customHeight="true">
      <c r="P1974" s="4659" t="s">
        <v>82</v>
      </c>
      <c r="Q1974" s="4659" t="s">
        <v>83</v>
      </c>
      <c r="R1974" s="4694" t="n">
        <v>12.0</v>
      </c>
      <c r="S1974" s="4695" t="n">
        <f>ROUND(K1960,2)*R1974</f>
        <v>229.44</v>
      </c>
    </row>
    <row r="1975" ht="45.0" customHeight="true">
      <c r="P1975" s="4659" t="s">
        <v>84</v>
      </c>
      <c r="Q1975" s="4659" t="s">
        <v>85</v>
      </c>
      <c r="R1975" s="4696" t="n">
        <v>12.0</v>
      </c>
      <c r="S1975" s="4697" t="n">
        <f>ROUND(K1960,2)*R1975</f>
        <v>229.44</v>
      </c>
    </row>
    <row r="1976" ht="45.0" customHeight="true">
      <c r="P1976" s="4659" t="s">
        <v>86</v>
      </c>
      <c r="Q1976" s="4659" t="s">
        <v>87</v>
      </c>
      <c r="R1976" s="4698" t="n">
        <v>12.0</v>
      </c>
      <c r="S1976" s="4699" t="n">
        <f>ROUND(K1960,2)*R1976</f>
        <v>229.44</v>
      </c>
    </row>
    <row r="1977" ht="45.0" customHeight="true">
      <c r="P1977" s="4659" t="s">
        <v>88</v>
      </c>
      <c r="Q1977" s="4659" t="s">
        <v>89</v>
      </c>
      <c r="R1977" s="4700" t="n">
        <v>12.0</v>
      </c>
      <c r="S1977" s="4701" t="n">
        <f>ROUND(K1960,2)*R1977</f>
        <v>229.44</v>
      </c>
    </row>
    <row r="1978" ht="45.0" customHeight="true">
      <c r="P1978" s="4659" t="s">
        <v>90</v>
      </c>
      <c r="Q1978" s="4659" t="s">
        <v>91</v>
      </c>
      <c r="R1978" s="4702" t="n">
        <v>12.0</v>
      </c>
      <c r="S1978" s="4703" t="n">
        <f>ROUND(K1960,2)*R1978</f>
        <v>229.44</v>
      </c>
    </row>
    <row r="1979" ht="45.0" customHeight="true">
      <c r="P1979" s="4659" t="s">
        <v>92</v>
      </c>
      <c r="Q1979" s="4659" t="s">
        <v>93</v>
      </c>
      <c r="R1979" s="4704" t="n">
        <v>12.0</v>
      </c>
      <c r="S1979" s="4705" t="n">
        <f>ROUND(K1960,2)*R1979</f>
        <v>229.44</v>
      </c>
    </row>
    <row r="1980" ht="45.0" customHeight="true">
      <c r="A1980" s="4706" t="s">
        <v>23</v>
      </c>
      <c r="B1980" s="4706" t="s">
        <v>393</v>
      </c>
      <c r="C1980" s="4706" t="s">
        <v>54</v>
      </c>
      <c r="D1980" s="4706" t="s">
        <v>394</v>
      </c>
      <c r="E1980" s="4706" t="s">
        <v>395</v>
      </c>
      <c r="F1980" s="4707" t="n">
        <f>R1980+R1981+R1982+R1983+R1984+R1985+R1986+R1987+R1988+R1989+R1990+R1991+R1992+R1993+R1994+R1995+R1996+R1997+R1998+R1999</f>
        <v>40.0</v>
      </c>
      <c r="G1980" s="4706" t="s">
        <v>28</v>
      </c>
      <c r="H1980" s="4708" t="n">
        <v>27.8</v>
      </c>
      <c r="I1980" s="4709" t="n">
        <v>27.8</v>
      </c>
      <c r="J1980" s="4710" t="n">
        <v>0.2249</v>
      </c>
      <c r="K1980" s="4711" t="n">
        <f>ROUND(I1980,2)+(ROUND(I1980,2)*J1980)</f>
        <v>34.05222</v>
      </c>
      <c r="L1980" s="4712" t="n">
        <f>ROUND(S1980,2)+ROUND(S1981,2)+ROUND(S1982,2)+ROUND(S1983,2)+ROUND(S1984,2)+ROUND(S1985,2)+ROUND(S1986,2)+ROUND(S1987,2)+ROUND(S1988,2)+ROUND(S1989,2)+ROUND(S1990,2)+ROUND(S1991,2)+ROUND(S1992,2)+ROUND(S1993,2)+ROUND(S1994,2)+ROUND(S1995,2)+ROUND(S1996,2)+ROUND(S1997,2)+ROUND(S1998,2)+ROUND(S1999,2)</f>
        <v>1361.9999999999998</v>
      </c>
      <c r="M1980" s="4706" t="s">
        <v>21</v>
      </c>
      <c r="N1980" s="4706" t="s">
        <v>90</v>
      </c>
      <c r="O1980" s="4706" t="s">
        <v>332</v>
      </c>
      <c r="P1980" s="4706" t="s">
        <v>20</v>
      </c>
      <c r="Q1980" s="4706" t="s">
        <v>29</v>
      </c>
      <c r="R1980" s="4713" t="n">
        <v>2.0</v>
      </c>
      <c r="S1980" s="4714" t="n">
        <f>ROUND(K1980,2)*R1980</f>
        <v>68.1</v>
      </c>
    </row>
    <row r="1981" ht="45.0" customHeight="true">
      <c r="P1981" s="4706" t="s">
        <v>30</v>
      </c>
      <c r="Q1981" s="4706" t="s">
        <v>31</v>
      </c>
      <c r="R1981" s="4715" t="n">
        <v>2.0</v>
      </c>
      <c r="S1981" s="4716" t="n">
        <f>ROUND(K1980,2)*R1981</f>
        <v>68.1</v>
      </c>
    </row>
    <row r="1982" ht="45.0" customHeight="true">
      <c r="P1982" s="4706" t="s">
        <v>32</v>
      </c>
      <c r="Q1982" s="4706" t="s">
        <v>33</v>
      </c>
      <c r="R1982" s="4717" t="n">
        <v>2.0</v>
      </c>
      <c r="S1982" s="4718" t="n">
        <f>ROUND(K1980,2)*R1982</f>
        <v>68.1</v>
      </c>
    </row>
    <row r="1983" ht="45.0" customHeight="true">
      <c r="P1983" s="4706" t="s">
        <v>34</v>
      </c>
      <c r="Q1983" s="4706" t="s">
        <v>35</v>
      </c>
      <c r="R1983" s="4719" t="n">
        <v>2.0</v>
      </c>
      <c r="S1983" s="4720" t="n">
        <f>ROUND(K1980,2)*R1983</f>
        <v>68.1</v>
      </c>
    </row>
    <row r="1984" ht="45.0" customHeight="true">
      <c r="P1984" s="4706" t="s">
        <v>36</v>
      </c>
      <c r="Q1984" s="4706" t="s">
        <v>37</v>
      </c>
      <c r="R1984" s="4721" t="n">
        <v>2.0</v>
      </c>
      <c r="S1984" s="4722" t="n">
        <f>ROUND(K1980,2)*R1984</f>
        <v>68.1</v>
      </c>
    </row>
    <row r="1985" ht="45.0" customHeight="true">
      <c r="P1985" s="4706" t="s">
        <v>38</v>
      </c>
      <c r="Q1985" s="4706" t="s">
        <v>39</v>
      </c>
      <c r="R1985" s="4723" t="n">
        <v>2.0</v>
      </c>
      <c r="S1985" s="4724" t="n">
        <f>ROUND(K1980,2)*R1985</f>
        <v>68.1</v>
      </c>
    </row>
    <row r="1986" ht="45.0" customHeight="true">
      <c r="P1986" s="4706" t="s">
        <v>40</v>
      </c>
      <c r="Q1986" s="4706" t="s">
        <v>41</v>
      </c>
      <c r="R1986" s="4725" t="n">
        <v>2.0</v>
      </c>
      <c r="S1986" s="4726" t="n">
        <f>ROUND(K1980,2)*R1986</f>
        <v>68.1</v>
      </c>
    </row>
    <row r="1987" ht="45.0" customHeight="true">
      <c r="P1987" s="4706" t="s">
        <v>42</v>
      </c>
      <c r="Q1987" s="4706" t="s">
        <v>43</v>
      </c>
      <c r="R1987" s="4727" t="n">
        <v>2.0</v>
      </c>
      <c r="S1987" s="4728" t="n">
        <f>ROUND(K1980,2)*R1987</f>
        <v>68.1</v>
      </c>
    </row>
    <row r="1988" ht="45.0" customHeight="true">
      <c r="P1988" s="4706" t="s">
        <v>44</v>
      </c>
      <c r="Q1988" s="4706" t="s">
        <v>45</v>
      </c>
      <c r="R1988" s="4729" t="n">
        <v>2.0</v>
      </c>
      <c r="S1988" s="4730" t="n">
        <f>ROUND(K1980,2)*R1988</f>
        <v>68.1</v>
      </c>
    </row>
    <row r="1989" ht="45.0" customHeight="true">
      <c r="P1989" s="4706" t="s">
        <v>46</v>
      </c>
      <c r="Q1989" s="4706" t="s">
        <v>47</v>
      </c>
      <c r="R1989" s="4731" t="n">
        <v>2.0</v>
      </c>
      <c r="S1989" s="4732" t="n">
        <f>ROUND(K1980,2)*R1989</f>
        <v>68.1</v>
      </c>
    </row>
    <row r="1990" ht="45.0" customHeight="true">
      <c r="P1990" s="4706" t="s">
        <v>48</v>
      </c>
      <c r="Q1990" s="4706" t="s">
        <v>49</v>
      </c>
      <c r="R1990" s="4733" t="n">
        <v>2.0</v>
      </c>
      <c r="S1990" s="4734" t="n">
        <f>ROUND(K1980,2)*R1990</f>
        <v>68.1</v>
      </c>
    </row>
    <row r="1991" ht="45.0" customHeight="true">
      <c r="P1991" s="4706" t="s">
        <v>50</v>
      </c>
      <c r="Q1991" s="4706" t="s">
        <v>51</v>
      </c>
      <c r="R1991" s="4735" t="n">
        <v>2.0</v>
      </c>
      <c r="S1991" s="4736" t="n">
        <f>ROUND(K1980,2)*R1991</f>
        <v>68.1</v>
      </c>
    </row>
    <row r="1992" ht="45.0" customHeight="true">
      <c r="P1992" s="4706" t="s">
        <v>78</v>
      </c>
      <c r="Q1992" s="4706" t="s">
        <v>79</v>
      </c>
      <c r="R1992" s="4737" t="n">
        <v>2.0</v>
      </c>
      <c r="S1992" s="4738" t="n">
        <f>ROUND(K1980,2)*R1992</f>
        <v>68.1</v>
      </c>
    </row>
    <row r="1993" ht="45.0" customHeight="true">
      <c r="P1993" s="4706" t="s">
        <v>80</v>
      </c>
      <c r="Q1993" s="4706" t="s">
        <v>81</v>
      </c>
      <c r="R1993" s="4739" t="n">
        <v>2.0</v>
      </c>
      <c r="S1993" s="4740" t="n">
        <f>ROUND(K1980,2)*R1993</f>
        <v>68.1</v>
      </c>
    </row>
    <row r="1994" ht="45.0" customHeight="true">
      <c r="P1994" s="4706" t="s">
        <v>82</v>
      </c>
      <c r="Q1994" s="4706" t="s">
        <v>83</v>
      </c>
      <c r="R1994" s="4741" t="n">
        <v>2.0</v>
      </c>
      <c r="S1994" s="4742" t="n">
        <f>ROUND(K1980,2)*R1994</f>
        <v>68.1</v>
      </c>
    </row>
    <row r="1995" ht="45.0" customHeight="true">
      <c r="P1995" s="4706" t="s">
        <v>84</v>
      </c>
      <c r="Q1995" s="4706" t="s">
        <v>85</v>
      </c>
      <c r="R1995" s="4743" t="n">
        <v>2.0</v>
      </c>
      <c r="S1995" s="4744" t="n">
        <f>ROUND(K1980,2)*R1995</f>
        <v>68.1</v>
      </c>
    </row>
    <row r="1996" ht="45.0" customHeight="true">
      <c r="P1996" s="4706" t="s">
        <v>86</v>
      </c>
      <c r="Q1996" s="4706" t="s">
        <v>87</v>
      </c>
      <c r="R1996" s="4745" t="n">
        <v>2.0</v>
      </c>
      <c r="S1996" s="4746" t="n">
        <f>ROUND(K1980,2)*R1996</f>
        <v>68.1</v>
      </c>
    </row>
    <row r="1997" ht="45.0" customHeight="true">
      <c r="P1997" s="4706" t="s">
        <v>88</v>
      </c>
      <c r="Q1997" s="4706" t="s">
        <v>89</v>
      </c>
      <c r="R1997" s="4747" t="n">
        <v>2.0</v>
      </c>
      <c r="S1997" s="4748" t="n">
        <f>ROUND(K1980,2)*R1997</f>
        <v>68.1</v>
      </c>
    </row>
    <row r="1998" ht="45.0" customHeight="true">
      <c r="P1998" s="4706" t="s">
        <v>90</v>
      </c>
      <c r="Q1998" s="4706" t="s">
        <v>91</v>
      </c>
      <c r="R1998" s="4749" t="n">
        <v>2.0</v>
      </c>
      <c r="S1998" s="4750" t="n">
        <f>ROUND(K1980,2)*R1998</f>
        <v>68.1</v>
      </c>
    </row>
    <row r="1999" ht="45.0" customHeight="true">
      <c r="P1999" s="4706" t="s">
        <v>92</v>
      </c>
      <c r="Q1999" s="4706" t="s">
        <v>93</v>
      </c>
      <c r="R1999" s="4751" t="n">
        <v>2.0</v>
      </c>
      <c r="S1999" s="4752" t="n">
        <f>ROUND(K1980,2)*R1999</f>
        <v>68.1</v>
      </c>
    </row>
    <row r="2000" ht="45.0" customHeight="true">
      <c r="A2000" s="4753" t="s">
        <v>23</v>
      </c>
      <c r="B2000" s="4753" t="s">
        <v>396</v>
      </c>
      <c r="C2000" s="4753" t="s">
        <v>54</v>
      </c>
      <c r="D2000" s="4753" t="s">
        <v>397</v>
      </c>
      <c r="E2000" s="4753" t="s">
        <v>398</v>
      </c>
      <c r="F2000" s="4754" t="n">
        <f>R2000+R2001+R2002+R2003+R2004+R2005+R2006+R2007+R2008+R2009+R2010+R2011+R2012+R2013+R2014+R2015+R2016+R2017+R2018+R2019</f>
        <v>140.0</v>
      </c>
      <c r="G2000" s="4753" t="s">
        <v>28</v>
      </c>
      <c r="H2000" s="4755" t="n">
        <v>12.85</v>
      </c>
      <c r="I2000" s="4756" t="n">
        <v>12.85</v>
      </c>
      <c r="J2000" s="4757" t="n">
        <v>0.2249</v>
      </c>
      <c r="K2000" s="4758" t="n">
        <f>ROUND(I2000,2)+(ROUND(I2000,2)*J2000)</f>
        <v>15.739965</v>
      </c>
      <c r="L2000" s="4759" t="n">
        <f>ROUND(S2000,2)+ROUND(S2001,2)+ROUND(S2002,2)+ROUND(S2003,2)+ROUND(S2004,2)+ROUND(S2005,2)+ROUND(S2006,2)+ROUND(S2007,2)+ROUND(S2008,2)+ROUND(S2009,2)+ROUND(S2010,2)+ROUND(S2011,2)+ROUND(S2012,2)+ROUND(S2013,2)+ROUND(S2014,2)+ROUND(S2015,2)+ROUND(S2016,2)+ROUND(S2017,2)+ROUND(S2018,2)+ROUND(S2019,2)</f>
        <v>2203.600000000001</v>
      </c>
      <c r="M2000" s="4753" t="s">
        <v>21</v>
      </c>
      <c r="N2000" s="4753" t="s">
        <v>90</v>
      </c>
      <c r="O2000" s="4753" t="s">
        <v>332</v>
      </c>
      <c r="P2000" s="4753" t="s">
        <v>20</v>
      </c>
      <c r="Q2000" s="4753" t="s">
        <v>29</v>
      </c>
      <c r="R2000" s="4760" t="n">
        <v>7.0</v>
      </c>
      <c r="S2000" s="4761" t="n">
        <f>ROUND(K2000,2)*R2000</f>
        <v>110.18</v>
      </c>
    </row>
    <row r="2001" ht="45.0" customHeight="true">
      <c r="P2001" s="4753" t="s">
        <v>30</v>
      </c>
      <c r="Q2001" s="4753" t="s">
        <v>31</v>
      </c>
      <c r="R2001" s="4762" t="n">
        <v>7.0</v>
      </c>
      <c r="S2001" s="4763" t="n">
        <f>ROUND(K2000,2)*R2001</f>
        <v>110.18</v>
      </c>
    </row>
    <row r="2002" ht="45.0" customHeight="true">
      <c r="P2002" s="4753" t="s">
        <v>32</v>
      </c>
      <c r="Q2002" s="4753" t="s">
        <v>33</v>
      </c>
      <c r="R2002" s="4764" t="n">
        <v>7.0</v>
      </c>
      <c r="S2002" s="4765" t="n">
        <f>ROUND(K2000,2)*R2002</f>
        <v>110.18</v>
      </c>
    </row>
    <row r="2003" ht="45.0" customHeight="true">
      <c r="P2003" s="4753" t="s">
        <v>34</v>
      </c>
      <c r="Q2003" s="4753" t="s">
        <v>35</v>
      </c>
      <c r="R2003" s="4766" t="n">
        <v>7.0</v>
      </c>
      <c r="S2003" s="4767" t="n">
        <f>ROUND(K2000,2)*R2003</f>
        <v>110.18</v>
      </c>
    </row>
    <row r="2004" ht="45.0" customHeight="true">
      <c r="P2004" s="4753" t="s">
        <v>36</v>
      </c>
      <c r="Q2004" s="4753" t="s">
        <v>37</v>
      </c>
      <c r="R2004" s="4768" t="n">
        <v>7.0</v>
      </c>
      <c r="S2004" s="4769" t="n">
        <f>ROUND(K2000,2)*R2004</f>
        <v>110.18</v>
      </c>
    </row>
    <row r="2005" ht="45.0" customHeight="true">
      <c r="P2005" s="4753" t="s">
        <v>38</v>
      </c>
      <c r="Q2005" s="4753" t="s">
        <v>39</v>
      </c>
      <c r="R2005" s="4770" t="n">
        <v>7.0</v>
      </c>
      <c r="S2005" s="4771" t="n">
        <f>ROUND(K2000,2)*R2005</f>
        <v>110.18</v>
      </c>
    </row>
    <row r="2006" ht="45.0" customHeight="true">
      <c r="P2006" s="4753" t="s">
        <v>40</v>
      </c>
      <c r="Q2006" s="4753" t="s">
        <v>41</v>
      </c>
      <c r="R2006" s="4772" t="n">
        <v>7.0</v>
      </c>
      <c r="S2006" s="4773" t="n">
        <f>ROUND(K2000,2)*R2006</f>
        <v>110.18</v>
      </c>
    </row>
    <row r="2007" ht="45.0" customHeight="true">
      <c r="P2007" s="4753" t="s">
        <v>42</v>
      </c>
      <c r="Q2007" s="4753" t="s">
        <v>43</v>
      </c>
      <c r="R2007" s="4774" t="n">
        <v>7.0</v>
      </c>
      <c r="S2007" s="4775" t="n">
        <f>ROUND(K2000,2)*R2007</f>
        <v>110.18</v>
      </c>
    </row>
    <row r="2008" ht="45.0" customHeight="true">
      <c r="P2008" s="4753" t="s">
        <v>44</v>
      </c>
      <c r="Q2008" s="4753" t="s">
        <v>45</v>
      </c>
      <c r="R2008" s="4776" t="n">
        <v>7.0</v>
      </c>
      <c r="S2008" s="4777" t="n">
        <f>ROUND(K2000,2)*R2008</f>
        <v>110.18</v>
      </c>
    </row>
    <row r="2009" ht="45.0" customHeight="true">
      <c r="P2009" s="4753" t="s">
        <v>46</v>
      </c>
      <c r="Q2009" s="4753" t="s">
        <v>47</v>
      </c>
      <c r="R2009" s="4778" t="n">
        <v>7.0</v>
      </c>
      <c r="S2009" s="4779" t="n">
        <f>ROUND(K2000,2)*R2009</f>
        <v>110.18</v>
      </c>
    </row>
    <row r="2010" ht="45.0" customHeight="true">
      <c r="P2010" s="4753" t="s">
        <v>48</v>
      </c>
      <c r="Q2010" s="4753" t="s">
        <v>49</v>
      </c>
      <c r="R2010" s="4780" t="n">
        <v>7.0</v>
      </c>
      <c r="S2010" s="4781" t="n">
        <f>ROUND(K2000,2)*R2010</f>
        <v>110.18</v>
      </c>
    </row>
    <row r="2011" ht="45.0" customHeight="true">
      <c r="P2011" s="4753" t="s">
        <v>50</v>
      </c>
      <c r="Q2011" s="4753" t="s">
        <v>51</v>
      </c>
      <c r="R2011" s="4782" t="n">
        <v>7.0</v>
      </c>
      <c r="S2011" s="4783" t="n">
        <f>ROUND(K2000,2)*R2011</f>
        <v>110.18</v>
      </c>
    </row>
    <row r="2012" ht="45.0" customHeight="true">
      <c r="P2012" s="4753" t="s">
        <v>78</v>
      </c>
      <c r="Q2012" s="4753" t="s">
        <v>79</v>
      </c>
      <c r="R2012" s="4784" t="n">
        <v>7.0</v>
      </c>
      <c r="S2012" s="4785" t="n">
        <f>ROUND(K2000,2)*R2012</f>
        <v>110.18</v>
      </c>
    </row>
    <row r="2013" ht="45.0" customHeight="true">
      <c r="P2013" s="4753" t="s">
        <v>80</v>
      </c>
      <c r="Q2013" s="4753" t="s">
        <v>81</v>
      </c>
      <c r="R2013" s="4786" t="n">
        <v>7.0</v>
      </c>
      <c r="S2013" s="4787" t="n">
        <f>ROUND(K2000,2)*R2013</f>
        <v>110.18</v>
      </c>
    </row>
    <row r="2014" ht="45.0" customHeight="true">
      <c r="P2014" s="4753" t="s">
        <v>82</v>
      </c>
      <c r="Q2014" s="4753" t="s">
        <v>83</v>
      </c>
      <c r="R2014" s="4788" t="n">
        <v>7.0</v>
      </c>
      <c r="S2014" s="4789" t="n">
        <f>ROUND(K2000,2)*R2014</f>
        <v>110.18</v>
      </c>
    </row>
    <row r="2015" ht="45.0" customHeight="true">
      <c r="P2015" s="4753" t="s">
        <v>84</v>
      </c>
      <c r="Q2015" s="4753" t="s">
        <v>85</v>
      </c>
      <c r="R2015" s="4790" t="n">
        <v>7.0</v>
      </c>
      <c r="S2015" s="4791" t="n">
        <f>ROUND(K2000,2)*R2015</f>
        <v>110.18</v>
      </c>
    </row>
    <row r="2016" ht="45.0" customHeight="true">
      <c r="P2016" s="4753" t="s">
        <v>86</v>
      </c>
      <c r="Q2016" s="4753" t="s">
        <v>87</v>
      </c>
      <c r="R2016" s="4792" t="n">
        <v>7.0</v>
      </c>
      <c r="S2016" s="4793" t="n">
        <f>ROUND(K2000,2)*R2016</f>
        <v>110.18</v>
      </c>
    </row>
    <row r="2017" ht="45.0" customHeight="true">
      <c r="P2017" s="4753" t="s">
        <v>88</v>
      </c>
      <c r="Q2017" s="4753" t="s">
        <v>89</v>
      </c>
      <c r="R2017" s="4794" t="n">
        <v>7.0</v>
      </c>
      <c r="S2017" s="4795" t="n">
        <f>ROUND(K2000,2)*R2017</f>
        <v>110.18</v>
      </c>
    </row>
    <row r="2018" ht="45.0" customHeight="true">
      <c r="P2018" s="4753" t="s">
        <v>90</v>
      </c>
      <c r="Q2018" s="4753" t="s">
        <v>91</v>
      </c>
      <c r="R2018" s="4796" t="n">
        <v>7.0</v>
      </c>
      <c r="S2018" s="4797" t="n">
        <f>ROUND(K2000,2)*R2018</f>
        <v>110.18</v>
      </c>
    </row>
    <row r="2019" ht="45.0" customHeight="true">
      <c r="P2019" s="4753" t="s">
        <v>92</v>
      </c>
      <c r="Q2019" s="4753" t="s">
        <v>93</v>
      </c>
      <c r="R2019" s="4798" t="n">
        <v>7.0</v>
      </c>
      <c r="S2019" s="4799" t="n">
        <f>ROUND(K2000,2)*R2019</f>
        <v>110.18</v>
      </c>
    </row>
    <row r="2020" ht="45.0" customHeight="true">
      <c r="A2020" s="4800" t="s">
        <v>23</v>
      </c>
      <c r="B2020" s="4800" t="s">
        <v>399</v>
      </c>
      <c r="C2020" s="4800" t="s">
        <v>54</v>
      </c>
      <c r="D2020" s="4800" t="s">
        <v>400</v>
      </c>
      <c r="E2020" s="4800" t="s">
        <v>401</v>
      </c>
      <c r="F2020" s="4801" t="n">
        <f>R2020+R2021+R2022+R2023+R2024+R2025+R2026+R2027+R2028+R2029+R2030+R2031+R2032+R2033+R2034+R2035+R2036+R2037+R2038+R2039</f>
        <v>1958.0000000000007</v>
      </c>
      <c r="G2020" s="4800" t="s">
        <v>176</v>
      </c>
      <c r="H2020" s="4802" t="n">
        <v>3.17</v>
      </c>
      <c r="I2020" s="4803" t="n">
        <v>3.17</v>
      </c>
      <c r="J2020" s="4804" t="n">
        <v>0.2249</v>
      </c>
      <c r="K2020" s="4805" t="n">
        <f>ROUND(I2020,2)+(ROUND(I2020,2)*J2020)</f>
        <v>3.882933</v>
      </c>
      <c r="L2020" s="4806" t="n">
        <f>ROUND(S2020,2)+ROUND(S2021,2)+ROUND(S2022,2)+ROUND(S2023,2)+ROUND(S2024,2)+ROUND(S2025,2)+ROUND(S2026,2)+ROUND(S2027,2)+ROUND(S2028,2)+ROUND(S2029,2)+ROUND(S2030,2)+ROUND(S2031,2)+ROUND(S2032,2)+ROUND(S2033,2)+ROUND(S2034,2)+ROUND(S2035,2)+ROUND(S2036,2)+ROUND(S2037,2)+ROUND(S2038,2)+ROUND(S2039,2)</f>
        <v>7597.000000000003</v>
      </c>
      <c r="M2020" s="4800" t="s">
        <v>21</v>
      </c>
      <c r="N2020" s="4800" t="s">
        <v>90</v>
      </c>
      <c r="O2020" s="4800" t="s">
        <v>332</v>
      </c>
      <c r="P2020" s="4800" t="s">
        <v>20</v>
      </c>
      <c r="Q2020" s="4800" t="s">
        <v>29</v>
      </c>
      <c r="R2020" s="4807" t="n">
        <v>97.9</v>
      </c>
      <c r="S2020" s="4808" t="n">
        <f>ROUND(K2020,2)*R2020</f>
        <v>379.85200000000003</v>
      </c>
    </row>
    <row r="2021" ht="45.0" customHeight="true">
      <c r="P2021" s="4800" t="s">
        <v>30</v>
      </c>
      <c r="Q2021" s="4800" t="s">
        <v>31</v>
      </c>
      <c r="R2021" s="4809" t="n">
        <v>97.9</v>
      </c>
      <c r="S2021" s="4810" t="n">
        <f>ROUND(K2020,2)*R2021</f>
        <v>379.85200000000003</v>
      </c>
    </row>
    <row r="2022" ht="45.0" customHeight="true">
      <c r="P2022" s="4800" t="s">
        <v>32</v>
      </c>
      <c r="Q2022" s="4800" t="s">
        <v>33</v>
      </c>
      <c r="R2022" s="4811" t="n">
        <v>97.9</v>
      </c>
      <c r="S2022" s="4812" t="n">
        <f>ROUND(K2020,2)*R2022</f>
        <v>379.85200000000003</v>
      </c>
    </row>
    <row r="2023" ht="45.0" customHeight="true">
      <c r="P2023" s="4800" t="s">
        <v>34</v>
      </c>
      <c r="Q2023" s="4800" t="s">
        <v>35</v>
      </c>
      <c r="R2023" s="4813" t="n">
        <v>97.9</v>
      </c>
      <c r="S2023" s="4814" t="n">
        <f>ROUND(K2020,2)*R2023</f>
        <v>379.85200000000003</v>
      </c>
    </row>
    <row r="2024" ht="45.0" customHeight="true">
      <c r="P2024" s="4800" t="s">
        <v>36</v>
      </c>
      <c r="Q2024" s="4800" t="s">
        <v>37</v>
      </c>
      <c r="R2024" s="4815" t="n">
        <v>97.9</v>
      </c>
      <c r="S2024" s="4816" t="n">
        <f>ROUND(K2020,2)*R2024</f>
        <v>379.85200000000003</v>
      </c>
    </row>
    <row r="2025" ht="45.0" customHeight="true">
      <c r="P2025" s="4800" t="s">
        <v>38</v>
      </c>
      <c r="Q2025" s="4800" t="s">
        <v>39</v>
      </c>
      <c r="R2025" s="4817" t="n">
        <v>97.9</v>
      </c>
      <c r="S2025" s="4818" t="n">
        <f>ROUND(K2020,2)*R2025</f>
        <v>379.85200000000003</v>
      </c>
    </row>
    <row r="2026" ht="45.0" customHeight="true">
      <c r="P2026" s="4800" t="s">
        <v>40</v>
      </c>
      <c r="Q2026" s="4800" t="s">
        <v>41</v>
      </c>
      <c r="R2026" s="4819" t="n">
        <v>97.9</v>
      </c>
      <c r="S2026" s="4820" t="n">
        <f>ROUND(K2020,2)*R2026</f>
        <v>379.85200000000003</v>
      </c>
    </row>
    <row r="2027" ht="45.0" customHeight="true">
      <c r="P2027" s="4800" t="s">
        <v>42</v>
      </c>
      <c r="Q2027" s="4800" t="s">
        <v>43</v>
      </c>
      <c r="R2027" s="4821" t="n">
        <v>97.9</v>
      </c>
      <c r="S2027" s="4822" t="n">
        <f>ROUND(K2020,2)*R2027</f>
        <v>379.85200000000003</v>
      </c>
    </row>
    <row r="2028" ht="45.0" customHeight="true">
      <c r="P2028" s="4800" t="s">
        <v>44</v>
      </c>
      <c r="Q2028" s="4800" t="s">
        <v>45</v>
      </c>
      <c r="R2028" s="4823" t="n">
        <v>97.9</v>
      </c>
      <c r="S2028" s="4824" t="n">
        <f>ROUND(K2020,2)*R2028</f>
        <v>379.85200000000003</v>
      </c>
    </row>
    <row r="2029" ht="45.0" customHeight="true">
      <c r="P2029" s="4800" t="s">
        <v>46</v>
      </c>
      <c r="Q2029" s="4800" t="s">
        <v>47</v>
      </c>
      <c r="R2029" s="4825" t="n">
        <v>97.9</v>
      </c>
      <c r="S2029" s="4826" t="n">
        <f>ROUND(K2020,2)*R2029</f>
        <v>379.85200000000003</v>
      </c>
    </row>
    <row r="2030" ht="45.0" customHeight="true">
      <c r="P2030" s="4800" t="s">
        <v>48</v>
      </c>
      <c r="Q2030" s="4800" t="s">
        <v>49</v>
      </c>
      <c r="R2030" s="4827" t="n">
        <v>97.9</v>
      </c>
      <c r="S2030" s="4828" t="n">
        <f>ROUND(K2020,2)*R2030</f>
        <v>379.85200000000003</v>
      </c>
    </row>
    <row r="2031" ht="45.0" customHeight="true">
      <c r="P2031" s="4800" t="s">
        <v>50</v>
      </c>
      <c r="Q2031" s="4800" t="s">
        <v>51</v>
      </c>
      <c r="R2031" s="4829" t="n">
        <v>97.9</v>
      </c>
      <c r="S2031" s="4830" t="n">
        <f>ROUND(K2020,2)*R2031</f>
        <v>379.85200000000003</v>
      </c>
    </row>
    <row r="2032" ht="45.0" customHeight="true">
      <c r="P2032" s="4800" t="s">
        <v>78</v>
      </c>
      <c r="Q2032" s="4800" t="s">
        <v>79</v>
      </c>
      <c r="R2032" s="4831" t="n">
        <v>97.9</v>
      </c>
      <c r="S2032" s="4832" t="n">
        <f>ROUND(K2020,2)*R2032</f>
        <v>379.85200000000003</v>
      </c>
    </row>
    <row r="2033" ht="45.0" customHeight="true">
      <c r="P2033" s="4800" t="s">
        <v>80</v>
      </c>
      <c r="Q2033" s="4800" t="s">
        <v>81</v>
      </c>
      <c r="R2033" s="4833" t="n">
        <v>97.9</v>
      </c>
      <c r="S2033" s="4834" t="n">
        <f>ROUND(K2020,2)*R2033</f>
        <v>379.85200000000003</v>
      </c>
    </row>
    <row r="2034" ht="45.0" customHeight="true">
      <c r="P2034" s="4800" t="s">
        <v>82</v>
      </c>
      <c r="Q2034" s="4800" t="s">
        <v>83</v>
      </c>
      <c r="R2034" s="4835" t="n">
        <v>97.9</v>
      </c>
      <c r="S2034" s="4836" t="n">
        <f>ROUND(K2020,2)*R2034</f>
        <v>379.85200000000003</v>
      </c>
    </row>
    <row r="2035" ht="45.0" customHeight="true">
      <c r="P2035" s="4800" t="s">
        <v>84</v>
      </c>
      <c r="Q2035" s="4800" t="s">
        <v>85</v>
      </c>
      <c r="R2035" s="4837" t="n">
        <v>97.9</v>
      </c>
      <c r="S2035" s="4838" t="n">
        <f>ROUND(K2020,2)*R2035</f>
        <v>379.85200000000003</v>
      </c>
    </row>
    <row r="2036" ht="45.0" customHeight="true">
      <c r="P2036" s="4800" t="s">
        <v>86</v>
      </c>
      <c r="Q2036" s="4800" t="s">
        <v>87</v>
      </c>
      <c r="R2036" s="4839" t="n">
        <v>97.9</v>
      </c>
      <c r="S2036" s="4840" t="n">
        <f>ROUND(K2020,2)*R2036</f>
        <v>379.85200000000003</v>
      </c>
    </row>
    <row r="2037" ht="45.0" customHeight="true">
      <c r="P2037" s="4800" t="s">
        <v>88</v>
      </c>
      <c r="Q2037" s="4800" t="s">
        <v>89</v>
      </c>
      <c r="R2037" s="4841" t="n">
        <v>97.9</v>
      </c>
      <c r="S2037" s="4842" t="n">
        <f>ROUND(K2020,2)*R2037</f>
        <v>379.85200000000003</v>
      </c>
    </row>
    <row r="2038" ht="45.0" customHeight="true">
      <c r="P2038" s="4800" t="s">
        <v>90</v>
      </c>
      <c r="Q2038" s="4800" t="s">
        <v>91</v>
      </c>
      <c r="R2038" s="4843" t="n">
        <v>97.9</v>
      </c>
      <c r="S2038" s="4844" t="n">
        <f>ROUND(K2020,2)*R2038</f>
        <v>379.85200000000003</v>
      </c>
    </row>
    <row r="2039" ht="45.0" customHeight="true">
      <c r="P2039" s="4800" t="s">
        <v>92</v>
      </c>
      <c r="Q2039" s="4800" t="s">
        <v>93</v>
      </c>
      <c r="R2039" s="4845" t="n">
        <v>97.9</v>
      </c>
      <c r="S2039" s="4846" t="n">
        <f>ROUND(K2020,2)*R2039</f>
        <v>379.85200000000003</v>
      </c>
    </row>
    <row r="2040" ht="45.0" customHeight="true">
      <c r="A2040" s="4847" t="s">
        <v>23</v>
      </c>
      <c r="B2040" s="4847" t="s">
        <v>402</v>
      </c>
      <c r="C2040" s="4847" t="s">
        <v>54</v>
      </c>
      <c r="D2040" s="4847" t="s">
        <v>403</v>
      </c>
      <c r="E2040" s="4847" t="s">
        <v>404</v>
      </c>
      <c r="F2040" s="4848" t="n">
        <f>R2040+R2041+R2042+R2043+R2044+R2045+R2046+R2047+R2048+R2049+R2050+R2051+R2052+R2053+R2054+R2055+R2056+R2057+R2058+R2059</f>
        <v>5176.000000000002</v>
      </c>
      <c r="G2040" s="4847" t="s">
        <v>176</v>
      </c>
      <c r="H2040" s="4849" t="n">
        <v>4.68</v>
      </c>
      <c r="I2040" s="4850" t="n">
        <v>4.68</v>
      </c>
      <c r="J2040" s="4851" t="n">
        <v>0.2249</v>
      </c>
      <c r="K2040" s="4852" t="n">
        <f>ROUND(I2040,2)+(ROUND(I2040,2)*J2040)</f>
        <v>5.732531999999999</v>
      </c>
      <c r="L2040" s="4853" t="n">
        <f>ROUND(S2040,2)+ROUND(S2041,2)+ROUND(S2042,2)+ROUND(S2043,2)+ROUND(S2044,2)+ROUND(S2045,2)+ROUND(S2046,2)+ROUND(S2047,2)+ROUND(S2048,2)+ROUND(S2049,2)+ROUND(S2050,2)+ROUND(S2051,2)+ROUND(S2052,2)+ROUND(S2053,2)+ROUND(S2054,2)+ROUND(S2055,2)+ROUND(S2056,2)+ROUND(S2057,2)+ROUND(S2058,2)+ROUND(S2059,2)</f>
        <v>29658.399999999987</v>
      </c>
      <c r="M2040" s="4847" t="s">
        <v>21</v>
      </c>
      <c r="N2040" s="4847" t="s">
        <v>90</v>
      </c>
      <c r="O2040" s="4847" t="s">
        <v>332</v>
      </c>
      <c r="P2040" s="4847" t="s">
        <v>20</v>
      </c>
      <c r="Q2040" s="4847" t="s">
        <v>29</v>
      </c>
      <c r="R2040" s="4854" t="n">
        <v>258.8</v>
      </c>
      <c r="S2040" s="4855" t="n">
        <f>ROUND(K2040,2)*R2040</f>
        <v>1482.9240000000002</v>
      </c>
    </row>
    <row r="2041" ht="45.0" customHeight="true">
      <c r="P2041" s="4847" t="s">
        <v>30</v>
      </c>
      <c r="Q2041" s="4847" t="s">
        <v>31</v>
      </c>
      <c r="R2041" s="4856" t="n">
        <v>258.8</v>
      </c>
      <c r="S2041" s="4857" t="n">
        <f>ROUND(K2040,2)*R2041</f>
        <v>1482.9240000000002</v>
      </c>
    </row>
    <row r="2042" ht="45.0" customHeight="true">
      <c r="P2042" s="4847" t="s">
        <v>32</v>
      </c>
      <c r="Q2042" s="4847" t="s">
        <v>33</v>
      </c>
      <c r="R2042" s="4858" t="n">
        <v>258.8</v>
      </c>
      <c r="S2042" s="4859" t="n">
        <f>ROUND(K2040,2)*R2042</f>
        <v>1482.9240000000002</v>
      </c>
    </row>
    <row r="2043" ht="45.0" customHeight="true">
      <c r="P2043" s="4847" t="s">
        <v>34</v>
      </c>
      <c r="Q2043" s="4847" t="s">
        <v>35</v>
      </c>
      <c r="R2043" s="4860" t="n">
        <v>258.8</v>
      </c>
      <c r="S2043" s="4861" t="n">
        <f>ROUND(K2040,2)*R2043</f>
        <v>1482.9240000000002</v>
      </c>
    </row>
    <row r="2044" ht="45.0" customHeight="true">
      <c r="P2044" s="4847" t="s">
        <v>36</v>
      </c>
      <c r="Q2044" s="4847" t="s">
        <v>37</v>
      </c>
      <c r="R2044" s="4862" t="n">
        <v>258.8</v>
      </c>
      <c r="S2044" s="4863" t="n">
        <f>ROUND(K2040,2)*R2044</f>
        <v>1482.9240000000002</v>
      </c>
    </row>
    <row r="2045" ht="45.0" customHeight="true">
      <c r="P2045" s="4847" t="s">
        <v>38</v>
      </c>
      <c r="Q2045" s="4847" t="s">
        <v>39</v>
      </c>
      <c r="R2045" s="4864" t="n">
        <v>258.8</v>
      </c>
      <c r="S2045" s="4865" t="n">
        <f>ROUND(K2040,2)*R2045</f>
        <v>1482.9240000000002</v>
      </c>
    </row>
    <row r="2046" ht="45.0" customHeight="true">
      <c r="P2046" s="4847" t="s">
        <v>40</v>
      </c>
      <c r="Q2046" s="4847" t="s">
        <v>41</v>
      </c>
      <c r="R2046" s="4866" t="n">
        <v>258.8</v>
      </c>
      <c r="S2046" s="4867" t="n">
        <f>ROUND(K2040,2)*R2046</f>
        <v>1482.9240000000002</v>
      </c>
    </row>
    <row r="2047" ht="45.0" customHeight="true">
      <c r="P2047" s="4847" t="s">
        <v>42</v>
      </c>
      <c r="Q2047" s="4847" t="s">
        <v>43</v>
      </c>
      <c r="R2047" s="4868" t="n">
        <v>258.8</v>
      </c>
      <c r="S2047" s="4869" t="n">
        <f>ROUND(K2040,2)*R2047</f>
        <v>1482.9240000000002</v>
      </c>
    </row>
    <row r="2048" ht="45.0" customHeight="true">
      <c r="P2048" s="4847" t="s">
        <v>44</v>
      </c>
      <c r="Q2048" s="4847" t="s">
        <v>45</v>
      </c>
      <c r="R2048" s="4870" t="n">
        <v>258.8</v>
      </c>
      <c r="S2048" s="4871" t="n">
        <f>ROUND(K2040,2)*R2048</f>
        <v>1482.9240000000002</v>
      </c>
    </row>
    <row r="2049" ht="45.0" customHeight="true">
      <c r="P2049" s="4847" t="s">
        <v>46</v>
      </c>
      <c r="Q2049" s="4847" t="s">
        <v>47</v>
      </c>
      <c r="R2049" s="4872" t="n">
        <v>258.8</v>
      </c>
      <c r="S2049" s="4873" t="n">
        <f>ROUND(K2040,2)*R2049</f>
        <v>1482.9240000000002</v>
      </c>
    </row>
    <row r="2050" ht="45.0" customHeight="true">
      <c r="P2050" s="4847" t="s">
        <v>48</v>
      </c>
      <c r="Q2050" s="4847" t="s">
        <v>49</v>
      </c>
      <c r="R2050" s="4874" t="n">
        <v>258.8</v>
      </c>
      <c r="S2050" s="4875" t="n">
        <f>ROUND(K2040,2)*R2050</f>
        <v>1482.9240000000002</v>
      </c>
    </row>
    <row r="2051" ht="45.0" customHeight="true">
      <c r="P2051" s="4847" t="s">
        <v>50</v>
      </c>
      <c r="Q2051" s="4847" t="s">
        <v>51</v>
      </c>
      <c r="R2051" s="4876" t="n">
        <v>258.8</v>
      </c>
      <c r="S2051" s="4877" t="n">
        <f>ROUND(K2040,2)*R2051</f>
        <v>1482.9240000000002</v>
      </c>
    </row>
    <row r="2052" ht="45.0" customHeight="true">
      <c r="P2052" s="4847" t="s">
        <v>78</v>
      </c>
      <c r="Q2052" s="4847" t="s">
        <v>79</v>
      </c>
      <c r="R2052" s="4878" t="n">
        <v>258.8</v>
      </c>
      <c r="S2052" s="4879" t="n">
        <f>ROUND(K2040,2)*R2052</f>
        <v>1482.9240000000002</v>
      </c>
    </row>
    <row r="2053" ht="45.0" customHeight="true">
      <c r="P2053" s="4847" t="s">
        <v>80</v>
      </c>
      <c r="Q2053" s="4847" t="s">
        <v>81</v>
      </c>
      <c r="R2053" s="4880" t="n">
        <v>258.8</v>
      </c>
      <c r="S2053" s="4881" t="n">
        <f>ROUND(K2040,2)*R2053</f>
        <v>1482.9240000000002</v>
      </c>
    </row>
    <row r="2054" ht="45.0" customHeight="true">
      <c r="P2054" s="4847" t="s">
        <v>82</v>
      </c>
      <c r="Q2054" s="4847" t="s">
        <v>83</v>
      </c>
      <c r="R2054" s="4882" t="n">
        <v>258.8</v>
      </c>
      <c r="S2054" s="4883" t="n">
        <f>ROUND(K2040,2)*R2054</f>
        <v>1482.9240000000002</v>
      </c>
    </row>
    <row r="2055" ht="45.0" customHeight="true">
      <c r="P2055" s="4847" t="s">
        <v>84</v>
      </c>
      <c r="Q2055" s="4847" t="s">
        <v>85</v>
      </c>
      <c r="R2055" s="4884" t="n">
        <v>258.8</v>
      </c>
      <c r="S2055" s="4885" t="n">
        <f>ROUND(K2040,2)*R2055</f>
        <v>1482.9240000000002</v>
      </c>
    </row>
    <row r="2056" ht="45.0" customHeight="true">
      <c r="P2056" s="4847" t="s">
        <v>86</v>
      </c>
      <c r="Q2056" s="4847" t="s">
        <v>87</v>
      </c>
      <c r="R2056" s="4886" t="n">
        <v>258.8</v>
      </c>
      <c r="S2056" s="4887" t="n">
        <f>ROUND(K2040,2)*R2056</f>
        <v>1482.9240000000002</v>
      </c>
    </row>
    <row r="2057" ht="45.0" customHeight="true">
      <c r="P2057" s="4847" t="s">
        <v>88</v>
      </c>
      <c r="Q2057" s="4847" t="s">
        <v>89</v>
      </c>
      <c r="R2057" s="4888" t="n">
        <v>258.8</v>
      </c>
      <c r="S2057" s="4889" t="n">
        <f>ROUND(K2040,2)*R2057</f>
        <v>1482.9240000000002</v>
      </c>
    </row>
    <row r="2058" ht="45.0" customHeight="true">
      <c r="P2058" s="4847" t="s">
        <v>90</v>
      </c>
      <c r="Q2058" s="4847" t="s">
        <v>91</v>
      </c>
      <c r="R2058" s="4890" t="n">
        <v>258.8</v>
      </c>
      <c r="S2058" s="4891" t="n">
        <f>ROUND(K2040,2)*R2058</f>
        <v>1482.9240000000002</v>
      </c>
    </row>
    <row r="2059" ht="45.0" customHeight="true">
      <c r="P2059" s="4847" t="s">
        <v>92</v>
      </c>
      <c r="Q2059" s="4847" t="s">
        <v>93</v>
      </c>
      <c r="R2059" s="4892" t="n">
        <v>258.8</v>
      </c>
      <c r="S2059" s="4893" t="n">
        <f>ROUND(K2040,2)*R2059</f>
        <v>1482.9240000000002</v>
      </c>
    </row>
    <row r="2060" ht="45.0" customHeight="true">
      <c r="A2060" s="4894" t="s">
        <v>23</v>
      </c>
      <c r="B2060" s="4894" t="s">
        <v>405</v>
      </c>
      <c r="C2060" s="4894" t="s">
        <v>54</v>
      </c>
      <c r="D2060" s="4894" t="s">
        <v>406</v>
      </c>
      <c r="E2060" s="4894" t="s">
        <v>407</v>
      </c>
      <c r="F2060" s="4895" t="n">
        <f>R2060+R2061+R2062+R2063+R2064+R2065+R2066+R2067+R2068+R2069+R2070+R2071+R2072+R2073+R2074+R2075+R2076+R2077+R2078+R2079</f>
        <v>400.0</v>
      </c>
      <c r="G2060" s="4894" t="s">
        <v>176</v>
      </c>
      <c r="H2060" s="4896" t="n">
        <v>7.32</v>
      </c>
      <c r="I2060" s="4897" t="n">
        <v>7.32</v>
      </c>
      <c r="J2060" s="4898" t="n">
        <v>0.2249</v>
      </c>
      <c r="K2060" s="4899" t="n">
        <f>ROUND(I2060,2)+(ROUND(I2060,2)*J2060)</f>
        <v>8.966268</v>
      </c>
      <c r="L2060" s="4900" t="n">
        <f>ROUND(S2060,2)+ROUND(S2061,2)+ROUND(S2062,2)+ROUND(S2063,2)+ROUND(S2064,2)+ROUND(S2065,2)+ROUND(S2066,2)+ROUND(S2067,2)+ROUND(S2068,2)+ROUND(S2069,2)+ROUND(S2070,2)+ROUND(S2071,2)+ROUND(S2072,2)+ROUND(S2073,2)+ROUND(S2074,2)+ROUND(S2075,2)+ROUND(S2076,2)+ROUND(S2077,2)+ROUND(S2078,2)+ROUND(S2079,2)</f>
        <v>3588.0000000000014</v>
      </c>
      <c r="M2060" s="4894" t="s">
        <v>21</v>
      </c>
      <c r="N2060" s="4894" t="s">
        <v>90</v>
      </c>
      <c r="O2060" s="4894" t="s">
        <v>332</v>
      </c>
      <c r="P2060" s="4894" t="s">
        <v>20</v>
      </c>
      <c r="Q2060" s="4894" t="s">
        <v>29</v>
      </c>
      <c r="R2060" s="4901" t="n">
        <v>20.0</v>
      </c>
      <c r="S2060" s="4902" t="n">
        <f>ROUND(K2060,2)*R2060</f>
        <v>179.4</v>
      </c>
    </row>
    <row r="2061" ht="45.0" customHeight="true">
      <c r="P2061" s="4894" t="s">
        <v>30</v>
      </c>
      <c r="Q2061" s="4894" t="s">
        <v>31</v>
      </c>
      <c r="R2061" s="4903" t="n">
        <v>20.0</v>
      </c>
      <c r="S2061" s="4904" t="n">
        <f>ROUND(K2060,2)*R2061</f>
        <v>179.4</v>
      </c>
    </row>
    <row r="2062" ht="45.0" customHeight="true">
      <c r="P2062" s="4894" t="s">
        <v>32</v>
      </c>
      <c r="Q2062" s="4894" t="s">
        <v>33</v>
      </c>
      <c r="R2062" s="4905" t="n">
        <v>20.0</v>
      </c>
      <c r="S2062" s="4906" t="n">
        <f>ROUND(K2060,2)*R2062</f>
        <v>179.4</v>
      </c>
    </row>
    <row r="2063" ht="45.0" customHeight="true">
      <c r="P2063" s="4894" t="s">
        <v>34</v>
      </c>
      <c r="Q2063" s="4894" t="s">
        <v>35</v>
      </c>
      <c r="R2063" s="4907" t="n">
        <v>20.0</v>
      </c>
      <c r="S2063" s="4908" t="n">
        <f>ROUND(K2060,2)*R2063</f>
        <v>179.4</v>
      </c>
    </row>
    <row r="2064" ht="45.0" customHeight="true">
      <c r="P2064" s="4894" t="s">
        <v>36</v>
      </c>
      <c r="Q2064" s="4894" t="s">
        <v>37</v>
      </c>
      <c r="R2064" s="4909" t="n">
        <v>20.0</v>
      </c>
      <c r="S2064" s="4910" t="n">
        <f>ROUND(K2060,2)*R2064</f>
        <v>179.4</v>
      </c>
    </row>
    <row r="2065" ht="45.0" customHeight="true">
      <c r="P2065" s="4894" t="s">
        <v>38</v>
      </c>
      <c r="Q2065" s="4894" t="s">
        <v>39</v>
      </c>
      <c r="R2065" s="4911" t="n">
        <v>20.0</v>
      </c>
      <c r="S2065" s="4912" t="n">
        <f>ROUND(K2060,2)*R2065</f>
        <v>179.4</v>
      </c>
    </row>
    <row r="2066" ht="45.0" customHeight="true">
      <c r="P2066" s="4894" t="s">
        <v>40</v>
      </c>
      <c r="Q2066" s="4894" t="s">
        <v>41</v>
      </c>
      <c r="R2066" s="4913" t="n">
        <v>20.0</v>
      </c>
      <c r="S2066" s="4914" t="n">
        <f>ROUND(K2060,2)*R2066</f>
        <v>179.4</v>
      </c>
    </row>
    <row r="2067" ht="45.0" customHeight="true">
      <c r="P2067" s="4894" t="s">
        <v>42</v>
      </c>
      <c r="Q2067" s="4894" t="s">
        <v>43</v>
      </c>
      <c r="R2067" s="4915" t="n">
        <v>20.0</v>
      </c>
      <c r="S2067" s="4916" t="n">
        <f>ROUND(K2060,2)*R2067</f>
        <v>179.4</v>
      </c>
    </row>
    <row r="2068" ht="45.0" customHeight="true">
      <c r="P2068" s="4894" t="s">
        <v>44</v>
      </c>
      <c r="Q2068" s="4894" t="s">
        <v>45</v>
      </c>
      <c r="R2068" s="4917" t="n">
        <v>20.0</v>
      </c>
      <c r="S2068" s="4918" t="n">
        <f>ROUND(K2060,2)*R2068</f>
        <v>179.4</v>
      </c>
    </row>
    <row r="2069" ht="45.0" customHeight="true">
      <c r="P2069" s="4894" t="s">
        <v>46</v>
      </c>
      <c r="Q2069" s="4894" t="s">
        <v>47</v>
      </c>
      <c r="R2069" s="4919" t="n">
        <v>20.0</v>
      </c>
      <c r="S2069" s="4920" t="n">
        <f>ROUND(K2060,2)*R2069</f>
        <v>179.4</v>
      </c>
    </row>
    <row r="2070" ht="45.0" customHeight="true">
      <c r="P2070" s="4894" t="s">
        <v>48</v>
      </c>
      <c r="Q2070" s="4894" t="s">
        <v>49</v>
      </c>
      <c r="R2070" s="4921" t="n">
        <v>20.0</v>
      </c>
      <c r="S2070" s="4922" t="n">
        <f>ROUND(K2060,2)*R2070</f>
        <v>179.4</v>
      </c>
    </row>
    <row r="2071" ht="45.0" customHeight="true">
      <c r="P2071" s="4894" t="s">
        <v>50</v>
      </c>
      <c r="Q2071" s="4894" t="s">
        <v>51</v>
      </c>
      <c r="R2071" s="4923" t="n">
        <v>20.0</v>
      </c>
      <c r="S2071" s="4924" t="n">
        <f>ROUND(K2060,2)*R2071</f>
        <v>179.4</v>
      </c>
    </row>
    <row r="2072" ht="45.0" customHeight="true">
      <c r="P2072" s="4894" t="s">
        <v>78</v>
      </c>
      <c r="Q2072" s="4894" t="s">
        <v>79</v>
      </c>
      <c r="R2072" s="4925" t="n">
        <v>20.0</v>
      </c>
      <c r="S2072" s="4926" t="n">
        <f>ROUND(K2060,2)*R2072</f>
        <v>179.4</v>
      </c>
    </row>
    <row r="2073" ht="45.0" customHeight="true">
      <c r="P2073" s="4894" t="s">
        <v>80</v>
      </c>
      <c r="Q2073" s="4894" t="s">
        <v>81</v>
      </c>
      <c r="R2073" s="4927" t="n">
        <v>20.0</v>
      </c>
      <c r="S2073" s="4928" t="n">
        <f>ROUND(K2060,2)*R2073</f>
        <v>179.4</v>
      </c>
    </row>
    <row r="2074" ht="45.0" customHeight="true">
      <c r="P2074" s="4894" t="s">
        <v>82</v>
      </c>
      <c r="Q2074" s="4894" t="s">
        <v>83</v>
      </c>
      <c r="R2074" s="4929" t="n">
        <v>20.0</v>
      </c>
      <c r="S2074" s="4930" t="n">
        <f>ROUND(K2060,2)*R2074</f>
        <v>179.4</v>
      </c>
    </row>
    <row r="2075" ht="45.0" customHeight="true">
      <c r="P2075" s="4894" t="s">
        <v>84</v>
      </c>
      <c r="Q2075" s="4894" t="s">
        <v>85</v>
      </c>
      <c r="R2075" s="4931" t="n">
        <v>20.0</v>
      </c>
      <c r="S2075" s="4932" t="n">
        <f>ROUND(K2060,2)*R2075</f>
        <v>179.4</v>
      </c>
    </row>
    <row r="2076" ht="45.0" customHeight="true">
      <c r="P2076" s="4894" t="s">
        <v>86</v>
      </c>
      <c r="Q2076" s="4894" t="s">
        <v>87</v>
      </c>
      <c r="R2076" s="4933" t="n">
        <v>20.0</v>
      </c>
      <c r="S2076" s="4934" t="n">
        <f>ROUND(K2060,2)*R2076</f>
        <v>179.4</v>
      </c>
    </row>
    <row r="2077" ht="45.0" customHeight="true">
      <c r="P2077" s="4894" t="s">
        <v>88</v>
      </c>
      <c r="Q2077" s="4894" t="s">
        <v>89</v>
      </c>
      <c r="R2077" s="4935" t="n">
        <v>20.0</v>
      </c>
      <c r="S2077" s="4936" t="n">
        <f>ROUND(K2060,2)*R2077</f>
        <v>179.4</v>
      </c>
    </row>
    <row r="2078" ht="45.0" customHeight="true">
      <c r="P2078" s="4894" t="s">
        <v>90</v>
      </c>
      <c r="Q2078" s="4894" t="s">
        <v>91</v>
      </c>
      <c r="R2078" s="4937" t="n">
        <v>20.0</v>
      </c>
      <c r="S2078" s="4938" t="n">
        <f>ROUND(K2060,2)*R2078</f>
        <v>179.4</v>
      </c>
    </row>
    <row r="2079" ht="45.0" customHeight="true">
      <c r="P2079" s="4894" t="s">
        <v>92</v>
      </c>
      <c r="Q2079" s="4894" t="s">
        <v>93</v>
      </c>
      <c r="R2079" s="4939" t="n">
        <v>20.0</v>
      </c>
      <c r="S2079" s="4940" t="n">
        <f>ROUND(K2060,2)*R2079</f>
        <v>179.4</v>
      </c>
    </row>
    <row r="2080" ht="45.0" customHeight="true">
      <c r="A2080" s="4941" t="s">
        <v>23</v>
      </c>
      <c r="B2080" s="4941" t="s">
        <v>408</v>
      </c>
      <c r="C2080" s="4941" t="s">
        <v>54</v>
      </c>
      <c r="D2080" s="4941" t="s">
        <v>409</v>
      </c>
      <c r="E2080" s="4941" t="s">
        <v>410</v>
      </c>
      <c r="F2080" s="4942" t="n">
        <f>R2080+R2081+R2082+R2083+R2084+R2085+R2086+R2087+R2088+R2089+R2090+R2091+R2092+R2093+R2094+R2095+R2096+R2097+R2098+R2099</f>
        <v>160.0</v>
      </c>
      <c r="G2080" s="4941" t="s">
        <v>176</v>
      </c>
      <c r="H2080" s="4943" t="n">
        <v>12.61</v>
      </c>
      <c r="I2080" s="4944" t="n">
        <v>12.61</v>
      </c>
      <c r="J2080" s="4945" t="n">
        <v>0.2249</v>
      </c>
      <c r="K2080" s="4946" t="n">
        <f>ROUND(I2080,2)+(ROUND(I2080,2)*J2080)</f>
        <v>15.445988999999999</v>
      </c>
      <c r="L2080" s="4947" t="n">
        <f>ROUND(S2080,2)+ROUND(S2081,2)+ROUND(S2082,2)+ROUND(S2083,2)+ROUND(S2084,2)+ROUND(S2085,2)+ROUND(S2086,2)+ROUND(S2087,2)+ROUND(S2088,2)+ROUND(S2089,2)+ROUND(S2090,2)+ROUND(S2091,2)+ROUND(S2092,2)+ROUND(S2093,2)+ROUND(S2094,2)+ROUND(S2095,2)+ROUND(S2096,2)+ROUND(S2097,2)+ROUND(S2098,2)+ROUND(S2099,2)</f>
        <v>2471.999999999999</v>
      </c>
      <c r="M2080" s="4941" t="s">
        <v>21</v>
      </c>
      <c r="N2080" s="4941" t="s">
        <v>90</v>
      </c>
      <c r="O2080" s="4941" t="s">
        <v>332</v>
      </c>
      <c r="P2080" s="4941" t="s">
        <v>20</v>
      </c>
      <c r="Q2080" s="4941" t="s">
        <v>29</v>
      </c>
      <c r="R2080" s="4948" t="n">
        <v>8.0</v>
      </c>
      <c r="S2080" s="4949" t="n">
        <f>ROUND(K2080,2)*R2080</f>
        <v>123.6</v>
      </c>
    </row>
    <row r="2081" ht="45.0" customHeight="true">
      <c r="P2081" s="4941" t="s">
        <v>30</v>
      </c>
      <c r="Q2081" s="4941" t="s">
        <v>31</v>
      </c>
      <c r="R2081" s="4950" t="n">
        <v>8.0</v>
      </c>
      <c r="S2081" s="4951" t="n">
        <f>ROUND(K2080,2)*R2081</f>
        <v>123.6</v>
      </c>
    </row>
    <row r="2082" ht="45.0" customHeight="true">
      <c r="P2082" s="4941" t="s">
        <v>32</v>
      </c>
      <c r="Q2082" s="4941" t="s">
        <v>33</v>
      </c>
      <c r="R2082" s="4952" t="n">
        <v>8.0</v>
      </c>
      <c r="S2082" s="4953" t="n">
        <f>ROUND(K2080,2)*R2082</f>
        <v>123.6</v>
      </c>
    </row>
    <row r="2083" ht="45.0" customHeight="true">
      <c r="P2083" s="4941" t="s">
        <v>34</v>
      </c>
      <c r="Q2083" s="4941" t="s">
        <v>35</v>
      </c>
      <c r="R2083" s="4954" t="n">
        <v>8.0</v>
      </c>
      <c r="S2083" s="4955" t="n">
        <f>ROUND(K2080,2)*R2083</f>
        <v>123.6</v>
      </c>
    </row>
    <row r="2084" ht="45.0" customHeight="true">
      <c r="P2084" s="4941" t="s">
        <v>36</v>
      </c>
      <c r="Q2084" s="4941" t="s">
        <v>37</v>
      </c>
      <c r="R2084" s="4956" t="n">
        <v>8.0</v>
      </c>
      <c r="S2084" s="4957" t="n">
        <f>ROUND(K2080,2)*R2084</f>
        <v>123.6</v>
      </c>
    </row>
    <row r="2085" ht="45.0" customHeight="true">
      <c r="P2085" s="4941" t="s">
        <v>38</v>
      </c>
      <c r="Q2085" s="4941" t="s">
        <v>39</v>
      </c>
      <c r="R2085" s="4958" t="n">
        <v>8.0</v>
      </c>
      <c r="S2085" s="4959" t="n">
        <f>ROUND(K2080,2)*R2085</f>
        <v>123.6</v>
      </c>
    </row>
    <row r="2086" ht="45.0" customHeight="true">
      <c r="P2086" s="4941" t="s">
        <v>40</v>
      </c>
      <c r="Q2086" s="4941" t="s">
        <v>41</v>
      </c>
      <c r="R2086" s="4960" t="n">
        <v>8.0</v>
      </c>
      <c r="S2086" s="4961" t="n">
        <f>ROUND(K2080,2)*R2086</f>
        <v>123.6</v>
      </c>
    </row>
    <row r="2087" ht="45.0" customHeight="true">
      <c r="P2087" s="4941" t="s">
        <v>42</v>
      </c>
      <c r="Q2087" s="4941" t="s">
        <v>43</v>
      </c>
      <c r="R2087" s="4962" t="n">
        <v>8.0</v>
      </c>
      <c r="S2087" s="4963" t="n">
        <f>ROUND(K2080,2)*R2087</f>
        <v>123.6</v>
      </c>
    </row>
    <row r="2088" ht="45.0" customHeight="true">
      <c r="P2088" s="4941" t="s">
        <v>44</v>
      </c>
      <c r="Q2088" s="4941" t="s">
        <v>45</v>
      </c>
      <c r="R2088" s="4964" t="n">
        <v>8.0</v>
      </c>
      <c r="S2088" s="4965" t="n">
        <f>ROUND(K2080,2)*R2088</f>
        <v>123.6</v>
      </c>
    </row>
    <row r="2089" ht="45.0" customHeight="true">
      <c r="P2089" s="4941" t="s">
        <v>46</v>
      </c>
      <c r="Q2089" s="4941" t="s">
        <v>47</v>
      </c>
      <c r="R2089" s="4966" t="n">
        <v>8.0</v>
      </c>
      <c r="S2089" s="4967" t="n">
        <f>ROUND(K2080,2)*R2089</f>
        <v>123.6</v>
      </c>
    </row>
    <row r="2090" ht="45.0" customHeight="true">
      <c r="P2090" s="4941" t="s">
        <v>48</v>
      </c>
      <c r="Q2090" s="4941" t="s">
        <v>49</v>
      </c>
      <c r="R2090" s="4968" t="n">
        <v>8.0</v>
      </c>
      <c r="S2090" s="4969" t="n">
        <f>ROUND(K2080,2)*R2090</f>
        <v>123.6</v>
      </c>
    </row>
    <row r="2091" ht="45.0" customHeight="true">
      <c r="P2091" s="4941" t="s">
        <v>50</v>
      </c>
      <c r="Q2091" s="4941" t="s">
        <v>51</v>
      </c>
      <c r="R2091" s="4970" t="n">
        <v>8.0</v>
      </c>
      <c r="S2091" s="4971" t="n">
        <f>ROUND(K2080,2)*R2091</f>
        <v>123.6</v>
      </c>
    </row>
    <row r="2092" ht="45.0" customHeight="true">
      <c r="P2092" s="4941" t="s">
        <v>78</v>
      </c>
      <c r="Q2092" s="4941" t="s">
        <v>79</v>
      </c>
      <c r="R2092" s="4972" t="n">
        <v>8.0</v>
      </c>
      <c r="S2092" s="4973" t="n">
        <f>ROUND(K2080,2)*R2092</f>
        <v>123.6</v>
      </c>
    </row>
    <row r="2093" ht="45.0" customHeight="true">
      <c r="P2093" s="4941" t="s">
        <v>80</v>
      </c>
      <c r="Q2093" s="4941" t="s">
        <v>81</v>
      </c>
      <c r="R2093" s="4974" t="n">
        <v>8.0</v>
      </c>
      <c r="S2093" s="4975" t="n">
        <f>ROUND(K2080,2)*R2093</f>
        <v>123.6</v>
      </c>
    </row>
    <row r="2094" ht="45.0" customHeight="true">
      <c r="P2094" s="4941" t="s">
        <v>82</v>
      </c>
      <c r="Q2094" s="4941" t="s">
        <v>83</v>
      </c>
      <c r="R2094" s="4976" t="n">
        <v>8.0</v>
      </c>
      <c r="S2094" s="4977" t="n">
        <f>ROUND(K2080,2)*R2094</f>
        <v>123.6</v>
      </c>
    </row>
    <row r="2095" ht="45.0" customHeight="true">
      <c r="P2095" s="4941" t="s">
        <v>84</v>
      </c>
      <c r="Q2095" s="4941" t="s">
        <v>85</v>
      </c>
      <c r="R2095" s="4978" t="n">
        <v>8.0</v>
      </c>
      <c r="S2095" s="4979" t="n">
        <f>ROUND(K2080,2)*R2095</f>
        <v>123.6</v>
      </c>
    </row>
    <row r="2096" ht="45.0" customHeight="true">
      <c r="P2096" s="4941" t="s">
        <v>86</v>
      </c>
      <c r="Q2096" s="4941" t="s">
        <v>87</v>
      </c>
      <c r="R2096" s="4980" t="n">
        <v>8.0</v>
      </c>
      <c r="S2096" s="4981" t="n">
        <f>ROUND(K2080,2)*R2096</f>
        <v>123.6</v>
      </c>
    </row>
    <row r="2097" ht="45.0" customHeight="true">
      <c r="P2097" s="4941" t="s">
        <v>88</v>
      </c>
      <c r="Q2097" s="4941" t="s">
        <v>89</v>
      </c>
      <c r="R2097" s="4982" t="n">
        <v>8.0</v>
      </c>
      <c r="S2097" s="4983" t="n">
        <f>ROUND(K2080,2)*R2097</f>
        <v>123.6</v>
      </c>
    </row>
    <row r="2098" ht="45.0" customHeight="true">
      <c r="P2098" s="4941" t="s">
        <v>90</v>
      </c>
      <c r="Q2098" s="4941" t="s">
        <v>91</v>
      </c>
      <c r="R2098" s="4984" t="n">
        <v>8.0</v>
      </c>
      <c r="S2098" s="4985" t="n">
        <f>ROUND(K2080,2)*R2098</f>
        <v>123.6</v>
      </c>
    </row>
    <row r="2099" ht="45.0" customHeight="true">
      <c r="P2099" s="4941" t="s">
        <v>92</v>
      </c>
      <c r="Q2099" s="4941" t="s">
        <v>93</v>
      </c>
      <c r="R2099" s="4986" t="n">
        <v>8.0</v>
      </c>
      <c r="S2099" s="4987" t="n">
        <f>ROUND(K2080,2)*R2099</f>
        <v>123.6</v>
      </c>
    </row>
    <row r="2100" ht="45.0" customHeight="true">
      <c r="A2100" s="4988" t="s">
        <v>23</v>
      </c>
      <c r="B2100" s="4988" t="s">
        <v>411</v>
      </c>
      <c r="C2100" s="4988" t="s">
        <v>54</v>
      </c>
      <c r="D2100" s="4988" t="s">
        <v>412</v>
      </c>
      <c r="E2100" s="4988" t="s">
        <v>413</v>
      </c>
      <c r="F2100" s="4989" t="n">
        <f>R2100+R2101+R2102+R2103+R2104+R2105+R2106+R2107+R2108+R2109+R2110+R2111+R2112+R2113+R2114+R2115+R2116+R2117+R2118+R2119</f>
        <v>166.00000000000003</v>
      </c>
      <c r="G2100" s="4988" t="s">
        <v>176</v>
      </c>
      <c r="H2100" s="4990" t="n">
        <v>12.27</v>
      </c>
      <c r="I2100" s="4991" t="n">
        <v>12.27</v>
      </c>
      <c r="J2100" s="4992" t="n">
        <v>0.2249</v>
      </c>
      <c r="K2100" s="4993" t="n">
        <f>ROUND(I2100,2)+(ROUND(I2100,2)*J2100)</f>
        <v>15.029523</v>
      </c>
      <c r="L2100" s="4994" t="n">
        <f>ROUND(S2100,2)+ROUND(S2101,2)+ROUND(S2102,2)+ROUND(S2103,2)+ROUND(S2104,2)+ROUND(S2105,2)+ROUND(S2106,2)+ROUND(S2107,2)+ROUND(S2108,2)+ROUND(S2109,2)+ROUND(S2110,2)+ROUND(S2111,2)+ROUND(S2112,2)+ROUND(S2113,2)+ROUND(S2114,2)+ROUND(S2115,2)+ROUND(S2116,2)+ROUND(S2117,2)+ROUND(S2118,2)+ROUND(S2119,2)</f>
        <v>2495.0</v>
      </c>
      <c r="M2100" s="4988" t="s">
        <v>21</v>
      </c>
      <c r="N2100" s="4988" t="s">
        <v>90</v>
      </c>
      <c r="O2100" s="4988" t="s">
        <v>332</v>
      </c>
      <c r="P2100" s="4988" t="s">
        <v>20</v>
      </c>
      <c r="Q2100" s="4988" t="s">
        <v>29</v>
      </c>
      <c r="R2100" s="4995" t="n">
        <v>8.3</v>
      </c>
      <c r="S2100" s="4996" t="n">
        <f>ROUND(K2100,2)*R2100</f>
        <v>124.74900000000001</v>
      </c>
    </row>
    <row r="2101" ht="45.0" customHeight="true">
      <c r="P2101" s="4988" t="s">
        <v>30</v>
      </c>
      <c r="Q2101" s="4988" t="s">
        <v>31</v>
      </c>
      <c r="R2101" s="4997" t="n">
        <v>8.3</v>
      </c>
      <c r="S2101" s="4998" t="n">
        <f>ROUND(K2100,2)*R2101</f>
        <v>124.74900000000001</v>
      </c>
    </row>
    <row r="2102" ht="45.0" customHeight="true">
      <c r="P2102" s="4988" t="s">
        <v>32</v>
      </c>
      <c r="Q2102" s="4988" t="s">
        <v>33</v>
      </c>
      <c r="R2102" s="4999" t="n">
        <v>8.3</v>
      </c>
      <c r="S2102" s="5000" t="n">
        <f>ROUND(K2100,2)*R2102</f>
        <v>124.74900000000001</v>
      </c>
    </row>
    <row r="2103" ht="45.0" customHeight="true">
      <c r="P2103" s="4988" t="s">
        <v>34</v>
      </c>
      <c r="Q2103" s="4988" t="s">
        <v>35</v>
      </c>
      <c r="R2103" s="5001" t="n">
        <v>8.3</v>
      </c>
      <c r="S2103" s="5002" t="n">
        <f>ROUND(K2100,2)*R2103</f>
        <v>124.74900000000001</v>
      </c>
    </row>
    <row r="2104" ht="45.0" customHeight="true">
      <c r="P2104" s="4988" t="s">
        <v>36</v>
      </c>
      <c r="Q2104" s="4988" t="s">
        <v>37</v>
      </c>
      <c r="R2104" s="5003" t="n">
        <v>8.3</v>
      </c>
      <c r="S2104" s="5004" t="n">
        <f>ROUND(K2100,2)*R2104</f>
        <v>124.74900000000001</v>
      </c>
    </row>
    <row r="2105" ht="45.0" customHeight="true">
      <c r="P2105" s="4988" t="s">
        <v>38</v>
      </c>
      <c r="Q2105" s="4988" t="s">
        <v>39</v>
      </c>
      <c r="R2105" s="5005" t="n">
        <v>8.3</v>
      </c>
      <c r="S2105" s="5006" t="n">
        <f>ROUND(K2100,2)*R2105</f>
        <v>124.74900000000001</v>
      </c>
    </row>
    <row r="2106" ht="45.0" customHeight="true">
      <c r="P2106" s="4988" t="s">
        <v>40</v>
      </c>
      <c r="Q2106" s="4988" t="s">
        <v>41</v>
      </c>
      <c r="R2106" s="5007" t="n">
        <v>8.3</v>
      </c>
      <c r="S2106" s="5008" t="n">
        <f>ROUND(K2100,2)*R2106</f>
        <v>124.74900000000001</v>
      </c>
    </row>
    <row r="2107" ht="45.0" customHeight="true">
      <c r="P2107" s="4988" t="s">
        <v>42</v>
      </c>
      <c r="Q2107" s="4988" t="s">
        <v>43</v>
      </c>
      <c r="R2107" s="5009" t="n">
        <v>8.3</v>
      </c>
      <c r="S2107" s="5010" t="n">
        <f>ROUND(K2100,2)*R2107</f>
        <v>124.74900000000001</v>
      </c>
    </row>
    <row r="2108" ht="45.0" customHeight="true">
      <c r="P2108" s="4988" t="s">
        <v>44</v>
      </c>
      <c r="Q2108" s="4988" t="s">
        <v>45</v>
      </c>
      <c r="R2108" s="5011" t="n">
        <v>8.3</v>
      </c>
      <c r="S2108" s="5012" t="n">
        <f>ROUND(K2100,2)*R2108</f>
        <v>124.74900000000001</v>
      </c>
    </row>
    <row r="2109" ht="45.0" customHeight="true">
      <c r="P2109" s="4988" t="s">
        <v>46</v>
      </c>
      <c r="Q2109" s="4988" t="s">
        <v>47</v>
      </c>
      <c r="R2109" s="5013" t="n">
        <v>8.3</v>
      </c>
      <c r="S2109" s="5014" t="n">
        <f>ROUND(K2100,2)*R2109</f>
        <v>124.74900000000001</v>
      </c>
    </row>
    <row r="2110" ht="45.0" customHeight="true">
      <c r="P2110" s="4988" t="s">
        <v>48</v>
      </c>
      <c r="Q2110" s="4988" t="s">
        <v>49</v>
      </c>
      <c r="R2110" s="5015" t="n">
        <v>8.3</v>
      </c>
      <c r="S2110" s="5016" t="n">
        <f>ROUND(K2100,2)*R2110</f>
        <v>124.74900000000001</v>
      </c>
    </row>
    <row r="2111" ht="45.0" customHeight="true">
      <c r="P2111" s="4988" t="s">
        <v>50</v>
      </c>
      <c r="Q2111" s="4988" t="s">
        <v>51</v>
      </c>
      <c r="R2111" s="5017" t="n">
        <v>8.3</v>
      </c>
      <c r="S2111" s="5018" t="n">
        <f>ROUND(K2100,2)*R2111</f>
        <v>124.74900000000001</v>
      </c>
    </row>
    <row r="2112" ht="45.0" customHeight="true">
      <c r="P2112" s="4988" t="s">
        <v>78</v>
      </c>
      <c r="Q2112" s="4988" t="s">
        <v>79</v>
      </c>
      <c r="R2112" s="5019" t="n">
        <v>8.3</v>
      </c>
      <c r="S2112" s="5020" t="n">
        <f>ROUND(K2100,2)*R2112</f>
        <v>124.74900000000001</v>
      </c>
    </row>
    <row r="2113" ht="45.0" customHeight="true">
      <c r="P2113" s="4988" t="s">
        <v>80</v>
      </c>
      <c r="Q2113" s="4988" t="s">
        <v>81</v>
      </c>
      <c r="R2113" s="5021" t="n">
        <v>8.3</v>
      </c>
      <c r="S2113" s="5022" t="n">
        <f>ROUND(K2100,2)*R2113</f>
        <v>124.74900000000001</v>
      </c>
    </row>
    <row r="2114" ht="45.0" customHeight="true">
      <c r="P2114" s="4988" t="s">
        <v>82</v>
      </c>
      <c r="Q2114" s="4988" t="s">
        <v>83</v>
      </c>
      <c r="R2114" s="5023" t="n">
        <v>8.3</v>
      </c>
      <c r="S2114" s="5024" t="n">
        <f>ROUND(K2100,2)*R2114</f>
        <v>124.74900000000001</v>
      </c>
    </row>
    <row r="2115" ht="45.0" customHeight="true">
      <c r="P2115" s="4988" t="s">
        <v>84</v>
      </c>
      <c r="Q2115" s="4988" t="s">
        <v>85</v>
      </c>
      <c r="R2115" s="5025" t="n">
        <v>8.3</v>
      </c>
      <c r="S2115" s="5026" t="n">
        <f>ROUND(K2100,2)*R2115</f>
        <v>124.74900000000001</v>
      </c>
    </row>
    <row r="2116" ht="45.0" customHeight="true">
      <c r="P2116" s="4988" t="s">
        <v>86</v>
      </c>
      <c r="Q2116" s="4988" t="s">
        <v>87</v>
      </c>
      <c r="R2116" s="5027" t="n">
        <v>8.3</v>
      </c>
      <c r="S2116" s="5028" t="n">
        <f>ROUND(K2100,2)*R2116</f>
        <v>124.74900000000001</v>
      </c>
    </row>
    <row r="2117" ht="45.0" customHeight="true">
      <c r="P2117" s="4988" t="s">
        <v>88</v>
      </c>
      <c r="Q2117" s="4988" t="s">
        <v>89</v>
      </c>
      <c r="R2117" s="5029" t="n">
        <v>8.3</v>
      </c>
      <c r="S2117" s="5030" t="n">
        <f>ROUND(K2100,2)*R2117</f>
        <v>124.74900000000001</v>
      </c>
    </row>
    <row r="2118" ht="45.0" customHeight="true">
      <c r="P2118" s="4988" t="s">
        <v>90</v>
      </c>
      <c r="Q2118" s="4988" t="s">
        <v>91</v>
      </c>
      <c r="R2118" s="5031" t="n">
        <v>8.3</v>
      </c>
      <c r="S2118" s="5032" t="n">
        <f>ROUND(K2100,2)*R2118</f>
        <v>124.74900000000001</v>
      </c>
    </row>
    <row r="2119" ht="45.0" customHeight="true">
      <c r="P2119" s="4988" t="s">
        <v>92</v>
      </c>
      <c r="Q2119" s="4988" t="s">
        <v>93</v>
      </c>
      <c r="R2119" s="5033" t="n">
        <v>8.3</v>
      </c>
      <c r="S2119" s="5034" t="n">
        <f>ROUND(K2100,2)*R2119</f>
        <v>124.74900000000001</v>
      </c>
    </row>
    <row r="2120" ht="45.0" customHeight="true">
      <c r="A2120" s="5035" t="s">
        <v>23</v>
      </c>
      <c r="B2120" s="5035" t="s">
        <v>414</v>
      </c>
      <c r="C2120" s="5035" t="s">
        <v>54</v>
      </c>
      <c r="D2120" s="5035" t="s">
        <v>415</v>
      </c>
      <c r="E2120" s="5035" t="s">
        <v>416</v>
      </c>
      <c r="F2120" s="5036" t="n">
        <f>R2120+R2121+R2122+R2123+R2124+R2125+R2126+R2127+R2128+R2129+R2130+R2131+R2132+R2133+R2134+R2135+R2136+R2137+R2138+R2139</f>
        <v>894.0000000000003</v>
      </c>
      <c r="G2120" s="5035" t="s">
        <v>176</v>
      </c>
      <c r="H2120" s="5037" t="n">
        <v>17.24</v>
      </c>
      <c r="I2120" s="5038" t="n">
        <v>17.24</v>
      </c>
      <c r="J2120" s="5039" t="n">
        <v>0.2249</v>
      </c>
      <c r="K2120" s="5040" t="n">
        <f>ROUND(I2120,2)+(ROUND(I2120,2)*J2120)</f>
        <v>21.117275999999997</v>
      </c>
      <c r="L2120" s="5041" t="n">
        <f>ROUND(S2120,2)+ROUND(S2121,2)+ROUND(S2122,2)+ROUND(S2123,2)+ROUND(S2124,2)+ROUND(S2125,2)+ROUND(S2126,2)+ROUND(S2127,2)+ROUND(S2128,2)+ROUND(S2129,2)+ROUND(S2130,2)+ROUND(S2131,2)+ROUND(S2132,2)+ROUND(S2133,2)+ROUND(S2134,2)+ROUND(S2135,2)+ROUND(S2136,2)+ROUND(S2137,2)+ROUND(S2138,2)+ROUND(S2139,2)</f>
        <v>18881.199999999997</v>
      </c>
      <c r="M2120" s="5035" t="s">
        <v>21</v>
      </c>
      <c r="N2120" s="5035" t="s">
        <v>90</v>
      </c>
      <c r="O2120" s="5035" t="s">
        <v>332</v>
      </c>
      <c r="P2120" s="5035" t="s">
        <v>20</v>
      </c>
      <c r="Q2120" s="5035" t="s">
        <v>29</v>
      </c>
      <c r="R2120" s="5042" t="n">
        <v>44.7</v>
      </c>
      <c r="S2120" s="5043" t="n">
        <f>ROUND(K2120,2)*R2120</f>
        <v>944.0640000000001</v>
      </c>
    </row>
    <row r="2121" ht="45.0" customHeight="true">
      <c r="P2121" s="5035" t="s">
        <v>30</v>
      </c>
      <c r="Q2121" s="5035" t="s">
        <v>31</v>
      </c>
      <c r="R2121" s="5044" t="n">
        <v>44.7</v>
      </c>
      <c r="S2121" s="5045" t="n">
        <f>ROUND(K2120,2)*R2121</f>
        <v>944.0640000000001</v>
      </c>
    </row>
    <row r="2122" ht="45.0" customHeight="true">
      <c r="P2122" s="5035" t="s">
        <v>32</v>
      </c>
      <c r="Q2122" s="5035" t="s">
        <v>33</v>
      </c>
      <c r="R2122" s="5046" t="n">
        <v>44.7</v>
      </c>
      <c r="S2122" s="5047" t="n">
        <f>ROUND(K2120,2)*R2122</f>
        <v>944.0640000000001</v>
      </c>
    </row>
    <row r="2123" ht="45.0" customHeight="true">
      <c r="P2123" s="5035" t="s">
        <v>34</v>
      </c>
      <c r="Q2123" s="5035" t="s">
        <v>35</v>
      </c>
      <c r="R2123" s="5048" t="n">
        <v>44.7</v>
      </c>
      <c r="S2123" s="5049" t="n">
        <f>ROUND(K2120,2)*R2123</f>
        <v>944.0640000000001</v>
      </c>
    </row>
    <row r="2124" ht="45.0" customHeight="true">
      <c r="P2124" s="5035" t="s">
        <v>36</v>
      </c>
      <c r="Q2124" s="5035" t="s">
        <v>37</v>
      </c>
      <c r="R2124" s="5050" t="n">
        <v>44.7</v>
      </c>
      <c r="S2124" s="5051" t="n">
        <f>ROUND(K2120,2)*R2124</f>
        <v>944.0640000000001</v>
      </c>
    </row>
    <row r="2125" ht="45.0" customHeight="true">
      <c r="P2125" s="5035" t="s">
        <v>38</v>
      </c>
      <c r="Q2125" s="5035" t="s">
        <v>39</v>
      </c>
      <c r="R2125" s="5052" t="n">
        <v>44.7</v>
      </c>
      <c r="S2125" s="5053" t="n">
        <f>ROUND(K2120,2)*R2125</f>
        <v>944.0640000000001</v>
      </c>
    </row>
    <row r="2126" ht="45.0" customHeight="true">
      <c r="P2126" s="5035" t="s">
        <v>40</v>
      </c>
      <c r="Q2126" s="5035" t="s">
        <v>41</v>
      </c>
      <c r="R2126" s="5054" t="n">
        <v>44.7</v>
      </c>
      <c r="S2126" s="5055" t="n">
        <f>ROUND(K2120,2)*R2126</f>
        <v>944.0640000000001</v>
      </c>
    </row>
    <row r="2127" ht="45.0" customHeight="true">
      <c r="P2127" s="5035" t="s">
        <v>42</v>
      </c>
      <c r="Q2127" s="5035" t="s">
        <v>43</v>
      </c>
      <c r="R2127" s="5056" t="n">
        <v>44.7</v>
      </c>
      <c r="S2127" s="5057" t="n">
        <f>ROUND(K2120,2)*R2127</f>
        <v>944.0640000000001</v>
      </c>
    </row>
    <row r="2128" ht="45.0" customHeight="true">
      <c r="P2128" s="5035" t="s">
        <v>44</v>
      </c>
      <c r="Q2128" s="5035" t="s">
        <v>45</v>
      </c>
      <c r="R2128" s="5058" t="n">
        <v>44.7</v>
      </c>
      <c r="S2128" s="5059" t="n">
        <f>ROUND(K2120,2)*R2128</f>
        <v>944.0640000000001</v>
      </c>
    </row>
    <row r="2129" ht="45.0" customHeight="true">
      <c r="P2129" s="5035" t="s">
        <v>46</v>
      </c>
      <c r="Q2129" s="5035" t="s">
        <v>47</v>
      </c>
      <c r="R2129" s="5060" t="n">
        <v>44.7</v>
      </c>
      <c r="S2129" s="5061" t="n">
        <f>ROUND(K2120,2)*R2129</f>
        <v>944.0640000000001</v>
      </c>
    </row>
    <row r="2130" ht="45.0" customHeight="true">
      <c r="P2130" s="5035" t="s">
        <v>48</v>
      </c>
      <c r="Q2130" s="5035" t="s">
        <v>49</v>
      </c>
      <c r="R2130" s="5062" t="n">
        <v>44.7</v>
      </c>
      <c r="S2130" s="5063" t="n">
        <f>ROUND(K2120,2)*R2130</f>
        <v>944.0640000000001</v>
      </c>
    </row>
    <row r="2131" ht="45.0" customHeight="true">
      <c r="P2131" s="5035" t="s">
        <v>50</v>
      </c>
      <c r="Q2131" s="5035" t="s">
        <v>51</v>
      </c>
      <c r="R2131" s="5064" t="n">
        <v>44.7</v>
      </c>
      <c r="S2131" s="5065" t="n">
        <f>ROUND(K2120,2)*R2131</f>
        <v>944.0640000000001</v>
      </c>
    </row>
    <row r="2132" ht="45.0" customHeight="true">
      <c r="P2132" s="5035" t="s">
        <v>78</v>
      </c>
      <c r="Q2132" s="5035" t="s">
        <v>79</v>
      </c>
      <c r="R2132" s="5066" t="n">
        <v>44.7</v>
      </c>
      <c r="S2132" s="5067" t="n">
        <f>ROUND(K2120,2)*R2132</f>
        <v>944.0640000000001</v>
      </c>
    </row>
    <row r="2133" ht="45.0" customHeight="true">
      <c r="P2133" s="5035" t="s">
        <v>80</v>
      </c>
      <c r="Q2133" s="5035" t="s">
        <v>81</v>
      </c>
      <c r="R2133" s="5068" t="n">
        <v>44.7</v>
      </c>
      <c r="S2133" s="5069" t="n">
        <f>ROUND(K2120,2)*R2133</f>
        <v>944.0640000000001</v>
      </c>
    </row>
    <row r="2134" ht="45.0" customHeight="true">
      <c r="P2134" s="5035" t="s">
        <v>82</v>
      </c>
      <c r="Q2134" s="5035" t="s">
        <v>83</v>
      </c>
      <c r="R2134" s="5070" t="n">
        <v>44.7</v>
      </c>
      <c r="S2134" s="5071" t="n">
        <f>ROUND(K2120,2)*R2134</f>
        <v>944.0640000000001</v>
      </c>
    </row>
    <row r="2135" ht="45.0" customHeight="true">
      <c r="P2135" s="5035" t="s">
        <v>84</v>
      </c>
      <c r="Q2135" s="5035" t="s">
        <v>85</v>
      </c>
      <c r="R2135" s="5072" t="n">
        <v>44.7</v>
      </c>
      <c r="S2135" s="5073" t="n">
        <f>ROUND(K2120,2)*R2135</f>
        <v>944.0640000000001</v>
      </c>
    </row>
    <row r="2136" ht="45.0" customHeight="true">
      <c r="P2136" s="5035" t="s">
        <v>86</v>
      </c>
      <c r="Q2136" s="5035" t="s">
        <v>87</v>
      </c>
      <c r="R2136" s="5074" t="n">
        <v>44.7</v>
      </c>
      <c r="S2136" s="5075" t="n">
        <f>ROUND(K2120,2)*R2136</f>
        <v>944.0640000000001</v>
      </c>
    </row>
    <row r="2137" ht="45.0" customHeight="true">
      <c r="P2137" s="5035" t="s">
        <v>88</v>
      </c>
      <c r="Q2137" s="5035" t="s">
        <v>89</v>
      </c>
      <c r="R2137" s="5076" t="n">
        <v>44.7</v>
      </c>
      <c r="S2137" s="5077" t="n">
        <f>ROUND(K2120,2)*R2137</f>
        <v>944.0640000000001</v>
      </c>
    </row>
    <row r="2138" ht="45.0" customHeight="true">
      <c r="P2138" s="5035" t="s">
        <v>90</v>
      </c>
      <c r="Q2138" s="5035" t="s">
        <v>91</v>
      </c>
      <c r="R2138" s="5078" t="n">
        <v>44.7</v>
      </c>
      <c r="S2138" s="5079" t="n">
        <f>ROUND(K2120,2)*R2138</f>
        <v>944.0640000000001</v>
      </c>
    </row>
    <row r="2139" ht="45.0" customHeight="true">
      <c r="P2139" s="5035" t="s">
        <v>92</v>
      </c>
      <c r="Q2139" s="5035" t="s">
        <v>93</v>
      </c>
      <c r="R2139" s="5080" t="n">
        <v>44.7</v>
      </c>
      <c r="S2139" s="5081" t="n">
        <f>ROUND(K2120,2)*R2139</f>
        <v>944.0640000000001</v>
      </c>
    </row>
    <row r="2140" ht="45.0" customHeight="true">
      <c r="A2140" s="5082" t="s">
        <v>23</v>
      </c>
      <c r="B2140" s="5082" t="s">
        <v>417</v>
      </c>
      <c r="C2140" s="5082" t="s">
        <v>54</v>
      </c>
      <c r="D2140" s="5082" t="s">
        <v>418</v>
      </c>
      <c r="E2140" s="5082" t="s">
        <v>419</v>
      </c>
      <c r="F2140" s="5083" t="n">
        <f>R2140+R2141+R2142+R2143+R2144+R2145+R2146+R2147+R2148+R2149+R2150+R2151+R2152+R2153+R2154+R2155+R2156+R2157+R2158+R2159</f>
        <v>620.0</v>
      </c>
      <c r="G2140" s="5082" t="s">
        <v>176</v>
      </c>
      <c r="H2140" s="5084" t="n">
        <v>9.06</v>
      </c>
      <c r="I2140" s="5085" t="n">
        <v>9.06</v>
      </c>
      <c r="J2140" s="5086" t="n">
        <v>0.2249</v>
      </c>
      <c r="K2140" s="5087" t="n">
        <f>ROUND(I2140,2)+(ROUND(I2140,2)*J2140)</f>
        <v>11.097594</v>
      </c>
      <c r="L2140" s="5088" t="n">
        <f>ROUND(S2140,2)+ROUND(S2141,2)+ROUND(S2142,2)+ROUND(S2143,2)+ROUND(S2144,2)+ROUND(S2145,2)+ROUND(S2146,2)+ROUND(S2147,2)+ROUND(S2148,2)+ROUND(S2149,2)+ROUND(S2150,2)+ROUND(S2151,2)+ROUND(S2152,2)+ROUND(S2153,2)+ROUND(S2154,2)+ROUND(S2155,2)+ROUND(S2156,2)+ROUND(S2157,2)+ROUND(S2158,2)+ROUND(S2159,2)</f>
        <v>6882.000000000003</v>
      </c>
      <c r="M2140" s="5082" t="s">
        <v>21</v>
      </c>
      <c r="N2140" s="5082" t="s">
        <v>90</v>
      </c>
      <c r="O2140" s="5082" t="s">
        <v>332</v>
      </c>
      <c r="P2140" s="5082" t="s">
        <v>20</v>
      </c>
      <c r="Q2140" s="5082" t="s">
        <v>29</v>
      </c>
      <c r="R2140" s="5089" t="n">
        <v>31.0</v>
      </c>
      <c r="S2140" s="5090" t="n">
        <f>ROUND(K2140,2)*R2140</f>
        <v>344.09999999999997</v>
      </c>
    </row>
    <row r="2141" ht="45.0" customHeight="true">
      <c r="P2141" s="5082" t="s">
        <v>30</v>
      </c>
      <c r="Q2141" s="5082" t="s">
        <v>31</v>
      </c>
      <c r="R2141" s="5091" t="n">
        <v>31.0</v>
      </c>
      <c r="S2141" s="5092" t="n">
        <f>ROUND(K2140,2)*R2141</f>
        <v>344.09999999999997</v>
      </c>
    </row>
    <row r="2142" ht="45.0" customHeight="true">
      <c r="P2142" s="5082" t="s">
        <v>32</v>
      </c>
      <c r="Q2142" s="5082" t="s">
        <v>33</v>
      </c>
      <c r="R2142" s="5093" t="n">
        <v>31.0</v>
      </c>
      <c r="S2142" s="5094" t="n">
        <f>ROUND(K2140,2)*R2142</f>
        <v>344.09999999999997</v>
      </c>
    </row>
    <row r="2143" ht="45.0" customHeight="true">
      <c r="P2143" s="5082" t="s">
        <v>34</v>
      </c>
      <c r="Q2143" s="5082" t="s">
        <v>35</v>
      </c>
      <c r="R2143" s="5095" t="n">
        <v>31.0</v>
      </c>
      <c r="S2143" s="5096" t="n">
        <f>ROUND(K2140,2)*R2143</f>
        <v>344.09999999999997</v>
      </c>
    </row>
    <row r="2144" ht="45.0" customHeight="true">
      <c r="P2144" s="5082" t="s">
        <v>36</v>
      </c>
      <c r="Q2144" s="5082" t="s">
        <v>37</v>
      </c>
      <c r="R2144" s="5097" t="n">
        <v>31.0</v>
      </c>
      <c r="S2144" s="5098" t="n">
        <f>ROUND(K2140,2)*R2144</f>
        <v>344.09999999999997</v>
      </c>
    </row>
    <row r="2145" ht="45.0" customHeight="true">
      <c r="P2145" s="5082" t="s">
        <v>38</v>
      </c>
      <c r="Q2145" s="5082" t="s">
        <v>39</v>
      </c>
      <c r="R2145" s="5099" t="n">
        <v>31.0</v>
      </c>
      <c r="S2145" s="5100" t="n">
        <f>ROUND(K2140,2)*R2145</f>
        <v>344.09999999999997</v>
      </c>
    </row>
    <row r="2146" ht="45.0" customHeight="true">
      <c r="P2146" s="5082" t="s">
        <v>40</v>
      </c>
      <c r="Q2146" s="5082" t="s">
        <v>41</v>
      </c>
      <c r="R2146" s="5101" t="n">
        <v>31.0</v>
      </c>
      <c r="S2146" s="5102" t="n">
        <f>ROUND(K2140,2)*R2146</f>
        <v>344.09999999999997</v>
      </c>
    </row>
    <row r="2147" ht="45.0" customHeight="true">
      <c r="P2147" s="5082" t="s">
        <v>42</v>
      </c>
      <c r="Q2147" s="5082" t="s">
        <v>43</v>
      </c>
      <c r="R2147" s="5103" t="n">
        <v>31.0</v>
      </c>
      <c r="S2147" s="5104" t="n">
        <f>ROUND(K2140,2)*R2147</f>
        <v>344.09999999999997</v>
      </c>
    </row>
    <row r="2148" ht="45.0" customHeight="true">
      <c r="P2148" s="5082" t="s">
        <v>44</v>
      </c>
      <c r="Q2148" s="5082" t="s">
        <v>45</v>
      </c>
      <c r="R2148" s="5105" t="n">
        <v>31.0</v>
      </c>
      <c r="S2148" s="5106" t="n">
        <f>ROUND(K2140,2)*R2148</f>
        <v>344.09999999999997</v>
      </c>
    </row>
    <row r="2149" ht="45.0" customHeight="true">
      <c r="P2149" s="5082" t="s">
        <v>46</v>
      </c>
      <c r="Q2149" s="5082" t="s">
        <v>47</v>
      </c>
      <c r="R2149" s="5107" t="n">
        <v>31.0</v>
      </c>
      <c r="S2149" s="5108" t="n">
        <f>ROUND(K2140,2)*R2149</f>
        <v>344.09999999999997</v>
      </c>
    </row>
    <row r="2150" ht="45.0" customHeight="true">
      <c r="P2150" s="5082" t="s">
        <v>48</v>
      </c>
      <c r="Q2150" s="5082" t="s">
        <v>49</v>
      </c>
      <c r="R2150" s="5109" t="n">
        <v>31.0</v>
      </c>
      <c r="S2150" s="5110" t="n">
        <f>ROUND(K2140,2)*R2150</f>
        <v>344.09999999999997</v>
      </c>
    </row>
    <row r="2151" ht="45.0" customHeight="true">
      <c r="P2151" s="5082" t="s">
        <v>50</v>
      </c>
      <c r="Q2151" s="5082" t="s">
        <v>51</v>
      </c>
      <c r="R2151" s="5111" t="n">
        <v>31.0</v>
      </c>
      <c r="S2151" s="5112" t="n">
        <f>ROUND(K2140,2)*R2151</f>
        <v>344.09999999999997</v>
      </c>
    </row>
    <row r="2152" ht="45.0" customHeight="true">
      <c r="P2152" s="5082" t="s">
        <v>78</v>
      </c>
      <c r="Q2152" s="5082" t="s">
        <v>79</v>
      </c>
      <c r="R2152" s="5113" t="n">
        <v>31.0</v>
      </c>
      <c r="S2152" s="5114" t="n">
        <f>ROUND(K2140,2)*R2152</f>
        <v>344.09999999999997</v>
      </c>
    </row>
    <row r="2153" ht="45.0" customHeight="true">
      <c r="P2153" s="5082" t="s">
        <v>80</v>
      </c>
      <c r="Q2153" s="5082" t="s">
        <v>81</v>
      </c>
      <c r="R2153" s="5115" t="n">
        <v>31.0</v>
      </c>
      <c r="S2153" s="5116" t="n">
        <f>ROUND(K2140,2)*R2153</f>
        <v>344.09999999999997</v>
      </c>
    </row>
    <row r="2154" ht="45.0" customHeight="true">
      <c r="P2154" s="5082" t="s">
        <v>82</v>
      </c>
      <c r="Q2154" s="5082" t="s">
        <v>83</v>
      </c>
      <c r="R2154" s="5117" t="n">
        <v>31.0</v>
      </c>
      <c r="S2154" s="5118" t="n">
        <f>ROUND(K2140,2)*R2154</f>
        <v>344.09999999999997</v>
      </c>
    </row>
    <row r="2155" ht="45.0" customHeight="true">
      <c r="P2155" s="5082" t="s">
        <v>84</v>
      </c>
      <c r="Q2155" s="5082" t="s">
        <v>85</v>
      </c>
      <c r="R2155" s="5119" t="n">
        <v>31.0</v>
      </c>
      <c r="S2155" s="5120" t="n">
        <f>ROUND(K2140,2)*R2155</f>
        <v>344.09999999999997</v>
      </c>
    </row>
    <row r="2156" ht="45.0" customHeight="true">
      <c r="P2156" s="5082" t="s">
        <v>86</v>
      </c>
      <c r="Q2156" s="5082" t="s">
        <v>87</v>
      </c>
      <c r="R2156" s="5121" t="n">
        <v>31.0</v>
      </c>
      <c r="S2156" s="5122" t="n">
        <f>ROUND(K2140,2)*R2156</f>
        <v>344.09999999999997</v>
      </c>
    </row>
    <row r="2157" ht="45.0" customHeight="true">
      <c r="P2157" s="5082" t="s">
        <v>88</v>
      </c>
      <c r="Q2157" s="5082" t="s">
        <v>89</v>
      </c>
      <c r="R2157" s="5123" t="n">
        <v>31.0</v>
      </c>
      <c r="S2157" s="5124" t="n">
        <f>ROUND(K2140,2)*R2157</f>
        <v>344.09999999999997</v>
      </c>
    </row>
    <row r="2158" ht="45.0" customHeight="true">
      <c r="P2158" s="5082" t="s">
        <v>90</v>
      </c>
      <c r="Q2158" s="5082" t="s">
        <v>91</v>
      </c>
      <c r="R2158" s="5125" t="n">
        <v>31.0</v>
      </c>
      <c r="S2158" s="5126" t="n">
        <f>ROUND(K2140,2)*R2158</f>
        <v>344.09999999999997</v>
      </c>
    </row>
    <row r="2159" ht="45.0" customHeight="true">
      <c r="P2159" s="5082" t="s">
        <v>92</v>
      </c>
      <c r="Q2159" s="5082" t="s">
        <v>93</v>
      </c>
      <c r="R2159" s="5127" t="n">
        <v>31.0</v>
      </c>
      <c r="S2159" s="5128" t="n">
        <f>ROUND(K2140,2)*R2159</f>
        <v>344.09999999999997</v>
      </c>
    </row>
    <row r="2160" ht="45.0" customHeight="true">
      <c r="A2160" s="5129" t="s">
        <v>23</v>
      </c>
      <c r="B2160" s="5129" t="s">
        <v>420</v>
      </c>
      <c r="C2160" s="5129" t="s">
        <v>54</v>
      </c>
      <c r="D2160" s="5129" t="s">
        <v>421</v>
      </c>
      <c r="E2160" s="5129" t="s">
        <v>422</v>
      </c>
      <c r="F2160" s="5130" t="n">
        <f>R2160+R2161+R2162+R2163+R2164+R2165+R2166+R2167+R2168+R2169+R2170+R2171+R2172+R2173+R2174+R2175+R2176+R2177+R2178+R2179</f>
        <v>183.99999999999994</v>
      </c>
      <c r="G2160" s="5129" t="s">
        <v>176</v>
      </c>
      <c r="H2160" s="5131" t="n">
        <v>7.92</v>
      </c>
      <c r="I2160" s="5132" t="n">
        <v>7.92</v>
      </c>
      <c r="J2160" s="5133" t="n">
        <v>0.2249</v>
      </c>
      <c r="K2160" s="5134" t="n">
        <f>ROUND(I2160,2)+(ROUND(I2160,2)*J2160)</f>
        <v>9.701208</v>
      </c>
      <c r="L2160" s="5135" t="n">
        <f>ROUND(S2160,2)+ROUND(S2161,2)+ROUND(S2162,2)+ROUND(S2163,2)+ROUND(S2164,2)+ROUND(S2165,2)+ROUND(S2166,2)+ROUND(S2167,2)+ROUND(S2168,2)+ROUND(S2169,2)+ROUND(S2170,2)+ROUND(S2171,2)+ROUND(S2172,2)+ROUND(S2173,2)+ROUND(S2174,2)+ROUND(S2175,2)+ROUND(S2176,2)+ROUND(S2177,2)+ROUND(S2178,2)+ROUND(S2179,2)</f>
        <v>1784.8</v>
      </c>
      <c r="M2160" s="5129" t="s">
        <v>21</v>
      </c>
      <c r="N2160" s="5129" t="s">
        <v>90</v>
      </c>
      <c r="O2160" s="5129" t="s">
        <v>332</v>
      </c>
      <c r="P2160" s="5129" t="s">
        <v>20</v>
      </c>
      <c r="Q2160" s="5129" t="s">
        <v>29</v>
      </c>
      <c r="R2160" s="5136" t="n">
        <v>9.2</v>
      </c>
      <c r="S2160" s="5137" t="n">
        <f>ROUND(K2160,2)*R2160</f>
        <v>89.23999999999998</v>
      </c>
    </row>
    <row r="2161" ht="45.0" customHeight="true">
      <c r="P2161" s="5129" t="s">
        <v>30</v>
      </c>
      <c r="Q2161" s="5129" t="s">
        <v>31</v>
      </c>
      <c r="R2161" s="5138" t="n">
        <v>9.2</v>
      </c>
      <c r="S2161" s="5139" t="n">
        <f>ROUND(K2160,2)*R2161</f>
        <v>89.23999999999998</v>
      </c>
    </row>
    <row r="2162" ht="45.0" customHeight="true">
      <c r="P2162" s="5129" t="s">
        <v>32</v>
      </c>
      <c r="Q2162" s="5129" t="s">
        <v>33</v>
      </c>
      <c r="R2162" s="5140" t="n">
        <v>9.2</v>
      </c>
      <c r="S2162" s="5141" t="n">
        <f>ROUND(K2160,2)*R2162</f>
        <v>89.23999999999998</v>
      </c>
    </row>
    <row r="2163" ht="45.0" customHeight="true">
      <c r="P2163" s="5129" t="s">
        <v>34</v>
      </c>
      <c r="Q2163" s="5129" t="s">
        <v>35</v>
      </c>
      <c r="R2163" s="5142" t="n">
        <v>9.2</v>
      </c>
      <c r="S2163" s="5143" t="n">
        <f>ROUND(K2160,2)*R2163</f>
        <v>89.23999999999998</v>
      </c>
    </row>
    <row r="2164" ht="45.0" customHeight="true">
      <c r="P2164" s="5129" t="s">
        <v>36</v>
      </c>
      <c r="Q2164" s="5129" t="s">
        <v>37</v>
      </c>
      <c r="R2164" s="5144" t="n">
        <v>9.2</v>
      </c>
      <c r="S2164" s="5145" t="n">
        <f>ROUND(K2160,2)*R2164</f>
        <v>89.23999999999998</v>
      </c>
    </row>
    <row r="2165" ht="45.0" customHeight="true">
      <c r="P2165" s="5129" t="s">
        <v>38</v>
      </c>
      <c r="Q2165" s="5129" t="s">
        <v>39</v>
      </c>
      <c r="R2165" s="5146" t="n">
        <v>9.2</v>
      </c>
      <c r="S2165" s="5147" t="n">
        <f>ROUND(K2160,2)*R2165</f>
        <v>89.23999999999998</v>
      </c>
    </row>
    <row r="2166" ht="45.0" customHeight="true">
      <c r="P2166" s="5129" t="s">
        <v>40</v>
      </c>
      <c r="Q2166" s="5129" t="s">
        <v>41</v>
      </c>
      <c r="R2166" s="5148" t="n">
        <v>9.2</v>
      </c>
      <c r="S2166" s="5149" t="n">
        <f>ROUND(K2160,2)*R2166</f>
        <v>89.23999999999998</v>
      </c>
    </row>
    <row r="2167" ht="45.0" customHeight="true">
      <c r="P2167" s="5129" t="s">
        <v>42</v>
      </c>
      <c r="Q2167" s="5129" t="s">
        <v>43</v>
      </c>
      <c r="R2167" s="5150" t="n">
        <v>9.2</v>
      </c>
      <c r="S2167" s="5151" t="n">
        <f>ROUND(K2160,2)*R2167</f>
        <v>89.23999999999998</v>
      </c>
    </row>
    <row r="2168" ht="45.0" customHeight="true">
      <c r="P2168" s="5129" t="s">
        <v>44</v>
      </c>
      <c r="Q2168" s="5129" t="s">
        <v>45</v>
      </c>
      <c r="R2168" s="5152" t="n">
        <v>9.2</v>
      </c>
      <c r="S2168" s="5153" t="n">
        <f>ROUND(K2160,2)*R2168</f>
        <v>89.23999999999998</v>
      </c>
    </row>
    <row r="2169" ht="45.0" customHeight="true">
      <c r="P2169" s="5129" t="s">
        <v>46</v>
      </c>
      <c r="Q2169" s="5129" t="s">
        <v>47</v>
      </c>
      <c r="R2169" s="5154" t="n">
        <v>9.2</v>
      </c>
      <c r="S2169" s="5155" t="n">
        <f>ROUND(K2160,2)*R2169</f>
        <v>89.23999999999998</v>
      </c>
    </row>
    <row r="2170" ht="45.0" customHeight="true">
      <c r="P2170" s="5129" t="s">
        <v>48</v>
      </c>
      <c r="Q2170" s="5129" t="s">
        <v>49</v>
      </c>
      <c r="R2170" s="5156" t="n">
        <v>9.2</v>
      </c>
      <c r="S2170" s="5157" t="n">
        <f>ROUND(K2160,2)*R2170</f>
        <v>89.23999999999998</v>
      </c>
    </row>
    <row r="2171" ht="45.0" customHeight="true">
      <c r="P2171" s="5129" t="s">
        <v>50</v>
      </c>
      <c r="Q2171" s="5129" t="s">
        <v>51</v>
      </c>
      <c r="R2171" s="5158" t="n">
        <v>9.2</v>
      </c>
      <c r="S2171" s="5159" t="n">
        <f>ROUND(K2160,2)*R2171</f>
        <v>89.23999999999998</v>
      </c>
    </row>
    <row r="2172" ht="45.0" customHeight="true">
      <c r="P2172" s="5129" t="s">
        <v>78</v>
      </c>
      <c r="Q2172" s="5129" t="s">
        <v>79</v>
      </c>
      <c r="R2172" s="5160" t="n">
        <v>9.2</v>
      </c>
      <c r="S2172" s="5161" t="n">
        <f>ROUND(K2160,2)*R2172</f>
        <v>89.23999999999998</v>
      </c>
    </row>
    <row r="2173" ht="45.0" customHeight="true">
      <c r="P2173" s="5129" t="s">
        <v>80</v>
      </c>
      <c r="Q2173" s="5129" t="s">
        <v>81</v>
      </c>
      <c r="R2173" s="5162" t="n">
        <v>9.2</v>
      </c>
      <c r="S2173" s="5163" t="n">
        <f>ROUND(K2160,2)*R2173</f>
        <v>89.23999999999998</v>
      </c>
    </row>
    <row r="2174" ht="45.0" customHeight="true">
      <c r="P2174" s="5129" t="s">
        <v>82</v>
      </c>
      <c r="Q2174" s="5129" t="s">
        <v>83</v>
      </c>
      <c r="R2174" s="5164" t="n">
        <v>9.2</v>
      </c>
      <c r="S2174" s="5165" t="n">
        <f>ROUND(K2160,2)*R2174</f>
        <v>89.23999999999998</v>
      </c>
    </row>
    <row r="2175" ht="45.0" customHeight="true">
      <c r="P2175" s="5129" t="s">
        <v>84</v>
      </c>
      <c r="Q2175" s="5129" t="s">
        <v>85</v>
      </c>
      <c r="R2175" s="5166" t="n">
        <v>9.2</v>
      </c>
      <c r="S2175" s="5167" t="n">
        <f>ROUND(K2160,2)*R2175</f>
        <v>89.23999999999998</v>
      </c>
    </row>
    <row r="2176" ht="45.0" customHeight="true">
      <c r="P2176" s="5129" t="s">
        <v>86</v>
      </c>
      <c r="Q2176" s="5129" t="s">
        <v>87</v>
      </c>
      <c r="R2176" s="5168" t="n">
        <v>9.2</v>
      </c>
      <c r="S2176" s="5169" t="n">
        <f>ROUND(K2160,2)*R2176</f>
        <v>89.23999999999998</v>
      </c>
    </row>
    <row r="2177" ht="45.0" customHeight="true">
      <c r="P2177" s="5129" t="s">
        <v>88</v>
      </c>
      <c r="Q2177" s="5129" t="s">
        <v>89</v>
      </c>
      <c r="R2177" s="5170" t="n">
        <v>9.2</v>
      </c>
      <c r="S2177" s="5171" t="n">
        <f>ROUND(K2160,2)*R2177</f>
        <v>89.23999999999998</v>
      </c>
    </row>
    <row r="2178" ht="45.0" customHeight="true">
      <c r="P2178" s="5129" t="s">
        <v>90</v>
      </c>
      <c r="Q2178" s="5129" t="s">
        <v>91</v>
      </c>
      <c r="R2178" s="5172" t="n">
        <v>9.2</v>
      </c>
      <c r="S2178" s="5173" t="n">
        <f>ROUND(K2160,2)*R2178</f>
        <v>89.23999999999998</v>
      </c>
    </row>
    <row r="2179" ht="45.0" customHeight="true">
      <c r="P2179" s="5129" t="s">
        <v>92</v>
      </c>
      <c r="Q2179" s="5129" t="s">
        <v>93</v>
      </c>
      <c r="R2179" s="5174" t="n">
        <v>9.2</v>
      </c>
      <c r="S2179" s="5175" t="n">
        <f>ROUND(K2160,2)*R2179</f>
        <v>89.23999999999998</v>
      </c>
    </row>
    <row r="2180" ht="45.0" customHeight="true">
      <c r="A2180" s="5176" t="s">
        <v>23</v>
      </c>
      <c r="B2180" s="5176" t="s">
        <v>423</v>
      </c>
      <c r="C2180" s="5176" t="s">
        <v>54</v>
      </c>
      <c r="D2180" s="5176" t="s">
        <v>424</v>
      </c>
      <c r="E2180" s="5176" t="s">
        <v>425</v>
      </c>
      <c r="F2180" s="5177" t="n">
        <f>R2180+R2181+R2182+R2183+R2184+R2185+R2186+R2187+R2188+R2189+R2190+R2191+R2192+R2193+R2194+R2195+R2196+R2197+R2198+R2199</f>
        <v>620.0</v>
      </c>
      <c r="G2180" s="5176" t="s">
        <v>176</v>
      </c>
      <c r="H2180" s="5178" t="n">
        <v>7.4</v>
      </c>
      <c r="I2180" s="5179" t="n">
        <v>7.4</v>
      </c>
      <c r="J2180" s="5180" t="n">
        <v>0.2249</v>
      </c>
      <c r="K2180" s="5181" t="n">
        <f>ROUND(I2180,2)+(ROUND(I2180,2)*J2180)</f>
        <v>9.06426</v>
      </c>
      <c r="L2180" s="5182" t="n">
        <f>ROUND(S2180,2)+ROUND(S2181,2)+ROUND(S2182,2)+ROUND(S2183,2)+ROUND(S2184,2)+ROUND(S2185,2)+ROUND(S2186,2)+ROUND(S2187,2)+ROUND(S2188,2)+ROUND(S2189,2)+ROUND(S2190,2)+ROUND(S2191,2)+ROUND(S2192,2)+ROUND(S2193,2)+ROUND(S2194,2)+ROUND(S2195,2)+ROUND(S2196,2)+ROUND(S2197,2)+ROUND(S2198,2)+ROUND(S2199,2)</f>
        <v>5617.2</v>
      </c>
      <c r="M2180" s="5176" t="s">
        <v>21</v>
      </c>
      <c r="N2180" s="5176" t="s">
        <v>90</v>
      </c>
      <c r="O2180" s="5176" t="s">
        <v>332</v>
      </c>
      <c r="P2180" s="5176" t="s">
        <v>20</v>
      </c>
      <c r="Q2180" s="5176" t="s">
        <v>29</v>
      </c>
      <c r="R2180" s="5183" t="n">
        <v>31.0</v>
      </c>
      <c r="S2180" s="5184" t="n">
        <f>ROUND(K2180,2)*R2180</f>
        <v>280.86</v>
      </c>
    </row>
    <row r="2181" ht="45.0" customHeight="true">
      <c r="P2181" s="5176" t="s">
        <v>30</v>
      </c>
      <c r="Q2181" s="5176" t="s">
        <v>31</v>
      </c>
      <c r="R2181" s="5185" t="n">
        <v>31.0</v>
      </c>
      <c r="S2181" s="5186" t="n">
        <f>ROUND(K2180,2)*R2181</f>
        <v>280.86</v>
      </c>
    </row>
    <row r="2182" ht="45.0" customHeight="true">
      <c r="P2182" s="5176" t="s">
        <v>32</v>
      </c>
      <c r="Q2182" s="5176" t="s">
        <v>33</v>
      </c>
      <c r="R2182" s="5187" t="n">
        <v>31.0</v>
      </c>
      <c r="S2182" s="5188" t="n">
        <f>ROUND(K2180,2)*R2182</f>
        <v>280.86</v>
      </c>
    </row>
    <row r="2183" ht="45.0" customHeight="true">
      <c r="P2183" s="5176" t="s">
        <v>34</v>
      </c>
      <c r="Q2183" s="5176" t="s">
        <v>35</v>
      </c>
      <c r="R2183" s="5189" t="n">
        <v>31.0</v>
      </c>
      <c r="S2183" s="5190" t="n">
        <f>ROUND(K2180,2)*R2183</f>
        <v>280.86</v>
      </c>
    </row>
    <row r="2184" ht="45.0" customHeight="true">
      <c r="P2184" s="5176" t="s">
        <v>36</v>
      </c>
      <c r="Q2184" s="5176" t="s">
        <v>37</v>
      </c>
      <c r="R2184" s="5191" t="n">
        <v>31.0</v>
      </c>
      <c r="S2184" s="5192" t="n">
        <f>ROUND(K2180,2)*R2184</f>
        <v>280.86</v>
      </c>
    </row>
    <row r="2185" ht="45.0" customHeight="true">
      <c r="P2185" s="5176" t="s">
        <v>38</v>
      </c>
      <c r="Q2185" s="5176" t="s">
        <v>39</v>
      </c>
      <c r="R2185" s="5193" t="n">
        <v>31.0</v>
      </c>
      <c r="S2185" s="5194" t="n">
        <f>ROUND(K2180,2)*R2185</f>
        <v>280.86</v>
      </c>
    </row>
    <row r="2186" ht="45.0" customHeight="true">
      <c r="P2186" s="5176" t="s">
        <v>40</v>
      </c>
      <c r="Q2186" s="5176" t="s">
        <v>41</v>
      </c>
      <c r="R2186" s="5195" t="n">
        <v>31.0</v>
      </c>
      <c r="S2186" s="5196" t="n">
        <f>ROUND(K2180,2)*R2186</f>
        <v>280.86</v>
      </c>
    </row>
    <row r="2187" ht="45.0" customHeight="true">
      <c r="P2187" s="5176" t="s">
        <v>42</v>
      </c>
      <c r="Q2187" s="5176" t="s">
        <v>43</v>
      </c>
      <c r="R2187" s="5197" t="n">
        <v>31.0</v>
      </c>
      <c r="S2187" s="5198" t="n">
        <f>ROUND(K2180,2)*R2187</f>
        <v>280.86</v>
      </c>
    </row>
    <row r="2188" ht="45.0" customHeight="true">
      <c r="P2188" s="5176" t="s">
        <v>44</v>
      </c>
      <c r="Q2188" s="5176" t="s">
        <v>45</v>
      </c>
      <c r="R2188" s="5199" t="n">
        <v>31.0</v>
      </c>
      <c r="S2188" s="5200" t="n">
        <f>ROUND(K2180,2)*R2188</f>
        <v>280.86</v>
      </c>
    </row>
    <row r="2189" ht="45.0" customHeight="true">
      <c r="P2189" s="5176" t="s">
        <v>46</v>
      </c>
      <c r="Q2189" s="5176" t="s">
        <v>47</v>
      </c>
      <c r="R2189" s="5201" t="n">
        <v>31.0</v>
      </c>
      <c r="S2189" s="5202" t="n">
        <f>ROUND(K2180,2)*R2189</f>
        <v>280.86</v>
      </c>
    </row>
    <row r="2190" ht="45.0" customHeight="true">
      <c r="P2190" s="5176" t="s">
        <v>48</v>
      </c>
      <c r="Q2190" s="5176" t="s">
        <v>49</v>
      </c>
      <c r="R2190" s="5203" t="n">
        <v>31.0</v>
      </c>
      <c r="S2190" s="5204" t="n">
        <f>ROUND(K2180,2)*R2190</f>
        <v>280.86</v>
      </c>
    </row>
    <row r="2191" ht="45.0" customHeight="true">
      <c r="P2191" s="5176" t="s">
        <v>50</v>
      </c>
      <c r="Q2191" s="5176" t="s">
        <v>51</v>
      </c>
      <c r="R2191" s="5205" t="n">
        <v>31.0</v>
      </c>
      <c r="S2191" s="5206" t="n">
        <f>ROUND(K2180,2)*R2191</f>
        <v>280.86</v>
      </c>
    </row>
    <row r="2192" ht="45.0" customHeight="true">
      <c r="P2192" s="5176" t="s">
        <v>78</v>
      </c>
      <c r="Q2192" s="5176" t="s">
        <v>79</v>
      </c>
      <c r="R2192" s="5207" t="n">
        <v>31.0</v>
      </c>
      <c r="S2192" s="5208" t="n">
        <f>ROUND(K2180,2)*R2192</f>
        <v>280.86</v>
      </c>
    </row>
    <row r="2193" ht="45.0" customHeight="true">
      <c r="P2193" s="5176" t="s">
        <v>80</v>
      </c>
      <c r="Q2193" s="5176" t="s">
        <v>81</v>
      </c>
      <c r="R2193" s="5209" t="n">
        <v>31.0</v>
      </c>
      <c r="S2193" s="5210" t="n">
        <f>ROUND(K2180,2)*R2193</f>
        <v>280.86</v>
      </c>
    </row>
    <row r="2194" ht="45.0" customHeight="true">
      <c r="P2194" s="5176" t="s">
        <v>82</v>
      </c>
      <c r="Q2194" s="5176" t="s">
        <v>83</v>
      </c>
      <c r="R2194" s="5211" t="n">
        <v>31.0</v>
      </c>
      <c r="S2194" s="5212" t="n">
        <f>ROUND(K2180,2)*R2194</f>
        <v>280.86</v>
      </c>
    </row>
    <row r="2195" ht="45.0" customHeight="true">
      <c r="P2195" s="5176" t="s">
        <v>84</v>
      </c>
      <c r="Q2195" s="5176" t="s">
        <v>85</v>
      </c>
      <c r="R2195" s="5213" t="n">
        <v>31.0</v>
      </c>
      <c r="S2195" s="5214" t="n">
        <f>ROUND(K2180,2)*R2195</f>
        <v>280.86</v>
      </c>
    </row>
    <row r="2196" ht="45.0" customHeight="true">
      <c r="P2196" s="5176" t="s">
        <v>86</v>
      </c>
      <c r="Q2196" s="5176" t="s">
        <v>87</v>
      </c>
      <c r="R2196" s="5215" t="n">
        <v>31.0</v>
      </c>
      <c r="S2196" s="5216" t="n">
        <f>ROUND(K2180,2)*R2196</f>
        <v>280.86</v>
      </c>
    </row>
    <row r="2197" ht="45.0" customHeight="true">
      <c r="P2197" s="5176" t="s">
        <v>88</v>
      </c>
      <c r="Q2197" s="5176" t="s">
        <v>89</v>
      </c>
      <c r="R2197" s="5217" t="n">
        <v>31.0</v>
      </c>
      <c r="S2197" s="5218" t="n">
        <f>ROUND(K2180,2)*R2197</f>
        <v>280.86</v>
      </c>
    </row>
    <row r="2198" ht="45.0" customHeight="true">
      <c r="P2198" s="5176" t="s">
        <v>90</v>
      </c>
      <c r="Q2198" s="5176" t="s">
        <v>91</v>
      </c>
      <c r="R2198" s="5219" t="n">
        <v>31.0</v>
      </c>
      <c r="S2198" s="5220" t="n">
        <f>ROUND(K2180,2)*R2198</f>
        <v>280.86</v>
      </c>
    </row>
    <row r="2199" ht="45.0" customHeight="true">
      <c r="P2199" s="5176" t="s">
        <v>92</v>
      </c>
      <c r="Q2199" s="5176" t="s">
        <v>93</v>
      </c>
      <c r="R2199" s="5221" t="n">
        <v>31.0</v>
      </c>
      <c r="S2199" s="5222" t="n">
        <f>ROUND(K2180,2)*R2199</f>
        <v>280.86</v>
      </c>
    </row>
    <row r="2200" ht="45.0" customHeight="true">
      <c r="A2200" s="5224" t="s">
        <v>19</v>
      </c>
      <c r="B2200" s="5224" t="s">
        <v>92</v>
      </c>
      <c r="C2200" s="5224" t="s">
        <v>21</v>
      </c>
      <c r="D2200" s="5224" t="s">
        <v>21</v>
      </c>
      <c r="E2200" s="5224" t="s">
        <v>426</v>
      </c>
      <c r="F2200" s="5224" t="s">
        <v>21</v>
      </c>
      <c r="G2200" s="5224" t="s">
        <v>21</v>
      </c>
      <c r="H2200" s="5224" t="s">
        <v>21</v>
      </c>
      <c r="I2200" s="5224" t="s">
        <v>21</v>
      </c>
      <c r="J2200" s="5224" t="s">
        <v>21</v>
      </c>
      <c r="K2200" s="5224" t="s">
        <v>21</v>
      </c>
      <c r="L2200" s="5225" t="n">
        <f>ROUND(L2201,2)+ROUND(L2221,2)+ROUND(L2241,2)+ROUND(L2261,2)+ROUND(L2281,2)+ROUND(L2301,2)+ROUND(L2321,2)+ROUND(L2341,2)+ROUND(L2361,2)+ROUND(L2381,2)+ROUND(L2401,2)+ROUND(L2421,2)+ROUND(L2441,2)+ROUND(L2461,2)+ROUND(L2481,2)+ROUND(L2501,2)+ROUND(L2521,2)+ROUND(L2541,2)+ROUND(L2561,2)+ROUND(L2581,2)+ROUND(L2601,2)+ROUND(L2621,2)+ROUND(L2641,2)+ROUND(L2661,2)+ROUND(L2681,2)+ROUND(L2701,2)+ROUND(L2721,2)+ROUND(L2741,2)+ROUND(L2761,2)+ROUND(L2781,2)+ROUND(L2801,2)+ROUND(L2821,2)</f>
        <v>58162.4</v>
      </c>
      <c r="M2200" s="5224" t="s">
        <v>21</v>
      </c>
      <c r="N2200" s="5224" t="s">
        <v>21</v>
      </c>
      <c r="O2200" s="5224" t="s">
        <v>21</v>
      </c>
      <c r="P2200" s="5224" t="s">
        <v>21</v>
      </c>
      <c r="Q2200" s="5224" t="s">
        <v>21</v>
      </c>
      <c r="R2200" s="5224" t="s">
        <v>21</v>
      </c>
      <c r="S2200" s="5224" t="s">
        <v>21</v>
      </c>
    </row>
    <row r="2201" ht="45.0" customHeight="true">
      <c r="A2201" s="5226" t="s">
        <v>23</v>
      </c>
      <c r="B2201" s="5226" t="s">
        <v>427</v>
      </c>
      <c r="C2201" s="5226" t="s">
        <v>54</v>
      </c>
      <c r="D2201" s="5226" t="s">
        <v>428</v>
      </c>
      <c r="E2201" s="5226" t="s">
        <v>429</v>
      </c>
      <c r="F2201" s="5227" t="n">
        <f>R2201+R2202+R2203+R2204+R2205+R2206+R2207+R2208+R2209+R2210+R2211+R2212+R2213+R2214+R2215+R2216+R2217+R2218+R2219+R2220</f>
        <v>140.0</v>
      </c>
      <c r="G2201" s="5226" t="s">
        <v>28</v>
      </c>
      <c r="H2201" s="5228" t="n">
        <v>11.81</v>
      </c>
      <c r="I2201" s="5229" t="n">
        <v>11.81</v>
      </c>
      <c r="J2201" s="5230" t="n">
        <v>0.2249</v>
      </c>
      <c r="K2201" s="5231" t="n">
        <f>ROUND(I2201,2)+(ROUND(I2201,2)*J2201)</f>
        <v>14.466069000000001</v>
      </c>
      <c r="L2201" s="5232" t="n">
        <f>ROUND(S2201,2)+ROUND(S2202,2)+ROUND(S2203,2)+ROUND(S2204,2)+ROUND(S2205,2)+ROUND(S2206,2)+ROUND(S2207,2)+ROUND(S2208,2)+ROUND(S2209,2)+ROUND(S2210,2)+ROUND(S2211,2)+ROUND(S2212,2)+ROUND(S2213,2)+ROUND(S2214,2)+ROUND(S2215,2)+ROUND(S2216,2)+ROUND(S2217,2)+ROUND(S2218,2)+ROUND(S2219,2)+ROUND(S2220,2)</f>
        <v>2025.7999999999995</v>
      </c>
      <c r="M2201" s="5226" t="s">
        <v>21</v>
      </c>
      <c r="N2201" s="5226" t="s">
        <v>92</v>
      </c>
      <c r="O2201" s="5226" t="s">
        <v>426</v>
      </c>
      <c r="P2201" s="5226" t="s">
        <v>20</v>
      </c>
      <c r="Q2201" s="5226" t="s">
        <v>29</v>
      </c>
      <c r="R2201" s="5233" t="n">
        <v>7.0</v>
      </c>
      <c r="S2201" s="5234" t="n">
        <f>ROUND(K2201,2)*R2201</f>
        <v>101.29</v>
      </c>
    </row>
    <row r="2202" ht="45.0" customHeight="true">
      <c r="P2202" s="5226" t="s">
        <v>30</v>
      </c>
      <c r="Q2202" s="5226" t="s">
        <v>31</v>
      </c>
      <c r="R2202" s="5235" t="n">
        <v>7.0</v>
      </c>
      <c r="S2202" s="5236" t="n">
        <f>ROUND(K2201,2)*R2202</f>
        <v>101.29</v>
      </c>
    </row>
    <row r="2203" ht="45.0" customHeight="true">
      <c r="P2203" s="5226" t="s">
        <v>32</v>
      </c>
      <c r="Q2203" s="5226" t="s">
        <v>33</v>
      </c>
      <c r="R2203" s="5237" t="n">
        <v>7.0</v>
      </c>
      <c r="S2203" s="5238" t="n">
        <f>ROUND(K2201,2)*R2203</f>
        <v>101.29</v>
      </c>
    </row>
    <row r="2204" ht="45.0" customHeight="true">
      <c r="P2204" s="5226" t="s">
        <v>34</v>
      </c>
      <c r="Q2204" s="5226" t="s">
        <v>35</v>
      </c>
      <c r="R2204" s="5239" t="n">
        <v>7.0</v>
      </c>
      <c r="S2204" s="5240" t="n">
        <f>ROUND(K2201,2)*R2204</f>
        <v>101.29</v>
      </c>
    </row>
    <row r="2205" ht="45.0" customHeight="true">
      <c r="P2205" s="5226" t="s">
        <v>36</v>
      </c>
      <c r="Q2205" s="5226" t="s">
        <v>37</v>
      </c>
      <c r="R2205" s="5241" t="n">
        <v>7.0</v>
      </c>
      <c r="S2205" s="5242" t="n">
        <f>ROUND(K2201,2)*R2205</f>
        <v>101.29</v>
      </c>
    </row>
    <row r="2206" ht="45.0" customHeight="true">
      <c r="P2206" s="5226" t="s">
        <v>38</v>
      </c>
      <c r="Q2206" s="5226" t="s">
        <v>39</v>
      </c>
      <c r="R2206" s="5243" t="n">
        <v>7.0</v>
      </c>
      <c r="S2206" s="5244" t="n">
        <f>ROUND(K2201,2)*R2206</f>
        <v>101.29</v>
      </c>
    </row>
    <row r="2207" ht="45.0" customHeight="true">
      <c r="P2207" s="5226" t="s">
        <v>40</v>
      </c>
      <c r="Q2207" s="5226" t="s">
        <v>41</v>
      </c>
      <c r="R2207" s="5245" t="n">
        <v>7.0</v>
      </c>
      <c r="S2207" s="5246" t="n">
        <f>ROUND(K2201,2)*R2207</f>
        <v>101.29</v>
      </c>
    </row>
    <row r="2208" ht="45.0" customHeight="true">
      <c r="P2208" s="5226" t="s">
        <v>42</v>
      </c>
      <c r="Q2208" s="5226" t="s">
        <v>43</v>
      </c>
      <c r="R2208" s="5247" t="n">
        <v>7.0</v>
      </c>
      <c r="S2208" s="5248" t="n">
        <f>ROUND(K2201,2)*R2208</f>
        <v>101.29</v>
      </c>
    </row>
    <row r="2209" ht="45.0" customHeight="true">
      <c r="P2209" s="5226" t="s">
        <v>44</v>
      </c>
      <c r="Q2209" s="5226" t="s">
        <v>45</v>
      </c>
      <c r="R2209" s="5249" t="n">
        <v>7.0</v>
      </c>
      <c r="S2209" s="5250" t="n">
        <f>ROUND(K2201,2)*R2209</f>
        <v>101.29</v>
      </c>
    </row>
    <row r="2210" ht="45.0" customHeight="true">
      <c r="P2210" s="5226" t="s">
        <v>46</v>
      </c>
      <c r="Q2210" s="5226" t="s">
        <v>47</v>
      </c>
      <c r="R2210" s="5251" t="n">
        <v>7.0</v>
      </c>
      <c r="S2210" s="5252" t="n">
        <f>ROUND(K2201,2)*R2210</f>
        <v>101.29</v>
      </c>
    </row>
    <row r="2211" ht="45.0" customHeight="true">
      <c r="P2211" s="5226" t="s">
        <v>48</v>
      </c>
      <c r="Q2211" s="5226" t="s">
        <v>49</v>
      </c>
      <c r="R2211" s="5253" t="n">
        <v>7.0</v>
      </c>
      <c r="S2211" s="5254" t="n">
        <f>ROUND(K2201,2)*R2211</f>
        <v>101.29</v>
      </c>
    </row>
    <row r="2212" ht="45.0" customHeight="true">
      <c r="P2212" s="5226" t="s">
        <v>50</v>
      </c>
      <c r="Q2212" s="5226" t="s">
        <v>51</v>
      </c>
      <c r="R2212" s="5255" t="n">
        <v>7.0</v>
      </c>
      <c r="S2212" s="5256" t="n">
        <f>ROUND(K2201,2)*R2212</f>
        <v>101.29</v>
      </c>
    </row>
    <row r="2213" ht="45.0" customHeight="true">
      <c r="P2213" s="5226" t="s">
        <v>78</v>
      </c>
      <c r="Q2213" s="5226" t="s">
        <v>79</v>
      </c>
      <c r="R2213" s="5257" t="n">
        <v>7.0</v>
      </c>
      <c r="S2213" s="5258" t="n">
        <f>ROUND(K2201,2)*R2213</f>
        <v>101.29</v>
      </c>
    </row>
    <row r="2214" ht="45.0" customHeight="true">
      <c r="P2214" s="5226" t="s">
        <v>80</v>
      </c>
      <c r="Q2214" s="5226" t="s">
        <v>81</v>
      </c>
      <c r="R2214" s="5259" t="n">
        <v>7.0</v>
      </c>
      <c r="S2214" s="5260" t="n">
        <f>ROUND(K2201,2)*R2214</f>
        <v>101.29</v>
      </c>
    </row>
    <row r="2215" ht="45.0" customHeight="true">
      <c r="P2215" s="5226" t="s">
        <v>82</v>
      </c>
      <c r="Q2215" s="5226" t="s">
        <v>83</v>
      </c>
      <c r="R2215" s="5261" t="n">
        <v>7.0</v>
      </c>
      <c r="S2215" s="5262" t="n">
        <f>ROUND(K2201,2)*R2215</f>
        <v>101.29</v>
      </c>
    </row>
    <row r="2216" ht="45.0" customHeight="true">
      <c r="P2216" s="5226" t="s">
        <v>84</v>
      </c>
      <c r="Q2216" s="5226" t="s">
        <v>85</v>
      </c>
      <c r="R2216" s="5263" t="n">
        <v>7.0</v>
      </c>
      <c r="S2216" s="5264" t="n">
        <f>ROUND(K2201,2)*R2216</f>
        <v>101.29</v>
      </c>
    </row>
    <row r="2217" ht="45.0" customHeight="true">
      <c r="P2217" s="5226" t="s">
        <v>86</v>
      </c>
      <c r="Q2217" s="5226" t="s">
        <v>87</v>
      </c>
      <c r="R2217" s="5265" t="n">
        <v>7.0</v>
      </c>
      <c r="S2217" s="5266" t="n">
        <f>ROUND(K2201,2)*R2217</f>
        <v>101.29</v>
      </c>
    </row>
    <row r="2218" ht="45.0" customHeight="true">
      <c r="P2218" s="5226" t="s">
        <v>88</v>
      </c>
      <c r="Q2218" s="5226" t="s">
        <v>89</v>
      </c>
      <c r="R2218" s="5267" t="n">
        <v>7.0</v>
      </c>
      <c r="S2218" s="5268" t="n">
        <f>ROUND(K2201,2)*R2218</f>
        <v>101.29</v>
      </c>
    </row>
    <row r="2219" ht="45.0" customHeight="true">
      <c r="P2219" s="5226" t="s">
        <v>90</v>
      </c>
      <c r="Q2219" s="5226" t="s">
        <v>91</v>
      </c>
      <c r="R2219" s="5269" t="n">
        <v>7.0</v>
      </c>
      <c r="S2219" s="5270" t="n">
        <f>ROUND(K2201,2)*R2219</f>
        <v>101.29</v>
      </c>
    </row>
    <row r="2220" ht="45.0" customHeight="true">
      <c r="P2220" s="5226" t="s">
        <v>92</v>
      </c>
      <c r="Q2220" s="5226" t="s">
        <v>93</v>
      </c>
      <c r="R2220" s="5271" t="n">
        <v>7.0</v>
      </c>
      <c r="S2220" s="5272" t="n">
        <f>ROUND(K2201,2)*R2220</f>
        <v>101.29</v>
      </c>
    </row>
    <row r="2221" ht="45.0" customHeight="true">
      <c r="A2221" s="5273" t="s">
        <v>23</v>
      </c>
      <c r="B2221" s="5273" t="s">
        <v>430</v>
      </c>
      <c r="C2221" s="5273" t="s">
        <v>54</v>
      </c>
      <c r="D2221" s="5273" t="s">
        <v>431</v>
      </c>
      <c r="E2221" s="5273" t="s">
        <v>432</v>
      </c>
      <c r="F2221" s="5274" t="n">
        <f>R2221+R2222+R2223+R2224+R2225+R2226+R2227+R2228+R2229+R2230+R2231+R2232+R2233+R2234+R2235+R2236+R2237+R2238+R2239+R2240</f>
        <v>160.0</v>
      </c>
      <c r="G2221" s="5273" t="s">
        <v>28</v>
      </c>
      <c r="H2221" s="5275" t="n">
        <v>7.63</v>
      </c>
      <c r="I2221" s="5276" t="n">
        <v>7.63</v>
      </c>
      <c r="J2221" s="5277" t="n">
        <v>0.2249</v>
      </c>
      <c r="K2221" s="5278" t="n">
        <f>ROUND(I2221,2)+(ROUND(I2221,2)*J2221)</f>
        <v>9.345987</v>
      </c>
      <c r="L2221" s="5279" t="n">
        <f>ROUND(S2221,2)+ROUND(S2222,2)+ROUND(S2223,2)+ROUND(S2224,2)+ROUND(S2225,2)+ROUND(S2226,2)+ROUND(S2227,2)+ROUND(S2228,2)+ROUND(S2229,2)+ROUND(S2230,2)+ROUND(S2231,2)+ROUND(S2232,2)+ROUND(S2233,2)+ROUND(S2234,2)+ROUND(S2235,2)+ROUND(S2236,2)+ROUND(S2237,2)+ROUND(S2238,2)+ROUND(S2239,2)+ROUND(S2240,2)</f>
        <v>1495.9999999999995</v>
      </c>
      <c r="M2221" s="5273" t="s">
        <v>21</v>
      </c>
      <c r="N2221" s="5273" t="s">
        <v>92</v>
      </c>
      <c r="O2221" s="5273" t="s">
        <v>426</v>
      </c>
      <c r="P2221" s="5273" t="s">
        <v>20</v>
      </c>
      <c r="Q2221" s="5273" t="s">
        <v>29</v>
      </c>
      <c r="R2221" s="5280" t="n">
        <v>8.0</v>
      </c>
      <c r="S2221" s="5281" t="n">
        <f>ROUND(K2221,2)*R2221</f>
        <v>74.8</v>
      </c>
    </row>
    <row r="2222" ht="45.0" customHeight="true">
      <c r="P2222" s="5273" t="s">
        <v>30</v>
      </c>
      <c r="Q2222" s="5273" t="s">
        <v>31</v>
      </c>
      <c r="R2222" s="5282" t="n">
        <v>8.0</v>
      </c>
      <c r="S2222" s="5283" t="n">
        <f>ROUND(K2221,2)*R2222</f>
        <v>74.8</v>
      </c>
    </row>
    <row r="2223" ht="45.0" customHeight="true">
      <c r="P2223" s="5273" t="s">
        <v>32</v>
      </c>
      <c r="Q2223" s="5273" t="s">
        <v>33</v>
      </c>
      <c r="R2223" s="5284" t="n">
        <v>8.0</v>
      </c>
      <c r="S2223" s="5285" t="n">
        <f>ROUND(K2221,2)*R2223</f>
        <v>74.8</v>
      </c>
    </row>
    <row r="2224" ht="45.0" customHeight="true">
      <c r="P2224" s="5273" t="s">
        <v>34</v>
      </c>
      <c r="Q2224" s="5273" t="s">
        <v>35</v>
      </c>
      <c r="R2224" s="5286" t="n">
        <v>8.0</v>
      </c>
      <c r="S2224" s="5287" t="n">
        <f>ROUND(K2221,2)*R2224</f>
        <v>74.8</v>
      </c>
    </row>
    <row r="2225" ht="45.0" customHeight="true">
      <c r="P2225" s="5273" t="s">
        <v>36</v>
      </c>
      <c r="Q2225" s="5273" t="s">
        <v>37</v>
      </c>
      <c r="R2225" s="5288" t="n">
        <v>8.0</v>
      </c>
      <c r="S2225" s="5289" t="n">
        <f>ROUND(K2221,2)*R2225</f>
        <v>74.8</v>
      </c>
    </row>
    <row r="2226" ht="45.0" customHeight="true">
      <c r="P2226" s="5273" t="s">
        <v>38</v>
      </c>
      <c r="Q2226" s="5273" t="s">
        <v>39</v>
      </c>
      <c r="R2226" s="5290" t="n">
        <v>8.0</v>
      </c>
      <c r="S2226" s="5291" t="n">
        <f>ROUND(K2221,2)*R2226</f>
        <v>74.8</v>
      </c>
    </row>
    <row r="2227" ht="45.0" customHeight="true">
      <c r="P2227" s="5273" t="s">
        <v>40</v>
      </c>
      <c r="Q2227" s="5273" t="s">
        <v>41</v>
      </c>
      <c r="R2227" s="5292" t="n">
        <v>8.0</v>
      </c>
      <c r="S2227" s="5293" t="n">
        <f>ROUND(K2221,2)*R2227</f>
        <v>74.8</v>
      </c>
    </row>
    <row r="2228" ht="45.0" customHeight="true">
      <c r="P2228" s="5273" t="s">
        <v>42</v>
      </c>
      <c r="Q2228" s="5273" t="s">
        <v>43</v>
      </c>
      <c r="R2228" s="5294" t="n">
        <v>8.0</v>
      </c>
      <c r="S2228" s="5295" t="n">
        <f>ROUND(K2221,2)*R2228</f>
        <v>74.8</v>
      </c>
    </row>
    <row r="2229" ht="45.0" customHeight="true">
      <c r="P2229" s="5273" t="s">
        <v>44</v>
      </c>
      <c r="Q2229" s="5273" t="s">
        <v>45</v>
      </c>
      <c r="R2229" s="5296" t="n">
        <v>8.0</v>
      </c>
      <c r="S2229" s="5297" t="n">
        <f>ROUND(K2221,2)*R2229</f>
        <v>74.8</v>
      </c>
    </row>
    <row r="2230" ht="45.0" customHeight="true">
      <c r="P2230" s="5273" t="s">
        <v>46</v>
      </c>
      <c r="Q2230" s="5273" t="s">
        <v>47</v>
      </c>
      <c r="R2230" s="5298" t="n">
        <v>8.0</v>
      </c>
      <c r="S2230" s="5299" t="n">
        <f>ROUND(K2221,2)*R2230</f>
        <v>74.8</v>
      </c>
    </row>
    <row r="2231" ht="45.0" customHeight="true">
      <c r="P2231" s="5273" t="s">
        <v>48</v>
      </c>
      <c r="Q2231" s="5273" t="s">
        <v>49</v>
      </c>
      <c r="R2231" s="5300" t="n">
        <v>8.0</v>
      </c>
      <c r="S2231" s="5301" t="n">
        <f>ROUND(K2221,2)*R2231</f>
        <v>74.8</v>
      </c>
    </row>
    <row r="2232" ht="45.0" customHeight="true">
      <c r="P2232" s="5273" t="s">
        <v>50</v>
      </c>
      <c r="Q2232" s="5273" t="s">
        <v>51</v>
      </c>
      <c r="R2232" s="5302" t="n">
        <v>8.0</v>
      </c>
      <c r="S2232" s="5303" t="n">
        <f>ROUND(K2221,2)*R2232</f>
        <v>74.8</v>
      </c>
    </row>
    <row r="2233" ht="45.0" customHeight="true">
      <c r="P2233" s="5273" t="s">
        <v>78</v>
      </c>
      <c r="Q2233" s="5273" t="s">
        <v>79</v>
      </c>
      <c r="R2233" s="5304" t="n">
        <v>8.0</v>
      </c>
      <c r="S2233" s="5305" t="n">
        <f>ROUND(K2221,2)*R2233</f>
        <v>74.8</v>
      </c>
    </row>
    <row r="2234" ht="45.0" customHeight="true">
      <c r="P2234" s="5273" t="s">
        <v>80</v>
      </c>
      <c r="Q2234" s="5273" t="s">
        <v>81</v>
      </c>
      <c r="R2234" s="5306" t="n">
        <v>8.0</v>
      </c>
      <c r="S2234" s="5307" t="n">
        <f>ROUND(K2221,2)*R2234</f>
        <v>74.8</v>
      </c>
    </row>
    <row r="2235" ht="45.0" customHeight="true">
      <c r="P2235" s="5273" t="s">
        <v>82</v>
      </c>
      <c r="Q2235" s="5273" t="s">
        <v>83</v>
      </c>
      <c r="R2235" s="5308" t="n">
        <v>8.0</v>
      </c>
      <c r="S2235" s="5309" t="n">
        <f>ROUND(K2221,2)*R2235</f>
        <v>74.8</v>
      </c>
    </row>
    <row r="2236" ht="45.0" customHeight="true">
      <c r="P2236" s="5273" t="s">
        <v>84</v>
      </c>
      <c r="Q2236" s="5273" t="s">
        <v>85</v>
      </c>
      <c r="R2236" s="5310" t="n">
        <v>8.0</v>
      </c>
      <c r="S2236" s="5311" t="n">
        <f>ROUND(K2221,2)*R2236</f>
        <v>74.8</v>
      </c>
    </row>
    <row r="2237" ht="45.0" customHeight="true">
      <c r="P2237" s="5273" t="s">
        <v>86</v>
      </c>
      <c r="Q2237" s="5273" t="s">
        <v>87</v>
      </c>
      <c r="R2237" s="5312" t="n">
        <v>8.0</v>
      </c>
      <c r="S2237" s="5313" t="n">
        <f>ROUND(K2221,2)*R2237</f>
        <v>74.8</v>
      </c>
    </row>
    <row r="2238" ht="45.0" customHeight="true">
      <c r="P2238" s="5273" t="s">
        <v>88</v>
      </c>
      <c r="Q2238" s="5273" t="s">
        <v>89</v>
      </c>
      <c r="R2238" s="5314" t="n">
        <v>8.0</v>
      </c>
      <c r="S2238" s="5315" t="n">
        <f>ROUND(K2221,2)*R2238</f>
        <v>74.8</v>
      </c>
    </row>
    <row r="2239" ht="45.0" customHeight="true">
      <c r="P2239" s="5273" t="s">
        <v>90</v>
      </c>
      <c r="Q2239" s="5273" t="s">
        <v>91</v>
      </c>
      <c r="R2239" s="5316" t="n">
        <v>8.0</v>
      </c>
      <c r="S2239" s="5317" t="n">
        <f>ROUND(K2221,2)*R2239</f>
        <v>74.8</v>
      </c>
    </row>
    <row r="2240" ht="45.0" customHeight="true">
      <c r="P2240" s="5273" t="s">
        <v>92</v>
      </c>
      <c r="Q2240" s="5273" t="s">
        <v>93</v>
      </c>
      <c r="R2240" s="5318" t="n">
        <v>8.0</v>
      </c>
      <c r="S2240" s="5319" t="n">
        <f>ROUND(K2221,2)*R2240</f>
        <v>74.8</v>
      </c>
    </row>
    <row r="2241" ht="45.0" customHeight="true">
      <c r="A2241" s="5320" t="s">
        <v>23</v>
      </c>
      <c r="B2241" s="5320" t="s">
        <v>433</v>
      </c>
      <c r="C2241" s="5320" t="s">
        <v>54</v>
      </c>
      <c r="D2241" s="5320" t="s">
        <v>434</v>
      </c>
      <c r="E2241" s="5320" t="s">
        <v>435</v>
      </c>
      <c r="F2241" s="5321" t="n">
        <f>R2241+R2242+R2243+R2244+R2245+R2246+R2247+R2248+R2249+R2250+R2251+R2252+R2253+R2254+R2255+R2256+R2257+R2258+R2259+R2260</f>
        <v>80.0</v>
      </c>
      <c r="G2241" s="5320" t="s">
        <v>28</v>
      </c>
      <c r="H2241" s="5322" t="n">
        <v>11.52</v>
      </c>
      <c r="I2241" s="5323" t="n">
        <v>11.52</v>
      </c>
      <c r="J2241" s="5324" t="n">
        <v>0.2249</v>
      </c>
      <c r="K2241" s="5325" t="n">
        <f>ROUND(I2241,2)+(ROUND(I2241,2)*J2241)</f>
        <v>14.110847999999999</v>
      </c>
      <c r="L2241" s="5326" t="n">
        <f>ROUND(S2241,2)+ROUND(S2242,2)+ROUND(S2243,2)+ROUND(S2244,2)+ROUND(S2245,2)+ROUND(S2246,2)+ROUND(S2247,2)+ROUND(S2248,2)+ROUND(S2249,2)+ROUND(S2250,2)+ROUND(S2251,2)+ROUND(S2252,2)+ROUND(S2253,2)+ROUND(S2254,2)+ROUND(S2255,2)+ROUND(S2256,2)+ROUND(S2257,2)+ROUND(S2258,2)+ROUND(S2259,2)+ROUND(S2260,2)</f>
        <v>1128.8000000000004</v>
      </c>
      <c r="M2241" s="5320" t="s">
        <v>21</v>
      </c>
      <c r="N2241" s="5320" t="s">
        <v>92</v>
      </c>
      <c r="O2241" s="5320" t="s">
        <v>426</v>
      </c>
      <c r="P2241" s="5320" t="s">
        <v>20</v>
      </c>
      <c r="Q2241" s="5320" t="s">
        <v>29</v>
      </c>
      <c r="R2241" s="5327" t="n">
        <v>4.0</v>
      </c>
      <c r="S2241" s="5328" t="n">
        <f>ROUND(K2241,2)*R2241</f>
        <v>56.44</v>
      </c>
    </row>
    <row r="2242" ht="45.0" customHeight="true">
      <c r="P2242" s="5320" t="s">
        <v>30</v>
      </c>
      <c r="Q2242" s="5320" t="s">
        <v>31</v>
      </c>
      <c r="R2242" s="5329" t="n">
        <v>4.0</v>
      </c>
      <c r="S2242" s="5330" t="n">
        <f>ROUND(K2241,2)*R2242</f>
        <v>56.44</v>
      </c>
    </row>
    <row r="2243" ht="45.0" customHeight="true">
      <c r="P2243" s="5320" t="s">
        <v>32</v>
      </c>
      <c r="Q2243" s="5320" t="s">
        <v>33</v>
      </c>
      <c r="R2243" s="5331" t="n">
        <v>4.0</v>
      </c>
      <c r="S2243" s="5332" t="n">
        <f>ROUND(K2241,2)*R2243</f>
        <v>56.44</v>
      </c>
    </row>
    <row r="2244" ht="45.0" customHeight="true">
      <c r="P2244" s="5320" t="s">
        <v>34</v>
      </c>
      <c r="Q2244" s="5320" t="s">
        <v>35</v>
      </c>
      <c r="R2244" s="5333" t="n">
        <v>4.0</v>
      </c>
      <c r="S2244" s="5334" t="n">
        <f>ROUND(K2241,2)*R2244</f>
        <v>56.44</v>
      </c>
    </row>
    <row r="2245" ht="45.0" customHeight="true">
      <c r="P2245" s="5320" t="s">
        <v>36</v>
      </c>
      <c r="Q2245" s="5320" t="s">
        <v>37</v>
      </c>
      <c r="R2245" s="5335" t="n">
        <v>4.0</v>
      </c>
      <c r="S2245" s="5336" t="n">
        <f>ROUND(K2241,2)*R2245</f>
        <v>56.44</v>
      </c>
    </row>
    <row r="2246" ht="45.0" customHeight="true">
      <c r="P2246" s="5320" t="s">
        <v>38</v>
      </c>
      <c r="Q2246" s="5320" t="s">
        <v>39</v>
      </c>
      <c r="R2246" s="5337" t="n">
        <v>4.0</v>
      </c>
      <c r="S2246" s="5338" t="n">
        <f>ROUND(K2241,2)*R2246</f>
        <v>56.44</v>
      </c>
    </row>
    <row r="2247" ht="45.0" customHeight="true">
      <c r="P2247" s="5320" t="s">
        <v>40</v>
      </c>
      <c r="Q2247" s="5320" t="s">
        <v>41</v>
      </c>
      <c r="R2247" s="5339" t="n">
        <v>4.0</v>
      </c>
      <c r="S2247" s="5340" t="n">
        <f>ROUND(K2241,2)*R2247</f>
        <v>56.44</v>
      </c>
    </row>
    <row r="2248" ht="45.0" customHeight="true">
      <c r="P2248" s="5320" t="s">
        <v>42</v>
      </c>
      <c r="Q2248" s="5320" t="s">
        <v>43</v>
      </c>
      <c r="R2248" s="5341" t="n">
        <v>4.0</v>
      </c>
      <c r="S2248" s="5342" t="n">
        <f>ROUND(K2241,2)*R2248</f>
        <v>56.44</v>
      </c>
    </row>
    <row r="2249" ht="45.0" customHeight="true">
      <c r="P2249" s="5320" t="s">
        <v>44</v>
      </c>
      <c r="Q2249" s="5320" t="s">
        <v>45</v>
      </c>
      <c r="R2249" s="5343" t="n">
        <v>4.0</v>
      </c>
      <c r="S2249" s="5344" t="n">
        <f>ROUND(K2241,2)*R2249</f>
        <v>56.44</v>
      </c>
    </row>
    <row r="2250" ht="45.0" customHeight="true">
      <c r="P2250" s="5320" t="s">
        <v>46</v>
      </c>
      <c r="Q2250" s="5320" t="s">
        <v>47</v>
      </c>
      <c r="R2250" s="5345" t="n">
        <v>4.0</v>
      </c>
      <c r="S2250" s="5346" t="n">
        <f>ROUND(K2241,2)*R2250</f>
        <v>56.44</v>
      </c>
    </row>
    <row r="2251" ht="45.0" customHeight="true">
      <c r="P2251" s="5320" t="s">
        <v>48</v>
      </c>
      <c r="Q2251" s="5320" t="s">
        <v>49</v>
      </c>
      <c r="R2251" s="5347" t="n">
        <v>4.0</v>
      </c>
      <c r="S2251" s="5348" t="n">
        <f>ROUND(K2241,2)*R2251</f>
        <v>56.44</v>
      </c>
    </row>
    <row r="2252" ht="45.0" customHeight="true">
      <c r="P2252" s="5320" t="s">
        <v>50</v>
      </c>
      <c r="Q2252" s="5320" t="s">
        <v>51</v>
      </c>
      <c r="R2252" s="5349" t="n">
        <v>4.0</v>
      </c>
      <c r="S2252" s="5350" t="n">
        <f>ROUND(K2241,2)*R2252</f>
        <v>56.44</v>
      </c>
    </row>
    <row r="2253" ht="45.0" customHeight="true">
      <c r="P2253" s="5320" t="s">
        <v>78</v>
      </c>
      <c r="Q2253" s="5320" t="s">
        <v>79</v>
      </c>
      <c r="R2253" s="5351" t="n">
        <v>4.0</v>
      </c>
      <c r="S2253" s="5352" t="n">
        <f>ROUND(K2241,2)*R2253</f>
        <v>56.44</v>
      </c>
    </row>
    <row r="2254" ht="45.0" customHeight="true">
      <c r="P2254" s="5320" t="s">
        <v>80</v>
      </c>
      <c r="Q2254" s="5320" t="s">
        <v>81</v>
      </c>
      <c r="R2254" s="5353" t="n">
        <v>4.0</v>
      </c>
      <c r="S2254" s="5354" t="n">
        <f>ROUND(K2241,2)*R2254</f>
        <v>56.44</v>
      </c>
    </row>
    <row r="2255" ht="45.0" customHeight="true">
      <c r="P2255" s="5320" t="s">
        <v>82</v>
      </c>
      <c r="Q2255" s="5320" t="s">
        <v>83</v>
      </c>
      <c r="R2255" s="5355" t="n">
        <v>4.0</v>
      </c>
      <c r="S2255" s="5356" t="n">
        <f>ROUND(K2241,2)*R2255</f>
        <v>56.44</v>
      </c>
    </row>
    <row r="2256" ht="45.0" customHeight="true">
      <c r="P2256" s="5320" t="s">
        <v>84</v>
      </c>
      <c r="Q2256" s="5320" t="s">
        <v>85</v>
      </c>
      <c r="R2256" s="5357" t="n">
        <v>4.0</v>
      </c>
      <c r="S2256" s="5358" t="n">
        <f>ROUND(K2241,2)*R2256</f>
        <v>56.44</v>
      </c>
    </row>
    <row r="2257" ht="45.0" customHeight="true">
      <c r="P2257" s="5320" t="s">
        <v>86</v>
      </c>
      <c r="Q2257" s="5320" t="s">
        <v>87</v>
      </c>
      <c r="R2257" s="5359" t="n">
        <v>4.0</v>
      </c>
      <c r="S2257" s="5360" t="n">
        <f>ROUND(K2241,2)*R2257</f>
        <v>56.44</v>
      </c>
    </row>
    <row r="2258" ht="45.0" customHeight="true">
      <c r="P2258" s="5320" t="s">
        <v>88</v>
      </c>
      <c r="Q2258" s="5320" t="s">
        <v>89</v>
      </c>
      <c r="R2258" s="5361" t="n">
        <v>4.0</v>
      </c>
      <c r="S2258" s="5362" t="n">
        <f>ROUND(K2241,2)*R2258</f>
        <v>56.44</v>
      </c>
    </row>
    <row r="2259" ht="45.0" customHeight="true">
      <c r="P2259" s="5320" t="s">
        <v>90</v>
      </c>
      <c r="Q2259" s="5320" t="s">
        <v>91</v>
      </c>
      <c r="R2259" s="5363" t="n">
        <v>4.0</v>
      </c>
      <c r="S2259" s="5364" t="n">
        <f>ROUND(K2241,2)*R2259</f>
        <v>56.44</v>
      </c>
    </row>
    <row r="2260" ht="45.0" customHeight="true">
      <c r="P2260" s="5320" t="s">
        <v>92</v>
      </c>
      <c r="Q2260" s="5320" t="s">
        <v>93</v>
      </c>
      <c r="R2260" s="5365" t="n">
        <v>4.0</v>
      </c>
      <c r="S2260" s="5366" t="n">
        <f>ROUND(K2241,2)*R2260</f>
        <v>56.44</v>
      </c>
    </row>
    <row r="2261" ht="45.0" customHeight="true">
      <c r="A2261" s="5367" t="s">
        <v>23</v>
      </c>
      <c r="B2261" s="5367" t="s">
        <v>436</v>
      </c>
      <c r="C2261" s="5367" t="s">
        <v>54</v>
      </c>
      <c r="D2261" s="5367" t="s">
        <v>437</v>
      </c>
      <c r="E2261" s="5367" t="s">
        <v>438</v>
      </c>
      <c r="F2261" s="5368" t="n">
        <f>R2261+R2262+R2263+R2264+R2265+R2266+R2267+R2268+R2269+R2270+R2271+R2272+R2273+R2274+R2275+R2276+R2277+R2278+R2279+R2280</f>
        <v>160.0</v>
      </c>
      <c r="G2261" s="5367" t="s">
        <v>28</v>
      </c>
      <c r="H2261" s="5369" t="n">
        <v>5.82</v>
      </c>
      <c r="I2261" s="5370" t="n">
        <v>5.82</v>
      </c>
      <c r="J2261" s="5371" t="n">
        <v>0.2249</v>
      </c>
      <c r="K2261" s="5372" t="n">
        <f>ROUND(I2261,2)+(ROUND(I2261,2)*J2261)</f>
        <v>7.1289180000000005</v>
      </c>
      <c r="L2261" s="5373" t="n">
        <f>ROUND(S2261,2)+ROUND(S2262,2)+ROUND(S2263,2)+ROUND(S2264,2)+ROUND(S2265,2)+ROUND(S2266,2)+ROUND(S2267,2)+ROUND(S2268,2)+ROUND(S2269,2)+ROUND(S2270,2)+ROUND(S2271,2)+ROUND(S2272,2)+ROUND(S2273,2)+ROUND(S2274,2)+ROUND(S2275,2)+ROUND(S2276,2)+ROUND(S2277,2)+ROUND(S2278,2)+ROUND(S2279,2)+ROUND(S2280,2)</f>
        <v>1140.7999999999997</v>
      </c>
      <c r="M2261" s="5367" t="s">
        <v>21</v>
      </c>
      <c r="N2261" s="5367" t="s">
        <v>92</v>
      </c>
      <c r="O2261" s="5367" t="s">
        <v>426</v>
      </c>
      <c r="P2261" s="5367" t="s">
        <v>20</v>
      </c>
      <c r="Q2261" s="5367" t="s">
        <v>29</v>
      </c>
      <c r="R2261" s="5374" t="n">
        <v>8.0</v>
      </c>
      <c r="S2261" s="5375" t="n">
        <f>ROUND(K2261,2)*R2261</f>
        <v>57.04</v>
      </c>
    </row>
    <row r="2262" ht="45.0" customHeight="true">
      <c r="P2262" s="5367" t="s">
        <v>30</v>
      </c>
      <c r="Q2262" s="5367" t="s">
        <v>31</v>
      </c>
      <c r="R2262" s="5376" t="n">
        <v>8.0</v>
      </c>
      <c r="S2262" s="5377" t="n">
        <f>ROUND(K2261,2)*R2262</f>
        <v>57.04</v>
      </c>
    </row>
    <row r="2263" ht="45.0" customHeight="true">
      <c r="P2263" s="5367" t="s">
        <v>32</v>
      </c>
      <c r="Q2263" s="5367" t="s">
        <v>33</v>
      </c>
      <c r="R2263" s="5378" t="n">
        <v>8.0</v>
      </c>
      <c r="S2263" s="5379" t="n">
        <f>ROUND(K2261,2)*R2263</f>
        <v>57.04</v>
      </c>
    </row>
    <row r="2264" ht="45.0" customHeight="true">
      <c r="P2264" s="5367" t="s">
        <v>34</v>
      </c>
      <c r="Q2264" s="5367" t="s">
        <v>35</v>
      </c>
      <c r="R2264" s="5380" t="n">
        <v>8.0</v>
      </c>
      <c r="S2264" s="5381" t="n">
        <f>ROUND(K2261,2)*R2264</f>
        <v>57.04</v>
      </c>
    </row>
    <row r="2265" ht="45.0" customHeight="true">
      <c r="P2265" s="5367" t="s">
        <v>36</v>
      </c>
      <c r="Q2265" s="5367" t="s">
        <v>37</v>
      </c>
      <c r="R2265" s="5382" t="n">
        <v>8.0</v>
      </c>
      <c r="S2265" s="5383" t="n">
        <f>ROUND(K2261,2)*R2265</f>
        <v>57.04</v>
      </c>
    </row>
    <row r="2266" ht="45.0" customHeight="true">
      <c r="P2266" s="5367" t="s">
        <v>38</v>
      </c>
      <c r="Q2266" s="5367" t="s">
        <v>39</v>
      </c>
      <c r="R2266" s="5384" t="n">
        <v>8.0</v>
      </c>
      <c r="S2266" s="5385" t="n">
        <f>ROUND(K2261,2)*R2266</f>
        <v>57.04</v>
      </c>
    </row>
    <row r="2267" ht="45.0" customHeight="true">
      <c r="P2267" s="5367" t="s">
        <v>40</v>
      </c>
      <c r="Q2267" s="5367" t="s">
        <v>41</v>
      </c>
      <c r="R2267" s="5386" t="n">
        <v>8.0</v>
      </c>
      <c r="S2267" s="5387" t="n">
        <f>ROUND(K2261,2)*R2267</f>
        <v>57.04</v>
      </c>
    </row>
    <row r="2268" ht="45.0" customHeight="true">
      <c r="P2268" s="5367" t="s">
        <v>42</v>
      </c>
      <c r="Q2268" s="5367" t="s">
        <v>43</v>
      </c>
      <c r="R2268" s="5388" t="n">
        <v>8.0</v>
      </c>
      <c r="S2268" s="5389" t="n">
        <f>ROUND(K2261,2)*R2268</f>
        <v>57.04</v>
      </c>
    </row>
    <row r="2269" ht="45.0" customHeight="true">
      <c r="P2269" s="5367" t="s">
        <v>44</v>
      </c>
      <c r="Q2269" s="5367" t="s">
        <v>45</v>
      </c>
      <c r="R2269" s="5390" t="n">
        <v>8.0</v>
      </c>
      <c r="S2269" s="5391" t="n">
        <f>ROUND(K2261,2)*R2269</f>
        <v>57.04</v>
      </c>
    </row>
    <row r="2270" ht="45.0" customHeight="true">
      <c r="P2270" s="5367" t="s">
        <v>46</v>
      </c>
      <c r="Q2270" s="5367" t="s">
        <v>47</v>
      </c>
      <c r="R2270" s="5392" t="n">
        <v>8.0</v>
      </c>
      <c r="S2270" s="5393" t="n">
        <f>ROUND(K2261,2)*R2270</f>
        <v>57.04</v>
      </c>
    </row>
    <row r="2271" ht="45.0" customHeight="true">
      <c r="P2271" s="5367" t="s">
        <v>48</v>
      </c>
      <c r="Q2271" s="5367" t="s">
        <v>49</v>
      </c>
      <c r="R2271" s="5394" t="n">
        <v>8.0</v>
      </c>
      <c r="S2271" s="5395" t="n">
        <f>ROUND(K2261,2)*R2271</f>
        <v>57.04</v>
      </c>
    </row>
    <row r="2272" ht="45.0" customHeight="true">
      <c r="P2272" s="5367" t="s">
        <v>50</v>
      </c>
      <c r="Q2272" s="5367" t="s">
        <v>51</v>
      </c>
      <c r="R2272" s="5396" t="n">
        <v>8.0</v>
      </c>
      <c r="S2272" s="5397" t="n">
        <f>ROUND(K2261,2)*R2272</f>
        <v>57.04</v>
      </c>
    </row>
    <row r="2273" ht="45.0" customHeight="true">
      <c r="P2273" s="5367" t="s">
        <v>78</v>
      </c>
      <c r="Q2273" s="5367" t="s">
        <v>79</v>
      </c>
      <c r="R2273" s="5398" t="n">
        <v>8.0</v>
      </c>
      <c r="S2273" s="5399" t="n">
        <f>ROUND(K2261,2)*R2273</f>
        <v>57.04</v>
      </c>
    </row>
    <row r="2274" ht="45.0" customHeight="true">
      <c r="P2274" s="5367" t="s">
        <v>80</v>
      </c>
      <c r="Q2274" s="5367" t="s">
        <v>81</v>
      </c>
      <c r="R2274" s="5400" t="n">
        <v>8.0</v>
      </c>
      <c r="S2274" s="5401" t="n">
        <f>ROUND(K2261,2)*R2274</f>
        <v>57.04</v>
      </c>
    </row>
    <row r="2275" ht="45.0" customHeight="true">
      <c r="P2275" s="5367" t="s">
        <v>82</v>
      </c>
      <c r="Q2275" s="5367" t="s">
        <v>83</v>
      </c>
      <c r="R2275" s="5402" t="n">
        <v>8.0</v>
      </c>
      <c r="S2275" s="5403" t="n">
        <f>ROUND(K2261,2)*R2275</f>
        <v>57.04</v>
      </c>
    </row>
    <row r="2276" ht="45.0" customHeight="true">
      <c r="P2276" s="5367" t="s">
        <v>84</v>
      </c>
      <c r="Q2276" s="5367" t="s">
        <v>85</v>
      </c>
      <c r="R2276" s="5404" t="n">
        <v>8.0</v>
      </c>
      <c r="S2276" s="5405" t="n">
        <f>ROUND(K2261,2)*R2276</f>
        <v>57.04</v>
      </c>
    </row>
    <row r="2277" ht="45.0" customHeight="true">
      <c r="P2277" s="5367" t="s">
        <v>86</v>
      </c>
      <c r="Q2277" s="5367" t="s">
        <v>87</v>
      </c>
      <c r="R2277" s="5406" t="n">
        <v>8.0</v>
      </c>
      <c r="S2277" s="5407" t="n">
        <f>ROUND(K2261,2)*R2277</f>
        <v>57.04</v>
      </c>
    </row>
    <row r="2278" ht="45.0" customHeight="true">
      <c r="P2278" s="5367" t="s">
        <v>88</v>
      </c>
      <c r="Q2278" s="5367" t="s">
        <v>89</v>
      </c>
      <c r="R2278" s="5408" t="n">
        <v>8.0</v>
      </c>
      <c r="S2278" s="5409" t="n">
        <f>ROUND(K2261,2)*R2278</f>
        <v>57.04</v>
      </c>
    </row>
    <row r="2279" ht="45.0" customHeight="true">
      <c r="P2279" s="5367" t="s">
        <v>90</v>
      </c>
      <c r="Q2279" s="5367" t="s">
        <v>91</v>
      </c>
      <c r="R2279" s="5410" t="n">
        <v>8.0</v>
      </c>
      <c r="S2279" s="5411" t="n">
        <f>ROUND(K2261,2)*R2279</f>
        <v>57.04</v>
      </c>
    </row>
    <row r="2280" ht="45.0" customHeight="true">
      <c r="P2280" s="5367" t="s">
        <v>92</v>
      </c>
      <c r="Q2280" s="5367" t="s">
        <v>93</v>
      </c>
      <c r="R2280" s="5412" t="n">
        <v>8.0</v>
      </c>
      <c r="S2280" s="5413" t="n">
        <f>ROUND(K2261,2)*R2280</f>
        <v>57.04</v>
      </c>
    </row>
    <row r="2281" ht="45.0" customHeight="true">
      <c r="A2281" s="5414" t="s">
        <v>23</v>
      </c>
      <c r="B2281" s="5414" t="s">
        <v>439</v>
      </c>
      <c r="C2281" s="5414" t="s">
        <v>54</v>
      </c>
      <c r="D2281" s="5414" t="s">
        <v>440</v>
      </c>
      <c r="E2281" s="5414" t="s">
        <v>441</v>
      </c>
      <c r="F2281" s="5415" t="n">
        <f>R2281+R2282+R2283+R2284+R2285+R2286+R2287+R2288+R2289+R2290+R2291+R2292+R2293+R2294+R2295+R2296+R2297+R2298+R2299+R2300</f>
        <v>101.99999999999997</v>
      </c>
      <c r="G2281" s="5414" t="s">
        <v>176</v>
      </c>
      <c r="H2281" s="5416" t="n">
        <v>5.09</v>
      </c>
      <c r="I2281" s="5417" t="n">
        <v>5.09</v>
      </c>
      <c r="J2281" s="5418" t="n">
        <v>0.2249</v>
      </c>
      <c r="K2281" s="5419" t="n">
        <f>ROUND(I2281,2)+(ROUND(I2281,2)*J2281)</f>
        <v>6.234741</v>
      </c>
      <c r="L2281" s="5420" t="n">
        <f>ROUND(S2281,2)+ROUND(S2282,2)+ROUND(S2283,2)+ROUND(S2284,2)+ROUND(S2285,2)+ROUND(S2286,2)+ROUND(S2287,2)+ROUND(S2288,2)+ROUND(S2289,2)+ROUND(S2290,2)+ROUND(S2291,2)+ROUND(S2292,2)+ROUND(S2293,2)+ROUND(S2294,2)+ROUND(S2295,2)+ROUND(S2296,2)+ROUND(S2297,2)+ROUND(S2298,2)+ROUND(S2299,2)+ROUND(S2300,2)</f>
        <v>635.3999999999999</v>
      </c>
      <c r="M2281" s="5414" t="s">
        <v>21</v>
      </c>
      <c r="N2281" s="5414" t="s">
        <v>92</v>
      </c>
      <c r="O2281" s="5414" t="s">
        <v>426</v>
      </c>
      <c r="P2281" s="5414" t="s">
        <v>20</v>
      </c>
      <c r="Q2281" s="5414" t="s">
        <v>29</v>
      </c>
      <c r="R2281" s="5421" t="n">
        <v>5.1</v>
      </c>
      <c r="S2281" s="5422" t="n">
        <f>ROUND(K2281,2)*R2281</f>
        <v>31.773</v>
      </c>
    </row>
    <row r="2282" ht="45.0" customHeight="true">
      <c r="P2282" s="5414" t="s">
        <v>30</v>
      </c>
      <c r="Q2282" s="5414" t="s">
        <v>31</v>
      </c>
      <c r="R2282" s="5423" t="n">
        <v>5.1</v>
      </c>
      <c r="S2282" s="5424" t="n">
        <f>ROUND(K2281,2)*R2282</f>
        <v>31.773</v>
      </c>
    </row>
    <row r="2283" ht="45.0" customHeight="true">
      <c r="P2283" s="5414" t="s">
        <v>32</v>
      </c>
      <c r="Q2283" s="5414" t="s">
        <v>33</v>
      </c>
      <c r="R2283" s="5425" t="n">
        <v>5.1</v>
      </c>
      <c r="S2283" s="5426" t="n">
        <f>ROUND(K2281,2)*R2283</f>
        <v>31.773</v>
      </c>
    </row>
    <row r="2284" ht="45.0" customHeight="true">
      <c r="P2284" s="5414" t="s">
        <v>34</v>
      </c>
      <c r="Q2284" s="5414" t="s">
        <v>35</v>
      </c>
      <c r="R2284" s="5427" t="n">
        <v>5.1</v>
      </c>
      <c r="S2284" s="5428" t="n">
        <f>ROUND(K2281,2)*R2284</f>
        <v>31.773</v>
      </c>
    </row>
    <row r="2285" ht="45.0" customHeight="true">
      <c r="P2285" s="5414" t="s">
        <v>36</v>
      </c>
      <c r="Q2285" s="5414" t="s">
        <v>37</v>
      </c>
      <c r="R2285" s="5429" t="n">
        <v>5.1</v>
      </c>
      <c r="S2285" s="5430" t="n">
        <f>ROUND(K2281,2)*R2285</f>
        <v>31.773</v>
      </c>
    </row>
    <row r="2286" ht="45.0" customHeight="true">
      <c r="P2286" s="5414" t="s">
        <v>38</v>
      </c>
      <c r="Q2286" s="5414" t="s">
        <v>39</v>
      </c>
      <c r="R2286" s="5431" t="n">
        <v>5.1</v>
      </c>
      <c r="S2286" s="5432" t="n">
        <f>ROUND(K2281,2)*R2286</f>
        <v>31.773</v>
      </c>
    </row>
    <row r="2287" ht="45.0" customHeight="true">
      <c r="P2287" s="5414" t="s">
        <v>40</v>
      </c>
      <c r="Q2287" s="5414" t="s">
        <v>41</v>
      </c>
      <c r="R2287" s="5433" t="n">
        <v>5.1</v>
      </c>
      <c r="S2287" s="5434" t="n">
        <f>ROUND(K2281,2)*R2287</f>
        <v>31.773</v>
      </c>
    </row>
    <row r="2288" ht="45.0" customHeight="true">
      <c r="P2288" s="5414" t="s">
        <v>42</v>
      </c>
      <c r="Q2288" s="5414" t="s">
        <v>43</v>
      </c>
      <c r="R2288" s="5435" t="n">
        <v>5.1</v>
      </c>
      <c r="S2288" s="5436" t="n">
        <f>ROUND(K2281,2)*R2288</f>
        <v>31.773</v>
      </c>
    </row>
    <row r="2289" ht="45.0" customHeight="true">
      <c r="P2289" s="5414" t="s">
        <v>44</v>
      </c>
      <c r="Q2289" s="5414" t="s">
        <v>45</v>
      </c>
      <c r="R2289" s="5437" t="n">
        <v>5.1</v>
      </c>
      <c r="S2289" s="5438" t="n">
        <f>ROUND(K2281,2)*R2289</f>
        <v>31.773</v>
      </c>
    </row>
    <row r="2290" ht="45.0" customHeight="true">
      <c r="P2290" s="5414" t="s">
        <v>46</v>
      </c>
      <c r="Q2290" s="5414" t="s">
        <v>47</v>
      </c>
      <c r="R2290" s="5439" t="n">
        <v>5.1</v>
      </c>
      <c r="S2290" s="5440" t="n">
        <f>ROUND(K2281,2)*R2290</f>
        <v>31.773</v>
      </c>
    </row>
    <row r="2291" ht="45.0" customHeight="true">
      <c r="P2291" s="5414" t="s">
        <v>48</v>
      </c>
      <c r="Q2291" s="5414" t="s">
        <v>49</v>
      </c>
      <c r="R2291" s="5441" t="n">
        <v>5.1</v>
      </c>
      <c r="S2291" s="5442" t="n">
        <f>ROUND(K2281,2)*R2291</f>
        <v>31.773</v>
      </c>
    </row>
    <row r="2292" ht="45.0" customHeight="true">
      <c r="P2292" s="5414" t="s">
        <v>50</v>
      </c>
      <c r="Q2292" s="5414" t="s">
        <v>51</v>
      </c>
      <c r="R2292" s="5443" t="n">
        <v>5.1</v>
      </c>
      <c r="S2292" s="5444" t="n">
        <f>ROUND(K2281,2)*R2292</f>
        <v>31.773</v>
      </c>
    </row>
    <row r="2293" ht="45.0" customHeight="true">
      <c r="P2293" s="5414" t="s">
        <v>78</v>
      </c>
      <c r="Q2293" s="5414" t="s">
        <v>79</v>
      </c>
      <c r="R2293" s="5445" t="n">
        <v>5.1</v>
      </c>
      <c r="S2293" s="5446" t="n">
        <f>ROUND(K2281,2)*R2293</f>
        <v>31.773</v>
      </c>
    </row>
    <row r="2294" ht="45.0" customHeight="true">
      <c r="P2294" s="5414" t="s">
        <v>80</v>
      </c>
      <c r="Q2294" s="5414" t="s">
        <v>81</v>
      </c>
      <c r="R2294" s="5447" t="n">
        <v>5.1</v>
      </c>
      <c r="S2294" s="5448" t="n">
        <f>ROUND(K2281,2)*R2294</f>
        <v>31.773</v>
      </c>
    </row>
    <row r="2295" ht="45.0" customHeight="true">
      <c r="P2295" s="5414" t="s">
        <v>82</v>
      </c>
      <c r="Q2295" s="5414" t="s">
        <v>83</v>
      </c>
      <c r="R2295" s="5449" t="n">
        <v>5.1</v>
      </c>
      <c r="S2295" s="5450" t="n">
        <f>ROUND(K2281,2)*R2295</f>
        <v>31.773</v>
      </c>
    </row>
    <row r="2296" ht="45.0" customHeight="true">
      <c r="P2296" s="5414" t="s">
        <v>84</v>
      </c>
      <c r="Q2296" s="5414" t="s">
        <v>85</v>
      </c>
      <c r="R2296" s="5451" t="n">
        <v>5.1</v>
      </c>
      <c r="S2296" s="5452" t="n">
        <f>ROUND(K2281,2)*R2296</f>
        <v>31.773</v>
      </c>
    </row>
    <row r="2297" ht="45.0" customHeight="true">
      <c r="P2297" s="5414" t="s">
        <v>86</v>
      </c>
      <c r="Q2297" s="5414" t="s">
        <v>87</v>
      </c>
      <c r="R2297" s="5453" t="n">
        <v>5.1</v>
      </c>
      <c r="S2297" s="5454" t="n">
        <f>ROUND(K2281,2)*R2297</f>
        <v>31.773</v>
      </c>
    </row>
    <row r="2298" ht="45.0" customHeight="true">
      <c r="P2298" s="5414" t="s">
        <v>88</v>
      </c>
      <c r="Q2298" s="5414" t="s">
        <v>89</v>
      </c>
      <c r="R2298" s="5455" t="n">
        <v>5.1</v>
      </c>
      <c r="S2298" s="5456" t="n">
        <f>ROUND(K2281,2)*R2298</f>
        <v>31.773</v>
      </c>
    </row>
    <row r="2299" ht="45.0" customHeight="true">
      <c r="P2299" s="5414" t="s">
        <v>90</v>
      </c>
      <c r="Q2299" s="5414" t="s">
        <v>91</v>
      </c>
      <c r="R2299" s="5457" t="n">
        <v>5.1</v>
      </c>
      <c r="S2299" s="5458" t="n">
        <f>ROUND(K2281,2)*R2299</f>
        <v>31.773</v>
      </c>
    </row>
    <row r="2300" ht="45.0" customHeight="true">
      <c r="P2300" s="5414" t="s">
        <v>92</v>
      </c>
      <c r="Q2300" s="5414" t="s">
        <v>93</v>
      </c>
      <c r="R2300" s="5459" t="n">
        <v>5.1</v>
      </c>
      <c r="S2300" s="5460" t="n">
        <f>ROUND(K2281,2)*R2300</f>
        <v>31.773</v>
      </c>
    </row>
    <row r="2301" ht="45.0" customHeight="true">
      <c r="A2301" s="5461" t="s">
        <v>23</v>
      </c>
      <c r="B2301" s="5461" t="s">
        <v>442</v>
      </c>
      <c r="C2301" s="5461" t="s">
        <v>54</v>
      </c>
      <c r="D2301" s="5461" t="s">
        <v>443</v>
      </c>
      <c r="E2301" s="5461" t="s">
        <v>444</v>
      </c>
      <c r="F2301" s="5462" t="n">
        <f>R2301+R2302+R2303+R2304+R2305+R2306+R2307+R2308+R2309+R2310+R2311+R2312+R2313+R2314+R2315+R2316+R2317+R2318+R2319+R2320</f>
        <v>173.99999999999997</v>
      </c>
      <c r="G2301" s="5461" t="s">
        <v>176</v>
      </c>
      <c r="H2301" s="5463" t="n">
        <v>21.38</v>
      </c>
      <c r="I2301" s="5464" t="n">
        <v>21.38</v>
      </c>
      <c r="J2301" s="5465" t="n">
        <v>0.2249</v>
      </c>
      <c r="K2301" s="5466" t="n">
        <f>ROUND(I2301,2)+(ROUND(I2301,2)*J2301)</f>
        <v>26.188361999999998</v>
      </c>
      <c r="L2301" s="5467" t="n">
        <f>ROUND(S2301,2)+ROUND(S2302,2)+ROUND(S2303,2)+ROUND(S2304,2)+ROUND(S2305,2)+ROUND(S2306,2)+ROUND(S2307,2)+ROUND(S2308,2)+ROUND(S2309,2)+ROUND(S2310,2)+ROUND(S2311,2)+ROUND(S2312,2)+ROUND(S2313,2)+ROUND(S2314,2)+ROUND(S2315,2)+ROUND(S2316,2)+ROUND(S2317,2)+ROUND(S2318,2)+ROUND(S2319,2)+ROUND(S2320,2)</f>
        <v>4557.0</v>
      </c>
      <c r="M2301" s="5461" t="s">
        <v>21</v>
      </c>
      <c r="N2301" s="5461" t="s">
        <v>92</v>
      </c>
      <c r="O2301" s="5461" t="s">
        <v>426</v>
      </c>
      <c r="P2301" s="5461" t="s">
        <v>20</v>
      </c>
      <c r="Q2301" s="5461" t="s">
        <v>29</v>
      </c>
      <c r="R2301" s="5468" t="n">
        <v>8.7</v>
      </c>
      <c r="S2301" s="5469" t="n">
        <f>ROUND(K2301,2)*R2301</f>
        <v>227.85299999999998</v>
      </c>
    </row>
    <row r="2302" ht="45.0" customHeight="true">
      <c r="P2302" s="5461" t="s">
        <v>30</v>
      </c>
      <c r="Q2302" s="5461" t="s">
        <v>31</v>
      </c>
      <c r="R2302" s="5470" t="n">
        <v>8.7</v>
      </c>
      <c r="S2302" s="5471" t="n">
        <f>ROUND(K2301,2)*R2302</f>
        <v>227.85299999999998</v>
      </c>
    </row>
    <row r="2303" ht="45.0" customHeight="true">
      <c r="P2303" s="5461" t="s">
        <v>32</v>
      </c>
      <c r="Q2303" s="5461" t="s">
        <v>33</v>
      </c>
      <c r="R2303" s="5472" t="n">
        <v>8.7</v>
      </c>
      <c r="S2303" s="5473" t="n">
        <f>ROUND(K2301,2)*R2303</f>
        <v>227.85299999999998</v>
      </c>
    </row>
    <row r="2304" ht="45.0" customHeight="true">
      <c r="P2304" s="5461" t="s">
        <v>34</v>
      </c>
      <c r="Q2304" s="5461" t="s">
        <v>35</v>
      </c>
      <c r="R2304" s="5474" t="n">
        <v>8.7</v>
      </c>
      <c r="S2304" s="5475" t="n">
        <f>ROUND(K2301,2)*R2304</f>
        <v>227.85299999999998</v>
      </c>
    </row>
    <row r="2305" ht="45.0" customHeight="true">
      <c r="P2305" s="5461" t="s">
        <v>36</v>
      </c>
      <c r="Q2305" s="5461" t="s">
        <v>37</v>
      </c>
      <c r="R2305" s="5476" t="n">
        <v>8.7</v>
      </c>
      <c r="S2305" s="5477" t="n">
        <f>ROUND(K2301,2)*R2305</f>
        <v>227.85299999999998</v>
      </c>
    </row>
    <row r="2306" ht="45.0" customHeight="true">
      <c r="P2306" s="5461" t="s">
        <v>38</v>
      </c>
      <c r="Q2306" s="5461" t="s">
        <v>39</v>
      </c>
      <c r="R2306" s="5478" t="n">
        <v>8.7</v>
      </c>
      <c r="S2306" s="5479" t="n">
        <f>ROUND(K2301,2)*R2306</f>
        <v>227.85299999999998</v>
      </c>
    </row>
    <row r="2307" ht="45.0" customHeight="true">
      <c r="P2307" s="5461" t="s">
        <v>40</v>
      </c>
      <c r="Q2307" s="5461" t="s">
        <v>41</v>
      </c>
      <c r="R2307" s="5480" t="n">
        <v>8.7</v>
      </c>
      <c r="S2307" s="5481" t="n">
        <f>ROUND(K2301,2)*R2307</f>
        <v>227.85299999999998</v>
      </c>
    </row>
    <row r="2308" ht="45.0" customHeight="true">
      <c r="P2308" s="5461" t="s">
        <v>42</v>
      </c>
      <c r="Q2308" s="5461" t="s">
        <v>43</v>
      </c>
      <c r="R2308" s="5482" t="n">
        <v>8.7</v>
      </c>
      <c r="S2308" s="5483" t="n">
        <f>ROUND(K2301,2)*R2308</f>
        <v>227.85299999999998</v>
      </c>
    </row>
    <row r="2309" ht="45.0" customHeight="true">
      <c r="P2309" s="5461" t="s">
        <v>44</v>
      </c>
      <c r="Q2309" s="5461" t="s">
        <v>45</v>
      </c>
      <c r="R2309" s="5484" t="n">
        <v>8.7</v>
      </c>
      <c r="S2309" s="5485" t="n">
        <f>ROUND(K2301,2)*R2309</f>
        <v>227.85299999999998</v>
      </c>
    </row>
    <row r="2310" ht="45.0" customHeight="true">
      <c r="P2310" s="5461" t="s">
        <v>46</v>
      </c>
      <c r="Q2310" s="5461" t="s">
        <v>47</v>
      </c>
      <c r="R2310" s="5486" t="n">
        <v>8.7</v>
      </c>
      <c r="S2310" s="5487" t="n">
        <f>ROUND(K2301,2)*R2310</f>
        <v>227.85299999999998</v>
      </c>
    </row>
    <row r="2311" ht="45.0" customHeight="true">
      <c r="P2311" s="5461" t="s">
        <v>48</v>
      </c>
      <c r="Q2311" s="5461" t="s">
        <v>49</v>
      </c>
      <c r="R2311" s="5488" t="n">
        <v>8.7</v>
      </c>
      <c r="S2311" s="5489" t="n">
        <f>ROUND(K2301,2)*R2311</f>
        <v>227.85299999999998</v>
      </c>
    </row>
    <row r="2312" ht="45.0" customHeight="true">
      <c r="P2312" s="5461" t="s">
        <v>50</v>
      </c>
      <c r="Q2312" s="5461" t="s">
        <v>51</v>
      </c>
      <c r="R2312" s="5490" t="n">
        <v>8.7</v>
      </c>
      <c r="S2312" s="5491" t="n">
        <f>ROUND(K2301,2)*R2312</f>
        <v>227.85299999999998</v>
      </c>
    </row>
    <row r="2313" ht="45.0" customHeight="true">
      <c r="P2313" s="5461" t="s">
        <v>78</v>
      </c>
      <c r="Q2313" s="5461" t="s">
        <v>79</v>
      </c>
      <c r="R2313" s="5492" t="n">
        <v>8.7</v>
      </c>
      <c r="S2313" s="5493" t="n">
        <f>ROUND(K2301,2)*R2313</f>
        <v>227.85299999999998</v>
      </c>
    </row>
    <row r="2314" ht="45.0" customHeight="true">
      <c r="P2314" s="5461" t="s">
        <v>80</v>
      </c>
      <c r="Q2314" s="5461" t="s">
        <v>81</v>
      </c>
      <c r="R2314" s="5494" t="n">
        <v>8.7</v>
      </c>
      <c r="S2314" s="5495" t="n">
        <f>ROUND(K2301,2)*R2314</f>
        <v>227.85299999999998</v>
      </c>
    </row>
    <row r="2315" ht="45.0" customHeight="true">
      <c r="P2315" s="5461" t="s">
        <v>82</v>
      </c>
      <c r="Q2315" s="5461" t="s">
        <v>83</v>
      </c>
      <c r="R2315" s="5496" t="n">
        <v>8.7</v>
      </c>
      <c r="S2315" s="5497" t="n">
        <f>ROUND(K2301,2)*R2315</f>
        <v>227.85299999999998</v>
      </c>
    </row>
    <row r="2316" ht="45.0" customHeight="true">
      <c r="P2316" s="5461" t="s">
        <v>84</v>
      </c>
      <c r="Q2316" s="5461" t="s">
        <v>85</v>
      </c>
      <c r="R2316" s="5498" t="n">
        <v>8.7</v>
      </c>
      <c r="S2316" s="5499" t="n">
        <f>ROUND(K2301,2)*R2316</f>
        <v>227.85299999999998</v>
      </c>
    </row>
    <row r="2317" ht="45.0" customHeight="true">
      <c r="P2317" s="5461" t="s">
        <v>86</v>
      </c>
      <c r="Q2317" s="5461" t="s">
        <v>87</v>
      </c>
      <c r="R2317" s="5500" t="n">
        <v>8.7</v>
      </c>
      <c r="S2317" s="5501" t="n">
        <f>ROUND(K2301,2)*R2317</f>
        <v>227.85299999999998</v>
      </c>
    </row>
    <row r="2318" ht="45.0" customHeight="true">
      <c r="P2318" s="5461" t="s">
        <v>88</v>
      </c>
      <c r="Q2318" s="5461" t="s">
        <v>89</v>
      </c>
      <c r="R2318" s="5502" t="n">
        <v>8.7</v>
      </c>
      <c r="S2318" s="5503" t="n">
        <f>ROUND(K2301,2)*R2318</f>
        <v>227.85299999999998</v>
      </c>
    </row>
    <row r="2319" ht="45.0" customHeight="true">
      <c r="P2319" s="5461" t="s">
        <v>90</v>
      </c>
      <c r="Q2319" s="5461" t="s">
        <v>91</v>
      </c>
      <c r="R2319" s="5504" t="n">
        <v>8.7</v>
      </c>
      <c r="S2319" s="5505" t="n">
        <f>ROUND(K2301,2)*R2319</f>
        <v>227.85299999999998</v>
      </c>
    </row>
    <row r="2320" ht="45.0" customHeight="true">
      <c r="P2320" s="5461" t="s">
        <v>92</v>
      </c>
      <c r="Q2320" s="5461" t="s">
        <v>93</v>
      </c>
      <c r="R2320" s="5506" t="n">
        <v>8.7</v>
      </c>
      <c r="S2320" s="5507" t="n">
        <f>ROUND(K2301,2)*R2320</f>
        <v>227.85299999999998</v>
      </c>
    </row>
    <row r="2321" ht="45.0" customHeight="true">
      <c r="A2321" s="5508" t="s">
        <v>23</v>
      </c>
      <c r="B2321" s="5508" t="s">
        <v>445</v>
      </c>
      <c r="C2321" s="5508" t="s">
        <v>25</v>
      </c>
      <c r="D2321" s="5508" t="s">
        <v>446</v>
      </c>
      <c r="E2321" s="5508" t="s">
        <v>447</v>
      </c>
      <c r="F2321" s="5509" t="n">
        <f>R2321+R2322+R2323+R2324+R2325+R2326+R2327+R2328+R2329+R2330+R2331+R2332+R2333+R2334+R2335+R2336+R2337+R2338+R2339+R2340</f>
        <v>20.0</v>
      </c>
      <c r="G2321" s="5508" t="s">
        <v>28</v>
      </c>
      <c r="H2321" s="5510" t="n">
        <v>286.84</v>
      </c>
      <c r="I2321" s="5511" t="n">
        <v>286.84</v>
      </c>
      <c r="J2321" s="5512" t="n">
        <v>0.2249</v>
      </c>
      <c r="K2321" s="5513" t="n">
        <f>ROUND(I2321,2)+(ROUND(I2321,2)*J2321)</f>
        <v>351.35031599999996</v>
      </c>
      <c r="L2321" s="5514" t="n">
        <f>ROUND(S2321,2)+ROUND(S2322,2)+ROUND(S2323,2)+ROUND(S2324,2)+ROUND(S2325,2)+ROUND(S2326,2)+ROUND(S2327,2)+ROUND(S2328,2)+ROUND(S2329,2)+ROUND(S2330,2)+ROUND(S2331,2)+ROUND(S2332,2)+ROUND(S2333,2)+ROUND(S2334,2)+ROUND(S2335,2)+ROUND(S2336,2)+ROUND(S2337,2)+ROUND(S2338,2)+ROUND(S2339,2)+ROUND(S2340,2)</f>
        <v>7027.000000000003</v>
      </c>
      <c r="M2321" s="5508" t="s">
        <v>21</v>
      </c>
      <c r="N2321" s="5508" t="s">
        <v>92</v>
      </c>
      <c r="O2321" s="5508" t="s">
        <v>426</v>
      </c>
      <c r="P2321" s="5508" t="s">
        <v>20</v>
      </c>
      <c r="Q2321" s="5508" t="s">
        <v>29</v>
      </c>
      <c r="R2321" s="5515" t="n">
        <v>1.0</v>
      </c>
      <c r="S2321" s="5516" t="n">
        <f>ROUND(K2321,2)*R2321</f>
        <v>351.35</v>
      </c>
    </row>
    <row r="2322" ht="45.0" customHeight="true">
      <c r="P2322" s="5508" t="s">
        <v>30</v>
      </c>
      <c r="Q2322" s="5508" t="s">
        <v>31</v>
      </c>
      <c r="R2322" s="5517" t="n">
        <v>1.0</v>
      </c>
      <c r="S2322" s="5518" t="n">
        <f>ROUND(K2321,2)*R2322</f>
        <v>351.35</v>
      </c>
    </row>
    <row r="2323" ht="45.0" customHeight="true">
      <c r="P2323" s="5508" t="s">
        <v>32</v>
      </c>
      <c r="Q2323" s="5508" t="s">
        <v>33</v>
      </c>
      <c r="R2323" s="5519" t="n">
        <v>1.0</v>
      </c>
      <c r="S2323" s="5520" t="n">
        <f>ROUND(K2321,2)*R2323</f>
        <v>351.35</v>
      </c>
    </row>
    <row r="2324" ht="45.0" customHeight="true">
      <c r="P2324" s="5508" t="s">
        <v>34</v>
      </c>
      <c r="Q2324" s="5508" t="s">
        <v>35</v>
      </c>
      <c r="R2324" s="5521" t="n">
        <v>1.0</v>
      </c>
      <c r="S2324" s="5522" t="n">
        <f>ROUND(K2321,2)*R2324</f>
        <v>351.35</v>
      </c>
    </row>
    <row r="2325" ht="45.0" customHeight="true">
      <c r="P2325" s="5508" t="s">
        <v>36</v>
      </c>
      <c r="Q2325" s="5508" t="s">
        <v>37</v>
      </c>
      <c r="R2325" s="5523" t="n">
        <v>1.0</v>
      </c>
      <c r="S2325" s="5524" t="n">
        <f>ROUND(K2321,2)*R2325</f>
        <v>351.35</v>
      </c>
    </row>
    <row r="2326" ht="45.0" customHeight="true">
      <c r="P2326" s="5508" t="s">
        <v>38</v>
      </c>
      <c r="Q2326" s="5508" t="s">
        <v>39</v>
      </c>
      <c r="R2326" s="5525" t="n">
        <v>1.0</v>
      </c>
      <c r="S2326" s="5526" t="n">
        <f>ROUND(K2321,2)*R2326</f>
        <v>351.35</v>
      </c>
    </row>
    <row r="2327" ht="45.0" customHeight="true">
      <c r="P2327" s="5508" t="s">
        <v>40</v>
      </c>
      <c r="Q2327" s="5508" t="s">
        <v>41</v>
      </c>
      <c r="R2327" s="5527" t="n">
        <v>1.0</v>
      </c>
      <c r="S2327" s="5528" t="n">
        <f>ROUND(K2321,2)*R2327</f>
        <v>351.35</v>
      </c>
    </row>
    <row r="2328" ht="45.0" customHeight="true">
      <c r="P2328" s="5508" t="s">
        <v>42</v>
      </c>
      <c r="Q2328" s="5508" t="s">
        <v>43</v>
      </c>
      <c r="R2328" s="5529" t="n">
        <v>1.0</v>
      </c>
      <c r="S2328" s="5530" t="n">
        <f>ROUND(K2321,2)*R2328</f>
        <v>351.35</v>
      </c>
    </row>
    <row r="2329" ht="45.0" customHeight="true">
      <c r="P2329" s="5508" t="s">
        <v>44</v>
      </c>
      <c r="Q2329" s="5508" t="s">
        <v>45</v>
      </c>
      <c r="R2329" s="5531" t="n">
        <v>1.0</v>
      </c>
      <c r="S2329" s="5532" t="n">
        <f>ROUND(K2321,2)*R2329</f>
        <v>351.35</v>
      </c>
    </row>
    <row r="2330" ht="45.0" customHeight="true">
      <c r="P2330" s="5508" t="s">
        <v>46</v>
      </c>
      <c r="Q2330" s="5508" t="s">
        <v>47</v>
      </c>
      <c r="R2330" s="5533" t="n">
        <v>1.0</v>
      </c>
      <c r="S2330" s="5534" t="n">
        <f>ROUND(K2321,2)*R2330</f>
        <v>351.35</v>
      </c>
    </row>
    <row r="2331" ht="45.0" customHeight="true">
      <c r="P2331" s="5508" t="s">
        <v>48</v>
      </c>
      <c r="Q2331" s="5508" t="s">
        <v>49</v>
      </c>
      <c r="R2331" s="5535" t="n">
        <v>1.0</v>
      </c>
      <c r="S2331" s="5536" t="n">
        <f>ROUND(K2321,2)*R2331</f>
        <v>351.35</v>
      </c>
    </row>
    <row r="2332" ht="45.0" customHeight="true">
      <c r="P2332" s="5508" t="s">
        <v>50</v>
      </c>
      <c r="Q2332" s="5508" t="s">
        <v>51</v>
      </c>
      <c r="R2332" s="5537" t="n">
        <v>1.0</v>
      </c>
      <c r="S2332" s="5538" t="n">
        <f>ROUND(K2321,2)*R2332</f>
        <v>351.35</v>
      </c>
    </row>
    <row r="2333" ht="45.0" customHeight="true">
      <c r="P2333" s="5508" t="s">
        <v>78</v>
      </c>
      <c r="Q2333" s="5508" t="s">
        <v>79</v>
      </c>
      <c r="R2333" s="5539" t="n">
        <v>1.0</v>
      </c>
      <c r="S2333" s="5540" t="n">
        <f>ROUND(K2321,2)*R2333</f>
        <v>351.35</v>
      </c>
    </row>
    <row r="2334" ht="45.0" customHeight="true">
      <c r="P2334" s="5508" t="s">
        <v>80</v>
      </c>
      <c r="Q2334" s="5508" t="s">
        <v>81</v>
      </c>
      <c r="R2334" s="5541" t="n">
        <v>1.0</v>
      </c>
      <c r="S2334" s="5542" t="n">
        <f>ROUND(K2321,2)*R2334</f>
        <v>351.35</v>
      </c>
    </row>
    <row r="2335" ht="45.0" customHeight="true">
      <c r="P2335" s="5508" t="s">
        <v>82</v>
      </c>
      <c r="Q2335" s="5508" t="s">
        <v>83</v>
      </c>
      <c r="R2335" s="5543" t="n">
        <v>1.0</v>
      </c>
      <c r="S2335" s="5544" t="n">
        <f>ROUND(K2321,2)*R2335</f>
        <v>351.35</v>
      </c>
    </row>
    <row r="2336" ht="45.0" customHeight="true">
      <c r="P2336" s="5508" t="s">
        <v>84</v>
      </c>
      <c r="Q2336" s="5508" t="s">
        <v>85</v>
      </c>
      <c r="R2336" s="5545" t="n">
        <v>1.0</v>
      </c>
      <c r="S2336" s="5546" t="n">
        <f>ROUND(K2321,2)*R2336</f>
        <v>351.35</v>
      </c>
    </row>
    <row r="2337" ht="45.0" customHeight="true">
      <c r="P2337" s="5508" t="s">
        <v>86</v>
      </c>
      <c r="Q2337" s="5508" t="s">
        <v>87</v>
      </c>
      <c r="R2337" s="5547" t="n">
        <v>1.0</v>
      </c>
      <c r="S2337" s="5548" t="n">
        <f>ROUND(K2321,2)*R2337</f>
        <v>351.35</v>
      </c>
    </row>
    <row r="2338" ht="45.0" customHeight="true">
      <c r="P2338" s="5508" t="s">
        <v>88</v>
      </c>
      <c r="Q2338" s="5508" t="s">
        <v>89</v>
      </c>
      <c r="R2338" s="5549" t="n">
        <v>1.0</v>
      </c>
      <c r="S2338" s="5550" t="n">
        <f>ROUND(K2321,2)*R2338</f>
        <v>351.35</v>
      </c>
    </row>
    <row r="2339" ht="45.0" customHeight="true">
      <c r="P2339" s="5508" t="s">
        <v>90</v>
      </c>
      <c r="Q2339" s="5508" t="s">
        <v>91</v>
      </c>
      <c r="R2339" s="5551" t="n">
        <v>1.0</v>
      </c>
      <c r="S2339" s="5552" t="n">
        <f>ROUND(K2321,2)*R2339</f>
        <v>351.35</v>
      </c>
    </row>
    <row r="2340" ht="45.0" customHeight="true">
      <c r="P2340" s="5508" t="s">
        <v>92</v>
      </c>
      <c r="Q2340" s="5508" t="s">
        <v>93</v>
      </c>
      <c r="R2340" s="5553" t="n">
        <v>1.0</v>
      </c>
      <c r="S2340" s="5554" t="n">
        <f>ROUND(K2321,2)*R2340</f>
        <v>351.35</v>
      </c>
    </row>
    <row r="2341" ht="45.0" customHeight="true">
      <c r="A2341" s="5555" t="s">
        <v>23</v>
      </c>
      <c r="B2341" s="5555" t="s">
        <v>448</v>
      </c>
      <c r="C2341" s="5555" t="s">
        <v>54</v>
      </c>
      <c r="D2341" s="5555" t="s">
        <v>449</v>
      </c>
      <c r="E2341" s="5555" t="s">
        <v>450</v>
      </c>
      <c r="F2341" s="5556" t="n">
        <f>R2341+R2342+R2343+R2344+R2345+R2346+R2347+R2348+R2349+R2350+R2351+R2352+R2353+R2354+R2355+R2356+R2357+R2358+R2359+R2360</f>
        <v>20.0</v>
      </c>
      <c r="G2341" s="5555" t="s">
        <v>28</v>
      </c>
      <c r="H2341" s="5557" t="n">
        <v>94.36</v>
      </c>
      <c r="I2341" s="5558" t="n">
        <v>94.36</v>
      </c>
      <c r="J2341" s="5559" t="n">
        <v>0.2249</v>
      </c>
      <c r="K2341" s="5560" t="n">
        <f>ROUND(I2341,2)+(ROUND(I2341,2)*J2341)</f>
        <v>115.581564</v>
      </c>
      <c r="L2341" s="5561" t="n">
        <f>ROUND(S2341,2)+ROUND(S2342,2)+ROUND(S2343,2)+ROUND(S2344,2)+ROUND(S2345,2)+ROUND(S2346,2)+ROUND(S2347,2)+ROUND(S2348,2)+ROUND(S2349,2)+ROUND(S2350,2)+ROUND(S2351,2)+ROUND(S2352,2)+ROUND(S2353,2)+ROUND(S2354,2)+ROUND(S2355,2)+ROUND(S2356,2)+ROUND(S2357,2)+ROUND(S2358,2)+ROUND(S2359,2)+ROUND(S2360,2)</f>
        <v>2311.5999999999995</v>
      </c>
      <c r="M2341" s="5555" t="s">
        <v>21</v>
      </c>
      <c r="N2341" s="5555" t="s">
        <v>92</v>
      </c>
      <c r="O2341" s="5555" t="s">
        <v>426</v>
      </c>
      <c r="P2341" s="5555" t="s">
        <v>20</v>
      </c>
      <c r="Q2341" s="5555" t="s">
        <v>29</v>
      </c>
      <c r="R2341" s="5562" t="n">
        <v>1.0</v>
      </c>
      <c r="S2341" s="5563" t="n">
        <f>ROUND(K2341,2)*R2341</f>
        <v>115.58</v>
      </c>
    </row>
    <row r="2342" ht="45.0" customHeight="true">
      <c r="P2342" s="5555" t="s">
        <v>30</v>
      </c>
      <c r="Q2342" s="5555" t="s">
        <v>31</v>
      </c>
      <c r="R2342" s="5564" t="n">
        <v>1.0</v>
      </c>
      <c r="S2342" s="5565" t="n">
        <f>ROUND(K2341,2)*R2342</f>
        <v>115.58</v>
      </c>
    </row>
    <row r="2343" ht="45.0" customHeight="true">
      <c r="P2343" s="5555" t="s">
        <v>32</v>
      </c>
      <c r="Q2343" s="5555" t="s">
        <v>33</v>
      </c>
      <c r="R2343" s="5566" t="n">
        <v>1.0</v>
      </c>
      <c r="S2343" s="5567" t="n">
        <f>ROUND(K2341,2)*R2343</f>
        <v>115.58</v>
      </c>
    </row>
    <row r="2344" ht="45.0" customHeight="true">
      <c r="P2344" s="5555" t="s">
        <v>34</v>
      </c>
      <c r="Q2344" s="5555" t="s">
        <v>35</v>
      </c>
      <c r="R2344" s="5568" t="n">
        <v>1.0</v>
      </c>
      <c r="S2344" s="5569" t="n">
        <f>ROUND(K2341,2)*R2344</f>
        <v>115.58</v>
      </c>
    </row>
    <row r="2345" ht="45.0" customHeight="true">
      <c r="P2345" s="5555" t="s">
        <v>36</v>
      </c>
      <c r="Q2345" s="5555" t="s">
        <v>37</v>
      </c>
      <c r="R2345" s="5570" t="n">
        <v>1.0</v>
      </c>
      <c r="S2345" s="5571" t="n">
        <f>ROUND(K2341,2)*R2345</f>
        <v>115.58</v>
      </c>
    </row>
    <row r="2346" ht="45.0" customHeight="true">
      <c r="P2346" s="5555" t="s">
        <v>38</v>
      </c>
      <c r="Q2346" s="5555" t="s">
        <v>39</v>
      </c>
      <c r="R2346" s="5572" t="n">
        <v>1.0</v>
      </c>
      <c r="S2346" s="5573" t="n">
        <f>ROUND(K2341,2)*R2346</f>
        <v>115.58</v>
      </c>
    </row>
    <row r="2347" ht="45.0" customHeight="true">
      <c r="P2347" s="5555" t="s">
        <v>40</v>
      </c>
      <c r="Q2347" s="5555" t="s">
        <v>41</v>
      </c>
      <c r="R2347" s="5574" t="n">
        <v>1.0</v>
      </c>
      <c r="S2347" s="5575" t="n">
        <f>ROUND(K2341,2)*R2347</f>
        <v>115.58</v>
      </c>
    </row>
    <row r="2348" ht="45.0" customHeight="true">
      <c r="P2348" s="5555" t="s">
        <v>42</v>
      </c>
      <c r="Q2348" s="5555" t="s">
        <v>43</v>
      </c>
      <c r="R2348" s="5576" t="n">
        <v>1.0</v>
      </c>
      <c r="S2348" s="5577" t="n">
        <f>ROUND(K2341,2)*R2348</f>
        <v>115.58</v>
      </c>
    </row>
    <row r="2349" ht="45.0" customHeight="true">
      <c r="P2349" s="5555" t="s">
        <v>44</v>
      </c>
      <c r="Q2349" s="5555" t="s">
        <v>45</v>
      </c>
      <c r="R2349" s="5578" t="n">
        <v>1.0</v>
      </c>
      <c r="S2349" s="5579" t="n">
        <f>ROUND(K2341,2)*R2349</f>
        <v>115.58</v>
      </c>
    </row>
    <row r="2350" ht="45.0" customHeight="true">
      <c r="P2350" s="5555" t="s">
        <v>46</v>
      </c>
      <c r="Q2350" s="5555" t="s">
        <v>47</v>
      </c>
      <c r="R2350" s="5580" t="n">
        <v>1.0</v>
      </c>
      <c r="S2350" s="5581" t="n">
        <f>ROUND(K2341,2)*R2350</f>
        <v>115.58</v>
      </c>
    </row>
    <row r="2351" ht="45.0" customHeight="true">
      <c r="P2351" s="5555" t="s">
        <v>48</v>
      </c>
      <c r="Q2351" s="5555" t="s">
        <v>49</v>
      </c>
      <c r="R2351" s="5582" t="n">
        <v>1.0</v>
      </c>
      <c r="S2351" s="5583" t="n">
        <f>ROUND(K2341,2)*R2351</f>
        <v>115.58</v>
      </c>
    </row>
    <row r="2352" ht="45.0" customHeight="true">
      <c r="P2352" s="5555" t="s">
        <v>50</v>
      </c>
      <c r="Q2352" s="5555" t="s">
        <v>51</v>
      </c>
      <c r="R2352" s="5584" t="n">
        <v>1.0</v>
      </c>
      <c r="S2352" s="5585" t="n">
        <f>ROUND(K2341,2)*R2352</f>
        <v>115.58</v>
      </c>
    </row>
    <row r="2353" ht="45.0" customHeight="true">
      <c r="P2353" s="5555" t="s">
        <v>78</v>
      </c>
      <c r="Q2353" s="5555" t="s">
        <v>79</v>
      </c>
      <c r="R2353" s="5586" t="n">
        <v>1.0</v>
      </c>
      <c r="S2353" s="5587" t="n">
        <f>ROUND(K2341,2)*R2353</f>
        <v>115.58</v>
      </c>
    </row>
    <row r="2354" ht="45.0" customHeight="true">
      <c r="P2354" s="5555" t="s">
        <v>80</v>
      </c>
      <c r="Q2354" s="5555" t="s">
        <v>81</v>
      </c>
      <c r="R2354" s="5588" t="n">
        <v>1.0</v>
      </c>
      <c r="S2354" s="5589" t="n">
        <f>ROUND(K2341,2)*R2354</f>
        <v>115.58</v>
      </c>
    </row>
    <row r="2355" ht="45.0" customHeight="true">
      <c r="P2355" s="5555" t="s">
        <v>82</v>
      </c>
      <c r="Q2355" s="5555" t="s">
        <v>83</v>
      </c>
      <c r="R2355" s="5590" t="n">
        <v>1.0</v>
      </c>
      <c r="S2355" s="5591" t="n">
        <f>ROUND(K2341,2)*R2355</f>
        <v>115.58</v>
      </c>
    </row>
    <row r="2356" ht="45.0" customHeight="true">
      <c r="P2356" s="5555" t="s">
        <v>84</v>
      </c>
      <c r="Q2356" s="5555" t="s">
        <v>85</v>
      </c>
      <c r="R2356" s="5592" t="n">
        <v>1.0</v>
      </c>
      <c r="S2356" s="5593" t="n">
        <f>ROUND(K2341,2)*R2356</f>
        <v>115.58</v>
      </c>
    </row>
    <row r="2357" ht="45.0" customHeight="true">
      <c r="P2357" s="5555" t="s">
        <v>86</v>
      </c>
      <c r="Q2357" s="5555" t="s">
        <v>87</v>
      </c>
      <c r="R2357" s="5594" t="n">
        <v>1.0</v>
      </c>
      <c r="S2357" s="5595" t="n">
        <f>ROUND(K2341,2)*R2357</f>
        <v>115.58</v>
      </c>
    </row>
    <row r="2358" ht="45.0" customHeight="true">
      <c r="P2358" s="5555" t="s">
        <v>88</v>
      </c>
      <c r="Q2358" s="5555" t="s">
        <v>89</v>
      </c>
      <c r="R2358" s="5596" t="n">
        <v>1.0</v>
      </c>
      <c r="S2358" s="5597" t="n">
        <f>ROUND(K2341,2)*R2358</f>
        <v>115.58</v>
      </c>
    </row>
    <row r="2359" ht="45.0" customHeight="true">
      <c r="P2359" s="5555" t="s">
        <v>90</v>
      </c>
      <c r="Q2359" s="5555" t="s">
        <v>91</v>
      </c>
      <c r="R2359" s="5598" t="n">
        <v>1.0</v>
      </c>
      <c r="S2359" s="5599" t="n">
        <f>ROUND(K2341,2)*R2359</f>
        <v>115.58</v>
      </c>
    </row>
    <row r="2360" ht="45.0" customHeight="true">
      <c r="P2360" s="5555" t="s">
        <v>92</v>
      </c>
      <c r="Q2360" s="5555" t="s">
        <v>93</v>
      </c>
      <c r="R2360" s="5600" t="n">
        <v>1.0</v>
      </c>
      <c r="S2360" s="5601" t="n">
        <f>ROUND(K2341,2)*R2360</f>
        <v>115.58</v>
      </c>
    </row>
    <row r="2361" ht="45.0" customHeight="true">
      <c r="A2361" s="5602" t="s">
        <v>23</v>
      </c>
      <c r="B2361" s="5602" t="s">
        <v>451</v>
      </c>
      <c r="C2361" s="5602" t="s">
        <v>54</v>
      </c>
      <c r="D2361" s="5602" t="s">
        <v>452</v>
      </c>
      <c r="E2361" s="5602" t="s">
        <v>453</v>
      </c>
      <c r="F2361" s="5603" t="n">
        <f>R2361+R2362+R2363+R2364+R2365+R2366+R2367+R2368+R2369+R2370+R2371+R2372+R2373+R2374+R2375+R2376+R2377+R2378+R2379+R2380</f>
        <v>60.0</v>
      </c>
      <c r="G2361" s="5602" t="s">
        <v>28</v>
      </c>
      <c r="H2361" s="5604" t="n">
        <v>99.45</v>
      </c>
      <c r="I2361" s="5605" t="n">
        <v>99.45</v>
      </c>
      <c r="J2361" s="5606" t="n">
        <v>0.2249</v>
      </c>
      <c r="K2361" s="5607" t="n">
        <f>ROUND(I2361,2)+(ROUND(I2361,2)*J2361)</f>
        <v>121.816305</v>
      </c>
      <c r="L2361" s="5608" t="n">
        <f>ROUND(S2361,2)+ROUND(S2362,2)+ROUND(S2363,2)+ROUND(S2364,2)+ROUND(S2365,2)+ROUND(S2366,2)+ROUND(S2367,2)+ROUND(S2368,2)+ROUND(S2369,2)+ROUND(S2370,2)+ROUND(S2371,2)+ROUND(S2372,2)+ROUND(S2373,2)+ROUND(S2374,2)+ROUND(S2375,2)+ROUND(S2376,2)+ROUND(S2377,2)+ROUND(S2378,2)+ROUND(S2379,2)+ROUND(S2380,2)</f>
        <v>7309.2</v>
      </c>
      <c r="M2361" s="5602" t="s">
        <v>21</v>
      </c>
      <c r="N2361" s="5602" t="s">
        <v>92</v>
      </c>
      <c r="O2361" s="5602" t="s">
        <v>426</v>
      </c>
      <c r="P2361" s="5602" t="s">
        <v>20</v>
      </c>
      <c r="Q2361" s="5602" t="s">
        <v>29</v>
      </c>
      <c r="R2361" s="5609" t="n">
        <v>3.0</v>
      </c>
      <c r="S2361" s="5610" t="n">
        <f>ROUND(K2361,2)*R2361</f>
        <v>365.46</v>
      </c>
    </row>
    <row r="2362" ht="45.0" customHeight="true">
      <c r="P2362" s="5602" t="s">
        <v>30</v>
      </c>
      <c r="Q2362" s="5602" t="s">
        <v>31</v>
      </c>
      <c r="R2362" s="5611" t="n">
        <v>3.0</v>
      </c>
      <c r="S2362" s="5612" t="n">
        <f>ROUND(K2361,2)*R2362</f>
        <v>365.46</v>
      </c>
    </row>
    <row r="2363" ht="45.0" customHeight="true">
      <c r="P2363" s="5602" t="s">
        <v>32</v>
      </c>
      <c r="Q2363" s="5602" t="s">
        <v>33</v>
      </c>
      <c r="R2363" s="5613" t="n">
        <v>3.0</v>
      </c>
      <c r="S2363" s="5614" t="n">
        <f>ROUND(K2361,2)*R2363</f>
        <v>365.46</v>
      </c>
    </row>
    <row r="2364" ht="45.0" customHeight="true">
      <c r="P2364" s="5602" t="s">
        <v>34</v>
      </c>
      <c r="Q2364" s="5602" t="s">
        <v>35</v>
      </c>
      <c r="R2364" s="5615" t="n">
        <v>3.0</v>
      </c>
      <c r="S2364" s="5616" t="n">
        <f>ROUND(K2361,2)*R2364</f>
        <v>365.46</v>
      </c>
    </row>
    <row r="2365" ht="45.0" customHeight="true">
      <c r="P2365" s="5602" t="s">
        <v>36</v>
      </c>
      <c r="Q2365" s="5602" t="s">
        <v>37</v>
      </c>
      <c r="R2365" s="5617" t="n">
        <v>3.0</v>
      </c>
      <c r="S2365" s="5618" t="n">
        <f>ROUND(K2361,2)*R2365</f>
        <v>365.46</v>
      </c>
    </row>
    <row r="2366" ht="45.0" customHeight="true">
      <c r="P2366" s="5602" t="s">
        <v>38</v>
      </c>
      <c r="Q2366" s="5602" t="s">
        <v>39</v>
      </c>
      <c r="R2366" s="5619" t="n">
        <v>3.0</v>
      </c>
      <c r="S2366" s="5620" t="n">
        <f>ROUND(K2361,2)*R2366</f>
        <v>365.46</v>
      </c>
    </row>
    <row r="2367" ht="45.0" customHeight="true">
      <c r="P2367" s="5602" t="s">
        <v>40</v>
      </c>
      <c r="Q2367" s="5602" t="s">
        <v>41</v>
      </c>
      <c r="R2367" s="5621" t="n">
        <v>3.0</v>
      </c>
      <c r="S2367" s="5622" t="n">
        <f>ROUND(K2361,2)*R2367</f>
        <v>365.46</v>
      </c>
    </row>
    <row r="2368" ht="45.0" customHeight="true">
      <c r="P2368" s="5602" t="s">
        <v>42</v>
      </c>
      <c r="Q2368" s="5602" t="s">
        <v>43</v>
      </c>
      <c r="R2368" s="5623" t="n">
        <v>3.0</v>
      </c>
      <c r="S2368" s="5624" t="n">
        <f>ROUND(K2361,2)*R2368</f>
        <v>365.46</v>
      </c>
    </row>
    <row r="2369" ht="45.0" customHeight="true">
      <c r="P2369" s="5602" t="s">
        <v>44</v>
      </c>
      <c r="Q2369" s="5602" t="s">
        <v>45</v>
      </c>
      <c r="R2369" s="5625" t="n">
        <v>3.0</v>
      </c>
      <c r="S2369" s="5626" t="n">
        <f>ROUND(K2361,2)*R2369</f>
        <v>365.46</v>
      </c>
    </row>
    <row r="2370" ht="45.0" customHeight="true">
      <c r="P2370" s="5602" t="s">
        <v>46</v>
      </c>
      <c r="Q2370" s="5602" t="s">
        <v>47</v>
      </c>
      <c r="R2370" s="5627" t="n">
        <v>3.0</v>
      </c>
      <c r="S2370" s="5628" t="n">
        <f>ROUND(K2361,2)*R2370</f>
        <v>365.46</v>
      </c>
    </row>
    <row r="2371" ht="45.0" customHeight="true">
      <c r="P2371" s="5602" t="s">
        <v>48</v>
      </c>
      <c r="Q2371" s="5602" t="s">
        <v>49</v>
      </c>
      <c r="R2371" s="5629" t="n">
        <v>3.0</v>
      </c>
      <c r="S2371" s="5630" t="n">
        <f>ROUND(K2361,2)*R2371</f>
        <v>365.46</v>
      </c>
    </row>
    <row r="2372" ht="45.0" customHeight="true">
      <c r="P2372" s="5602" t="s">
        <v>50</v>
      </c>
      <c r="Q2372" s="5602" t="s">
        <v>51</v>
      </c>
      <c r="R2372" s="5631" t="n">
        <v>3.0</v>
      </c>
      <c r="S2372" s="5632" t="n">
        <f>ROUND(K2361,2)*R2372</f>
        <v>365.46</v>
      </c>
    </row>
    <row r="2373" ht="45.0" customHeight="true">
      <c r="P2373" s="5602" t="s">
        <v>78</v>
      </c>
      <c r="Q2373" s="5602" t="s">
        <v>79</v>
      </c>
      <c r="R2373" s="5633" t="n">
        <v>3.0</v>
      </c>
      <c r="S2373" s="5634" t="n">
        <f>ROUND(K2361,2)*R2373</f>
        <v>365.46</v>
      </c>
    </row>
    <row r="2374" ht="45.0" customHeight="true">
      <c r="P2374" s="5602" t="s">
        <v>80</v>
      </c>
      <c r="Q2374" s="5602" t="s">
        <v>81</v>
      </c>
      <c r="R2374" s="5635" t="n">
        <v>3.0</v>
      </c>
      <c r="S2374" s="5636" t="n">
        <f>ROUND(K2361,2)*R2374</f>
        <v>365.46</v>
      </c>
    </row>
    <row r="2375" ht="45.0" customHeight="true">
      <c r="P2375" s="5602" t="s">
        <v>82</v>
      </c>
      <c r="Q2375" s="5602" t="s">
        <v>83</v>
      </c>
      <c r="R2375" s="5637" t="n">
        <v>3.0</v>
      </c>
      <c r="S2375" s="5638" t="n">
        <f>ROUND(K2361,2)*R2375</f>
        <v>365.46</v>
      </c>
    </row>
    <row r="2376" ht="45.0" customHeight="true">
      <c r="P2376" s="5602" t="s">
        <v>84</v>
      </c>
      <c r="Q2376" s="5602" t="s">
        <v>85</v>
      </c>
      <c r="R2376" s="5639" t="n">
        <v>3.0</v>
      </c>
      <c r="S2376" s="5640" t="n">
        <f>ROUND(K2361,2)*R2376</f>
        <v>365.46</v>
      </c>
    </row>
    <row r="2377" ht="45.0" customHeight="true">
      <c r="P2377" s="5602" t="s">
        <v>86</v>
      </c>
      <c r="Q2377" s="5602" t="s">
        <v>87</v>
      </c>
      <c r="R2377" s="5641" t="n">
        <v>3.0</v>
      </c>
      <c r="S2377" s="5642" t="n">
        <f>ROUND(K2361,2)*R2377</f>
        <v>365.46</v>
      </c>
    </row>
    <row r="2378" ht="45.0" customHeight="true">
      <c r="P2378" s="5602" t="s">
        <v>88</v>
      </c>
      <c r="Q2378" s="5602" t="s">
        <v>89</v>
      </c>
      <c r="R2378" s="5643" t="n">
        <v>3.0</v>
      </c>
      <c r="S2378" s="5644" t="n">
        <f>ROUND(K2361,2)*R2378</f>
        <v>365.46</v>
      </c>
    </row>
    <row r="2379" ht="45.0" customHeight="true">
      <c r="P2379" s="5602" t="s">
        <v>90</v>
      </c>
      <c r="Q2379" s="5602" t="s">
        <v>91</v>
      </c>
      <c r="R2379" s="5645" t="n">
        <v>3.0</v>
      </c>
      <c r="S2379" s="5646" t="n">
        <f>ROUND(K2361,2)*R2379</f>
        <v>365.46</v>
      </c>
    </row>
    <row r="2380" ht="45.0" customHeight="true">
      <c r="P2380" s="5602" t="s">
        <v>92</v>
      </c>
      <c r="Q2380" s="5602" t="s">
        <v>93</v>
      </c>
      <c r="R2380" s="5647" t="n">
        <v>3.0</v>
      </c>
      <c r="S2380" s="5648" t="n">
        <f>ROUND(K2361,2)*R2380</f>
        <v>365.46</v>
      </c>
    </row>
    <row r="2381" ht="45.0" customHeight="true">
      <c r="A2381" s="5649" t="s">
        <v>23</v>
      </c>
      <c r="B2381" s="5649" t="s">
        <v>454</v>
      </c>
      <c r="C2381" s="5649" t="s">
        <v>54</v>
      </c>
      <c r="D2381" s="5649" t="s">
        <v>455</v>
      </c>
      <c r="E2381" s="5649" t="s">
        <v>456</v>
      </c>
      <c r="F2381" s="5650" t="n">
        <f>R2381+R2382+R2383+R2384+R2385+R2386+R2387+R2388+R2389+R2390+R2391+R2392+R2393+R2394+R2395+R2396+R2397+R2398+R2399+R2400</f>
        <v>40.0</v>
      </c>
      <c r="G2381" s="5649" t="s">
        <v>28</v>
      </c>
      <c r="H2381" s="5651" t="n">
        <v>35.22</v>
      </c>
      <c r="I2381" s="5652" t="n">
        <v>35.22</v>
      </c>
      <c r="J2381" s="5653" t="n">
        <v>0.2249</v>
      </c>
      <c r="K2381" s="5654" t="n">
        <f>ROUND(I2381,2)+(ROUND(I2381,2)*J2381)</f>
        <v>43.140978</v>
      </c>
      <c r="L2381" s="5655" t="n">
        <f>ROUND(S2381,2)+ROUND(S2382,2)+ROUND(S2383,2)+ROUND(S2384,2)+ROUND(S2385,2)+ROUND(S2386,2)+ROUND(S2387,2)+ROUND(S2388,2)+ROUND(S2389,2)+ROUND(S2390,2)+ROUND(S2391,2)+ROUND(S2392,2)+ROUND(S2393,2)+ROUND(S2394,2)+ROUND(S2395,2)+ROUND(S2396,2)+ROUND(S2397,2)+ROUND(S2398,2)+ROUND(S2399,2)+ROUND(S2400,2)</f>
        <v>1725.5999999999997</v>
      </c>
      <c r="M2381" s="5649" t="s">
        <v>21</v>
      </c>
      <c r="N2381" s="5649" t="s">
        <v>92</v>
      </c>
      <c r="O2381" s="5649" t="s">
        <v>426</v>
      </c>
      <c r="P2381" s="5649" t="s">
        <v>20</v>
      </c>
      <c r="Q2381" s="5649" t="s">
        <v>29</v>
      </c>
      <c r="R2381" s="5656" t="n">
        <v>2.0</v>
      </c>
      <c r="S2381" s="5657" t="n">
        <f>ROUND(K2381,2)*R2381</f>
        <v>86.28</v>
      </c>
    </row>
    <row r="2382" ht="45.0" customHeight="true">
      <c r="P2382" s="5649" t="s">
        <v>30</v>
      </c>
      <c r="Q2382" s="5649" t="s">
        <v>31</v>
      </c>
      <c r="R2382" s="5658" t="n">
        <v>2.0</v>
      </c>
      <c r="S2382" s="5659" t="n">
        <f>ROUND(K2381,2)*R2382</f>
        <v>86.28</v>
      </c>
    </row>
    <row r="2383" ht="45.0" customHeight="true">
      <c r="P2383" s="5649" t="s">
        <v>32</v>
      </c>
      <c r="Q2383" s="5649" t="s">
        <v>33</v>
      </c>
      <c r="R2383" s="5660" t="n">
        <v>2.0</v>
      </c>
      <c r="S2383" s="5661" t="n">
        <f>ROUND(K2381,2)*R2383</f>
        <v>86.28</v>
      </c>
    </row>
    <row r="2384" ht="45.0" customHeight="true">
      <c r="P2384" s="5649" t="s">
        <v>34</v>
      </c>
      <c r="Q2384" s="5649" t="s">
        <v>35</v>
      </c>
      <c r="R2384" s="5662" t="n">
        <v>2.0</v>
      </c>
      <c r="S2384" s="5663" t="n">
        <f>ROUND(K2381,2)*R2384</f>
        <v>86.28</v>
      </c>
    </row>
    <row r="2385" ht="45.0" customHeight="true">
      <c r="P2385" s="5649" t="s">
        <v>36</v>
      </c>
      <c r="Q2385" s="5649" t="s">
        <v>37</v>
      </c>
      <c r="R2385" s="5664" t="n">
        <v>2.0</v>
      </c>
      <c r="S2385" s="5665" t="n">
        <f>ROUND(K2381,2)*R2385</f>
        <v>86.28</v>
      </c>
    </row>
    <row r="2386" ht="45.0" customHeight="true">
      <c r="P2386" s="5649" t="s">
        <v>38</v>
      </c>
      <c r="Q2386" s="5649" t="s">
        <v>39</v>
      </c>
      <c r="R2386" s="5666" t="n">
        <v>2.0</v>
      </c>
      <c r="S2386" s="5667" t="n">
        <f>ROUND(K2381,2)*R2386</f>
        <v>86.28</v>
      </c>
    </row>
    <row r="2387" ht="45.0" customHeight="true">
      <c r="P2387" s="5649" t="s">
        <v>40</v>
      </c>
      <c r="Q2387" s="5649" t="s">
        <v>41</v>
      </c>
      <c r="R2387" s="5668" t="n">
        <v>2.0</v>
      </c>
      <c r="S2387" s="5669" t="n">
        <f>ROUND(K2381,2)*R2387</f>
        <v>86.28</v>
      </c>
    </row>
    <row r="2388" ht="45.0" customHeight="true">
      <c r="P2388" s="5649" t="s">
        <v>42</v>
      </c>
      <c r="Q2388" s="5649" t="s">
        <v>43</v>
      </c>
      <c r="R2388" s="5670" t="n">
        <v>2.0</v>
      </c>
      <c r="S2388" s="5671" t="n">
        <f>ROUND(K2381,2)*R2388</f>
        <v>86.28</v>
      </c>
    </row>
    <row r="2389" ht="45.0" customHeight="true">
      <c r="P2389" s="5649" t="s">
        <v>44</v>
      </c>
      <c r="Q2389" s="5649" t="s">
        <v>45</v>
      </c>
      <c r="R2389" s="5672" t="n">
        <v>2.0</v>
      </c>
      <c r="S2389" s="5673" t="n">
        <f>ROUND(K2381,2)*R2389</f>
        <v>86.28</v>
      </c>
    </row>
    <row r="2390" ht="45.0" customHeight="true">
      <c r="P2390" s="5649" t="s">
        <v>46</v>
      </c>
      <c r="Q2390" s="5649" t="s">
        <v>47</v>
      </c>
      <c r="R2390" s="5674" t="n">
        <v>2.0</v>
      </c>
      <c r="S2390" s="5675" t="n">
        <f>ROUND(K2381,2)*R2390</f>
        <v>86.28</v>
      </c>
    </row>
    <row r="2391" ht="45.0" customHeight="true">
      <c r="P2391" s="5649" t="s">
        <v>48</v>
      </c>
      <c r="Q2391" s="5649" t="s">
        <v>49</v>
      </c>
      <c r="R2391" s="5676" t="n">
        <v>2.0</v>
      </c>
      <c r="S2391" s="5677" t="n">
        <f>ROUND(K2381,2)*R2391</f>
        <v>86.28</v>
      </c>
    </row>
    <row r="2392" ht="45.0" customHeight="true">
      <c r="P2392" s="5649" t="s">
        <v>50</v>
      </c>
      <c r="Q2392" s="5649" t="s">
        <v>51</v>
      </c>
      <c r="R2392" s="5678" t="n">
        <v>2.0</v>
      </c>
      <c r="S2392" s="5679" t="n">
        <f>ROUND(K2381,2)*R2392</f>
        <v>86.28</v>
      </c>
    </row>
    <row r="2393" ht="45.0" customHeight="true">
      <c r="P2393" s="5649" t="s">
        <v>78</v>
      </c>
      <c r="Q2393" s="5649" t="s">
        <v>79</v>
      </c>
      <c r="R2393" s="5680" t="n">
        <v>2.0</v>
      </c>
      <c r="S2393" s="5681" t="n">
        <f>ROUND(K2381,2)*R2393</f>
        <v>86.28</v>
      </c>
    </row>
    <row r="2394" ht="45.0" customHeight="true">
      <c r="P2394" s="5649" t="s">
        <v>80</v>
      </c>
      <c r="Q2394" s="5649" t="s">
        <v>81</v>
      </c>
      <c r="R2394" s="5682" t="n">
        <v>2.0</v>
      </c>
      <c r="S2394" s="5683" t="n">
        <f>ROUND(K2381,2)*R2394</f>
        <v>86.28</v>
      </c>
    </row>
    <row r="2395" ht="45.0" customHeight="true">
      <c r="P2395" s="5649" t="s">
        <v>82</v>
      </c>
      <c r="Q2395" s="5649" t="s">
        <v>83</v>
      </c>
      <c r="R2395" s="5684" t="n">
        <v>2.0</v>
      </c>
      <c r="S2395" s="5685" t="n">
        <f>ROUND(K2381,2)*R2395</f>
        <v>86.28</v>
      </c>
    </row>
    <row r="2396" ht="45.0" customHeight="true">
      <c r="P2396" s="5649" t="s">
        <v>84</v>
      </c>
      <c r="Q2396" s="5649" t="s">
        <v>85</v>
      </c>
      <c r="R2396" s="5686" t="n">
        <v>2.0</v>
      </c>
      <c r="S2396" s="5687" t="n">
        <f>ROUND(K2381,2)*R2396</f>
        <v>86.28</v>
      </c>
    </row>
    <row r="2397" ht="45.0" customHeight="true">
      <c r="P2397" s="5649" t="s">
        <v>86</v>
      </c>
      <c r="Q2397" s="5649" t="s">
        <v>87</v>
      </c>
      <c r="R2397" s="5688" t="n">
        <v>2.0</v>
      </c>
      <c r="S2397" s="5689" t="n">
        <f>ROUND(K2381,2)*R2397</f>
        <v>86.28</v>
      </c>
    </row>
    <row r="2398" ht="45.0" customHeight="true">
      <c r="P2398" s="5649" t="s">
        <v>88</v>
      </c>
      <c r="Q2398" s="5649" t="s">
        <v>89</v>
      </c>
      <c r="R2398" s="5690" t="n">
        <v>2.0</v>
      </c>
      <c r="S2398" s="5691" t="n">
        <f>ROUND(K2381,2)*R2398</f>
        <v>86.28</v>
      </c>
    </row>
    <row r="2399" ht="45.0" customHeight="true">
      <c r="P2399" s="5649" t="s">
        <v>90</v>
      </c>
      <c r="Q2399" s="5649" t="s">
        <v>91</v>
      </c>
      <c r="R2399" s="5692" t="n">
        <v>2.0</v>
      </c>
      <c r="S2399" s="5693" t="n">
        <f>ROUND(K2381,2)*R2399</f>
        <v>86.28</v>
      </c>
    </row>
    <row r="2400" ht="45.0" customHeight="true">
      <c r="P2400" s="5649" t="s">
        <v>92</v>
      </c>
      <c r="Q2400" s="5649" t="s">
        <v>93</v>
      </c>
      <c r="R2400" s="5694" t="n">
        <v>2.0</v>
      </c>
      <c r="S2400" s="5695" t="n">
        <f>ROUND(K2381,2)*R2400</f>
        <v>86.28</v>
      </c>
    </row>
    <row r="2401" ht="45.0" customHeight="true">
      <c r="A2401" s="5696" t="s">
        <v>23</v>
      </c>
      <c r="B2401" s="5696" t="s">
        <v>457</v>
      </c>
      <c r="C2401" s="5696" t="s">
        <v>54</v>
      </c>
      <c r="D2401" s="5696" t="s">
        <v>458</v>
      </c>
      <c r="E2401" s="5696" t="s">
        <v>459</v>
      </c>
      <c r="F2401" s="5697" t="n">
        <f>R2401+R2402+R2403+R2404+R2405+R2406+R2407+R2408+R2409+R2410+R2411+R2412+R2413+R2414+R2415+R2416+R2417+R2418+R2419+R2420</f>
        <v>80.0</v>
      </c>
      <c r="G2401" s="5696" t="s">
        <v>28</v>
      </c>
      <c r="H2401" s="5698" t="n">
        <v>11.33</v>
      </c>
      <c r="I2401" s="5699" t="n">
        <v>11.33</v>
      </c>
      <c r="J2401" s="5700" t="n">
        <v>0.2249</v>
      </c>
      <c r="K2401" s="5701" t="n">
        <f>ROUND(I2401,2)+(ROUND(I2401,2)*J2401)</f>
        <v>13.878117</v>
      </c>
      <c r="L2401" s="5702" t="n">
        <f>ROUND(S2401,2)+ROUND(S2402,2)+ROUND(S2403,2)+ROUND(S2404,2)+ROUND(S2405,2)+ROUND(S2406,2)+ROUND(S2407,2)+ROUND(S2408,2)+ROUND(S2409,2)+ROUND(S2410,2)+ROUND(S2411,2)+ROUND(S2412,2)+ROUND(S2413,2)+ROUND(S2414,2)+ROUND(S2415,2)+ROUND(S2416,2)+ROUND(S2417,2)+ROUND(S2418,2)+ROUND(S2419,2)+ROUND(S2420,2)</f>
        <v>1110.3999999999999</v>
      </c>
      <c r="M2401" s="5696" t="s">
        <v>21</v>
      </c>
      <c r="N2401" s="5696" t="s">
        <v>92</v>
      </c>
      <c r="O2401" s="5696" t="s">
        <v>426</v>
      </c>
      <c r="P2401" s="5696" t="s">
        <v>20</v>
      </c>
      <c r="Q2401" s="5696" t="s">
        <v>29</v>
      </c>
      <c r="R2401" s="5703" t="n">
        <v>4.0</v>
      </c>
      <c r="S2401" s="5704" t="n">
        <f>ROUND(K2401,2)*R2401</f>
        <v>55.52</v>
      </c>
    </row>
    <row r="2402" ht="45.0" customHeight="true">
      <c r="P2402" s="5696" t="s">
        <v>30</v>
      </c>
      <c r="Q2402" s="5696" t="s">
        <v>31</v>
      </c>
      <c r="R2402" s="5705" t="n">
        <v>4.0</v>
      </c>
      <c r="S2402" s="5706" t="n">
        <f>ROUND(K2401,2)*R2402</f>
        <v>55.52</v>
      </c>
    </row>
    <row r="2403" ht="45.0" customHeight="true">
      <c r="P2403" s="5696" t="s">
        <v>32</v>
      </c>
      <c r="Q2403" s="5696" t="s">
        <v>33</v>
      </c>
      <c r="R2403" s="5707" t="n">
        <v>4.0</v>
      </c>
      <c r="S2403" s="5708" t="n">
        <f>ROUND(K2401,2)*R2403</f>
        <v>55.52</v>
      </c>
    </row>
    <row r="2404" ht="45.0" customHeight="true">
      <c r="P2404" s="5696" t="s">
        <v>34</v>
      </c>
      <c r="Q2404" s="5696" t="s">
        <v>35</v>
      </c>
      <c r="R2404" s="5709" t="n">
        <v>4.0</v>
      </c>
      <c r="S2404" s="5710" t="n">
        <f>ROUND(K2401,2)*R2404</f>
        <v>55.52</v>
      </c>
    </row>
    <row r="2405" ht="45.0" customHeight="true">
      <c r="P2405" s="5696" t="s">
        <v>36</v>
      </c>
      <c r="Q2405" s="5696" t="s">
        <v>37</v>
      </c>
      <c r="R2405" s="5711" t="n">
        <v>4.0</v>
      </c>
      <c r="S2405" s="5712" t="n">
        <f>ROUND(K2401,2)*R2405</f>
        <v>55.52</v>
      </c>
    </row>
    <row r="2406" ht="45.0" customHeight="true">
      <c r="P2406" s="5696" t="s">
        <v>38</v>
      </c>
      <c r="Q2406" s="5696" t="s">
        <v>39</v>
      </c>
      <c r="R2406" s="5713" t="n">
        <v>4.0</v>
      </c>
      <c r="S2406" s="5714" t="n">
        <f>ROUND(K2401,2)*R2406</f>
        <v>55.52</v>
      </c>
    </row>
    <row r="2407" ht="45.0" customHeight="true">
      <c r="P2407" s="5696" t="s">
        <v>40</v>
      </c>
      <c r="Q2407" s="5696" t="s">
        <v>41</v>
      </c>
      <c r="R2407" s="5715" t="n">
        <v>4.0</v>
      </c>
      <c r="S2407" s="5716" t="n">
        <f>ROUND(K2401,2)*R2407</f>
        <v>55.52</v>
      </c>
    </row>
    <row r="2408" ht="45.0" customHeight="true">
      <c r="P2408" s="5696" t="s">
        <v>42</v>
      </c>
      <c r="Q2408" s="5696" t="s">
        <v>43</v>
      </c>
      <c r="R2408" s="5717" t="n">
        <v>4.0</v>
      </c>
      <c r="S2408" s="5718" t="n">
        <f>ROUND(K2401,2)*R2408</f>
        <v>55.52</v>
      </c>
    </row>
    <row r="2409" ht="45.0" customHeight="true">
      <c r="P2409" s="5696" t="s">
        <v>44</v>
      </c>
      <c r="Q2409" s="5696" t="s">
        <v>45</v>
      </c>
      <c r="R2409" s="5719" t="n">
        <v>4.0</v>
      </c>
      <c r="S2409" s="5720" t="n">
        <f>ROUND(K2401,2)*R2409</f>
        <v>55.52</v>
      </c>
    </row>
    <row r="2410" ht="45.0" customHeight="true">
      <c r="P2410" s="5696" t="s">
        <v>46</v>
      </c>
      <c r="Q2410" s="5696" t="s">
        <v>47</v>
      </c>
      <c r="R2410" s="5721" t="n">
        <v>4.0</v>
      </c>
      <c r="S2410" s="5722" t="n">
        <f>ROUND(K2401,2)*R2410</f>
        <v>55.52</v>
      </c>
    </row>
    <row r="2411" ht="45.0" customHeight="true">
      <c r="P2411" s="5696" t="s">
        <v>48</v>
      </c>
      <c r="Q2411" s="5696" t="s">
        <v>49</v>
      </c>
      <c r="R2411" s="5723" t="n">
        <v>4.0</v>
      </c>
      <c r="S2411" s="5724" t="n">
        <f>ROUND(K2401,2)*R2411</f>
        <v>55.52</v>
      </c>
    </row>
    <row r="2412" ht="45.0" customHeight="true">
      <c r="P2412" s="5696" t="s">
        <v>50</v>
      </c>
      <c r="Q2412" s="5696" t="s">
        <v>51</v>
      </c>
      <c r="R2412" s="5725" t="n">
        <v>4.0</v>
      </c>
      <c r="S2412" s="5726" t="n">
        <f>ROUND(K2401,2)*R2412</f>
        <v>55.52</v>
      </c>
    </row>
    <row r="2413" ht="45.0" customHeight="true">
      <c r="P2413" s="5696" t="s">
        <v>78</v>
      </c>
      <c r="Q2413" s="5696" t="s">
        <v>79</v>
      </c>
      <c r="R2413" s="5727" t="n">
        <v>4.0</v>
      </c>
      <c r="S2413" s="5728" t="n">
        <f>ROUND(K2401,2)*R2413</f>
        <v>55.52</v>
      </c>
    </row>
    <row r="2414" ht="45.0" customHeight="true">
      <c r="P2414" s="5696" t="s">
        <v>80</v>
      </c>
      <c r="Q2414" s="5696" t="s">
        <v>81</v>
      </c>
      <c r="R2414" s="5729" t="n">
        <v>4.0</v>
      </c>
      <c r="S2414" s="5730" t="n">
        <f>ROUND(K2401,2)*R2414</f>
        <v>55.52</v>
      </c>
    </row>
    <row r="2415" ht="45.0" customHeight="true">
      <c r="P2415" s="5696" t="s">
        <v>82</v>
      </c>
      <c r="Q2415" s="5696" t="s">
        <v>83</v>
      </c>
      <c r="R2415" s="5731" t="n">
        <v>4.0</v>
      </c>
      <c r="S2415" s="5732" t="n">
        <f>ROUND(K2401,2)*R2415</f>
        <v>55.52</v>
      </c>
    </row>
    <row r="2416" ht="45.0" customHeight="true">
      <c r="P2416" s="5696" t="s">
        <v>84</v>
      </c>
      <c r="Q2416" s="5696" t="s">
        <v>85</v>
      </c>
      <c r="R2416" s="5733" t="n">
        <v>4.0</v>
      </c>
      <c r="S2416" s="5734" t="n">
        <f>ROUND(K2401,2)*R2416</f>
        <v>55.52</v>
      </c>
    </row>
    <row r="2417" ht="45.0" customHeight="true">
      <c r="P2417" s="5696" t="s">
        <v>86</v>
      </c>
      <c r="Q2417" s="5696" t="s">
        <v>87</v>
      </c>
      <c r="R2417" s="5735" t="n">
        <v>4.0</v>
      </c>
      <c r="S2417" s="5736" t="n">
        <f>ROUND(K2401,2)*R2417</f>
        <v>55.52</v>
      </c>
    </row>
    <row r="2418" ht="45.0" customHeight="true">
      <c r="P2418" s="5696" t="s">
        <v>88</v>
      </c>
      <c r="Q2418" s="5696" t="s">
        <v>89</v>
      </c>
      <c r="R2418" s="5737" t="n">
        <v>4.0</v>
      </c>
      <c r="S2418" s="5738" t="n">
        <f>ROUND(K2401,2)*R2418</f>
        <v>55.52</v>
      </c>
    </row>
    <row r="2419" ht="45.0" customHeight="true">
      <c r="P2419" s="5696" t="s">
        <v>90</v>
      </c>
      <c r="Q2419" s="5696" t="s">
        <v>91</v>
      </c>
      <c r="R2419" s="5739" t="n">
        <v>4.0</v>
      </c>
      <c r="S2419" s="5740" t="n">
        <f>ROUND(K2401,2)*R2419</f>
        <v>55.52</v>
      </c>
    </row>
    <row r="2420" ht="45.0" customHeight="true">
      <c r="P2420" s="5696" t="s">
        <v>92</v>
      </c>
      <c r="Q2420" s="5696" t="s">
        <v>93</v>
      </c>
      <c r="R2420" s="5741" t="n">
        <v>4.0</v>
      </c>
      <c r="S2420" s="5742" t="n">
        <f>ROUND(K2401,2)*R2420</f>
        <v>55.52</v>
      </c>
    </row>
    <row r="2421" ht="45.0" customHeight="true">
      <c r="A2421" s="5743" t="s">
        <v>23</v>
      </c>
      <c r="B2421" s="5743" t="s">
        <v>460</v>
      </c>
      <c r="C2421" s="5743" t="s">
        <v>54</v>
      </c>
      <c r="D2421" s="5743" t="s">
        <v>461</v>
      </c>
      <c r="E2421" s="5743" t="s">
        <v>462</v>
      </c>
      <c r="F2421" s="5744" t="n">
        <f>R2421+R2422+R2423+R2424+R2425+R2426+R2427+R2428+R2429+R2430+R2431+R2432+R2433+R2434+R2435+R2436+R2437+R2438+R2439+R2440</f>
        <v>20.0</v>
      </c>
      <c r="G2421" s="5743" t="s">
        <v>28</v>
      </c>
      <c r="H2421" s="5745" t="n">
        <v>157.37</v>
      </c>
      <c r="I2421" s="5746" t="n">
        <v>157.37</v>
      </c>
      <c r="J2421" s="5747" t="n">
        <v>0.2249</v>
      </c>
      <c r="K2421" s="5748" t="n">
        <f>ROUND(I2421,2)+(ROUND(I2421,2)*J2421)</f>
        <v>192.762513</v>
      </c>
      <c r="L2421" s="5749" t="n">
        <f>ROUND(S2421,2)+ROUND(S2422,2)+ROUND(S2423,2)+ROUND(S2424,2)+ROUND(S2425,2)+ROUND(S2426,2)+ROUND(S2427,2)+ROUND(S2428,2)+ROUND(S2429,2)+ROUND(S2430,2)+ROUND(S2431,2)+ROUND(S2432,2)+ROUND(S2433,2)+ROUND(S2434,2)+ROUND(S2435,2)+ROUND(S2436,2)+ROUND(S2437,2)+ROUND(S2438,2)+ROUND(S2439,2)+ROUND(S2440,2)</f>
        <v>3855.2000000000016</v>
      </c>
      <c r="M2421" s="5743" t="s">
        <v>21</v>
      </c>
      <c r="N2421" s="5743" t="s">
        <v>92</v>
      </c>
      <c r="O2421" s="5743" t="s">
        <v>426</v>
      </c>
      <c r="P2421" s="5743" t="s">
        <v>20</v>
      </c>
      <c r="Q2421" s="5743" t="s">
        <v>29</v>
      </c>
      <c r="R2421" s="5750" t="n">
        <v>1.0</v>
      </c>
      <c r="S2421" s="5751" t="n">
        <f>ROUND(K2421,2)*R2421</f>
        <v>192.76</v>
      </c>
    </row>
    <row r="2422" ht="45.0" customHeight="true">
      <c r="P2422" s="5743" t="s">
        <v>30</v>
      </c>
      <c r="Q2422" s="5743" t="s">
        <v>31</v>
      </c>
      <c r="R2422" s="5752" t="n">
        <v>1.0</v>
      </c>
      <c r="S2422" s="5753" t="n">
        <f>ROUND(K2421,2)*R2422</f>
        <v>192.76</v>
      </c>
    </row>
    <row r="2423" ht="45.0" customHeight="true">
      <c r="P2423" s="5743" t="s">
        <v>32</v>
      </c>
      <c r="Q2423" s="5743" t="s">
        <v>33</v>
      </c>
      <c r="R2423" s="5754" t="n">
        <v>1.0</v>
      </c>
      <c r="S2423" s="5755" t="n">
        <f>ROUND(K2421,2)*R2423</f>
        <v>192.76</v>
      </c>
    </row>
    <row r="2424" ht="45.0" customHeight="true">
      <c r="P2424" s="5743" t="s">
        <v>34</v>
      </c>
      <c r="Q2424" s="5743" t="s">
        <v>35</v>
      </c>
      <c r="R2424" s="5756" t="n">
        <v>1.0</v>
      </c>
      <c r="S2424" s="5757" t="n">
        <f>ROUND(K2421,2)*R2424</f>
        <v>192.76</v>
      </c>
    </row>
    <row r="2425" ht="45.0" customHeight="true">
      <c r="P2425" s="5743" t="s">
        <v>36</v>
      </c>
      <c r="Q2425" s="5743" t="s">
        <v>37</v>
      </c>
      <c r="R2425" s="5758" t="n">
        <v>1.0</v>
      </c>
      <c r="S2425" s="5759" t="n">
        <f>ROUND(K2421,2)*R2425</f>
        <v>192.76</v>
      </c>
    </row>
    <row r="2426" ht="45.0" customHeight="true">
      <c r="P2426" s="5743" t="s">
        <v>38</v>
      </c>
      <c r="Q2426" s="5743" t="s">
        <v>39</v>
      </c>
      <c r="R2426" s="5760" t="n">
        <v>1.0</v>
      </c>
      <c r="S2426" s="5761" t="n">
        <f>ROUND(K2421,2)*R2426</f>
        <v>192.76</v>
      </c>
    </row>
    <row r="2427" ht="45.0" customHeight="true">
      <c r="P2427" s="5743" t="s">
        <v>40</v>
      </c>
      <c r="Q2427" s="5743" t="s">
        <v>41</v>
      </c>
      <c r="R2427" s="5762" t="n">
        <v>1.0</v>
      </c>
      <c r="S2427" s="5763" t="n">
        <f>ROUND(K2421,2)*R2427</f>
        <v>192.76</v>
      </c>
    </row>
    <row r="2428" ht="45.0" customHeight="true">
      <c r="P2428" s="5743" t="s">
        <v>42</v>
      </c>
      <c r="Q2428" s="5743" t="s">
        <v>43</v>
      </c>
      <c r="R2428" s="5764" t="n">
        <v>1.0</v>
      </c>
      <c r="S2428" s="5765" t="n">
        <f>ROUND(K2421,2)*R2428</f>
        <v>192.76</v>
      </c>
    </row>
    <row r="2429" ht="45.0" customHeight="true">
      <c r="P2429" s="5743" t="s">
        <v>44</v>
      </c>
      <c r="Q2429" s="5743" t="s">
        <v>45</v>
      </c>
      <c r="R2429" s="5766" t="n">
        <v>1.0</v>
      </c>
      <c r="S2429" s="5767" t="n">
        <f>ROUND(K2421,2)*R2429</f>
        <v>192.76</v>
      </c>
    </row>
    <row r="2430" ht="45.0" customHeight="true">
      <c r="P2430" s="5743" t="s">
        <v>46</v>
      </c>
      <c r="Q2430" s="5743" t="s">
        <v>47</v>
      </c>
      <c r="R2430" s="5768" t="n">
        <v>1.0</v>
      </c>
      <c r="S2430" s="5769" t="n">
        <f>ROUND(K2421,2)*R2430</f>
        <v>192.76</v>
      </c>
    </row>
    <row r="2431" ht="45.0" customHeight="true">
      <c r="P2431" s="5743" t="s">
        <v>48</v>
      </c>
      <c r="Q2431" s="5743" t="s">
        <v>49</v>
      </c>
      <c r="R2431" s="5770" t="n">
        <v>1.0</v>
      </c>
      <c r="S2431" s="5771" t="n">
        <f>ROUND(K2421,2)*R2431</f>
        <v>192.76</v>
      </c>
    </row>
    <row r="2432" ht="45.0" customHeight="true">
      <c r="P2432" s="5743" t="s">
        <v>50</v>
      </c>
      <c r="Q2432" s="5743" t="s">
        <v>51</v>
      </c>
      <c r="R2432" s="5772" t="n">
        <v>1.0</v>
      </c>
      <c r="S2432" s="5773" t="n">
        <f>ROUND(K2421,2)*R2432</f>
        <v>192.76</v>
      </c>
    </row>
    <row r="2433" ht="45.0" customHeight="true">
      <c r="P2433" s="5743" t="s">
        <v>78</v>
      </c>
      <c r="Q2433" s="5743" t="s">
        <v>79</v>
      </c>
      <c r="R2433" s="5774" t="n">
        <v>1.0</v>
      </c>
      <c r="S2433" s="5775" t="n">
        <f>ROUND(K2421,2)*R2433</f>
        <v>192.76</v>
      </c>
    </row>
    <row r="2434" ht="45.0" customHeight="true">
      <c r="P2434" s="5743" t="s">
        <v>80</v>
      </c>
      <c r="Q2434" s="5743" t="s">
        <v>81</v>
      </c>
      <c r="R2434" s="5776" t="n">
        <v>1.0</v>
      </c>
      <c r="S2434" s="5777" t="n">
        <f>ROUND(K2421,2)*R2434</f>
        <v>192.76</v>
      </c>
    </row>
    <row r="2435" ht="45.0" customHeight="true">
      <c r="P2435" s="5743" t="s">
        <v>82</v>
      </c>
      <c r="Q2435" s="5743" t="s">
        <v>83</v>
      </c>
      <c r="R2435" s="5778" t="n">
        <v>1.0</v>
      </c>
      <c r="S2435" s="5779" t="n">
        <f>ROUND(K2421,2)*R2435</f>
        <v>192.76</v>
      </c>
    </row>
    <row r="2436" ht="45.0" customHeight="true">
      <c r="P2436" s="5743" t="s">
        <v>84</v>
      </c>
      <c r="Q2436" s="5743" t="s">
        <v>85</v>
      </c>
      <c r="R2436" s="5780" t="n">
        <v>1.0</v>
      </c>
      <c r="S2436" s="5781" t="n">
        <f>ROUND(K2421,2)*R2436</f>
        <v>192.76</v>
      </c>
    </row>
    <row r="2437" ht="45.0" customHeight="true">
      <c r="P2437" s="5743" t="s">
        <v>86</v>
      </c>
      <c r="Q2437" s="5743" t="s">
        <v>87</v>
      </c>
      <c r="R2437" s="5782" t="n">
        <v>1.0</v>
      </c>
      <c r="S2437" s="5783" t="n">
        <f>ROUND(K2421,2)*R2437</f>
        <v>192.76</v>
      </c>
    </row>
    <row r="2438" ht="45.0" customHeight="true">
      <c r="P2438" s="5743" t="s">
        <v>88</v>
      </c>
      <c r="Q2438" s="5743" t="s">
        <v>89</v>
      </c>
      <c r="R2438" s="5784" t="n">
        <v>1.0</v>
      </c>
      <c r="S2438" s="5785" t="n">
        <f>ROUND(K2421,2)*R2438</f>
        <v>192.76</v>
      </c>
    </row>
    <row r="2439" ht="45.0" customHeight="true">
      <c r="P2439" s="5743" t="s">
        <v>90</v>
      </c>
      <c r="Q2439" s="5743" t="s">
        <v>91</v>
      </c>
      <c r="R2439" s="5786" t="n">
        <v>1.0</v>
      </c>
      <c r="S2439" s="5787" t="n">
        <f>ROUND(K2421,2)*R2439</f>
        <v>192.76</v>
      </c>
    </row>
    <row r="2440" ht="45.0" customHeight="true">
      <c r="P2440" s="5743" t="s">
        <v>92</v>
      </c>
      <c r="Q2440" s="5743" t="s">
        <v>93</v>
      </c>
      <c r="R2440" s="5788" t="n">
        <v>1.0</v>
      </c>
      <c r="S2440" s="5789" t="n">
        <f>ROUND(K2421,2)*R2440</f>
        <v>192.76</v>
      </c>
    </row>
    <row r="2441" ht="45.0" customHeight="true">
      <c r="A2441" s="5790" t="s">
        <v>23</v>
      </c>
      <c r="B2441" s="5790" t="s">
        <v>463</v>
      </c>
      <c r="C2441" s="5790" t="s">
        <v>25</v>
      </c>
      <c r="D2441" s="5790" t="s">
        <v>464</v>
      </c>
      <c r="E2441" s="5790" t="s">
        <v>465</v>
      </c>
      <c r="F2441" s="5791" t="n">
        <f>R2441+R2442+R2443+R2444+R2445+R2446+R2447+R2448+R2449+R2450+R2451+R2452+R2453+R2454+R2455+R2456+R2457+R2458+R2459+R2460</f>
        <v>20.0</v>
      </c>
      <c r="G2441" s="5790" t="s">
        <v>28</v>
      </c>
      <c r="H2441" s="5792" t="n">
        <v>146.96</v>
      </c>
      <c r="I2441" s="5793" t="n">
        <v>146.96</v>
      </c>
      <c r="J2441" s="5794" t="n">
        <v>0.2249</v>
      </c>
      <c r="K2441" s="5795" t="n">
        <f>ROUND(I2441,2)+(ROUND(I2441,2)*J2441)</f>
        <v>180.011304</v>
      </c>
      <c r="L2441" s="5796" t="n">
        <f>ROUND(S2441,2)+ROUND(S2442,2)+ROUND(S2443,2)+ROUND(S2444,2)+ROUND(S2445,2)+ROUND(S2446,2)+ROUND(S2447,2)+ROUND(S2448,2)+ROUND(S2449,2)+ROUND(S2450,2)+ROUND(S2451,2)+ROUND(S2452,2)+ROUND(S2453,2)+ROUND(S2454,2)+ROUND(S2455,2)+ROUND(S2456,2)+ROUND(S2457,2)+ROUND(S2458,2)+ROUND(S2459,2)+ROUND(S2460,2)</f>
        <v>3600.2000000000016</v>
      </c>
      <c r="M2441" s="5790" t="s">
        <v>21</v>
      </c>
      <c r="N2441" s="5790" t="s">
        <v>92</v>
      </c>
      <c r="O2441" s="5790" t="s">
        <v>426</v>
      </c>
      <c r="P2441" s="5790" t="s">
        <v>20</v>
      </c>
      <c r="Q2441" s="5790" t="s">
        <v>29</v>
      </c>
      <c r="R2441" s="5797" t="n">
        <v>1.0</v>
      </c>
      <c r="S2441" s="5798" t="n">
        <f>ROUND(K2441,2)*R2441</f>
        <v>180.01</v>
      </c>
    </row>
    <row r="2442" ht="45.0" customHeight="true">
      <c r="P2442" s="5790" t="s">
        <v>30</v>
      </c>
      <c r="Q2442" s="5790" t="s">
        <v>31</v>
      </c>
      <c r="R2442" s="5799" t="n">
        <v>1.0</v>
      </c>
      <c r="S2442" s="5800" t="n">
        <f>ROUND(K2441,2)*R2442</f>
        <v>180.01</v>
      </c>
    </row>
    <row r="2443" ht="45.0" customHeight="true">
      <c r="P2443" s="5790" t="s">
        <v>32</v>
      </c>
      <c r="Q2443" s="5790" t="s">
        <v>33</v>
      </c>
      <c r="R2443" s="5801" t="n">
        <v>1.0</v>
      </c>
      <c r="S2443" s="5802" t="n">
        <f>ROUND(K2441,2)*R2443</f>
        <v>180.01</v>
      </c>
    </row>
    <row r="2444" ht="45.0" customHeight="true">
      <c r="P2444" s="5790" t="s">
        <v>34</v>
      </c>
      <c r="Q2444" s="5790" t="s">
        <v>35</v>
      </c>
      <c r="R2444" s="5803" t="n">
        <v>1.0</v>
      </c>
      <c r="S2444" s="5804" t="n">
        <f>ROUND(K2441,2)*R2444</f>
        <v>180.01</v>
      </c>
    </row>
    <row r="2445" ht="45.0" customHeight="true">
      <c r="P2445" s="5790" t="s">
        <v>36</v>
      </c>
      <c r="Q2445" s="5790" t="s">
        <v>37</v>
      </c>
      <c r="R2445" s="5805" t="n">
        <v>1.0</v>
      </c>
      <c r="S2445" s="5806" t="n">
        <f>ROUND(K2441,2)*R2445</f>
        <v>180.01</v>
      </c>
    </row>
    <row r="2446" ht="45.0" customHeight="true">
      <c r="P2446" s="5790" t="s">
        <v>38</v>
      </c>
      <c r="Q2446" s="5790" t="s">
        <v>39</v>
      </c>
      <c r="R2446" s="5807" t="n">
        <v>1.0</v>
      </c>
      <c r="S2446" s="5808" t="n">
        <f>ROUND(K2441,2)*R2446</f>
        <v>180.01</v>
      </c>
    </row>
    <row r="2447" ht="45.0" customHeight="true">
      <c r="P2447" s="5790" t="s">
        <v>40</v>
      </c>
      <c r="Q2447" s="5790" t="s">
        <v>41</v>
      </c>
      <c r="R2447" s="5809" t="n">
        <v>1.0</v>
      </c>
      <c r="S2447" s="5810" t="n">
        <f>ROUND(K2441,2)*R2447</f>
        <v>180.01</v>
      </c>
    </row>
    <row r="2448" ht="45.0" customHeight="true">
      <c r="P2448" s="5790" t="s">
        <v>42</v>
      </c>
      <c r="Q2448" s="5790" t="s">
        <v>43</v>
      </c>
      <c r="R2448" s="5811" t="n">
        <v>1.0</v>
      </c>
      <c r="S2448" s="5812" t="n">
        <f>ROUND(K2441,2)*R2448</f>
        <v>180.01</v>
      </c>
    </row>
    <row r="2449" ht="45.0" customHeight="true">
      <c r="P2449" s="5790" t="s">
        <v>44</v>
      </c>
      <c r="Q2449" s="5790" t="s">
        <v>45</v>
      </c>
      <c r="R2449" s="5813" t="n">
        <v>1.0</v>
      </c>
      <c r="S2449" s="5814" t="n">
        <f>ROUND(K2441,2)*R2449</f>
        <v>180.01</v>
      </c>
    </row>
    <row r="2450" ht="45.0" customHeight="true">
      <c r="P2450" s="5790" t="s">
        <v>46</v>
      </c>
      <c r="Q2450" s="5790" t="s">
        <v>47</v>
      </c>
      <c r="R2450" s="5815" t="n">
        <v>1.0</v>
      </c>
      <c r="S2450" s="5816" t="n">
        <f>ROUND(K2441,2)*R2450</f>
        <v>180.01</v>
      </c>
    </row>
    <row r="2451" ht="45.0" customHeight="true">
      <c r="P2451" s="5790" t="s">
        <v>48</v>
      </c>
      <c r="Q2451" s="5790" t="s">
        <v>49</v>
      </c>
      <c r="R2451" s="5817" t="n">
        <v>1.0</v>
      </c>
      <c r="S2451" s="5818" t="n">
        <f>ROUND(K2441,2)*R2451</f>
        <v>180.01</v>
      </c>
    </row>
    <row r="2452" ht="45.0" customHeight="true">
      <c r="P2452" s="5790" t="s">
        <v>50</v>
      </c>
      <c r="Q2452" s="5790" t="s">
        <v>51</v>
      </c>
      <c r="R2452" s="5819" t="n">
        <v>1.0</v>
      </c>
      <c r="S2452" s="5820" t="n">
        <f>ROUND(K2441,2)*R2452</f>
        <v>180.01</v>
      </c>
    </row>
    <row r="2453" ht="45.0" customHeight="true">
      <c r="P2453" s="5790" t="s">
        <v>78</v>
      </c>
      <c r="Q2453" s="5790" t="s">
        <v>79</v>
      </c>
      <c r="R2453" s="5821" t="n">
        <v>1.0</v>
      </c>
      <c r="S2453" s="5822" t="n">
        <f>ROUND(K2441,2)*R2453</f>
        <v>180.01</v>
      </c>
    </row>
    <row r="2454" ht="45.0" customHeight="true">
      <c r="P2454" s="5790" t="s">
        <v>80</v>
      </c>
      <c r="Q2454" s="5790" t="s">
        <v>81</v>
      </c>
      <c r="R2454" s="5823" t="n">
        <v>1.0</v>
      </c>
      <c r="S2454" s="5824" t="n">
        <f>ROUND(K2441,2)*R2454</f>
        <v>180.01</v>
      </c>
    </row>
    <row r="2455" ht="45.0" customHeight="true">
      <c r="P2455" s="5790" t="s">
        <v>82</v>
      </c>
      <c r="Q2455" s="5790" t="s">
        <v>83</v>
      </c>
      <c r="R2455" s="5825" t="n">
        <v>1.0</v>
      </c>
      <c r="S2455" s="5826" t="n">
        <f>ROUND(K2441,2)*R2455</f>
        <v>180.01</v>
      </c>
    </row>
    <row r="2456" ht="45.0" customHeight="true">
      <c r="P2456" s="5790" t="s">
        <v>84</v>
      </c>
      <c r="Q2456" s="5790" t="s">
        <v>85</v>
      </c>
      <c r="R2456" s="5827" t="n">
        <v>1.0</v>
      </c>
      <c r="S2456" s="5828" t="n">
        <f>ROUND(K2441,2)*R2456</f>
        <v>180.01</v>
      </c>
    </row>
    <row r="2457" ht="45.0" customHeight="true">
      <c r="P2457" s="5790" t="s">
        <v>86</v>
      </c>
      <c r="Q2457" s="5790" t="s">
        <v>87</v>
      </c>
      <c r="R2457" s="5829" t="n">
        <v>1.0</v>
      </c>
      <c r="S2457" s="5830" t="n">
        <f>ROUND(K2441,2)*R2457</f>
        <v>180.01</v>
      </c>
    </row>
    <row r="2458" ht="45.0" customHeight="true">
      <c r="P2458" s="5790" t="s">
        <v>88</v>
      </c>
      <c r="Q2458" s="5790" t="s">
        <v>89</v>
      </c>
      <c r="R2458" s="5831" t="n">
        <v>1.0</v>
      </c>
      <c r="S2458" s="5832" t="n">
        <f>ROUND(K2441,2)*R2458</f>
        <v>180.01</v>
      </c>
    </row>
    <row r="2459" ht="45.0" customHeight="true">
      <c r="P2459" s="5790" t="s">
        <v>90</v>
      </c>
      <c r="Q2459" s="5790" t="s">
        <v>91</v>
      </c>
      <c r="R2459" s="5833" t="n">
        <v>1.0</v>
      </c>
      <c r="S2459" s="5834" t="n">
        <f>ROUND(K2441,2)*R2459</f>
        <v>180.01</v>
      </c>
    </row>
    <row r="2460" ht="45.0" customHeight="true">
      <c r="P2460" s="5790" t="s">
        <v>92</v>
      </c>
      <c r="Q2460" s="5790" t="s">
        <v>93</v>
      </c>
      <c r="R2460" s="5835" t="n">
        <v>1.0</v>
      </c>
      <c r="S2460" s="5836" t="n">
        <f>ROUND(K2441,2)*R2460</f>
        <v>180.01</v>
      </c>
    </row>
    <row r="2461" ht="45.0" customHeight="true">
      <c r="A2461" s="5837" t="s">
        <v>23</v>
      </c>
      <c r="B2461" s="5837" t="s">
        <v>466</v>
      </c>
      <c r="C2461" s="5837" t="s">
        <v>54</v>
      </c>
      <c r="D2461" s="5837" t="s">
        <v>467</v>
      </c>
      <c r="E2461" s="5837" t="s">
        <v>468</v>
      </c>
      <c r="F2461" s="5838" t="n">
        <f>R2461+R2462+R2463+R2464+R2465+R2466+R2467+R2468+R2469+R2470+R2471+R2472+R2473+R2474+R2475+R2476+R2477+R2478+R2479+R2480</f>
        <v>20.0</v>
      </c>
      <c r="G2461" s="5837" t="s">
        <v>28</v>
      </c>
      <c r="H2461" s="5839" t="n">
        <v>41.67</v>
      </c>
      <c r="I2461" s="5840" t="n">
        <v>41.67</v>
      </c>
      <c r="J2461" s="5841" t="n">
        <v>0.2249</v>
      </c>
      <c r="K2461" s="5842" t="n">
        <f>ROUND(I2461,2)+(ROUND(I2461,2)*J2461)</f>
        <v>51.041583</v>
      </c>
      <c r="L2461" s="5843" t="n">
        <f>ROUND(S2461,2)+ROUND(S2462,2)+ROUND(S2463,2)+ROUND(S2464,2)+ROUND(S2465,2)+ROUND(S2466,2)+ROUND(S2467,2)+ROUND(S2468,2)+ROUND(S2469,2)+ROUND(S2470,2)+ROUND(S2471,2)+ROUND(S2472,2)+ROUND(S2473,2)+ROUND(S2474,2)+ROUND(S2475,2)+ROUND(S2476,2)+ROUND(S2477,2)+ROUND(S2478,2)+ROUND(S2479,2)+ROUND(S2480,2)</f>
        <v>1020.7999999999997</v>
      </c>
      <c r="M2461" s="5837" t="s">
        <v>21</v>
      </c>
      <c r="N2461" s="5837" t="s">
        <v>92</v>
      </c>
      <c r="O2461" s="5837" t="s">
        <v>426</v>
      </c>
      <c r="P2461" s="5837" t="s">
        <v>20</v>
      </c>
      <c r="Q2461" s="5837" t="s">
        <v>29</v>
      </c>
      <c r="R2461" s="5844" t="n">
        <v>1.0</v>
      </c>
      <c r="S2461" s="5845" t="n">
        <f>ROUND(K2461,2)*R2461</f>
        <v>51.04</v>
      </c>
    </row>
    <row r="2462" ht="45.0" customHeight="true">
      <c r="P2462" s="5837" t="s">
        <v>30</v>
      </c>
      <c r="Q2462" s="5837" t="s">
        <v>31</v>
      </c>
      <c r="R2462" s="5846" t="n">
        <v>1.0</v>
      </c>
      <c r="S2462" s="5847" t="n">
        <f>ROUND(K2461,2)*R2462</f>
        <v>51.04</v>
      </c>
    </row>
    <row r="2463" ht="45.0" customHeight="true">
      <c r="P2463" s="5837" t="s">
        <v>32</v>
      </c>
      <c r="Q2463" s="5837" t="s">
        <v>33</v>
      </c>
      <c r="R2463" s="5848" t="n">
        <v>1.0</v>
      </c>
      <c r="S2463" s="5849" t="n">
        <f>ROUND(K2461,2)*R2463</f>
        <v>51.04</v>
      </c>
    </row>
    <row r="2464" ht="45.0" customHeight="true">
      <c r="P2464" s="5837" t="s">
        <v>34</v>
      </c>
      <c r="Q2464" s="5837" t="s">
        <v>35</v>
      </c>
      <c r="R2464" s="5850" t="n">
        <v>1.0</v>
      </c>
      <c r="S2464" s="5851" t="n">
        <f>ROUND(K2461,2)*R2464</f>
        <v>51.04</v>
      </c>
    </row>
    <row r="2465" ht="45.0" customHeight="true">
      <c r="P2465" s="5837" t="s">
        <v>36</v>
      </c>
      <c r="Q2465" s="5837" t="s">
        <v>37</v>
      </c>
      <c r="R2465" s="5852" t="n">
        <v>1.0</v>
      </c>
      <c r="S2465" s="5853" t="n">
        <f>ROUND(K2461,2)*R2465</f>
        <v>51.04</v>
      </c>
    </row>
    <row r="2466" ht="45.0" customHeight="true">
      <c r="P2466" s="5837" t="s">
        <v>38</v>
      </c>
      <c r="Q2466" s="5837" t="s">
        <v>39</v>
      </c>
      <c r="R2466" s="5854" t="n">
        <v>1.0</v>
      </c>
      <c r="S2466" s="5855" t="n">
        <f>ROUND(K2461,2)*R2466</f>
        <v>51.04</v>
      </c>
    </row>
    <row r="2467" ht="45.0" customHeight="true">
      <c r="P2467" s="5837" t="s">
        <v>40</v>
      </c>
      <c r="Q2467" s="5837" t="s">
        <v>41</v>
      </c>
      <c r="R2467" s="5856" t="n">
        <v>1.0</v>
      </c>
      <c r="S2467" s="5857" t="n">
        <f>ROUND(K2461,2)*R2467</f>
        <v>51.04</v>
      </c>
    </row>
    <row r="2468" ht="45.0" customHeight="true">
      <c r="P2468" s="5837" t="s">
        <v>42</v>
      </c>
      <c r="Q2468" s="5837" t="s">
        <v>43</v>
      </c>
      <c r="R2468" s="5858" t="n">
        <v>1.0</v>
      </c>
      <c r="S2468" s="5859" t="n">
        <f>ROUND(K2461,2)*R2468</f>
        <v>51.04</v>
      </c>
    </row>
    <row r="2469" ht="45.0" customHeight="true">
      <c r="P2469" s="5837" t="s">
        <v>44</v>
      </c>
      <c r="Q2469" s="5837" t="s">
        <v>45</v>
      </c>
      <c r="R2469" s="5860" t="n">
        <v>1.0</v>
      </c>
      <c r="S2469" s="5861" t="n">
        <f>ROUND(K2461,2)*R2469</f>
        <v>51.04</v>
      </c>
    </row>
    <row r="2470" ht="45.0" customHeight="true">
      <c r="P2470" s="5837" t="s">
        <v>46</v>
      </c>
      <c r="Q2470" s="5837" t="s">
        <v>47</v>
      </c>
      <c r="R2470" s="5862" t="n">
        <v>1.0</v>
      </c>
      <c r="S2470" s="5863" t="n">
        <f>ROUND(K2461,2)*R2470</f>
        <v>51.04</v>
      </c>
    </row>
    <row r="2471" ht="45.0" customHeight="true">
      <c r="P2471" s="5837" t="s">
        <v>48</v>
      </c>
      <c r="Q2471" s="5837" t="s">
        <v>49</v>
      </c>
      <c r="R2471" s="5864" t="n">
        <v>1.0</v>
      </c>
      <c r="S2471" s="5865" t="n">
        <f>ROUND(K2461,2)*R2471</f>
        <v>51.04</v>
      </c>
    </row>
    <row r="2472" ht="45.0" customHeight="true">
      <c r="P2472" s="5837" t="s">
        <v>50</v>
      </c>
      <c r="Q2472" s="5837" t="s">
        <v>51</v>
      </c>
      <c r="R2472" s="5866" t="n">
        <v>1.0</v>
      </c>
      <c r="S2472" s="5867" t="n">
        <f>ROUND(K2461,2)*R2472</f>
        <v>51.04</v>
      </c>
    </row>
    <row r="2473" ht="45.0" customHeight="true">
      <c r="P2473" s="5837" t="s">
        <v>78</v>
      </c>
      <c r="Q2473" s="5837" t="s">
        <v>79</v>
      </c>
      <c r="R2473" s="5868" t="n">
        <v>1.0</v>
      </c>
      <c r="S2473" s="5869" t="n">
        <f>ROUND(K2461,2)*R2473</f>
        <v>51.04</v>
      </c>
    </row>
    <row r="2474" ht="45.0" customHeight="true">
      <c r="P2474" s="5837" t="s">
        <v>80</v>
      </c>
      <c r="Q2474" s="5837" t="s">
        <v>81</v>
      </c>
      <c r="R2474" s="5870" t="n">
        <v>1.0</v>
      </c>
      <c r="S2474" s="5871" t="n">
        <f>ROUND(K2461,2)*R2474</f>
        <v>51.04</v>
      </c>
    </row>
    <row r="2475" ht="45.0" customHeight="true">
      <c r="P2475" s="5837" t="s">
        <v>82</v>
      </c>
      <c r="Q2475" s="5837" t="s">
        <v>83</v>
      </c>
      <c r="R2475" s="5872" t="n">
        <v>1.0</v>
      </c>
      <c r="S2475" s="5873" t="n">
        <f>ROUND(K2461,2)*R2475</f>
        <v>51.04</v>
      </c>
    </row>
    <row r="2476" ht="45.0" customHeight="true">
      <c r="P2476" s="5837" t="s">
        <v>84</v>
      </c>
      <c r="Q2476" s="5837" t="s">
        <v>85</v>
      </c>
      <c r="R2476" s="5874" t="n">
        <v>1.0</v>
      </c>
      <c r="S2476" s="5875" t="n">
        <f>ROUND(K2461,2)*R2476</f>
        <v>51.04</v>
      </c>
    </row>
    <row r="2477" ht="45.0" customHeight="true">
      <c r="P2477" s="5837" t="s">
        <v>86</v>
      </c>
      <c r="Q2477" s="5837" t="s">
        <v>87</v>
      </c>
      <c r="R2477" s="5876" t="n">
        <v>1.0</v>
      </c>
      <c r="S2477" s="5877" t="n">
        <f>ROUND(K2461,2)*R2477</f>
        <v>51.04</v>
      </c>
    </row>
    <row r="2478" ht="45.0" customHeight="true">
      <c r="P2478" s="5837" t="s">
        <v>88</v>
      </c>
      <c r="Q2478" s="5837" t="s">
        <v>89</v>
      </c>
      <c r="R2478" s="5878" t="n">
        <v>1.0</v>
      </c>
      <c r="S2478" s="5879" t="n">
        <f>ROUND(K2461,2)*R2478</f>
        <v>51.04</v>
      </c>
    </row>
    <row r="2479" ht="45.0" customHeight="true">
      <c r="P2479" s="5837" t="s">
        <v>90</v>
      </c>
      <c r="Q2479" s="5837" t="s">
        <v>91</v>
      </c>
      <c r="R2479" s="5880" t="n">
        <v>1.0</v>
      </c>
      <c r="S2479" s="5881" t="n">
        <f>ROUND(K2461,2)*R2479</f>
        <v>51.04</v>
      </c>
    </row>
    <row r="2480" ht="45.0" customHeight="true">
      <c r="P2480" s="5837" t="s">
        <v>92</v>
      </c>
      <c r="Q2480" s="5837" t="s">
        <v>93</v>
      </c>
      <c r="R2480" s="5882" t="n">
        <v>1.0</v>
      </c>
      <c r="S2480" s="5883" t="n">
        <f>ROUND(K2461,2)*R2480</f>
        <v>51.04</v>
      </c>
    </row>
    <row r="2481" ht="45.0" customHeight="true">
      <c r="A2481" s="5884" t="s">
        <v>23</v>
      </c>
      <c r="B2481" s="5884" t="s">
        <v>469</v>
      </c>
      <c r="C2481" s="5884" t="s">
        <v>54</v>
      </c>
      <c r="D2481" s="5884" t="s">
        <v>470</v>
      </c>
      <c r="E2481" s="5884" t="s">
        <v>471</v>
      </c>
      <c r="F2481" s="5885" t="n">
        <f>R2481+R2482+R2483+R2484+R2485+R2486+R2487+R2488+R2489+R2490+R2491+R2492+R2493+R2494+R2495+R2496+R2497+R2498+R2499+R2500</f>
        <v>110.0</v>
      </c>
      <c r="G2481" s="5884" t="s">
        <v>176</v>
      </c>
      <c r="H2481" s="5886" t="n">
        <v>11.38</v>
      </c>
      <c r="I2481" s="5887" t="n">
        <v>11.38</v>
      </c>
      <c r="J2481" s="5888" t="n">
        <v>0.2249</v>
      </c>
      <c r="K2481" s="5889" t="n">
        <f>ROUND(I2481,2)+(ROUND(I2481,2)*J2481)</f>
        <v>13.939362000000001</v>
      </c>
      <c r="L2481" s="5890" t="n">
        <f>ROUND(S2481,2)+ROUND(S2482,2)+ROUND(S2483,2)+ROUND(S2484,2)+ROUND(S2485,2)+ROUND(S2486,2)+ROUND(S2487,2)+ROUND(S2488,2)+ROUND(S2489,2)+ROUND(S2490,2)+ROUND(S2491,2)+ROUND(S2492,2)+ROUND(S2493,2)+ROUND(S2494,2)+ROUND(S2495,2)+ROUND(S2496,2)+ROUND(S2497,2)+ROUND(S2498,2)+ROUND(S2499,2)+ROUND(S2500,2)</f>
        <v>1533.4000000000003</v>
      </c>
      <c r="M2481" s="5884" t="s">
        <v>21</v>
      </c>
      <c r="N2481" s="5884" t="s">
        <v>92</v>
      </c>
      <c r="O2481" s="5884" t="s">
        <v>426</v>
      </c>
      <c r="P2481" s="5884" t="s">
        <v>20</v>
      </c>
      <c r="Q2481" s="5884" t="s">
        <v>29</v>
      </c>
      <c r="R2481" s="5891" t="n">
        <v>5.5</v>
      </c>
      <c r="S2481" s="5892" t="n">
        <f>ROUND(K2481,2)*R2481</f>
        <v>76.67</v>
      </c>
    </row>
    <row r="2482" ht="45.0" customHeight="true">
      <c r="P2482" s="5884" t="s">
        <v>30</v>
      </c>
      <c r="Q2482" s="5884" t="s">
        <v>31</v>
      </c>
      <c r="R2482" s="5893" t="n">
        <v>5.5</v>
      </c>
      <c r="S2482" s="5894" t="n">
        <f>ROUND(K2481,2)*R2482</f>
        <v>76.67</v>
      </c>
    </row>
    <row r="2483" ht="45.0" customHeight="true">
      <c r="P2483" s="5884" t="s">
        <v>32</v>
      </c>
      <c r="Q2483" s="5884" t="s">
        <v>33</v>
      </c>
      <c r="R2483" s="5895" t="n">
        <v>5.5</v>
      </c>
      <c r="S2483" s="5896" t="n">
        <f>ROUND(K2481,2)*R2483</f>
        <v>76.67</v>
      </c>
    </row>
    <row r="2484" ht="45.0" customHeight="true">
      <c r="P2484" s="5884" t="s">
        <v>34</v>
      </c>
      <c r="Q2484" s="5884" t="s">
        <v>35</v>
      </c>
      <c r="R2484" s="5897" t="n">
        <v>5.5</v>
      </c>
      <c r="S2484" s="5898" t="n">
        <f>ROUND(K2481,2)*R2484</f>
        <v>76.67</v>
      </c>
    </row>
    <row r="2485" ht="45.0" customHeight="true">
      <c r="P2485" s="5884" t="s">
        <v>36</v>
      </c>
      <c r="Q2485" s="5884" t="s">
        <v>37</v>
      </c>
      <c r="R2485" s="5899" t="n">
        <v>5.5</v>
      </c>
      <c r="S2485" s="5900" t="n">
        <f>ROUND(K2481,2)*R2485</f>
        <v>76.67</v>
      </c>
    </row>
    <row r="2486" ht="45.0" customHeight="true">
      <c r="P2486" s="5884" t="s">
        <v>38</v>
      </c>
      <c r="Q2486" s="5884" t="s">
        <v>39</v>
      </c>
      <c r="R2486" s="5901" t="n">
        <v>5.5</v>
      </c>
      <c r="S2486" s="5902" t="n">
        <f>ROUND(K2481,2)*R2486</f>
        <v>76.67</v>
      </c>
    </row>
    <row r="2487" ht="45.0" customHeight="true">
      <c r="P2487" s="5884" t="s">
        <v>40</v>
      </c>
      <c r="Q2487" s="5884" t="s">
        <v>41</v>
      </c>
      <c r="R2487" s="5903" t="n">
        <v>5.5</v>
      </c>
      <c r="S2487" s="5904" t="n">
        <f>ROUND(K2481,2)*R2487</f>
        <v>76.67</v>
      </c>
    </row>
    <row r="2488" ht="45.0" customHeight="true">
      <c r="P2488" s="5884" t="s">
        <v>42</v>
      </c>
      <c r="Q2488" s="5884" t="s">
        <v>43</v>
      </c>
      <c r="R2488" s="5905" t="n">
        <v>5.5</v>
      </c>
      <c r="S2488" s="5906" t="n">
        <f>ROUND(K2481,2)*R2488</f>
        <v>76.67</v>
      </c>
    </row>
    <row r="2489" ht="45.0" customHeight="true">
      <c r="P2489" s="5884" t="s">
        <v>44</v>
      </c>
      <c r="Q2489" s="5884" t="s">
        <v>45</v>
      </c>
      <c r="R2489" s="5907" t="n">
        <v>5.5</v>
      </c>
      <c r="S2489" s="5908" t="n">
        <f>ROUND(K2481,2)*R2489</f>
        <v>76.67</v>
      </c>
    </row>
    <row r="2490" ht="45.0" customHeight="true">
      <c r="P2490" s="5884" t="s">
        <v>46</v>
      </c>
      <c r="Q2490" s="5884" t="s">
        <v>47</v>
      </c>
      <c r="R2490" s="5909" t="n">
        <v>5.5</v>
      </c>
      <c r="S2490" s="5910" t="n">
        <f>ROUND(K2481,2)*R2490</f>
        <v>76.67</v>
      </c>
    </row>
    <row r="2491" ht="45.0" customHeight="true">
      <c r="P2491" s="5884" t="s">
        <v>48</v>
      </c>
      <c r="Q2491" s="5884" t="s">
        <v>49</v>
      </c>
      <c r="R2491" s="5911" t="n">
        <v>5.5</v>
      </c>
      <c r="S2491" s="5912" t="n">
        <f>ROUND(K2481,2)*R2491</f>
        <v>76.67</v>
      </c>
    </row>
    <row r="2492" ht="45.0" customHeight="true">
      <c r="P2492" s="5884" t="s">
        <v>50</v>
      </c>
      <c r="Q2492" s="5884" t="s">
        <v>51</v>
      </c>
      <c r="R2492" s="5913" t="n">
        <v>5.5</v>
      </c>
      <c r="S2492" s="5914" t="n">
        <f>ROUND(K2481,2)*R2492</f>
        <v>76.67</v>
      </c>
    </row>
    <row r="2493" ht="45.0" customHeight="true">
      <c r="P2493" s="5884" t="s">
        <v>78</v>
      </c>
      <c r="Q2493" s="5884" t="s">
        <v>79</v>
      </c>
      <c r="R2493" s="5915" t="n">
        <v>5.5</v>
      </c>
      <c r="S2493" s="5916" t="n">
        <f>ROUND(K2481,2)*R2493</f>
        <v>76.67</v>
      </c>
    </row>
    <row r="2494" ht="45.0" customHeight="true">
      <c r="P2494" s="5884" t="s">
        <v>80</v>
      </c>
      <c r="Q2494" s="5884" t="s">
        <v>81</v>
      </c>
      <c r="R2494" s="5917" t="n">
        <v>5.5</v>
      </c>
      <c r="S2494" s="5918" t="n">
        <f>ROUND(K2481,2)*R2494</f>
        <v>76.67</v>
      </c>
    </row>
    <row r="2495" ht="45.0" customHeight="true">
      <c r="P2495" s="5884" t="s">
        <v>82</v>
      </c>
      <c r="Q2495" s="5884" t="s">
        <v>83</v>
      </c>
      <c r="R2495" s="5919" t="n">
        <v>5.5</v>
      </c>
      <c r="S2495" s="5920" t="n">
        <f>ROUND(K2481,2)*R2495</f>
        <v>76.67</v>
      </c>
    </row>
    <row r="2496" ht="45.0" customHeight="true">
      <c r="P2496" s="5884" t="s">
        <v>84</v>
      </c>
      <c r="Q2496" s="5884" t="s">
        <v>85</v>
      </c>
      <c r="R2496" s="5921" t="n">
        <v>5.5</v>
      </c>
      <c r="S2496" s="5922" t="n">
        <f>ROUND(K2481,2)*R2496</f>
        <v>76.67</v>
      </c>
    </row>
    <row r="2497" ht="45.0" customHeight="true">
      <c r="P2497" s="5884" t="s">
        <v>86</v>
      </c>
      <c r="Q2497" s="5884" t="s">
        <v>87</v>
      </c>
      <c r="R2497" s="5923" t="n">
        <v>5.5</v>
      </c>
      <c r="S2497" s="5924" t="n">
        <f>ROUND(K2481,2)*R2497</f>
        <v>76.67</v>
      </c>
    </row>
    <row r="2498" ht="45.0" customHeight="true">
      <c r="P2498" s="5884" t="s">
        <v>88</v>
      </c>
      <c r="Q2498" s="5884" t="s">
        <v>89</v>
      </c>
      <c r="R2498" s="5925" t="n">
        <v>5.5</v>
      </c>
      <c r="S2498" s="5926" t="n">
        <f>ROUND(K2481,2)*R2498</f>
        <v>76.67</v>
      </c>
    </row>
    <row r="2499" ht="45.0" customHeight="true">
      <c r="P2499" s="5884" t="s">
        <v>90</v>
      </c>
      <c r="Q2499" s="5884" t="s">
        <v>91</v>
      </c>
      <c r="R2499" s="5927" t="n">
        <v>5.5</v>
      </c>
      <c r="S2499" s="5928" t="n">
        <f>ROUND(K2481,2)*R2499</f>
        <v>76.67</v>
      </c>
    </row>
    <row r="2500" ht="45.0" customHeight="true">
      <c r="P2500" s="5884" t="s">
        <v>92</v>
      </c>
      <c r="Q2500" s="5884" t="s">
        <v>93</v>
      </c>
      <c r="R2500" s="5929" t="n">
        <v>5.5</v>
      </c>
      <c r="S2500" s="5930" t="n">
        <f>ROUND(K2481,2)*R2500</f>
        <v>76.67</v>
      </c>
    </row>
    <row r="2501" ht="45.0" customHeight="true">
      <c r="A2501" s="5931" t="s">
        <v>23</v>
      </c>
      <c r="B2501" s="5931" t="s">
        <v>472</v>
      </c>
      <c r="C2501" s="5931" t="s">
        <v>54</v>
      </c>
      <c r="D2501" s="5931" t="s">
        <v>440</v>
      </c>
      <c r="E2501" s="5931" t="s">
        <v>441</v>
      </c>
      <c r="F2501" s="5932" t="n">
        <f>R2501+R2502+R2503+R2504+R2505+R2506+R2507+R2508+R2509+R2510+R2511+R2512+R2513+R2514+R2515+R2516+R2517+R2518+R2519+R2520</f>
        <v>60.0</v>
      </c>
      <c r="G2501" s="5931" t="s">
        <v>176</v>
      </c>
      <c r="H2501" s="5933" t="n">
        <v>5.09</v>
      </c>
      <c r="I2501" s="5934" t="n">
        <v>5.09</v>
      </c>
      <c r="J2501" s="5935" t="n">
        <v>0.2249</v>
      </c>
      <c r="K2501" s="5936" t="n">
        <f>ROUND(I2501,2)+(ROUND(I2501,2)*J2501)</f>
        <v>6.234741</v>
      </c>
      <c r="L2501" s="5937" t="n">
        <f>ROUND(S2501,2)+ROUND(S2502,2)+ROUND(S2503,2)+ROUND(S2504,2)+ROUND(S2505,2)+ROUND(S2506,2)+ROUND(S2507,2)+ROUND(S2508,2)+ROUND(S2509,2)+ROUND(S2510,2)+ROUND(S2511,2)+ROUND(S2512,2)+ROUND(S2513,2)+ROUND(S2514,2)+ROUND(S2515,2)+ROUND(S2516,2)+ROUND(S2517,2)+ROUND(S2518,2)+ROUND(S2519,2)+ROUND(S2520,2)</f>
        <v>373.8</v>
      </c>
      <c r="M2501" s="5931" t="s">
        <v>21</v>
      </c>
      <c r="N2501" s="5931" t="s">
        <v>92</v>
      </c>
      <c r="O2501" s="5931" t="s">
        <v>426</v>
      </c>
      <c r="P2501" s="5931" t="s">
        <v>20</v>
      </c>
      <c r="Q2501" s="5931" t="s">
        <v>29</v>
      </c>
      <c r="R2501" s="5938" t="n">
        <v>3.0</v>
      </c>
      <c r="S2501" s="5939" t="n">
        <f>ROUND(K2501,2)*R2501</f>
        <v>18.69</v>
      </c>
    </row>
    <row r="2502" ht="45.0" customHeight="true">
      <c r="P2502" s="5931" t="s">
        <v>30</v>
      </c>
      <c r="Q2502" s="5931" t="s">
        <v>31</v>
      </c>
      <c r="R2502" s="5940" t="n">
        <v>3.0</v>
      </c>
      <c r="S2502" s="5941" t="n">
        <f>ROUND(K2501,2)*R2502</f>
        <v>18.69</v>
      </c>
    </row>
    <row r="2503" ht="45.0" customHeight="true">
      <c r="P2503" s="5931" t="s">
        <v>32</v>
      </c>
      <c r="Q2503" s="5931" t="s">
        <v>33</v>
      </c>
      <c r="R2503" s="5942" t="n">
        <v>3.0</v>
      </c>
      <c r="S2503" s="5943" t="n">
        <f>ROUND(K2501,2)*R2503</f>
        <v>18.69</v>
      </c>
    </row>
    <row r="2504" ht="45.0" customHeight="true">
      <c r="P2504" s="5931" t="s">
        <v>34</v>
      </c>
      <c r="Q2504" s="5931" t="s">
        <v>35</v>
      </c>
      <c r="R2504" s="5944" t="n">
        <v>3.0</v>
      </c>
      <c r="S2504" s="5945" t="n">
        <f>ROUND(K2501,2)*R2504</f>
        <v>18.69</v>
      </c>
    </row>
    <row r="2505" ht="45.0" customHeight="true">
      <c r="P2505" s="5931" t="s">
        <v>36</v>
      </c>
      <c r="Q2505" s="5931" t="s">
        <v>37</v>
      </c>
      <c r="R2505" s="5946" t="n">
        <v>3.0</v>
      </c>
      <c r="S2505" s="5947" t="n">
        <f>ROUND(K2501,2)*R2505</f>
        <v>18.69</v>
      </c>
    </row>
    <row r="2506" ht="45.0" customHeight="true">
      <c r="P2506" s="5931" t="s">
        <v>38</v>
      </c>
      <c r="Q2506" s="5931" t="s">
        <v>39</v>
      </c>
      <c r="R2506" s="5948" t="n">
        <v>3.0</v>
      </c>
      <c r="S2506" s="5949" t="n">
        <f>ROUND(K2501,2)*R2506</f>
        <v>18.69</v>
      </c>
    </row>
    <row r="2507" ht="45.0" customHeight="true">
      <c r="P2507" s="5931" t="s">
        <v>40</v>
      </c>
      <c r="Q2507" s="5931" t="s">
        <v>41</v>
      </c>
      <c r="R2507" s="5950" t="n">
        <v>3.0</v>
      </c>
      <c r="S2507" s="5951" t="n">
        <f>ROUND(K2501,2)*R2507</f>
        <v>18.69</v>
      </c>
    </row>
    <row r="2508" ht="45.0" customHeight="true">
      <c r="P2508" s="5931" t="s">
        <v>42</v>
      </c>
      <c r="Q2508" s="5931" t="s">
        <v>43</v>
      </c>
      <c r="R2508" s="5952" t="n">
        <v>3.0</v>
      </c>
      <c r="S2508" s="5953" t="n">
        <f>ROUND(K2501,2)*R2508</f>
        <v>18.69</v>
      </c>
    </row>
    <row r="2509" ht="45.0" customHeight="true">
      <c r="P2509" s="5931" t="s">
        <v>44</v>
      </c>
      <c r="Q2509" s="5931" t="s">
        <v>45</v>
      </c>
      <c r="R2509" s="5954" t="n">
        <v>3.0</v>
      </c>
      <c r="S2509" s="5955" t="n">
        <f>ROUND(K2501,2)*R2509</f>
        <v>18.69</v>
      </c>
    </row>
    <row r="2510" ht="45.0" customHeight="true">
      <c r="P2510" s="5931" t="s">
        <v>46</v>
      </c>
      <c r="Q2510" s="5931" t="s">
        <v>47</v>
      </c>
      <c r="R2510" s="5956" t="n">
        <v>3.0</v>
      </c>
      <c r="S2510" s="5957" t="n">
        <f>ROUND(K2501,2)*R2510</f>
        <v>18.69</v>
      </c>
    </row>
    <row r="2511" ht="45.0" customHeight="true">
      <c r="P2511" s="5931" t="s">
        <v>48</v>
      </c>
      <c r="Q2511" s="5931" t="s">
        <v>49</v>
      </c>
      <c r="R2511" s="5958" t="n">
        <v>3.0</v>
      </c>
      <c r="S2511" s="5959" t="n">
        <f>ROUND(K2501,2)*R2511</f>
        <v>18.69</v>
      </c>
    </row>
    <row r="2512" ht="45.0" customHeight="true">
      <c r="P2512" s="5931" t="s">
        <v>50</v>
      </c>
      <c r="Q2512" s="5931" t="s">
        <v>51</v>
      </c>
      <c r="R2512" s="5960" t="n">
        <v>3.0</v>
      </c>
      <c r="S2512" s="5961" t="n">
        <f>ROUND(K2501,2)*R2512</f>
        <v>18.69</v>
      </c>
    </row>
    <row r="2513" ht="45.0" customHeight="true">
      <c r="P2513" s="5931" t="s">
        <v>78</v>
      </c>
      <c r="Q2513" s="5931" t="s">
        <v>79</v>
      </c>
      <c r="R2513" s="5962" t="n">
        <v>3.0</v>
      </c>
      <c r="S2513" s="5963" t="n">
        <f>ROUND(K2501,2)*R2513</f>
        <v>18.69</v>
      </c>
    </row>
    <row r="2514" ht="45.0" customHeight="true">
      <c r="P2514" s="5931" t="s">
        <v>80</v>
      </c>
      <c r="Q2514" s="5931" t="s">
        <v>81</v>
      </c>
      <c r="R2514" s="5964" t="n">
        <v>3.0</v>
      </c>
      <c r="S2514" s="5965" t="n">
        <f>ROUND(K2501,2)*R2514</f>
        <v>18.69</v>
      </c>
    </row>
    <row r="2515" ht="45.0" customHeight="true">
      <c r="P2515" s="5931" t="s">
        <v>82</v>
      </c>
      <c r="Q2515" s="5931" t="s">
        <v>83</v>
      </c>
      <c r="R2515" s="5966" t="n">
        <v>3.0</v>
      </c>
      <c r="S2515" s="5967" t="n">
        <f>ROUND(K2501,2)*R2515</f>
        <v>18.69</v>
      </c>
    </row>
    <row r="2516" ht="45.0" customHeight="true">
      <c r="P2516" s="5931" t="s">
        <v>84</v>
      </c>
      <c r="Q2516" s="5931" t="s">
        <v>85</v>
      </c>
      <c r="R2516" s="5968" t="n">
        <v>3.0</v>
      </c>
      <c r="S2516" s="5969" t="n">
        <f>ROUND(K2501,2)*R2516</f>
        <v>18.69</v>
      </c>
    </row>
    <row r="2517" ht="45.0" customHeight="true">
      <c r="P2517" s="5931" t="s">
        <v>86</v>
      </c>
      <c r="Q2517" s="5931" t="s">
        <v>87</v>
      </c>
      <c r="R2517" s="5970" t="n">
        <v>3.0</v>
      </c>
      <c r="S2517" s="5971" t="n">
        <f>ROUND(K2501,2)*R2517</f>
        <v>18.69</v>
      </c>
    </row>
    <row r="2518" ht="45.0" customHeight="true">
      <c r="P2518" s="5931" t="s">
        <v>88</v>
      </c>
      <c r="Q2518" s="5931" t="s">
        <v>89</v>
      </c>
      <c r="R2518" s="5972" t="n">
        <v>3.0</v>
      </c>
      <c r="S2518" s="5973" t="n">
        <f>ROUND(K2501,2)*R2518</f>
        <v>18.69</v>
      </c>
    </row>
    <row r="2519" ht="45.0" customHeight="true">
      <c r="P2519" s="5931" t="s">
        <v>90</v>
      </c>
      <c r="Q2519" s="5931" t="s">
        <v>91</v>
      </c>
      <c r="R2519" s="5974" t="n">
        <v>3.0</v>
      </c>
      <c r="S2519" s="5975" t="n">
        <f>ROUND(K2501,2)*R2519</f>
        <v>18.69</v>
      </c>
    </row>
    <row r="2520" ht="45.0" customHeight="true">
      <c r="P2520" s="5931" t="s">
        <v>92</v>
      </c>
      <c r="Q2520" s="5931" t="s">
        <v>93</v>
      </c>
      <c r="R2520" s="5976" t="n">
        <v>3.0</v>
      </c>
      <c r="S2520" s="5977" t="n">
        <f>ROUND(K2501,2)*R2520</f>
        <v>18.69</v>
      </c>
    </row>
    <row r="2521" ht="45.0" customHeight="true">
      <c r="A2521" s="5978" t="s">
        <v>23</v>
      </c>
      <c r="B2521" s="5978" t="s">
        <v>473</v>
      </c>
      <c r="C2521" s="5978" t="s">
        <v>54</v>
      </c>
      <c r="D2521" s="5978" t="s">
        <v>431</v>
      </c>
      <c r="E2521" s="5978" t="s">
        <v>432</v>
      </c>
      <c r="F2521" s="5979" t="n">
        <f>R2521+R2522+R2523+R2524+R2525+R2526+R2527+R2528+R2529+R2530+R2531+R2532+R2533+R2534+R2535+R2536+R2537+R2538+R2539+R2540</f>
        <v>40.0</v>
      </c>
      <c r="G2521" s="5978" t="s">
        <v>28</v>
      </c>
      <c r="H2521" s="5980" t="n">
        <v>7.63</v>
      </c>
      <c r="I2521" s="5981" t="n">
        <v>7.63</v>
      </c>
      <c r="J2521" s="5982" t="n">
        <v>0.2249</v>
      </c>
      <c r="K2521" s="5983" t="n">
        <f>ROUND(I2521,2)+(ROUND(I2521,2)*J2521)</f>
        <v>9.345987</v>
      </c>
      <c r="L2521" s="5984" t="n">
        <f>ROUND(S2521,2)+ROUND(S2522,2)+ROUND(S2523,2)+ROUND(S2524,2)+ROUND(S2525,2)+ROUND(S2526,2)+ROUND(S2527,2)+ROUND(S2528,2)+ROUND(S2529,2)+ROUND(S2530,2)+ROUND(S2531,2)+ROUND(S2532,2)+ROUND(S2533,2)+ROUND(S2534,2)+ROUND(S2535,2)+ROUND(S2536,2)+ROUND(S2537,2)+ROUND(S2538,2)+ROUND(S2539,2)+ROUND(S2540,2)</f>
        <v>373.9999999999999</v>
      </c>
      <c r="M2521" s="5978" t="s">
        <v>21</v>
      </c>
      <c r="N2521" s="5978" t="s">
        <v>92</v>
      </c>
      <c r="O2521" s="5978" t="s">
        <v>426</v>
      </c>
      <c r="P2521" s="5978" t="s">
        <v>20</v>
      </c>
      <c r="Q2521" s="5978" t="s">
        <v>29</v>
      </c>
      <c r="R2521" s="5985" t="n">
        <v>2.0</v>
      </c>
      <c r="S2521" s="5986" t="n">
        <f>ROUND(K2521,2)*R2521</f>
        <v>18.7</v>
      </c>
    </row>
    <row r="2522" ht="45.0" customHeight="true">
      <c r="P2522" s="5978" t="s">
        <v>30</v>
      </c>
      <c r="Q2522" s="5978" t="s">
        <v>31</v>
      </c>
      <c r="R2522" s="5987" t="n">
        <v>2.0</v>
      </c>
      <c r="S2522" s="5988" t="n">
        <f>ROUND(K2521,2)*R2522</f>
        <v>18.7</v>
      </c>
    </row>
    <row r="2523" ht="45.0" customHeight="true">
      <c r="P2523" s="5978" t="s">
        <v>32</v>
      </c>
      <c r="Q2523" s="5978" t="s">
        <v>33</v>
      </c>
      <c r="R2523" s="5989" t="n">
        <v>2.0</v>
      </c>
      <c r="S2523" s="5990" t="n">
        <f>ROUND(K2521,2)*R2523</f>
        <v>18.7</v>
      </c>
    </row>
    <row r="2524" ht="45.0" customHeight="true">
      <c r="P2524" s="5978" t="s">
        <v>34</v>
      </c>
      <c r="Q2524" s="5978" t="s">
        <v>35</v>
      </c>
      <c r="R2524" s="5991" t="n">
        <v>2.0</v>
      </c>
      <c r="S2524" s="5992" t="n">
        <f>ROUND(K2521,2)*R2524</f>
        <v>18.7</v>
      </c>
    </row>
    <row r="2525" ht="45.0" customHeight="true">
      <c r="P2525" s="5978" t="s">
        <v>36</v>
      </c>
      <c r="Q2525" s="5978" t="s">
        <v>37</v>
      </c>
      <c r="R2525" s="5993" t="n">
        <v>2.0</v>
      </c>
      <c r="S2525" s="5994" t="n">
        <f>ROUND(K2521,2)*R2525</f>
        <v>18.7</v>
      </c>
    </row>
    <row r="2526" ht="45.0" customHeight="true">
      <c r="P2526" s="5978" t="s">
        <v>38</v>
      </c>
      <c r="Q2526" s="5978" t="s">
        <v>39</v>
      </c>
      <c r="R2526" s="5995" t="n">
        <v>2.0</v>
      </c>
      <c r="S2526" s="5996" t="n">
        <f>ROUND(K2521,2)*R2526</f>
        <v>18.7</v>
      </c>
    </row>
    <row r="2527" ht="45.0" customHeight="true">
      <c r="P2527" s="5978" t="s">
        <v>40</v>
      </c>
      <c r="Q2527" s="5978" t="s">
        <v>41</v>
      </c>
      <c r="R2527" s="5997" t="n">
        <v>2.0</v>
      </c>
      <c r="S2527" s="5998" t="n">
        <f>ROUND(K2521,2)*R2527</f>
        <v>18.7</v>
      </c>
    </row>
    <row r="2528" ht="45.0" customHeight="true">
      <c r="P2528" s="5978" t="s">
        <v>42</v>
      </c>
      <c r="Q2528" s="5978" t="s">
        <v>43</v>
      </c>
      <c r="R2528" s="5999" t="n">
        <v>2.0</v>
      </c>
      <c r="S2528" s="6000" t="n">
        <f>ROUND(K2521,2)*R2528</f>
        <v>18.7</v>
      </c>
    </row>
    <row r="2529" ht="45.0" customHeight="true">
      <c r="P2529" s="5978" t="s">
        <v>44</v>
      </c>
      <c r="Q2529" s="5978" t="s">
        <v>45</v>
      </c>
      <c r="R2529" s="6001" t="n">
        <v>2.0</v>
      </c>
      <c r="S2529" s="6002" t="n">
        <f>ROUND(K2521,2)*R2529</f>
        <v>18.7</v>
      </c>
    </row>
    <row r="2530" ht="45.0" customHeight="true">
      <c r="P2530" s="5978" t="s">
        <v>46</v>
      </c>
      <c r="Q2530" s="5978" t="s">
        <v>47</v>
      </c>
      <c r="R2530" s="6003" t="n">
        <v>2.0</v>
      </c>
      <c r="S2530" s="6004" t="n">
        <f>ROUND(K2521,2)*R2530</f>
        <v>18.7</v>
      </c>
    </row>
    <row r="2531" ht="45.0" customHeight="true">
      <c r="P2531" s="5978" t="s">
        <v>48</v>
      </c>
      <c r="Q2531" s="5978" t="s">
        <v>49</v>
      </c>
      <c r="R2531" s="6005" t="n">
        <v>2.0</v>
      </c>
      <c r="S2531" s="6006" t="n">
        <f>ROUND(K2521,2)*R2531</f>
        <v>18.7</v>
      </c>
    </row>
    <row r="2532" ht="45.0" customHeight="true">
      <c r="P2532" s="5978" t="s">
        <v>50</v>
      </c>
      <c r="Q2532" s="5978" t="s">
        <v>51</v>
      </c>
      <c r="R2532" s="6007" t="n">
        <v>2.0</v>
      </c>
      <c r="S2532" s="6008" t="n">
        <f>ROUND(K2521,2)*R2532</f>
        <v>18.7</v>
      </c>
    </row>
    <row r="2533" ht="45.0" customHeight="true">
      <c r="P2533" s="5978" t="s">
        <v>78</v>
      </c>
      <c r="Q2533" s="5978" t="s">
        <v>79</v>
      </c>
      <c r="R2533" s="6009" t="n">
        <v>2.0</v>
      </c>
      <c r="S2533" s="6010" t="n">
        <f>ROUND(K2521,2)*R2533</f>
        <v>18.7</v>
      </c>
    </row>
    <row r="2534" ht="45.0" customHeight="true">
      <c r="P2534" s="5978" t="s">
        <v>80</v>
      </c>
      <c r="Q2534" s="5978" t="s">
        <v>81</v>
      </c>
      <c r="R2534" s="6011" t="n">
        <v>2.0</v>
      </c>
      <c r="S2534" s="6012" t="n">
        <f>ROUND(K2521,2)*R2534</f>
        <v>18.7</v>
      </c>
    </row>
    <row r="2535" ht="45.0" customHeight="true">
      <c r="P2535" s="5978" t="s">
        <v>82</v>
      </c>
      <c r="Q2535" s="5978" t="s">
        <v>83</v>
      </c>
      <c r="R2535" s="6013" t="n">
        <v>2.0</v>
      </c>
      <c r="S2535" s="6014" t="n">
        <f>ROUND(K2521,2)*R2535</f>
        <v>18.7</v>
      </c>
    </row>
    <row r="2536" ht="45.0" customHeight="true">
      <c r="P2536" s="5978" t="s">
        <v>84</v>
      </c>
      <c r="Q2536" s="5978" t="s">
        <v>85</v>
      </c>
      <c r="R2536" s="6015" t="n">
        <v>2.0</v>
      </c>
      <c r="S2536" s="6016" t="n">
        <f>ROUND(K2521,2)*R2536</f>
        <v>18.7</v>
      </c>
    </row>
    <row r="2537" ht="45.0" customHeight="true">
      <c r="P2537" s="5978" t="s">
        <v>86</v>
      </c>
      <c r="Q2537" s="5978" t="s">
        <v>87</v>
      </c>
      <c r="R2537" s="6017" t="n">
        <v>2.0</v>
      </c>
      <c r="S2537" s="6018" t="n">
        <f>ROUND(K2521,2)*R2537</f>
        <v>18.7</v>
      </c>
    </row>
    <row r="2538" ht="45.0" customHeight="true">
      <c r="P2538" s="5978" t="s">
        <v>88</v>
      </c>
      <c r="Q2538" s="5978" t="s">
        <v>89</v>
      </c>
      <c r="R2538" s="6019" t="n">
        <v>2.0</v>
      </c>
      <c r="S2538" s="6020" t="n">
        <f>ROUND(K2521,2)*R2538</f>
        <v>18.7</v>
      </c>
    </row>
    <row r="2539" ht="45.0" customHeight="true">
      <c r="P2539" s="5978" t="s">
        <v>90</v>
      </c>
      <c r="Q2539" s="5978" t="s">
        <v>91</v>
      </c>
      <c r="R2539" s="6021" t="n">
        <v>2.0</v>
      </c>
      <c r="S2539" s="6022" t="n">
        <f>ROUND(K2521,2)*R2539</f>
        <v>18.7</v>
      </c>
    </row>
    <row r="2540" ht="45.0" customHeight="true">
      <c r="P2540" s="5978" t="s">
        <v>92</v>
      </c>
      <c r="Q2540" s="5978" t="s">
        <v>93</v>
      </c>
      <c r="R2540" s="6023" t="n">
        <v>2.0</v>
      </c>
      <c r="S2540" s="6024" t="n">
        <f>ROUND(K2521,2)*R2540</f>
        <v>18.7</v>
      </c>
    </row>
    <row r="2541" ht="45.0" customHeight="true">
      <c r="A2541" s="6025" t="s">
        <v>23</v>
      </c>
      <c r="B2541" s="6025" t="s">
        <v>474</v>
      </c>
      <c r="C2541" s="6025" t="s">
        <v>54</v>
      </c>
      <c r="D2541" s="6025" t="s">
        <v>475</v>
      </c>
      <c r="E2541" s="6025" t="s">
        <v>476</v>
      </c>
      <c r="F2541" s="6026" t="n">
        <f>R2541+R2542+R2543+R2544+R2545+R2546+R2547+R2548+R2549+R2550+R2551+R2552+R2553+R2554+R2555+R2556+R2557+R2558+R2559+R2560</f>
        <v>20.0</v>
      </c>
      <c r="G2541" s="6025" t="s">
        <v>28</v>
      </c>
      <c r="H2541" s="6027" t="n">
        <v>10.55</v>
      </c>
      <c r="I2541" s="6028" t="n">
        <v>10.55</v>
      </c>
      <c r="J2541" s="6029" t="n">
        <v>0.2249</v>
      </c>
      <c r="K2541" s="6030" t="n">
        <f>ROUND(I2541,2)+(ROUND(I2541,2)*J2541)</f>
        <v>12.922695000000001</v>
      </c>
      <c r="L2541" s="6031" t="n">
        <f>ROUND(S2541,2)+ROUND(S2542,2)+ROUND(S2543,2)+ROUND(S2544,2)+ROUND(S2545,2)+ROUND(S2546,2)+ROUND(S2547,2)+ROUND(S2548,2)+ROUND(S2549,2)+ROUND(S2550,2)+ROUND(S2551,2)+ROUND(S2552,2)+ROUND(S2553,2)+ROUND(S2554,2)+ROUND(S2555,2)+ROUND(S2556,2)+ROUND(S2557,2)+ROUND(S2558,2)+ROUND(S2559,2)+ROUND(S2560,2)</f>
        <v>258.39999999999986</v>
      </c>
      <c r="M2541" s="6025" t="s">
        <v>21</v>
      </c>
      <c r="N2541" s="6025" t="s">
        <v>92</v>
      </c>
      <c r="O2541" s="6025" t="s">
        <v>426</v>
      </c>
      <c r="P2541" s="6025" t="s">
        <v>20</v>
      </c>
      <c r="Q2541" s="6025" t="s">
        <v>29</v>
      </c>
      <c r="R2541" s="6032" t="n">
        <v>1.0</v>
      </c>
      <c r="S2541" s="6033" t="n">
        <f>ROUND(K2541,2)*R2541</f>
        <v>12.92</v>
      </c>
    </row>
    <row r="2542" ht="45.0" customHeight="true">
      <c r="P2542" s="6025" t="s">
        <v>30</v>
      </c>
      <c r="Q2542" s="6025" t="s">
        <v>31</v>
      </c>
      <c r="R2542" s="6034" t="n">
        <v>1.0</v>
      </c>
      <c r="S2542" s="6035" t="n">
        <f>ROUND(K2541,2)*R2542</f>
        <v>12.92</v>
      </c>
    </row>
    <row r="2543" ht="45.0" customHeight="true">
      <c r="P2543" s="6025" t="s">
        <v>32</v>
      </c>
      <c r="Q2543" s="6025" t="s">
        <v>33</v>
      </c>
      <c r="R2543" s="6036" t="n">
        <v>1.0</v>
      </c>
      <c r="S2543" s="6037" t="n">
        <f>ROUND(K2541,2)*R2543</f>
        <v>12.92</v>
      </c>
    </row>
    <row r="2544" ht="45.0" customHeight="true">
      <c r="P2544" s="6025" t="s">
        <v>34</v>
      </c>
      <c r="Q2544" s="6025" t="s">
        <v>35</v>
      </c>
      <c r="R2544" s="6038" t="n">
        <v>1.0</v>
      </c>
      <c r="S2544" s="6039" t="n">
        <f>ROUND(K2541,2)*R2544</f>
        <v>12.92</v>
      </c>
    </row>
    <row r="2545" ht="45.0" customHeight="true">
      <c r="P2545" s="6025" t="s">
        <v>36</v>
      </c>
      <c r="Q2545" s="6025" t="s">
        <v>37</v>
      </c>
      <c r="R2545" s="6040" t="n">
        <v>1.0</v>
      </c>
      <c r="S2545" s="6041" t="n">
        <f>ROUND(K2541,2)*R2545</f>
        <v>12.92</v>
      </c>
    </row>
    <row r="2546" ht="45.0" customHeight="true">
      <c r="P2546" s="6025" t="s">
        <v>38</v>
      </c>
      <c r="Q2546" s="6025" t="s">
        <v>39</v>
      </c>
      <c r="R2546" s="6042" t="n">
        <v>1.0</v>
      </c>
      <c r="S2546" s="6043" t="n">
        <f>ROUND(K2541,2)*R2546</f>
        <v>12.92</v>
      </c>
    </row>
    <row r="2547" ht="45.0" customHeight="true">
      <c r="P2547" s="6025" t="s">
        <v>40</v>
      </c>
      <c r="Q2547" s="6025" t="s">
        <v>41</v>
      </c>
      <c r="R2547" s="6044" t="n">
        <v>1.0</v>
      </c>
      <c r="S2547" s="6045" t="n">
        <f>ROUND(K2541,2)*R2547</f>
        <v>12.92</v>
      </c>
    </row>
    <row r="2548" ht="45.0" customHeight="true">
      <c r="P2548" s="6025" t="s">
        <v>42</v>
      </c>
      <c r="Q2548" s="6025" t="s">
        <v>43</v>
      </c>
      <c r="R2548" s="6046" t="n">
        <v>1.0</v>
      </c>
      <c r="S2548" s="6047" t="n">
        <f>ROUND(K2541,2)*R2548</f>
        <v>12.92</v>
      </c>
    </row>
    <row r="2549" ht="45.0" customHeight="true">
      <c r="P2549" s="6025" t="s">
        <v>44</v>
      </c>
      <c r="Q2549" s="6025" t="s">
        <v>45</v>
      </c>
      <c r="R2549" s="6048" t="n">
        <v>1.0</v>
      </c>
      <c r="S2549" s="6049" t="n">
        <f>ROUND(K2541,2)*R2549</f>
        <v>12.92</v>
      </c>
    </row>
    <row r="2550" ht="45.0" customHeight="true">
      <c r="P2550" s="6025" t="s">
        <v>46</v>
      </c>
      <c r="Q2550" s="6025" t="s">
        <v>47</v>
      </c>
      <c r="R2550" s="6050" t="n">
        <v>1.0</v>
      </c>
      <c r="S2550" s="6051" t="n">
        <f>ROUND(K2541,2)*R2550</f>
        <v>12.92</v>
      </c>
    </row>
    <row r="2551" ht="45.0" customHeight="true">
      <c r="P2551" s="6025" t="s">
        <v>48</v>
      </c>
      <c r="Q2551" s="6025" t="s">
        <v>49</v>
      </c>
      <c r="R2551" s="6052" t="n">
        <v>1.0</v>
      </c>
      <c r="S2551" s="6053" t="n">
        <f>ROUND(K2541,2)*R2551</f>
        <v>12.92</v>
      </c>
    </row>
    <row r="2552" ht="45.0" customHeight="true">
      <c r="P2552" s="6025" t="s">
        <v>50</v>
      </c>
      <c r="Q2552" s="6025" t="s">
        <v>51</v>
      </c>
      <c r="R2552" s="6054" t="n">
        <v>1.0</v>
      </c>
      <c r="S2552" s="6055" t="n">
        <f>ROUND(K2541,2)*R2552</f>
        <v>12.92</v>
      </c>
    </row>
    <row r="2553" ht="45.0" customHeight="true">
      <c r="P2553" s="6025" t="s">
        <v>78</v>
      </c>
      <c r="Q2553" s="6025" t="s">
        <v>79</v>
      </c>
      <c r="R2553" s="6056" t="n">
        <v>1.0</v>
      </c>
      <c r="S2553" s="6057" t="n">
        <f>ROUND(K2541,2)*R2553</f>
        <v>12.92</v>
      </c>
    </row>
    <row r="2554" ht="45.0" customHeight="true">
      <c r="P2554" s="6025" t="s">
        <v>80</v>
      </c>
      <c r="Q2554" s="6025" t="s">
        <v>81</v>
      </c>
      <c r="R2554" s="6058" t="n">
        <v>1.0</v>
      </c>
      <c r="S2554" s="6059" t="n">
        <f>ROUND(K2541,2)*R2554</f>
        <v>12.92</v>
      </c>
    </row>
    <row r="2555" ht="45.0" customHeight="true">
      <c r="P2555" s="6025" t="s">
        <v>82</v>
      </c>
      <c r="Q2555" s="6025" t="s">
        <v>83</v>
      </c>
      <c r="R2555" s="6060" t="n">
        <v>1.0</v>
      </c>
      <c r="S2555" s="6061" t="n">
        <f>ROUND(K2541,2)*R2555</f>
        <v>12.92</v>
      </c>
    </row>
    <row r="2556" ht="45.0" customHeight="true">
      <c r="P2556" s="6025" t="s">
        <v>84</v>
      </c>
      <c r="Q2556" s="6025" t="s">
        <v>85</v>
      </c>
      <c r="R2556" s="6062" t="n">
        <v>1.0</v>
      </c>
      <c r="S2556" s="6063" t="n">
        <f>ROUND(K2541,2)*R2556</f>
        <v>12.92</v>
      </c>
    </row>
    <row r="2557" ht="45.0" customHeight="true">
      <c r="P2557" s="6025" t="s">
        <v>86</v>
      </c>
      <c r="Q2557" s="6025" t="s">
        <v>87</v>
      </c>
      <c r="R2557" s="6064" t="n">
        <v>1.0</v>
      </c>
      <c r="S2557" s="6065" t="n">
        <f>ROUND(K2541,2)*R2557</f>
        <v>12.92</v>
      </c>
    </row>
    <row r="2558" ht="45.0" customHeight="true">
      <c r="P2558" s="6025" t="s">
        <v>88</v>
      </c>
      <c r="Q2558" s="6025" t="s">
        <v>89</v>
      </c>
      <c r="R2558" s="6066" t="n">
        <v>1.0</v>
      </c>
      <c r="S2558" s="6067" t="n">
        <f>ROUND(K2541,2)*R2558</f>
        <v>12.92</v>
      </c>
    </row>
    <row r="2559" ht="45.0" customHeight="true">
      <c r="P2559" s="6025" t="s">
        <v>90</v>
      </c>
      <c r="Q2559" s="6025" t="s">
        <v>91</v>
      </c>
      <c r="R2559" s="6068" t="n">
        <v>1.0</v>
      </c>
      <c r="S2559" s="6069" t="n">
        <f>ROUND(K2541,2)*R2559</f>
        <v>12.92</v>
      </c>
    </row>
    <row r="2560" ht="45.0" customHeight="true">
      <c r="P2560" s="6025" t="s">
        <v>92</v>
      </c>
      <c r="Q2560" s="6025" t="s">
        <v>93</v>
      </c>
      <c r="R2560" s="6070" t="n">
        <v>1.0</v>
      </c>
      <c r="S2560" s="6071" t="n">
        <f>ROUND(K2541,2)*R2560</f>
        <v>12.92</v>
      </c>
    </row>
    <row r="2561" ht="45.0" customHeight="true">
      <c r="A2561" s="6072" t="s">
        <v>23</v>
      </c>
      <c r="B2561" s="6072" t="s">
        <v>477</v>
      </c>
      <c r="C2561" s="6072" t="s">
        <v>54</v>
      </c>
      <c r="D2561" s="6072" t="s">
        <v>478</v>
      </c>
      <c r="E2561" s="6072" t="s">
        <v>479</v>
      </c>
      <c r="F2561" s="6073" t="n">
        <f>R2561+R2562+R2563+R2564+R2565+R2566+R2567+R2568+R2569+R2570+R2571+R2572+R2573+R2574+R2575+R2576+R2577+R2578+R2579+R2580</f>
        <v>20.0</v>
      </c>
      <c r="G2561" s="6072" t="s">
        <v>28</v>
      </c>
      <c r="H2561" s="6074" t="n">
        <v>288.92</v>
      </c>
      <c r="I2561" s="6075" t="n">
        <v>288.92</v>
      </c>
      <c r="J2561" s="6076" t="n">
        <v>0.2249</v>
      </c>
      <c r="K2561" s="6077" t="n">
        <f>ROUND(I2561,2)+(ROUND(I2561,2)*J2561)</f>
        <v>353.89810800000004</v>
      </c>
      <c r="L2561" s="6078" t="n">
        <f>ROUND(S2561,2)+ROUND(S2562,2)+ROUND(S2563,2)+ROUND(S2564,2)+ROUND(S2565,2)+ROUND(S2566,2)+ROUND(S2567,2)+ROUND(S2568,2)+ROUND(S2569,2)+ROUND(S2570,2)+ROUND(S2571,2)+ROUND(S2572,2)+ROUND(S2573,2)+ROUND(S2574,2)+ROUND(S2575,2)+ROUND(S2576,2)+ROUND(S2577,2)+ROUND(S2578,2)+ROUND(S2579,2)+ROUND(S2580,2)</f>
        <v>7077.999999999997</v>
      </c>
      <c r="M2561" s="6072" t="s">
        <v>21</v>
      </c>
      <c r="N2561" s="6072" t="s">
        <v>92</v>
      </c>
      <c r="O2561" s="6072" t="s">
        <v>426</v>
      </c>
      <c r="P2561" s="6072" t="s">
        <v>20</v>
      </c>
      <c r="Q2561" s="6072" t="s">
        <v>29</v>
      </c>
      <c r="R2561" s="6079" t="n">
        <v>1.0</v>
      </c>
      <c r="S2561" s="6080" t="n">
        <f>ROUND(K2561,2)*R2561</f>
        <v>353.9</v>
      </c>
    </row>
    <row r="2562" ht="45.0" customHeight="true">
      <c r="P2562" s="6072" t="s">
        <v>30</v>
      </c>
      <c r="Q2562" s="6072" t="s">
        <v>31</v>
      </c>
      <c r="R2562" s="6081" t="n">
        <v>1.0</v>
      </c>
      <c r="S2562" s="6082" t="n">
        <f>ROUND(K2561,2)*R2562</f>
        <v>353.9</v>
      </c>
    </row>
    <row r="2563" ht="45.0" customHeight="true">
      <c r="P2563" s="6072" t="s">
        <v>32</v>
      </c>
      <c r="Q2563" s="6072" t="s">
        <v>33</v>
      </c>
      <c r="R2563" s="6083" t="n">
        <v>1.0</v>
      </c>
      <c r="S2563" s="6084" t="n">
        <f>ROUND(K2561,2)*R2563</f>
        <v>353.9</v>
      </c>
    </row>
    <row r="2564" ht="45.0" customHeight="true">
      <c r="P2564" s="6072" t="s">
        <v>34</v>
      </c>
      <c r="Q2564" s="6072" t="s">
        <v>35</v>
      </c>
      <c r="R2564" s="6085" t="n">
        <v>1.0</v>
      </c>
      <c r="S2564" s="6086" t="n">
        <f>ROUND(K2561,2)*R2564</f>
        <v>353.9</v>
      </c>
    </row>
    <row r="2565" ht="45.0" customHeight="true">
      <c r="P2565" s="6072" t="s">
        <v>36</v>
      </c>
      <c r="Q2565" s="6072" t="s">
        <v>37</v>
      </c>
      <c r="R2565" s="6087" t="n">
        <v>1.0</v>
      </c>
      <c r="S2565" s="6088" t="n">
        <f>ROUND(K2561,2)*R2565</f>
        <v>353.9</v>
      </c>
    </row>
    <row r="2566" ht="45.0" customHeight="true">
      <c r="P2566" s="6072" t="s">
        <v>38</v>
      </c>
      <c r="Q2566" s="6072" t="s">
        <v>39</v>
      </c>
      <c r="R2566" s="6089" t="n">
        <v>1.0</v>
      </c>
      <c r="S2566" s="6090" t="n">
        <f>ROUND(K2561,2)*R2566</f>
        <v>353.9</v>
      </c>
    </row>
    <row r="2567" ht="45.0" customHeight="true">
      <c r="P2567" s="6072" t="s">
        <v>40</v>
      </c>
      <c r="Q2567" s="6072" t="s">
        <v>41</v>
      </c>
      <c r="R2567" s="6091" t="n">
        <v>1.0</v>
      </c>
      <c r="S2567" s="6092" t="n">
        <f>ROUND(K2561,2)*R2567</f>
        <v>353.9</v>
      </c>
    </row>
    <row r="2568" ht="45.0" customHeight="true">
      <c r="P2568" s="6072" t="s">
        <v>42</v>
      </c>
      <c r="Q2568" s="6072" t="s">
        <v>43</v>
      </c>
      <c r="R2568" s="6093" t="n">
        <v>1.0</v>
      </c>
      <c r="S2568" s="6094" t="n">
        <f>ROUND(K2561,2)*R2568</f>
        <v>353.9</v>
      </c>
    </row>
    <row r="2569" ht="45.0" customHeight="true">
      <c r="P2569" s="6072" t="s">
        <v>44</v>
      </c>
      <c r="Q2569" s="6072" t="s">
        <v>45</v>
      </c>
      <c r="R2569" s="6095" t="n">
        <v>1.0</v>
      </c>
      <c r="S2569" s="6096" t="n">
        <f>ROUND(K2561,2)*R2569</f>
        <v>353.9</v>
      </c>
    </row>
    <row r="2570" ht="45.0" customHeight="true">
      <c r="P2570" s="6072" t="s">
        <v>46</v>
      </c>
      <c r="Q2570" s="6072" t="s">
        <v>47</v>
      </c>
      <c r="R2570" s="6097" t="n">
        <v>1.0</v>
      </c>
      <c r="S2570" s="6098" t="n">
        <f>ROUND(K2561,2)*R2570</f>
        <v>353.9</v>
      </c>
    </row>
    <row r="2571" ht="45.0" customHeight="true">
      <c r="P2571" s="6072" t="s">
        <v>48</v>
      </c>
      <c r="Q2571" s="6072" t="s">
        <v>49</v>
      </c>
      <c r="R2571" s="6099" t="n">
        <v>1.0</v>
      </c>
      <c r="S2571" s="6100" t="n">
        <f>ROUND(K2561,2)*R2571</f>
        <v>353.9</v>
      </c>
    </row>
    <row r="2572" ht="45.0" customHeight="true">
      <c r="P2572" s="6072" t="s">
        <v>50</v>
      </c>
      <c r="Q2572" s="6072" t="s">
        <v>51</v>
      </c>
      <c r="R2572" s="6101" t="n">
        <v>1.0</v>
      </c>
      <c r="S2572" s="6102" t="n">
        <f>ROUND(K2561,2)*R2572</f>
        <v>353.9</v>
      </c>
    </row>
    <row r="2573" ht="45.0" customHeight="true">
      <c r="P2573" s="6072" t="s">
        <v>78</v>
      </c>
      <c r="Q2573" s="6072" t="s">
        <v>79</v>
      </c>
      <c r="R2573" s="6103" t="n">
        <v>1.0</v>
      </c>
      <c r="S2573" s="6104" t="n">
        <f>ROUND(K2561,2)*R2573</f>
        <v>353.9</v>
      </c>
    </row>
    <row r="2574" ht="45.0" customHeight="true">
      <c r="P2574" s="6072" t="s">
        <v>80</v>
      </c>
      <c r="Q2574" s="6072" t="s">
        <v>81</v>
      </c>
      <c r="R2574" s="6105" t="n">
        <v>1.0</v>
      </c>
      <c r="S2574" s="6106" t="n">
        <f>ROUND(K2561,2)*R2574</f>
        <v>353.9</v>
      </c>
    </row>
    <row r="2575" ht="45.0" customHeight="true">
      <c r="P2575" s="6072" t="s">
        <v>82</v>
      </c>
      <c r="Q2575" s="6072" t="s">
        <v>83</v>
      </c>
      <c r="R2575" s="6107" t="n">
        <v>1.0</v>
      </c>
      <c r="S2575" s="6108" t="n">
        <f>ROUND(K2561,2)*R2575</f>
        <v>353.9</v>
      </c>
    </row>
    <row r="2576" ht="45.0" customHeight="true">
      <c r="P2576" s="6072" t="s">
        <v>84</v>
      </c>
      <c r="Q2576" s="6072" t="s">
        <v>85</v>
      </c>
      <c r="R2576" s="6109" t="n">
        <v>1.0</v>
      </c>
      <c r="S2576" s="6110" t="n">
        <f>ROUND(K2561,2)*R2576</f>
        <v>353.9</v>
      </c>
    </row>
    <row r="2577" ht="45.0" customHeight="true">
      <c r="P2577" s="6072" t="s">
        <v>86</v>
      </c>
      <c r="Q2577" s="6072" t="s">
        <v>87</v>
      </c>
      <c r="R2577" s="6111" t="n">
        <v>1.0</v>
      </c>
      <c r="S2577" s="6112" t="n">
        <f>ROUND(K2561,2)*R2577</f>
        <v>353.9</v>
      </c>
    </row>
    <row r="2578" ht="45.0" customHeight="true">
      <c r="P2578" s="6072" t="s">
        <v>88</v>
      </c>
      <c r="Q2578" s="6072" t="s">
        <v>89</v>
      </c>
      <c r="R2578" s="6113" t="n">
        <v>1.0</v>
      </c>
      <c r="S2578" s="6114" t="n">
        <f>ROUND(K2561,2)*R2578</f>
        <v>353.9</v>
      </c>
    </row>
    <row r="2579" ht="45.0" customHeight="true">
      <c r="P2579" s="6072" t="s">
        <v>90</v>
      </c>
      <c r="Q2579" s="6072" t="s">
        <v>91</v>
      </c>
      <c r="R2579" s="6115" t="n">
        <v>1.0</v>
      </c>
      <c r="S2579" s="6116" t="n">
        <f>ROUND(K2561,2)*R2579</f>
        <v>353.9</v>
      </c>
    </row>
    <row r="2580" ht="45.0" customHeight="true">
      <c r="P2580" s="6072" t="s">
        <v>92</v>
      </c>
      <c r="Q2580" s="6072" t="s">
        <v>93</v>
      </c>
      <c r="R2580" s="6117" t="n">
        <v>1.0</v>
      </c>
      <c r="S2580" s="6118" t="n">
        <f>ROUND(K2561,2)*R2580</f>
        <v>353.9</v>
      </c>
    </row>
    <row r="2581" ht="45.0" customHeight="true">
      <c r="A2581" s="6119" t="s">
        <v>23</v>
      </c>
      <c r="B2581" s="6119" t="s">
        <v>480</v>
      </c>
      <c r="C2581" s="6119" t="s">
        <v>54</v>
      </c>
      <c r="D2581" s="6119" t="s">
        <v>481</v>
      </c>
      <c r="E2581" s="6119" t="s">
        <v>482</v>
      </c>
      <c r="F2581" s="6120" t="n">
        <f>R2581+R2582+R2583+R2584+R2585+R2586+R2587+R2588+R2589+R2590+R2591+R2592+R2593+R2594+R2595+R2596+R2597+R2598+R2599+R2600</f>
        <v>20.0</v>
      </c>
      <c r="G2581" s="6119" t="s">
        <v>28</v>
      </c>
      <c r="H2581" s="6121" t="n">
        <v>3.82</v>
      </c>
      <c r="I2581" s="6122" t="n">
        <v>3.82</v>
      </c>
      <c r="J2581" s="6123" t="n">
        <v>0.2249</v>
      </c>
      <c r="K2581" s="6124" t="n">
        <f>ROUND(I2581,2)+(ROUND(I2581,2)*J2581)</f>
        <v>4.679118</v>
      </c>
      <c r="L2581" s="6125" t="n">
        <f>ROUND(S2581,2)+ROUND(S2582,2)+ROUND(S2583,2)+ROUND(S2584,2)+ROUND(S2585,2)+ROUND(S2586,2)+ROUND(S2587,2)+ROUND(S2588,2)+ROUND(S2589,2)+ROUND(S2590,2)+ROUND(S2591,2)+ROUND(S2592,2)+ROUND(S2593,2)+ROUND(S2594,2)+ROUND(S2595,2)+ROUND(S2596,2)+ROUND(S2597,2)+ROUND(S2598,2)+ROUND(S2599,2)+ROUND(S2600,2)</f>
        <v>93.60000000000002</v>
      </c>
      <c r="M2581" s="6119" t="s">
        <v>21</v>
      </c>
      <c r="N2581" s="6119" t="s">
        <v>92</v>
      </c>
      <c r="O2581" s="6119" t="s">
        <v>426</v>
      </c>
      <c r="P2581" s="6119" t="s">
        <v>20</v>
      </c>
      <c r="Q2581" s="6119" t="s">
        <v>29</v>
      </c>
      <c r="R2581" s="6126" t="n">
        <v>1.0</v>
      </c>
      <c r="S2581" s="6127" t="n">
        <f>ROUND(K2581,2)*R2581</f>
        <v>4.68</v>
      </c>
    </row>
    <row r="2582" ht="45.0" customHeight="true">
      <c r="P2582" s="6119" t="s">
        <v>30</v>
      </c>
      <c r="Q2582" s="6119" t="s">
        <v>31</v>
      </c>
      <c r="R2582" s="6128" t="n">
        <v>1.0</v>
      </c>
      <c r="S2582" s="6129" t="n">
        <f>ROUND(K2581,2)*R2582</f>
        <v>4.68</v>
      </c>
    </row>
    <row r="2583" ht="45.0" customHeight="true">
      <c r="P2583" s="6119" t="s">
        <v>32</v>
      </c>
      <c r="Q2583" s="6119" t="s">
        <v>33</v>
      </c>
      <c r="R2583" s="6130" t="n">
        <v>1.0</v>
      </c>
      <c r="S2583" s="6131" t="n">
        <f>ROUND(K2581,2)*R2583</f>
        <v>4.68</v>
      </c>
    </row>
    <row r="2584" ht="45.0" customHeight="true">
      <c r="P2584" s="6119" t="s">
        <v>34</v>
      </c>
      <c r="Q2584" s="6119" t="s">
        <v>35</v>
      </c>
      <c r="R2584" s="6132" t="n">
        <v>1.0</v>
      </c>
      <c r="S2584" s="6133" t="n">
        <f>ROUND(K2581,2)*R2584</f>
        <v>4.68</v>
      </c>
    </row>
    <row r="2585" ht="45.0" customHeight="true">
      <c r="P2585" s="6119" t="s">
        <v>36</v>
      </c>
      <c r="Q2585" s="6119" t="s">
        <v>37</v>
      </c>
      <c r="R2585" s="6134" t="n">
        <v>1.0</v>
      </c>
      <c r="S2585" s="6135" t="n">
        <f>ROUND(K2581,2)*R2585</f>
        <v>4.68</v>
      </c>
    </row>
    <row r="2586" ht="45.0" customHeight="true">
      <c r="P2586" s="6119" t="s">
        <v>38</v>
      </c>
      <c r="Q2586" s="6119" t="s">
        <v>39</v>
      </c>
      <c r="R2586" s="6136" t="n">
        <v>1.0</v>
      </c>
      <c r="S2586" s="6137" t="n">
        <f>ROUND(K2581,2)*R2586</f>
        <v>4.68</v>
      </c>
    </row>
    <row r="2587" ht="45.0" customHeight="true">
      <c r="P2587" s="6119" t="s">
        <v>40</v>
      </c>
      <c r="Q2587" s="6119" t="s">
        <v>41</v>
      </c>
      <c r="R2587" s="6138" t="n">
        <v>1.0</v>
      </c>
      <c r="S2587" s="6139" t="n">
        <f>ROUND(K2581,2)*R2587</f>
        <v>4.68</v>
      </c>
    </row>
    <row r="2588" ht="45.0" customHeight="true">
      <c r="P2588" s="6119" t="s">
        <v>42</v>
      </c>
      <c r="Q2588" s="6119" t="s">
        <v>43</v>
      </c>
      <c r="R2588" s="6140" t="n">
        <v>1.0</v>
      </c>
      <c r="S2588" s="6141" t="n">
        <f>ROUND(K2581,2)*R2588</f>
        <v>4.68</v>
      </c>
    </row>
    <row r="2589" ht="45.0" customHeight="true">
      <c r="P2589" s="6119" t="s">
        <v>44</v>
      </c>
      <c r="Q2589" s="6119" t="s">
        <v>45</v>
      </c>
      <c r="R2589" s="6142" t="n">
        <v>1.0</v>
      </c>
      <c r="S2589" s="6143" t="n">
        <f>ROUND(K2581,2)*R2589</f>
        <v>4.68</v>
      </c>
    </row>
    <row r="2590" ht="45.0" customHeight="true">
      <c r="P2590" s="6119" t="s">
        <v>46</v>
      </c>
      <c r="Q2590" s="6119" t="s">
        <v>47</v>
      </c>
      <c r="R2590" s="6144" t="n">
        <v>1.0</v>
      </c>
      <c r="S2590" s="6145" t="n">
        <f>ROUND(K2581,2)*R2590</f>
        <v>4.68</v>
      </c>
    </row>
    <row r="2591" ht="45.0" customHeight="true">
      <c r="P2591" s="6119" t="s">
        <v>48</v>
      </c>
      <c r="Q2591" s="6119" t="s">
        <v>49</v>
      </c>
      <c r="R2591" s="6146" t="n">
        <v>1.0</v>
      </c>
      <c r="S2591" s="6147" t="n">
        <f>ROUND(K2581,2)*R2591</f>
        <v>4.68</v>
      </c>
    </row>
    <row r="2592" ht="45.0" customHeight="true">
      <c r="P2592" s="6119" t="s">
        <v>50</v>
      </c>
      <c r="Q2592" s="6119" t="s">
        <v>51</v>
      </c>
      <c r="R2592" s="6148" t="n">
        <v>1.0</v>
      </c>
      <c r="S2592" s="6149" t="n">
        <f>ROUND(K2581,2)*R2592</f>
        <v>4.68</v>
      </c>
    </row>
    <row r="2593" ht="45.0" customHeight="true">
      <c r="P2593" s="6119" t="s">
        <v>78</v>
      </c>
      <c r="Q2593" s="6119" t="s">
        <v>79</v>
      </c>
      <c r="R2593" s="6150" t="n">
        <v>1.0</v>
      </c>
      <c r="S2593" s="6151" t="n">
        <f>ROUND(K2581,2)*R2593</f>
        <v>4.68</v>
      </c>
    </row>
    <row r="2594" ht="45.0" customHeight="true">
      <c r="P2594" s="6119" t="s">
        <v>80</v>
      </c>
      <c r="Q2594" s="6119" t="s">
        <v>81</v>
      </c>
      <c r="R2594" s="6152" t="n">
        <v>1.0</v>
      </c>
      <c r="S2594" s="6153" t="n">
        <f>ROUND(K2581,2)*R2594</f>
        <v>4.68</v>
      </c>
    </row>
    <row r="2595" ht="45.0" customHeight="true">
      <c r="P2595" s="6119" t="s">
        <v>82</v>
      </c>
      <c r="Q2595" s="6119" t="s">
        <v>83</v>
      </c>
      <c r="R2595" s="6154" t="n">
        <v>1.0</v>
      </c>
      <c r="S2595" s="6155" t="n">
        <f>ROUND(K2581,2)*R2595</f>
        <v>4.68</v>
      </c>
    </row>
    <row r="2596" ht="45.0" customHeight="true">
      <c r="P2596" s="6119" t="s">
        <v>84</v>
      </c>
      <c r="Q2596" s="6119" t="s">
        <v>85</v>
      </c>
      <c r="R2596" s="6156" t="n">
        <v>1.0</v>
      </c>
      <c r="S2596" s="6157" t="n">
        <f>ROUND(K2581,2)*R2596</f>
        <v>4.68</v>
      </c>
    </row>
    <row r="2597" ht="45.0" customHeight="true">
      <c r="P2597" s="6119" t="s">
        <v>86</v>
      </c>
      <c r="Q2597" s="6119" t="s">
        <v>87</v>
      </c>
      <c r="R2597" s="6158" t="n">
        <v>1.0</v>
      </c>
      <c r="S2597" s="6159" t="n">
        <f>ROUND(K2581,2)*R2597</f>
        <v>4.68</v>
      </c>
    </row>
    <row r="2598" ht="45.0" customHeight="true">
      <c r="P2598" s="6119" t="s">
        <v>88</v>
      </c>
      <c r="Q2598" s="6119" t="s">
        <v>89</v>
      </c>
      <c r="R2598" s="6160" t="n">
        <v>1.0</v>
      </c>
      <c r="S2598" s="6161" t="n">
        <f>ROUND(K2581,2)*R2598</f>
        <v>4.68</v>
      </c>
    </row>
    <row r="2599" ht="45.0" customHeight="true">
      <c r="P2599" s="6119" t="s">
        <v>90</v>
      </c>
      <c r="Q2599" s="6119" t="s">
        <v>91</v>
      </c>
      <c r="R2599" s="6162" t="n">
        <v>1.0</v>
      </c>
      <c r="S2599" s="6163" t="n">
        <f>ROUND(K2581,2)*R2599</f>
        <v>4.68</v>
      </c>
    </row>
    <row r="2600" ht="45.0" customHeight="true">
      <c r="P2600" s="6119" t="s">
        <v>92</v>
      </c>
      <c r="Q2600" s="6119" t="s">
        <v>93</v>
      </c>
      <c r="R2600" s="6164" t="n">
        <v>1.0</v>
      </c>
      <c r="S2600" s="6165" t="n">
        <f>ROUND(K2581,2)*R2600</f>
        <v>4.68</v>
      </c>
    </row>
    <row r="2601" ht="45.0" customHeight="true">
      <c r="A2601" s="6166" t="s">
        <v>23</v>
      </c>
      <c r="B2601" s="6166" t="s">
        <v>483</v>
      </c>
      <c r="C2601" s="6166" t="s">
        <v>54</v>
      </c>
      <c r="D2601" s="6166" t="s">
        <v>484</v>
      </c>
      <c r="E2601" s="6166" t="s">
        <v>485</v>
      </c>
      <c r="F2601" s="6167" t="n">
        <f>R2601+R2602+R2603+R2604+R2605+R2606+R2607+R2608+R2609+R2610+R2611+R2612+R2613+R2614+R2615+R2616+R2617+R2618+R2619+R2620</f>
        <v>40.0</v>
      </c>
      <c r="G2601" s="6166" t="s">
        <v>28</v>
      </c>
      <c r="H2601" s="6168" t="n">
        <v>4.31</v>
      </c>
      <c r="I2601" s="6169" t="n">
        <v>4.31</v>
      </c>
      <c r="J2601" s="6170" t="n">
        <v>0.2249</v>
      </c>
      <c r="K2601" s="6171" t="n">
        <f>ROUND(I2601,2)+(ROUND(I2601,2)*J2601)</f>
        <v>5.279318999999999</v>
      </c>
      <c r="L2601" s="6172" t="n">
        <f>ROUND(S2601,2)+ROUND(S2602,2)+ROUND(S2603,2)+ROUND(S2604,2)+ROUND(S2605,2)+ROUND(S2606,2)+ROUND(S2607,2)+ROUND(S2608,2)+ROUND(S2609,2)+ROUND(S2610,2)+ROUND(S2611,2)+ROUND(S2612,2)+ROUND(S2613,2)+ROUND(S2614,2)+ROUND(S2615,2)+ROUND(S2616,2)+ROUND(S2617,2)+ROUND(S2618,2)+ROUND(S2619,2)+ROUND(S2620,2)</f>
        <v>211.20000000000002</v>
      </c>
      <c r="M2601" s="6166" t="s">
        <v>21</v>
      </c>
      <c r="N2601" s="6166" t="s">
        <v>92</v>
      </c>
      <c r="O2601" s="6166" t="s">
        <v>426</v>
      </c>
      <c r="P2601" s="6166" t="s">
        <v>20</v>
      </c>
      <c r="Q2601" s="6166" t="s">
        <v>29</v>
      </c>
      <c r="R2601" s="6173" t="n">
        <v>2.0</v>
      </c>
      <c r="S2601" s="6174" t="n">
        <f>ROUND(K2601,2)*R2601</f>
        <v>10.56</v>
      </c>
    </row>
    <row r="2602" ht="45.0" customHeight="true">
      <c r="P2602" s="6166" t="s">
        <v>30</v>
      </c>
      <c r="Q2602" s="6166" t="s">
        <v>31</v>
      </c>
      <c r="R2602" s="6175" t="n">
        <v>2.0</v>
      </c>
      <c r="S2602" s="6176" t="n">
        <f>ROUND(K2601,2)*R2602</f>
        <v>10.56</v>
      </c>
    </row>
    <row r="2603" ht="45.0" customHeight="true">
      <c r="P2603" s="6166" t="s">
        <v>32</v>
      </c>
      <c r="Q2603" s="6166" t="s">
        <v>33</v>
      </c>
      <c r="R2603" s="6177" t="n">
        <v>2.0</v>
      </c>
      <c r="S2603" s="6178" t="n">
        <f>ROUND(K2601,2)*R2603</f>
        <v>10.56</v>
      </c>
    </row>
    <row r="2604" ht="45.0" customHeight="true">
      <c r="P2604" s="6166" t="s">
        <v>34</v>
      </c>
      <c r="Q2604" s="6166" t="s">
        <v>35</v>
      </c>
      <c r="R2604" s="6179" t="n">
        <v>2.0</v>
      </c>
      <c r="S2604" s="6180" t="n">
        <f>ROUND(K2601,2)*R2604</f>
        <v>10.56</v>
      </c>
    </row>
    <row r="2605" ht="45.0" customHeight="true">
      <c r="P2605" s="6166" t="s">
        <v>36</v>
      </c>
      <c r="Q2605" s="6166" t="s">
        <v>37</v>
      </c>
      <c r="R2605" s="6181" t="n">
        <v>2.0</v>
      </c>
      <c r="S2605" s="6182" t="n">
        <f>ROUND(K2601,2)*R2605</f>
        <v>10.56</v>
      </c>
    </row>
    <row r="2606" ht="45.0" customHeight="true">
      <c r="P2606" s="6166" t="s">
        <v>38</v>
      </c>
      <c r="Q2606" s="6166" t="s">
        <v>39</v>
      </c>
      <c r="R2606" s="6183" t="n">
        <v>2.0</v>
      </c>
      <c r="S2606" s="6184" t="n">
        <f>ROUND(K2601,2)*R2606</f>
        <v>10.56</v>
      </c>
    </row>
    <row r="2607" ht="45.0" customHeight="true">
      <c r="P2607" s="6166" t="s">
        <v>40</v>
      </c>
      <c r="Q2607" s="6166" t="s">
        <v>41</v>
      </c>
      <c r="R2607" s="6185" t="n">
        <v>2.0</v>
      </c>
      <c r="S2607" s="6186" t="n">
        <f>ROUND(K2601,2)*R2607</f>
        <v>10.56</v>
      </c>
    </row>
    <row r="2608" ht="45.0" customHeight="true">
      <c r="P2608" s="6166" t="s">
        <v>42</v>
      </c>
      <c r="Q2608" s="6166" t="s">
        <v>43</v>
      </c>
      <c r="R2608" s="6187" t="n">
        <v>2.0</v>
      </c>
      <c r="S2608" s="6188" t="n">
        <f>ROUND(K2601,2)*R2608</f>
        <v>10.56</v>
      </c>
    </row>
    <row r="2609" ht="45.0" customHeight="true">
      <c r="P2609" s="6166" t="s">
        <v>44</v>
      </c>
      <c r="Q2609" s="6166" t="s">
        <v>45</v>
      </c>
      <c r="R2609" s="6189" t="n">
        <v>2.0</v>
      </c>
      <c r="S2609" s="6190" t="n">
        <f>ROUND(K2601,2)*R2609</f>
        <v>10.56</v>
      </c>
    </row>
    <row r="2610" ht="45.0" customHeight="true">
      <c r="P2610" s="6166" t="s">
        <v>46</v>
      </c>
      <c r="Q2610" s="6166" t="s">
        <v>47</v>
      </c>
      <c r="R2610" s="6191" t="n">
        <v>2.0</v>
      </c>
      <c r="S2610" s="6192" t="n">
        <f>ROUND(K2601,2)*R2610</f>
        <v>10.56</v>
      </c>
    </row>
    <row r="2611" ht="45.0" customHeight="true">
      <c r="P2611" s="6166" t="s">
        <v>48</v>
      </c>
      <c r="Q2611" s="6166" t="s">
        <v>49</v>
      </c>
      <c r="R2611" s="6193" t="n">
        <v>2.0</v>
      </c>
      <c r="S2611" s="6194" t="n">
        <f>ROUND(K2601,2)*R2611</f>
        <v>10.56</v>
      </c>
    </row>
    <row r="2612" ht="45.0" customHeight="true">
      <c r="P2612" s="6166" t="s">
        <v>50</v>
      </c>
      <c r="Q2612" s="6166" t="s">
        <v>51</v>
      </c>
      <c r="R2612" s="6195" t="n">
        <v>2.0</v>
      </c>
      <c r="S2612" s="6196" t="n">
        <f>ROUND(K2601,2)*R2612</f>
        <v>10.56</v>
      </c>
    </row>
    <row r="2613" ht="45.0" customHeight="true">
      <c r="P2613" s="6166" t="s">
        <v>78</v>
      </c>
      <c r="Q2613" s="6166" t="s">
        <v>79</v>
      </c>
      <c r="R2613" s="6197" t="n">
        <v>2.0</v>
      </c>
      <c r="S2613" s="6198" t="n">
        <f>ROUND(K2601,2)*R2613</f>
        <v>10.56</v>
      </c>
    </row>
    <row r="2614" ht="45.0" customHeight="true">
      <c r="P2614" s="6166" t="s">
        <v>80</v>
      </c>
      <c r="Q2614" s="6166" t="s">
        <v>81</v>
      </c>
      <c r="R2614" s="6199" t="n">
        <v>2.0</v>
      </c>
      <c r="S2614" s="6200" t="n">
        <f>ROUND(K2601,2)*R2614</f>
        <v>10.56</v>
      </c>
    </row>
    <row r="2615" ht="45.0" customHeight="true">
      <c r="P2615" s="6166" t="s">
        <v>82</v>
      </c>
      <c r="Q2615" s="6166" t="s">
        <v>83</v>
      </c>
      <c r="R2615" s="6201" t="n">
        <v>2.0</v>
      </c>
      <c r="S2615" s="6202" t="n">
        <f>ROUND(K2601,2)*R2615</f>
        <v>10.56</v>
      </c>
    </row>
    <row r="2616" ht="45.0" customHeight="true">
      <c r="P2616" s="6166" t="s">
        <v>84</v>
      </c>
      <c r="Q2616" s="6166" t="s">
        <v>85</v>
      </c>
      <c r="R2616" s="6203" t="n">
        <v>2.0</v>
      </c>
      <c r="S2616" s="6204" t="n">
        <f>ROUND(K2601,2)*R2616</f>
        <v>10.56</v>
      </c>
    </row>
    <row r="2617" ht="45.0" customHeight="true">
      <c r="P2617" s="6166" t="s">
        <v>86</v>
      </c>
      <c r="Q2617" s="6166" t="s">
        <v>87</v>
      </c>
      <c r="R2617" s="6205" t="n">
        <v>2.0</v>
      </c>
      <c r="S2617" s="6206" t="n">
        <f>ROUND(K2601,2)*R2617</f>
        <v>10.56</v>
      </c>
    </row>
    <row r="2618" ht="45.0" customHeight="true">
      <c r="P2618" s="6166" t="s">
        <v>88</v>
      </c>
      <c r="Q2618" s="6166" t="s">
        <v>89</v>
      </c>
      <c r="R2618" s="6207" t="n">
        <v>2.0</v>
      </c>
      <c r="S2618" s="6208" t="n">
        <f>ROUND(K2601,2)*R2618</f>
        <v>10.56</v>
      </c>
    </row>
    <row r="2619" ht="45.0" customHeight="true">
      <c r="P2619" s="6166" t="s">
        <v>90</v>
      </c>
      <c r="Q2619" s="6166" t="s">
        <v>91</v>
      </c>
      <c r="R2619" s="6209" t="n">
        <v>2.0</v>
      </c>
      <c r="S2619" s="6210" t="n">
        <f>ROUND(K2601,2)*R2619</f>
        <v>10.56</v>
      </c>
    </row>
    <row r="2620" ht="45.0" customHeight="true">
      <c r="P2620" s="6166" t="s">
        <v>92</v>
      </c>
      <c r="Q2620" s="6166" t="s">
        <v>93</v>
      </c>
      <c r="R2620" s="6211" t="n">
        <v>2.0</v>
      </c>
      <c r="S2620" s="6212" t="n">
        <f>ROUND(K2601,2)*R2620</f>
        <v>10.56</v>
      </c>
    </row>
    <row r="2621" ht="45.0" customHeight="true">
      <c r="A2621" s="6213" t="s">
        <v>23</v>
      </c>
      <c r="B2621" s="6213" t="s">
        <v>486</v>
      </c>
      <c r="C2621" s="6213" t="s">
        <v>54</v>
      </c>
      <c r="D2621" s="6213" t="s">
        <v>487</v>
      </c>
      <c r="E2621" s="6213" t="s">
        <v>488</v>
      </c>
      <c r="F2621" s="6214" t="n">
        <f>R2621+R2622+R2623+R2624+R2625+R2626+R2627+R2628+R2629+R2630+R2631+R2632+R2633+R2634+R2635+R2636+R2637+R2638+R2639+R2640</f>
        <v>20.0</v>
      </c>
      <c r="G2621" s="6213" t="s">
        <v>28</v>
      </c>
      <c r="H2621" s="6215" t="n">
        <v>18.34</v>
      </c>
      <c r="I2621" s="6216" t="n">
        <v>18.34</v>
      </c>
      <c r="J2621" s="6217" t="n">
        <v>0.2249</v>
      </c>
      <c r="K2621" s="6218" t="n">
        <f>ROUND(I2621,2)+(ROUND(I2621,2)*J2621)</f>
        <v>22.464666</v>
      </c>
      <c r="L2621" s="6219" t="n">
        <f>ROUND(S2621,2)+ROUND(S2622,2)+ROUND(S2623,2)+ROUND(S2624,2)+ROUND(S2625,2)+ROUND(S2626,2)+ROUND(S2627,2)+ROUND(S2628,2)+ROUND(S2629,2)+ROUND(S2630,2)+ROUND(S2631,2)+ROUND(S2632,2)+ROUND(S2633,2)+ROUND(S2634,2)+ROUND(S2635,2)+ROUND(S2636,2)+ROUND(S2637,2)+ROUND(S2638,2)+ROUND(S2639,2)+ROUND(S2640,2)</f>
        <v>449.1999999999999</v>
      </c>
      <c r="M2621" s="6213" t="s">
        <v>21</v>
      </c>
      <c r="N2621" s="6213" t="s">
        <v>92</v>
      </c>
      <c r="O2621" s="6213" t="s">
        <v>426</v>
      </c>
      <c r="P2621" s="6213" t="s">
        <v>20</v>
      </c>
      <c r="Q2621" s="6213" t="s">
        <v>29</v>
      </c>
      <c r="R2621" s="6220" t="n">
        <v>1.0</v>
      </c>
      <c r="S2621" s="6221" t="n">
        <f>ROUND(K2621,2)*R2621</f>
        <v>22.46</v>
      </c>
    </row>
    <row r="2622" ht="45.0" customHeight="true">
      <c r="P2622" s="6213" t="s">
        <v>30</v>
      </c>
      <c r="Q2622" s="6213" t="s">
        <v>31</v>
      </c>
      <c r="R2622" s="6222" t="n">
        <v>1.0</v>
      </c>
      <c r="S2622" s="6223" t="n">
        <f>ROUND(K2621,2)*R2622</f>
        <v>22.46</v>
      </c>
    </row>
    <row r="2623" ht="45.0" customHeight="true">
      <c r="P2623" s="6213" t="s">
        <v>32</v>
      </c>
      <c r="Q2623" s="6213" t="s">
        <v>33</v>
      </c>
      <c r="R2623" s="6224" t="n">
        <v>1.0</v>
      </c>
      <c r="S2623" s="6225" t="n">
        <f>ROUND(K2621,2)*R2623</f>
        <v>22.46</v>
      </c>
    </row>
    <row r="2624" ht="45.0" customHeight="true">
      <c r="P2624" s="6213" t="s">
        <v>34</v>
      </c>
      <c r="Q2624" s="6213" t="s">
        <v>35</v>
      </c>
      <c r="R2624" s="6226" t="n">
        <v>1.0</v>
      </c>
      <c r="S2624" s="6227" t="n">
        <f>ROUND(K2621,2)*R2624</f>
        <v>22.46</v>
      </c>
    </row>
    <row r="2625" ht="45.0" customHeight="true">
      <c r="P2625" s="6213" t="s">
        <v>36</v>
      </c>
      <c r="Q2625" s="6213" t="s">
        <v>37</v>
      </c>
      <c r="R2625" s="6228" t="n">
        <v>1.0</v>
      </c>
      <c r="S2625" s="6229" t="n">
        <f>ROUND(K2621,2)*R2625</f>
        <v>22.46</v>
      </c>
    </row>
    <row r="2626" ht="45.0" customHeight="true">
      <c r="P2626" s="6213" t="s">
        <v>38</v>
      </c>
      <c r="Q2626" s="6213" t="s">
        <v>39</v>
      </c>
      <c r="R2626" s="6230" t="n">
        <v>1.0</v>
      </c>
      <c r="S2626" s="6231" t="n">
        <f>ROUND(K2621,2)*R2626</f>
        <v>22.46</v>
      </c>
    </row>
    <row r="2627" ht="45.0" customHeight="true">
      <c r="P2627" s="6213" t="s">
        <v>40</v>
      </c>
      <c r="Q2627" s="6213" t="s">
        <v>41</v>
      </c>
      <c r="R2627" s="6232" t="n">
        <v>1.0</v>
      </c>
      <c r="S2627" s="6233" t="n">
        <f>ROUND(K2621,2)*R2627</f>
        <v>22.46</v>
      </c>
    </row>
    <row r="2628" ht="45.0" customHeight="true">
      <c r="P2628" s="6213" t="s">
        <v>42</v>
      </c>
      <c r="Q2628" s="6213" t="s">
        <v>43</v>
      </c>
      <c r="R2628" s="6234" t="n">
        <v>1.0</v>
      </c>
      <c r="S2628" s="6235" t="n">
        <f>ROUND(K2621,2)*R2628</f>
        <v>22.46</v>
      </c>
    </row>
    <row r="2629" ht="45.0" customHeight="true">
      <c r="P2629" s="6213" t="s">
        <v>44</v>
      </c>
      <c r="Q2629" s="6213" t="s">
        <v>45</v>
      </c>
      <c r="R2629" s="6236" t="n">
        <v>1.0</v>
      </c>
      <c r="S2629" s="6237" t="n">
        <f>ROUND(K2621,2)*R2629</f>
        <v>22.46</v>
      </c>
    </row>
    <row r="2630" ht="45.0" customHeight="true">
      <c r="P2630" s="6213" t="s">
        <v>46</v>
      </c>
      <c r="Q2630" s="6213" t="s">
        <v>47</v>
      </c>
      <c r="R2630" s="6238" t="n">
        <v>1.0</v>
      </c>
      <c r="S2630" s="6239" t="n">
        <f>ROUND(K2621,2)*R2630</f>
        <v>22.46</v>
      </c>
    </row>
    <row r="2631" ht="45.0" customHeight="true">
      <c r="P2631" s="6213" t="s">
        <v>48</v>
      </c>
      <c r="Q2631" s="6213" t="s">
        <v>49</v>
      </c>
      <c r="R2631" s="6240" t="n">
        <v>1.0</v>
      </c>
      <c r="S2631" s="6241" t="n">
        <f>ROUND(K2621,2)*R2631</f>
        <v>22.46</v>
      </c>
    </row>
    <row r="2632" ht="45.0" customHeight="true">
      <c r="P2632" s="6213" t="s">
        <v>50</v>
      </c>
      <c r="Q2632" s="6213" t="s">
        <v>51</v>
      </c>
      <c r="R2632" s="6242" t="n">
        <v>1.0</v>
      </c>
      <c r="S2632" s="6243" t="n">
        <f>ROUND(K2621,2)*R2632</f>
        <v>22.46</v>
      </c>
    </row>
    <row r="2633" ht="45.0" customHeight="true">
      <c r="P2633" s="6213" t="s">
        <v>78</v>
      </c>
      <c r="Q2633" s="6213" t="s">
        <v>79</v>
      </c>
      <c r="R2633" s="6244" t="n">
        <v>1.0</v>
      </c>
      <c r="S2633" s="6245" t="n">
        <f>ROUND(K2621,2)*R2633</f>
        <v>22.46</v>
      </c>
    </row>
    <row r="2634" ht="45.0" customHeight="true">
      <c r="P2634" s="6213" t="s">
        <v>80</v>
      </c>
      <c r="Q2634" s="6213" t="s">
        <v>81</v>
      </c>
      <c r="R2634" s="6246" t="n">
        <v>1.0</v>
      </c>
      <c r="S2634" s="6247" t="n">
        <f>ROUND(K2621,2)*R2634</f>
        <v>22.46</v>
      </c>
    </row>
    <row r="2635" ht="45.0" customHeight="true">
      <c r="P2635" s="6213" t="s">
        <v>82</v>
      </c>
      <c r="Q2635" s="6213" t="s">
        <v>83</v>
      </c>
      <c r="R2635" s="6248" t="n">
        <v>1.0</v>
      </c>
      <c r="S2635" s="6249" t="n">
        <f>ROUND(K2621,2)*R2635</f>
        <v>22.46</v>
      </c>
    </row>
    <row r="2636" ht="45.0" customHeight="true">
      <c r="P2636" s="6213" t="s">
        <v>84</v>
      </c>
      <c r="Q2636" s="6213" t="s">
        <v>85</v>
      </c>
      <c r="R2636" s="6250" t="n">
        <v>1.0</v>
      </c>
      <c r="S2636" s="6251" t="n">
        <f>ROUND(K2621,2)*R2636</f>
        <v>22.46</v>
      </c>
    </row>
    <row r="2637" ht="45.0" customHeight="true">
      <c r="P2637" s="6213" t="s">
        <v>86</v>
      </c>
      <c r="Q2637" s="6213" t="s">
        <v>87</v>
      </c>
      <c r="R2637" s="6252" t="n">
        <v>1.0</v>
      </c>
      <c r="S2637" s="6253" t="n">
        <f>ROUND(K2621,2)*R2637</f>
        <v>22.46</v>
      </c>
    </row>
    <row r="2638" ht="45.0" customHeight="true">
      <c r="P2638" s="6213" t="s">
        <v>88</v>
      </c>
      <c r="Q2638" s="6213" t="s">
        <v>89</v>
      </c>
      <c r="R2638" s="6254" t="n">
        <v>1.0</v>
      </c>
      <c r="S2638" s="6255" t="n">
        <f>ROUND(K2621,2)*R2638</f>
        <v>22.46</v>
      </c>
    </row>
    <row r="2639" ht="45.0" customHeight="true">
      <c r="P2639" s="6213" t="s">
        <v>90</v>
      </c>
      <c r="Q2639" s="6213" t="s">
        <v>91</v>
      </c>
      <c r="R2639" s="6256" t="n">
        <v>1.0</v>
      </c>
      <c r="S2639" s="6257" t="n">
        <f>ROUND(K2621,2)*R2639</f>
        <v>22.46</v>
      </c>
    </row>
    <row r="2640" ht="45.0" customHeight="true">
      <c r="P2640" s="6213" t="s">
        <v>92</v>
      </c>
      <c r="Q2640" s="6213" t="s">
        <v>93</v>
      </c>
      <c r="R2640" s="6258" t="n">
        <v>1.0</v>
      </c>
      <c r="S2640" s="6259" t="n">
        <f>ROUND(K2621,2)*R2640</f>
        <v>22.46</v>
      </c>
    </row>
    <row r="2641" ht="45.0" customHeight="true">
      <c r="A2641" s="6260" t="s">
        <v>23</v>
      </c>
      <c r="B2641" s="6260" t="s">
        <v>489</v>
      </c>
      <c r="C2641" s="6260" t="s">
        <v>54</v>
      </c>
      <c r="D2641" s="6260" t="s">
        <v>490</v>
      </c>
      <c r="E2641" s="6260" t="s">
        <v>491</v>
      </c>
      <c r="F2641" s="6261" t="n">
        <f>R2641+R2642+R2643+R2644+R2645+R2646+R2647+R2648+R2649+R2650+R2651+R2652+R2653+R2654+R2655+R2656+R2657+R2658+R2659+R2660</f>
        <v>40.0</v>
      </c>
      <c r="G2641" s="6260" t="s">
        <v>28</v>
      </c>
      <c r="H2641" s="6262" t="n">
        <v>24.71</v>
      </c>
      <c r="I2641" s="6263" t="n">
        <v>24.71</v>
      </c>
      <c r="J2641" s="6264" t="n">
        <v>0.2249</v>
      </c>
      <c r="K2641" s="6265" t="n">
        <f>ROUND(I2641,2)+(ROUND(I2641,2)*J2641)</f>
        <v>30.267279000000002</v>
      </c>
      <c r="L2641" s="6266" t="n">
        <f>ROUND(S2641,2)+ROUND(S2642,2)+ROUND(S2643,2)+ROUND(S2644,2)+ROUND(S2645,2)+ROUND(S2646,2)+ROUND(S2647,2)+ROUND(S2648,2)+ROUND(S2649,2)+ROUND(S2650,2)+ROUND(S2651,2)+ROUND(S2652,2)+ROUND(S2653,2)+ROUND(S2654,2)+ROUND(S2655,2)+ROUND(S2656,2)+ROUND(S2657,2)+ROUND(S2658,2)+ROUND(S2659,2)+ROUND(S2660,2)</f>
        <v>1210.7999999999997</v>
      </c>
      <c r="M2641" s="6260" t="s">
        <v>21</v>
      </c>
      <c r="N2641" s="6260" t="s">
        <v>92</v>
      </c>
      <c r="O2641" s="6260" t="s">
        <v>426</v>
      </c>
      <c r="P2641" s="6260" t="s">
        <v>20</v>
      </c>
      <c r="Q2641" s="6260" t="s">
        <v>29</v>
      </c>
      <c r="R2641" s="6267" t="n">
        <v>2.0</v>
      </c>
      <c r="S2641" s="6268" t="n">
        <f>ROUND(K2641,2)*R2641</f>
        <v>60.54</v>
      </c>
    </row>
    <row r="2642" ht="45.0" customHeight="true">
      <c r="P2642" s="6260" t="s">
        <v>30</v>
      </c>
      <c r="Q2642" s="6260" t="s">
        <v>31</v>
      </c>
      <c r="R2642" s="6269" t="n">
        <v>2.0</v>
      </c>
      <c r="S2642" s="6270" t="n">
        <f>ROUND(K2641,2)*R2642</f>
        <v>60.54</v>
      </c>
    </row>
    <row r="2643" ht="45.0" customHeight="true">
      <c r="P2643" s="6260" t="s">
        <v>32</v>
      </c>
      <c r="Q2643" s="6260" t="s">
        <v>33</v>
      </c>
      <c r="R2643" s="6271" t="n">
        <v>2.0</v>
      </c>
      <c r="S2643" s="6272" t="n">
        <f>ROUND(K2641,2)*R2643</f>
        <v>60.54</v>
      </c>
    </row>
    <row r="2644" ht="45.0" customHeight="true">
      <c r="P2644" s="6260" t="s">
        <v>34</v>
      </c>
      <c r="Q2644" s="6260" t="s">
        <v>35</v>
      </c>
      <c r="R2644" s="6273" t="n">
        <v>2.0</v>
      </c>
      <c r="S2644" s="6274" t="n">
        <f>ROUND(K2641,2)*R2644</f>
        <v>60.54</v>
      </c>
    </row>
    <row r="2645" ht="45.0" customHeight="true">
      <c r="P2645" s="6260" t="s">
        <v>36</v>
      </c>
      <c r="Q2645" s="6260" t="s">
        <v>37</v>
      </c>
      <c r="R2645" s="6275" t="n">
        <v>2.0</v>
      </c>
      <c r="S2645" s="6276" t="n">
        <f>ROUND(K2641,2)*R2645</f>
        <v>60.54</v>
      </c>
    </row>
    <row r="2646" ht="45.0" customHeight="true">
      <c r="P2646" s="6260" t="s">
        <v>38</v>
      </c>
      <c r="Q2646" s="6260" t="s">
        <v>39</v>
      </c>
      <c r="R2646" s="6277" t="n">
        <v>2.0</v>
      </c>
      <c r="S2646" s="6278" t="n">
        <f>ROUND(K2641,2)*R2646</f>
        <v>60.54</v>
      </c>
    </row>
    <row r="2647" ht="45.0" customHeight="true">
      <c r="P2647" s="6260" t="s">
        <v>40</v>
      </c>
      <c r="Q2647" s="6260" t="s">
        <v>41</v>
      </c>
      <c r="R2647" s="6279" t="n">
        <v>2.0</v>
      </c>
      <c r="S2647" s="6280" t="n">
        <f>ROUND(K2641,2)*R2647</f>
        <v>60.54</v>
      </c>
    </row>
    <row r="2648" ht="45.0" customHeight="true">
      <c r="P2648" s="6260" t="s">
        <v>42</v>
      </c>
      <c r="Q2648" s="6260" t="s">
        <v>43</v>
      </c>
      <c r="R2648" s="6281" t="n">
        <v>2.0</v>
      </c>
      <c r="S2648" s="6282" t="n">
        <f>ROUND(K2641,2)*R2648</f>
        <v>60.54</v>
      </c>
    </row>
    <row r="2649" ht="45.0" customHeight="true">
      <c r="P2649" s="6260" t="s">
        <v>44</v>
      </c>
      <c r="Q2649" s="6260" t="s">
        <v>45</v>
      </c>
      <c r="R2649" s="6283" t="n">
        <v>2.0</v>
      </c>
      <c r="S2649" s="6284" t="n">
        <f>ROUND(K2641,2)*R2649</f>
        <v>60.54</v>
      </c>
    </row>
    <row r="2650" ht="45.0" customHeight="true">
      <c r="P2650" s="6260" t="s">
        <v>46</v>
      </c>
      <c r="Q2650" s="6260" t="s">
        <v>47</v>
      </c>
      <c r="R2650" s="6285" t="n">
        <v>2.0</v>
      </c>
      <c r="S2650" s="6286" t="n">
        <f>ROUND(K2641,2)*R2650</f>
        <v>60.54</v>
      </c>
    </row>
    <row r="2651" ht="45.0" customHeight="true">
      <c r="P2651" s="6260" t="s">
        <v>48</v>
      </c>
      <c r="Q2651" s="6260" t="s">
        <v>49</v>
      </c>
      <c r="R2651" s="6287" t="n">
        <v>2.0</v>
      </c>
      <c r="S2651" s="6288" t="n">
        <f>ROUND(K2641,2)*R2651</f>
        <v>60.54</v>
      </c>
    </row>
    <row r="2652" ht="45.0" customHeight="true">
      <c r="P2652" s="6260" t="s">
        <v>50</v>
      </c>
      <c r="Q2652" s="6260" t="s">
        <v>51</v>
      </c>
      <c r="R2652" s="6289" t="n">
        <v>2.0</v>
      </c>
      <c r="S2652" s="6290" t="n">
        <f>ROUND(K2641,2)*R2652</f>
        <v>60.54</v>
      </c>
    </row>
    <row r="2653" ht="45.0" customHeight="true">
      <c r="P2653" s="6260" t="s">
        <v>78</v>
      </c>
      <c r="Q2653" s="6260" t="s">
        <v>79</v>
      </c>
      <c r="R2653" s="6291" t="n">
        <v>2.0</v>
      </c>
      <c r="S2653" s="6292" t="n">
        <f>ROUND(K2641,2)*R2653</f>
        <v>60.54</v>
      </c>
    </row>
    <row r="2654" ht="45.0" customHeight="true">
      <c r="P2654" s="6260" t="s">
        <v>80</v>
      </c>
      <c r="Q2654" s="6260" t="s">
        <v>81</v>
      </c>
      <c r="R2654" s="6293" t="n">
        <v>2.0</v>
      </c>
      <c r="S2654" s="6294" t="n">
        <f>ROUND(K2641,2)*R2654</f>
        <v>60.54</v>
      </c>
    </row>
    <row r="2655" ht="45.0" customHeight="true">
      <c r="P2655" s="6260" t="s">
        <v>82</v>
      </c>
      <c r="Q2655" s="6260" t="s">
        <v>83</v>
      </c>
      <c r="R2655" s="6295" t="n">
        <v>2.0</v>
      </c>
      <c r="S2655" s="6296" t="n">
        <f>ROUND(K2641,2)*R2655</f>
        <v>60.54</v>
      </c>
    </row>
    <row r="2656" ht="45.0" customHeight="true">
      <c r="P2656" s="6260" t="s">
        <v>84</v>
      </c>
      <c r="Q2656" s="6260" t="s">
        <v>85</v>
      </c>
      <c r="R2656" s="6297" t="n">
        <v>2.0</v>
      </c>
      <c r="S2656" s="6298" t="n">
        <f>ROUND(K2641,2)*R2656</f>
        <v>60.54</v>
      </c>
    </row>
    <row r="2657" ht="45.0" customHeight="true">
      <c r="P2657" s="6260" t="s">
        <v>86</v>
      </c>
      <c r="Q2657" s="6260" t="s">
        <v>87</v>
      </c>
      <c r="R2657" s="6299" t="n">
        <v>2.0</v>
      </c>
      <c r="S2657" s="6300" t="n">
        <f>ROUND(K2641,2)*R2657</f>
        <v>60.54</v>
      </c>
    </row>
    <row r="2658" ht="45.0" customHeight="true">
      <c r="P2658" s="6260" t="s">
        <v>88</v>
      </c>
      <c r="Q2658" s="6260" t="s">
        <v>89</v>
      </c>
      <c r="R2658" s="6301" t="n">
        <v>2.0</v>
      </c>
      <c r="S2658" s="6302" t="n">
        <f>ROUND(K2641,2)*R2658</f>
        <v>60.54</v>
      </c>
    </row>
    <row r="2659" ht="45.0" customHeight="true">
      <c r="P2659" s="6260" t="s">
        <v>90</v>
      </c>
      <c r="Q2659" s="6260" t="s">
        <v>91</v>
      </c>
      <c r="R2659" s="6303" t="n">
        <v>2.0</v>
      </c>
      <c r="S2659" s="6304" t="n">
        <f>ROUND(K2641,2)*R2659</f>
        <v>60.54</v>
      </c>
    </row>
    <row r="2660" ht="45.0" customHeight="true">
      <c r="P2660" s="6260" t="s">
        <v>92</v>
      </c>
      <c r="Q2660" s="6260" t="s">
        <v>93</v>
      </c>
      <c r="R2660" s="6305" t="n">
        <v>2.0</v>
      </c>
      <c r="S2660" s="6306" t="n">
        <f>ROUND(K2641,2)*R2660</f>
        <v>60.54</v>
      </c>
    </row>
    <row r="2661" ht="45.0" customHeight="true">
      <c r="A2661" s="6307" t="s">
        <v>23</v>
      </c>
      <c r="B2661" s="6307" t="s">
        <v>492</v>
      </c>
      <c r="C2661" s="6307" t="s">
        <v>54</v>
      </c>
      <c r="D2661" s="6307" t="s">
        <v>493</v>
      </c>
      <c r="E2661" s="6307" t="s">
        <v>494</v>
      </c>
      <c r="F2661" s="6308" t="n">
        <f>R2661+R2662+R2663+R2664+R2665+R2666+R2667+R2668+R2669+R2670+R2671+R2672+R2673+R2674+R2675+R2676+R2677+R2678+R2679+R2680</f>
        <v>20.0</v>
      </c>
      <c r="G2661" s="6307" t="s">
        <v>28</v>
      </c>
      <c r="H2661" s="6309" t="n">
        <v>51.61</v>
      </c>
      <c r="I2661" s="6310" t="n">
        <v>51.61</v>
      </c>
      <c r="J2661" s="6311" t="n">
        <v>0.2249</v>
      </c>
      <c r="K2661" s="6312" t="n">
        <f>ROUND(I2661,2)+(ROUND(I2661,2)*J2661)</f>
        <v>63.217089</v>
      </c>
      <c r="L2661" s="6313" t="n">
        <f>ROUND(S2661,2)+ROUND(S2662,2)+ROUND(S2663,2)+ROUND(S2664,2)+ROUND(S2665,2)+ROUND(S2666,2)+ROUND(S2667,2)+ROUND(S2668,2)+ROUND(S2669,2)+ROUND(S2670,2)+ROUND(S2671,2)+ROUND(S2672,2)+ROUND(S2673,2)+ROUND(S2674,2)+ROUND(S2675,2)+ROUND(S2676,2)+ROUND(S2677,2)+ROUND(S2678,2)+ROUND(S2679,2)+ROUND(S2680,2)</f>
        <v>1264.4000000000003</v>
      </c>
      <c r="M2661" s="6307" t="s">
        <v>21</v>
      </c>
      <c r="N2661" s="6307" t="s">
        <v>92</v>
      </c>
      <c r="O2661" s="6307" t="s">
        <v>426</v>
      </c>
      <c r="P2661" s="6307" t="s">
        <v>20</v>
      </c>
      <c r="Q2661" s="6307" t="s">
        <v>29</v>
      </c>
      <c r="R2661" s="6314" t="n">
        <v>1.0</v>
      </c>
      <c r="S2661" s="6315" t="n">
        <f>ROUND(K2661,2)*R2661</f>
        <v>63.22</v>
      </c>
    </row>
    <row r="2662" ht="45.0" customHeight="true">
      <c r="P2662" s="6307" t="s">
        <v>30</v>
      </c>
      <c r="Q2662" s="6307" t="s">
        <v>31</v>
      </c>
      <c r="R2662" s="6316" t="n">
        <v>1.0</v>
      </c>
      <c r="S2662" s="6317" t="n">
        <f>ROUND(K2661,2)*R2662</f>
        <v>63.22</v>
      </c>
    </row>
    <row r="2663" ht="45.0" customHeight="true">
      <c r="P2663" s="6307" t="s">
        <v>32</v>
      </c>
      <c r="Q2663" s="6307" t="s">
        <v>33</v>
      </c>
      <c r="R2663" s="6318" t="n">
        <v>1.0</v>
      </c>
      <c r="S2663" s="6319" t="n">
        <f>ROUND(K2661,2)*R2663</f>
        <v>63.22</v>
      </c>
    </row>
    <row r="2664" ht="45.0" customHeight="true">
      <c r="P2664" s="6307" t="s">
        <v>34</v>
      </c>
      <c r="Q2664" s="6307" t="s">
        <v>35</v>
      </c>
      <c r="R2664" s="6320" t="n">
        <v>1.0</v>
      </c>
      <c r="S2664" s="6321" t="n">
        <f>ROUND(K2661,2)*R2664</f>
        <v>63.22</v>
      </c>
    </row>
    <row r="2665" ht="45.0" customHeight="true">
      <c r="P2665" s="6307" t="s">
        <v>36</v>
      </c>
      <c r="Q2665" s="6307" t="s">
        <v>37</v>
      </c>
      <c r="R2665" s="6322" t="n">
        <v>1.0</v>
      </c>
      <c r="S2665" s="6323" t="n">
        <f>ROUND(K2661,2)*R2665</f>
        <v>63.22</v>
      </c>
    </row>
    <row r="2666" ht="45.0" customHeight="true">
      <c r="P2666" s="6307" t="s">
        <v>38</v>
      </c>
      <c r="Q2666" s="6307" t="s">
        <v>39</v>
      </c>
      <c r="R2666" s="6324" t="n">
        <v>1.0</v>
      </c>
      <c r="S2666" s="6325" t="n">
        <f>ROUND(K2661,2)*R2666</f>
        <v>63.22</v>
      </c>
    </row>
    <row r="2667" ht="45.0" customHeight="true">
      <c r="P2667" s="6307" t="s">
        <v>40</v>
      </c>
      <c r="Q2667" s="6307" t="s">
        <v>41</v>
      </c>
      <c r="R2667" s="6326" t="n">
        <v>1.0</v>
      </c>
      <c r="S2667" s="6327" t="n">
        <f>ROUND(K2661,2)*R2667</f>
        <v>63.22</v>
      </c>
    </row>
    <row r="2668" ht="45.0" customHeight="true">
      <c r="P2668" s="6307" t="s">
        <v>42</v>
      </c>
      <c r="Q2668" s="6307" t="s">
        <v>43</v>
      </c>
      <c r="R2668" s="6328" t="n">
        <v>1.0</v>
      </c>
      <c r="S2668" s="6329" t="n">
        <f>ROUND(K2661,2)*R2668</f>
        <v>63.22</v>
      </c>
    </row>
    <row r="2669" ht="45.0" customHeight="true">
      <c r="P2669" s="6307" t="s">
        <v>44</v>
      </c>
      <c r="Q2669" s="6307" t="s">
        <v>45</v>
      </c>
      <c r="R2669" s="6330" t="n">
        <v>1.0</v>
      </c>
      <c r="S2669" s="6331" t="n">
        <f>ROUND(K2661,2)*R2669</f>
        <v>63.22</v>
      </c>
    </row>
    <row r="2670" ht="45.0" customHeight="true">
      <c r="P2670" s="6307" t="s">
        <v>46</v>
      </c>
      <c r="Q2670" s="6307" t="s">
        <v>47</v>
      </c>
      <c r="R2670" s="6332" t="n">
        <v>1.0</v>
      </c>
      <c r="S2670" s="6333" t="n">
        <f>ROUND(K2661,2)*R2670</f>
        <v>63.22</v>
      </c>
    </row>
    <row r="2671" ht="45.0" customHeight="true">
      <c r="P2671" s="6307" t="s">
        <v>48</v>
      </c>
      <c r="Q2671" s="6307" t="s">
        <v>49</v>
      </c>
      <c r="R2671" s="6334" t="n">
        <v>1.0</v>
      </c>
      <c r="S2671" s="6335" t="n">
        <f>ROUND(K2661,2)*R2671</f>
        <v>63.22</v>
      </c>
    </row>
    <row r="2672" ht="45.0" customHeight="true">
      <c r="P2672" s="6307" t="s">
        <v>50</v>
      </c>
      <c r="Q2672" s="6307" t="s">
        <v>51</v>
      </c>
      <c r="R2672" s="6336" t="n">
        <v>1.0</v>
      </c>
      <c r="S2672" s="6337" t="n">
        <f>ROUND(K2661,2)*R2672</f>
        <v>63.22</v>
      </c>
    </row>
    <row r="2673" ht="45.0" customHeight="true">
      <c r="P2673" s="6307" t="s">
        <v>78</v>
      </c>
      <c r="Q2673" s="6307" t="s">
        <v>79</v>
      </c>
      <c r="R2673" s="6338" t="n">
        <v>1.0</v>
      </c>
      <c r="S2673" s="6339" t="n">
        <f>ROUND(K2661,2)*R2673</f>
        <v>63.22</v>
      </c>
    </row>
    <row r="2674" ht="45.0" customHeight="true">
      <c r="P2674" s="6307" t="s">
        <v>80</v>
      </c>
      <c r="Q2674" s="6307" t="s">
        <v>81</v>
      </c>
      <c r="R2674" s="6340" t="n">
        <v>1.0</v>
      </c>
      <c r="S2674" s="6341" t="n">
        <f>ROUND(K2661,2)*R2674</f>
        <v>63.22</v>
      </c>
    </row>
    <row r="2675" ht="45.0" customHeight="true">
      <c r="P2675" s="6307" t="s">
        <v>82</v>
      </c>
      <c r="Q2675" s="6307" t="s">
        <v>83</v>
      </c>
      <c r="R2675" s="6342" t="n">
        <v>1.0</v>
      </c>
      <c r="S2675" s="6343" t="n">
        <f>ROUND(K2661,2)*R2675</f>
        <v>63.22</v>
      </c>
    </row>
    <row r="2676" ht="45.0" customHeight="true">
      <c r="P2676" s="6307" t="s">
        <v>84</v>
      </c>
      <c r="Q2676" s="6307" t="s">
        <v>85</v>
      </c>
      <c r="R2676" s="6344" t="n">
        <v>1.0</v>
      </c>
      <c r="S2676" s="6345" t="n">
        <f>ROUND(K2661,2)*R2676</f>
        <v>63.22</v>
      </c>
    </row>
    <row r="2677" ht="45.0" customHeight="true">
      <c r="P2677" s="6307" t="s">
        <v>86</v>
      </c>
      <c r="Q2677" s="6307" t="s">
        <v>87</v>
      </c>
      <c r="R2677" s="6346" t="n">
        <v>1.0</v>
      </c>
      <c r="S2677" s="6347" t="n">
        <f>ROUND(K2661,2)*R2677</f>
        <v>63.22</v>
      </c>
    </row>
    <row r="2678" ht="45.0" customHeight="true">
      <c r="P2678" s="6307" t="s">
        <v>88</v>
      </c>
      <c r="Q2678" s="6307" t="s">
        <v>89</v>
      </c>
      <c r="R2678" s="6348" t="n">
        <v>1.0</v>
      </c>
      <c r="S2678" s="6349" t="n">
        <f>ROUND(K2661,2)*R2678</f>
        <v>63.22</v>
      </c>
    </row>
    <row r="2679" ht="45.0" customHeight="true">
      <c r="P2679" s="6307" t="s">
        <v>90</v>
      </c>
      <c r="Q2679" s="6307" t="s">
        <v>91</v>
      </c>
      <c r="R2679" s="6350" t="n">
        <v>1.0</v>
      </c>
      <c r="S2679" s="6351" t="n">
        <f>ROUND(K2661,2)*R2679</f>
        <v>63.22</v>
      </c>
    </row>
    <row r="2680" ht="45.0" customHeight="true">
      <c r="P2680" s="6307" t="s">
        <v>92</v>
      </c>
      <c r="Q2680" s="6307" t="s">
        <v>93</v>
      </c>
      <c r="R2680" s="6352" t="n">
        <v>1.0</v>
      </c>
      <c r="S2680" s="6353" t="n">
        <f>ROUND(K2661,2)*R2680</f>
        <v>63.22</v>
      </c>
    </row>
    <row r="2681" ht="45.0" customHeight="true">
      <c r="A2681" s="6354" t="s">
        <v>23</v>
      </c>
      <c r="B2681" s="6354" t="s">
        <v>495</v>
      </c>
      <c r="C2681" s="6354" t="s">
        <v>54</v>
      </c>
      <c r="D2681" s="6354" t="s">
        <v>431</v>
      </c>
      <c r="E2681" s="6354" t="s">
        <v>432</v>
      </c>
      <c r="F2681" s="6355" t="n">
        <f>R2681+R2682+R2683+R2684+R2685+R2686+R2687+R2688+R2689+R2690+R2691+R2692+R2693+R2694+R2695+R2696+R2697+R2698+R2699+R2700</f>
        <v>160.0</v>
      </c>
      <c r="G2681" s="6354" t="s">
        <v>28</v>
      </c>
      <c r="H2681" s="6356" t="n">
        <v>7.63</v>
      </c>
      <c r="I2681" s="6357" t="n">
        <v>7.63</v>
      </c>
      <c r="J2681" s="6358" t="n">
        <v>0.2249</v>
      </c>
      <c r="K2681" s="6359" t="n">
        <f>ROUND(I2681,2)+(ROUND(I2681,2)*J2681)</f>
        <v>9.345987</v>
      </c>
      <c r="L2681" s="6360" t="n">
        <f>ROUND(S2681,2)+ROUND(S2682,2)+ROUND(S2683,2)+ROUND(S2684,2)+ROUND(S2685,2)+ROUND(S2686,2)+ROUND(S2687,2)+ROUND(S2688,2)+ROUND(S2689,2)+ROUND(S2690,2)+ROUND(S2691,2)+ROUND(S2692,2)+ROUND(S2693,2)+ROUND(S2694,2)+ROUND(S2695,2)+ROUND(S2696,2)+ROUND(S2697,2)+ROUND(S2698,2)+ROUND(S2699,2)+ROUND(S2700,2)</f>
        <v>1495.9999999999995</v>
      </c>
      <c r="M2681" s="6354" t="s">
        <v>21</v>
      </c>
      <c r="N2681" s="6354" t="s">
        <v>92</v>
      </c>
      <c r="O2681" s="6354" t="s">
        <v>426</v>
      </c>
      <c r="P2681" s="6354" t="s">
        <v>20</v>
      </c>
      <c r="Q2681" s="6354" t="s">
        <v>29</v>
      </c>
      <c r="R2681" s="6361" t="n">
        <v>8.0</v>
      </c>
      <c r="S2681" s="6362" t="n">
        <f>ROUND(K2681,2)*R2681</f>
        <v>74.8</v>
      </c>
    </row>
    <row r="2682" ht="45.0" customHeight="true">
      <c r="P2682" s="6354" t="s">
        <v>30</v>
      </c>
      <c r="Q2682" s="6354" t="s">
        <v>31</v>
      </c>
      <c r="R2682" s="6363" t="n">
        <v>8.0</v>
      </c>
      <c r="S2682" s="6364" t="n">
        <f>ROUND(K2681,2)*R2682</f>
        <v>74.8</v>
      </c>
    </row>
    <row r="2683" ht="45.0" customHeight="true">
      <c r="P2683" s="6354" t="s">
        <v>32</v>
      </c>
      <c r="Q2683" s="6354" t="s">
        <v>33</v>
      </c>
      <c r="R2683" s="6365" t="n">
        <v>8.0</v>
      </c>
      <c r="S2683" s="6366" t="n">
        <f>ROUND(K2681,2)*R2683</f>
        <v>74.8</v>
      </c>
    </row>
    <row r="2684" ht="45.0" customHeight="true">
      <c r="P2684" s="6354" t="s">
        <v>34</v>
      </c>
      <c r="Q2684" s="6354" t="s">
        <v>35</v>
      </c>
      <c r="R2684" s="6367" t="n">
        <v>8.0</v>
      </c>
      <c r="S2684" s="6368" t="n">
        <f>ROUND(K2681,2)*R2684</f>
        <v>74.8</v>
      </c>
    </row>
    <row r="2685" ht="45.0" customHeight="true">
      <c r="P2685" s="6354" t="s">
        <v>36</v>
      </c>
      <c r="Q2685" s="6354" t="s">
        <v>37</v>
      </c>
      <c r="R2685" s="6369" t="n">
        <v>8.0</v>
      </c>
      <c r="S2685" s="6370" t="n">
        <f>ROUND(K2681,2)*R2685</f>
        <v>74.8</v>
      </c>
    </row>
    <row r="2686" ht="45.0" customHeight="true">
      <c r="P2686" s="6354" t="s">
        <v>38</v>
      </c>
      <c r="Q2686" s="6354" t="s">
        <v>39</v>
      </c>
      <c r="R2686" s="6371" t="n">
        <v>8.0</v>
      </c>
      <c r="S2686" s="6372" t="n">
        <f>ROUND(K2681,2)*R2686</f>
        <v>74.8</v>
      </c>
    </row>
    <row r="2687" ht="45.0" customHeight="true">
      <c r="P2687" s="6354" t="s">
        <v>40</v>
      </c>
      <c r="Q2687" s="6354" t="s">
        <v>41</v>
      </c>
      <c r="R2687" s="6373" t="n">
        <v>8.0</v>
      </c>
      <c r="S2687" s="6374" t="n">
        <f>ROUND(K2681,2)*R2687</f>
        <v>74.8</v>
      </c>
    </row>
    <row r="2688" ht="45.0" customHeight="true">
      <c r="P2688" s="6354" t="s">
        <v>42</v>
      </c>
      <c r="Q2688" s="6354" t="s">
        <v>43</v>
      </c>
      <c r="R2688" s="6375" t="n">
        <v>8.0</v>
      </c>
      <c r="S2688" s="6376" t="n">
        <f>ROUND(K2681,2)*R2688</f>
        <v>74.8</v>
      </c>
    </row>
    <row r="2689" ht="45.0" customHeight="true">
      <c r="P2689" s="6354" t="s">
        <v>44</v>
      </c>
      <c r="Q2689" s="6354" t="s">
        <v>45</v>
      </c>
      <c r="R2689" s="6377" t="n">
        <v>8.0</v>
      </c>
      <c r="S2689" s="6378" t="n">
        <f>ROUND(K2681,2)*R2689</f>
        <v>74.8</v>
      </c>
    </row>
    <row r="2690" ht="45.0" customHeight="true">
      <c r="P2690" s="6354" t="s">
        <v>46</v>
      </c>
      <c r="Q2690" s="6354" t="s">
        <v>47</v>
      </c>
      <c r="R2690" s="6379" t="n">
        <v>8.0</v>
      </c>
      <c r="S2690" s="6380" t="n">
        <f>ROUND(K2681,2)*R2690</f>
        <v>74.8</v>
      </c>
    </row>
    <row r="2691" ht="45.0" customHeight="true">
      <c r="P2691" s="6354" t="s">
        <v>48</v>
      </c>
      <c r="Q2691" s="6354" t="s">
        <v>49</v>
      </c>
      <c r="R2691" s="6381" t="n">
        <v>8.0</v>
      </c>
      <c r="S2691" s="6382" t="n">
        <f>ROUND(K2681,2)*R2691</f>
        <v>74.8</v>
      </c>
    </row>
    <row r="2692" ht="45.0" customHeight="true">
      <c r="P2692" s="6354" t="s">
        <v>50</v>
      </c>
      <c r="Q2692" s="6354" t="s">
        <v>51</v>
      </c>
      <c r="R2692" s="6383" t="n">
        <v>8.0</v>
      </c>
      <c r="S2692" s="6384" t="n">
        <f>ROUND(K2681,2)*R2692</f>
        <v>74.8</v>
      </c>
    </row>
    <row r="2693" ht="45.0" customHeight="true">
      <c r="P2693" s="6354" t="s">
        <v>78</v>
      </c>
      <c r="Q2693" s="6354" t="s">
        <v>79</v>
      </c>
      <c r="R2693" s="6385" t="n">
        <v>8.0</v>
      </c>
      <c r="S2693" s="6386" t="n">
        <f>ROUND(K2681,2)*R2693</f>
        <v>74.8</v>
      </c>
    </row>
    <row r="2694" ht="45.0" customHeight="true">
      <c r="P2694" s="6354" t="s">
        <v>80</v>
      </c>
      <c r="Q2694" s="6354" t="s">
        <v>81</v>
      </c>
      <c r="R2694" s="6387" t="n">
        <v>8.0</v>
      </c>
      <c r="S2694" s="6388" t="n">
        <f>ROUND(K2681,2)*R2694</f>
        <v>74.8</v>
      </c>
    </row>
    <row r="2695" ht="45.0" customHeight="true">
      <c r="P2695" s="6354" t="s">
        <v>82</v>
      </c>
      <c r="Q2695" s="6354" t="s">
        <v>83</v>
      </c>
      <c r="R2695" s="6389" t="n">
        <v>8.0</v>
      </c>
      <c r="S2695" s="6390" t="n">
        <f>ROUND(K2681,2)*R2695</f>
        <v>74.8</v>
      </c>
    </row>
    <row r="2696" ht="45.0" customHeight="true">
      <c r="P2696" s="6354" t="s">
        <v>84</v>
      </c>
      <c r="Q2696" s="6354" t="s">
        <v>85</v>
      </c>
      <c r="R2696" s="6391" t="n">
        <v>8.0</v>
      </c>
      <c r="S2696" s="6392" t="n">
        <f>ROUND(K2681,2)*R2696</f>
        <v>74.8</v>
      </c>
    </row>
    <row r="2697" ht="45.0" customHeight="true">
      <c r="P2697" s="6354" t="s">
        <v>86</v>
      </c>
      <c r="Q2697" s="6354" t="s">
        <v>87</v>
      </c>
      <c r="R2697" s="6393" t="n">
        <v>8.0</v>
      </c>
      <c r="S2697" s="6394" t="n">
        <f>ROUND(K2681,2)*R2697</f>
        <v>74.8</v>
      </c>
    </row>
    <row r="2698" ht="45.0" customHeight="true">
      <c r="P2698" s="6354" t="s">
        <v>88</v>
      </c>
      <c r="Q2698" s="6354" t="s">
        <v>89</v>
      </c>
      <c r="R2698" s="6395" t="n">
        <v>8.0</v>
      </c>
      <c r="S2698" s="6396" t="n">
        <f>ROUND(K2681,2)*R2698</f>
        <v>74.8</v>
      </c>
    </row>
    <row r="2699" ht="45.0" customHeight="true">
      <c r="P2699" s="6354" t="s">
        <v>90</v>
      </c>
      <c r="Q2699" s="6354" t="s">
        <v>91</v>
      </c>
      <c r="R2699" s="6397" t="n">
        <v>8.0</v>
      </c>
      <c r="S2699" s="6398" t="n">
        <f>ROUND(K2681,2)*R2699</f>
        <v>74.8</v>
      </c>
    </row>
    <row r="2700" ht="45.0" customHeight="true">
      <c r="P2700" s="6354" t="s">
        <v>92</v>
      </c>
      <c r="Q2700" s="6354" t="s">
        <v>93</v>
      </c>
      <c r="R2700" s="6399" t="n">
        <v>8.0</v>
      </c>
      <c r="S2700" s="6400" t="n">
        <f>ROUND(K2681,2)*R2700</f>
        <v>74.8</v>
      </c>
    </row>
    <row r="2701" ht="45.0" customHeight="true">
      <c r="A2701" s="6401" t="s">
        <v>23</v>
      </c>
      <c r="B2701" s="6401" t="s">
        <v>496</v>
      </c>
      <c r="C2701" s="6401" t="s">
        <v>54</v>
      </c>
      <c r="D2701" s="6401" t="s">
        <v>497</v>
      </c>
      <c r="E2701" s="6401" t="s">
        <v>498</v>
      </c>
      <c r="F2701" s="6402" t="n">
        <f>R2701+R2702+R2703+R2704+R2705+R2706+R2707+R2708+R2709+R2710+R2711+R2712+R2713+R2714+R2715+R2716+R2717+R2718+R2719+R2720</f>
        <v>80.0</v>
      </c>
      <c r="G2701" s="6401" t="s">
        <v>28</v>
      </c>
      <c r="H2701" s="6403" t="n">
        <v>10.76</v>
      </c>
      <c r="I2701" s="6404" t="n">
        <v>10.76</v>
      </c>
      <c r="J2701" s="6405" t="n">
        <v>0.2249</v>
      </c>
      <c r="K2701" s="6406" t="n">
        <f>ROUND(I2701,2)+(ROUND(I2701,2)*J2701)</f>
        <v>13.179924</v>
      </c>
      <c r="L2701" s="6407" t="n">
        <f>ROUND(S2701,2)+ROUND(S2702,2)+ROUND(S2703,2)+ROUND(S2704,2)+ROUND(S2705,2)+ROUND(S2706,2)+ROUND(S2707,2)+ROUND(S2708,2)+ROUND(S2709,2)+ROUND(S2710,2)+ROUND(S2711,2)+ROUND(S2712,2)+ROUND(S2713,2)+ROUND(S2714,2)+ROUND(S2715,2)+ROUND(S2716,2)+ROUND(S2717,2)+ROUND(S2718,2)+ROUND(S2719,2)+ROUND(S2720,2)</f>
        <v>1054.4000000000003</v>
      </c>
      <c r="M2701" s="6401" t="s">
        <v>21</v>
      </c>
      <c r="N2701" s="6401" t="s">
        <v>92</v>
      </c>
      <c r="O2701" s="6401" t="s">
        <v>426</v>
      </c>
      <c r="P2701" s="6401" t="s">
        <v>20</v>
      </c>
      <c r="Q2701" s="6401" t="s">
        <v>29</v>
      </c>
      <c r="R2701" s="6408" t="n">
        <v>4.0</v>
      </c>
      <c r="S2701" s="6409" t="n">
        <f>ROUND(K2701,2)*R2701</f>
        <v>52.72</v>
      </c>
    </row>
    <row r="2702" ht="45.0" customHeight="true">
      <c r="P2702" s="6401" t="s">
        <v>30</v>
      </c>
      <c r="Q2702" s="6401" t="s">
        <v>31</v>
      </c>
      <c r="R2702" s="6410" t="n">
        <v>4.0</v>
      </c>
      <c r="S2702" s="6411" t="n">
        <f>ROUND(K2701,2)*R2702</f>
        <v>52.72</v>
      </c>
    </row>
    <row r="2703" ht="45.0" customHeight="true">
      <c r="P2703" s="6401" t="s">
        <v>32</v>
      </c>
      <c r="Q2703" s="6401" t="s">
        <v>33</v>
      </c>
      <c r="R2703" s="6412" t="n">
        <v>4.0</v>
      </c>
      <c r="S2703" s="6413" t="n">
        <f>ROUND(K2701,2)*R2703</f>
        <v>52.72</v>
      </c>
    </row>
    <row r="2704" ht="45.0" customHeight="true">
      <c r="P2704" s="6401" t="s">
        <v>34</v>
      </c>
      <c r="Q2704" s="6401" t="s">
        <v>35</v>
      </c>
      <c r="R2704" s="6414" t="n">
        <v>4.0</v>
      </c>
      <c r="S2704" s="6415" t="n">
        <f>ROUND(K2701,2)*R2704</f>
        <v>52.72</v>
      </c>
    </row>
    <row r="2705" ht="45.0" customHeight="true">
      <c r="P2705" s="6401" t="s">
        <v>36</v>
      </c>
      <c r="Q2705" s="6401" t="s">
        <v>37</v>
      </c>
      <c r="R2705" s="6416" t="n">
        <v>4.0</v>
      </c>
      <c r="S2705" s="6417" t="n">
        <f>ROUND(K2701,2)*R2705</f>
        <v>52.72</v>
      </c>
    </row>
    <row r="2706" ht="45.0" customHeight="true">
      <c r="P2706" s="6401" t="s">
        <v>38</v>
      </c>
      <c r="Q2706" s="6401" t="s">
        <v>39</v>
      </c>
      <c r="R2706" s="6418" t="n">
        <v>4.0</v>
      </c>
      <c r="S2706" s="6419" t="n">
        <f>ROUND(K2701,2)*R2706</f>
        <v>52.72</v>
      </c>
    </row>
    <row r="2707" ht="45.0" customHeight="true">
      <c r="P2707" s="6401" t="s">
        <v>40</v>
      </c>
      <c r="Q2707" s="6401" t="s">
        <v>41</v>
      </c>
      <c r="R2707" s="6420" t="n">
        <v>4.0</v>
      </c>
      <c r="S2707" s="6421" t="n">
        <f>ROUND(K2701,2)*R2707</f>
        <v>52.72</v>
      </c>
    </row>
    <row r="2708" ht="45.0" customHeight="true">
      <c r="P2708" s="6401" t="s">
        <v>42</v>
      </c>
      <c r="Q2708" s="6401" t="s">
        <v>43</v>
      </c>
      <c r="R2708" s="6422" t="n">
        <v>4.0</v>
      </c>
      <c r="S2708" s="6423" t="n">
        <f>ROUND(K2701,2)*R2708</f>
        <v>52.72</v>
      </c>
    </row>
    <row r="2709" ht="45.0" customHeight="true">
      <c r="P2709" s="6401" t="s">
        <v>44</v>
      </c>
      <c r="Q2709" s="6401" t="s">
        <v>45</v>
      </c>
      <c r="R2709" s="6424" t="n">
        <v>4.0</v>
      </c>
      <c r="S2709" s="6425" t="n">
        <f>ROUND(K2701,2)*R2709</f>
        <v>52.72</v>
      </c>
    </row>
    <row r="2710" ht="45.0" customHeight="true">
      <c r="P2710" s="6401" t="s">
        <v>46</v>
      </c>
      <c r="Q2710" s="6401" t="s">
        <v>47</v>
      </c>
      <c r="R2710" s="6426" t="n">
        <v>4.0</v>
      </c>
      <c r="S2710" s="6427" t="n">
        <f>ROUND(K2701,2)*R2710</f>
        <v>52.72</v>
      </c>
    </row>
    <row r="2711" ht="45.0" customHeight="true">
      <c r="P2711" s="6401" t="s">
        <v>48</v>
      </c>
      <c r="Q2711" s="6401" t="s">
        <v>49</v>
      </c>
      <c r="R2711" s="6428" t="n">
        <v>4.0</v>
      </c>
      <c r="S2711" s="6429" t="n">
        <f>ROUND(K2701,2)*R2711</f>
        <v>52.72</v>
      </c>
    </row>
    <row r="2712" ht="45.0" customHeight="true">
      <c r="P2712" s="6401" t="s">
        <v>50</v>
      </c>
      <c r="Q2712" s="6401" t="s">
        <v>51</v>
      </c>
      <c r="R2712" s="6430" t="n">
        <v>4.0</v>
      </c>
      <c r="S2712" s="6431" t="n">
        <f>ROUND(K2701,2)*R2712</f>
        <v>52.72</v>
      </c>
    </row>
    <row r="2713" ht="45.0" customHeight="true">
      <c r="P2713" s="6401" t="s">
        <v>78</v>
      </c>
      <c r="Q2713" s="6401" t="s">
        <v>79</v>
      </c>
      <c r="R2713" s="6432" t="n">
        <v>4.0</v>
      </c>
      <c r="S2713" s="6433" t="n">
        <f>ROUND(K2701,2)*R2713</f>
        <v>52.72</v>
      </c>
    </row>
    <row r="2714" ht="45.0" customHeight="true">
      <c r="P2714" s="6401" t="s">
        <v>80</v>
      </c>
      <c r="Q2714" s="6401" t="s">
        <v>81</v>
      </c>
      <c r="R2714" s="6434" t="n">
        <v>4.0</v>
      </c>
      <c r="S2714" s="6435" t="n">
        <f>ROUND(K2701,2)*R2714</f>
        <v>52.72</v>
      </c>
    </row>
    <row r="2715" ht="45.0" customHeight="true">
      <c r="P2715" s="6401" t="s">
        <v>82</v>
      </c>
      <c r="Q2715" s="6401" t="s">
        <v>83</v>
      </c>
      <c r="R2715" s="6436" t="n">
        <v>4.0</v>
      </c>
      <c r="S2715" s="6437" t="n">
        <f>ROUND(K2701,2)*R2715</f>
        <v>52.72</v>
      </c>
    </row>
    <row r="2716" ht="45.0" customHeight="true">
      <c r="P2716" s="6401" t="s">
        <v>84</v>
      </c>
      <c r="Q2716" s="6401" t="s">
        <v>85</v>
      </c>
      <c r="R2716" s="6438" t="n">
        <v>4.0</v>
      </c>
      <c r="S2716" s="6439" t="n">
        <f>ROUND(K2701,2)*R2716</f>
        <v>52.72</v>
      </c>
    </row>
    <row r="2717" ht="45.0" customHeight="true">
      <c r="P2717" s="6401" t="s">
        <v>86</v>
      </c>
      <c r="Q2717" s="6401" t="s">
        <v>87</v>
      </c>
      <c r="R2717" s="6440" t="n">
        <v>4.0</v>
      </c>
      <c r="S2717" s="6441" t="n">
        <f>ROUND(K2701,2)*R2717</f>
        <v>52.72</v>
      </c>
    </row>
    <row r="2718" ht="45.0" customHeight="true">
      <c r="P2718" s="6401" t="s">
        <v>88</v>
      </c>
      <c r="Q2718" s="6401" t="s">
        <v>89</v>
      </c>
      <c r="R2718" s="6442" t="n">
        <v>4.0</v>
      </c>
      <c r="S2718" s="6443" t="n">
        <f>ROUND(K2701,2)*R2718</f>
        <v>52.72</v>
      </c>
    </row>
    <row r="2719" ht="45.0" customHeight="true">
      <c r="P2719" s="6401" t="s">
        <v>90</v>
      </c>
      <c r="Q2719" s="6401" t="s">
        <v>91</v>
      </c>
      <c r="R2719" s="6444" t="n">
        <v>4.0</v>
      </c>
      <c r="S2719" s="6445" t="n">
        <f>ROUND(K2701,2)*R2719</f>
        <v>52.72</v>
      </c>
    </row>
    <row r="2720" ht="45.0" customHeight="true">
      <c r="P2720" s="6401" t="s">
        <v>92</v>
      </c>
      <c r="Q2720" s="6401" t="s">
        <v>93</v>
      </c>
      <c r="R2720" s="6446" t="n">
        <v>4.0</v>
      </c>
      <c r="S2720" s="6447" t="n">
        <f>ROUND(K2701,2)*R2720</f>
        <v>52.72</v>
      </c>
    </row>
    <row r="2721" ht="45.0" customHeight="true">
      <c r="A2721" s="6448" t="s">
        <v>23</v>
      </c>
      <c r="B2721" s="6448" t="s">
        <v>499</v>
      </c>
      <c r="C2721" s="6448" t="s">
        <v>54</v>
      </c>
      <c r="D2721" s="6448" t="s">
        <v>500</v>
      </c>
      <c r="E2721" s="6448" t="s">
        <v>501</v>
      </c>
      <c r="F2721" s="6449" t="n">
        <f>R2721+R2722+R2723+R2724+R2725+R2726+R2727+R2728+R2729+R2730+R2731+R2732+R2733+R2734+R2735+R2736+R2737+R2738+R2739+R2740</f>
        <v>20.0</v>
      </c>
      <c r="G2721" s="6448" t="s">
        <v>28</v>
      </c>
      <c r="H2721" s="6450" t="n">
        <v>12.43</v>
      </c>
      <c r="I2721" s="6451" t="n">
        <v>12.43</v>
      </c>
      <c r="J2721" s="6452" t="n">
        <v>0.2249</v>
      </c>
      <c r="K2721" s="6453" t="n">
        <f>ROUND(I2721,2)+(ROUND(I2721,2)*J2721)</f>
        <v>15.225507</v>
      </c>
      <c r="L2721" s="6454" t="n">
        <f>ROUND(S2721,2)+ROUND(S2722,2)+ROUND(S2723,2)+ROUND(S2724,2)+ROUND(S2725,2)+ROUND(S2726,2)+ROUND(S2727,2)+ROUND(S2728,2)+ROUND(S2729,2)+ROUND(S2730,2)+ROUND(S2731,2)+ROUND(S2732,2)+ROUND(S2733,2)+ROUND(S2734,2)+ROUND(S2735,2)+ROUND(S2736,2)+ROUND(S2737,2)+ROUND(S2738,2)+ROUND(S2739,2)+ROUND(S2740,2)</f>
        <v>304.6</v>
      </c>
      <c r="M2721" s="6448" t="s">
        <v>21</v>
      </c>
      <c r="N2721" s="6448" t="s">
        <v>92</v>
      </c>
      <c r="O2721" s="6448" t="s">
        <v>426</v>
      </c>
      <c r="P2721" s="6448" t="s">
        <v>20</v>
      </c>
      <c r="Q2721" s="6448" t="s">
        <v>29</v>
      </c>
      <c r="R2721" s="6455" t="n">
        <v>1.0</v>
      </c>
      <c r="S2721" s="6456" t="n">
        <f>ROUND(K2721,2)*R2721</f>
        <v>15.23</v>
      </c>
    </row>
    <row r="2722" ht="45.0" customHeight="true">
      <c r="P2722" s="6448" t="s">
        <v>30</v>
      </c>
      <c r="Q2722" s="6448" t="s">
        <v>31</v>
      </c>
      <c r="R2722" s="6457" t="n">
        <v>1.0</v>
      </c>
      <c r="S2722" s="6458" t="n">
        <f>ROUND(K2721,2)*R2722</f>
        <v>15.23</v>
      </c>
    </row>
    <row r="2723" ht="45.0" customHeight="true">
      <c r="P2723" s="6448" t="s">
        <v>32</v>
      </c>
      <c r="Q2723" s="6448" t="s">
        <v>33</v>
      </c>
      <c r="R2723" s="6459" t="n">
        <v>1.0</v>
      </c>
      <c r="S2723" s="6460" t="n">
        <f>ROUND(K2721,2)*R2723</f>
        <v>15.23</v>
      </c>
    </row>
    <row r="2724" ht="45.0" customHeight="true">
      <c r="P2724" s="6448" t="s">
        <v>34</v>
      </c>
      <c r="Q2724" s="6448" t="s">
        <v>35</v>
      </c>
      <c r="R2724" s="6461" t="n">
        <v>1.0</v>
      </c>
      <c r="S2724" s="6462" t="n">
        <f>ROUND(K2721,2)*R2724</f>
        <v>15.23</v>
      </c>
    </row>
    <row r="2725" ht="45.0" customHeight="true">
      <c r="P2725" s="6448" t="s">
        <v>36</v>
      </c>
      <c r="Q2725" s="6448" t="s">
        <v>37</v>
      </c>
      <c r="R2725" s="6463" t="n">
        <v>1.0</v>
      </c>
      <c r="S2725" s="6464" t="n">
        <f>ROUND(K2721,2)*R2725</f>
        <v>15.23</v>
      </c>
    </row>
    <row r="2726" ht="45.0" customHeight="true">
      <c r="P2726" s="6448" t="s">
        <v>38</v>
      </c>
      <c r="Q2726" s="6448" t="s">
        <v>39</v>
      </c>
      <c r="R2726" s="6465" t="n">
        <v>1.0</v>
      </c>
      <c r="S2726" s="6466" t="n">
        <f>ROUND(K2721,2)*R2726</f>
        <v>15.23</v>
      </c>
    </row>
    <row r="2727" ht="45.0" customHeight="true">
      <c r="P2727" s="6448" t="s">
        <v>40</v>
      </c>
      <c r="Q2727" s="6448" t="s">
        <v>41</v>
      </c>
      <c r="R2727" s="6467" t="n">
        <v>1.0</v>
      </c>
      <c r="S2727" s="6468" t="n">
        <f>ROUND(K2721,2)*R2727</f>
        <v>15.23</v>
      </c>
    </row>
    <row r="2728" ht="45.0" customHeight="true">
      <c r="P2728" s="6448" t="s">
        <v>42</v>
      </c>
      <c r="Q2728" s="6448" t="s">
        <v>43</v>
      </c>
      <c r="R2728" s="6469" t="n">
        <v>1.0</v>
      </c>
      <c r="S2728" s="6470" t="n">
        <f>ROUND(K2721,2)*R2728</f>
        <v>15.23</v>
      </c>
    </row>
    <row r="2729" ht="45.0" customHeight="true">
      <c r="P2729" s="6448" t="s">
        <v>44</v>
      </c>
      <c r="Q2729" s="6448" t="s">
        <v>45</v>
      </c>
      <c r="R2729" s="6471" t="n">
        <v>1.0</v>
      </c>
      <c r="S2729" s="6472" t="n">
        <f>ROUND(K2721,2)*R2729</f>
        <v>15.23</v>
      </c>
    </row>
    <row r="2730" ht="45.0" customHeight="true">
      <c r="P2730" s="6448" t="s">
        <v>46</v>
      </c>
      <c r="Q2730" s="6448" t="s">
        <v>47</v>
      </c>
      <c r="R2730" s="6473" t="n">
        <v>1.0</v>
      </c>
      <c r="S2730" s="6474" t="n">
        <f>ROUND(K2721,2)*R2730</f>
        <v>15.23</v>
      </c>
    </row>
    <row r="2731" ht="45.0" customHeight="true">
      <c r="P2731" s="6448" t="s">
        <v>48</v>
      </c>
      <c r="Q2731" s="6448" t="s">
        <v>49</v>
      </c>
      <c r="R2731" s="6475" t="n">
        <v>1.0</v>
      </c>
      <c r="S2731" s="6476" t="n">
        <f>ROUND(K2721,2)*R2731</f>
        <v>15.23</v>
      </c>
    </row>
    <row r="2732" ht="45.0" customHeight="true">
      <c r="P2732" s="6448" t="s">
        <v>50</v>
      </c>
      <c r="Q2732" s="6448" t="s">
        <v>51</v>
      </c>
      <c r="R2732" s="6477" t="n">
        <v>1.0</v>
      </c>
      <c r="S2732" s="6478" t="n">
        <f>ROUND(K2721,2)*R2732</f>
        <v>15.23</v>
      </c>
    </row>
    <row r="2733" ht="45.0" customHeight="true">
      <c r="P2733" s="6448" t="s">
        <v>78</v>
      </c>
      <c r="Q2733" s="6448" t="s">
        <v>79</v>
      </c>
      <c r="R2733" s="6479" t="n">
        <v>1.0</v>
      </c>
      <c r="S2733" s="6480" t="n">
        <f>ROUND(K2721,2)*R2733</f>
        <v>15.23</v>
      </c>
    </row>
    <row r="2734" ht="45.0" customHeight="true">
      <c r="P2734" s="6448" t="s">
        <v>80</v>
      </c>
      <c r="Q2734" s="6448" t="s">
        <v>81</v>
      </c>
      <c r="R2734" s="6481" t="n">
        <v>1.0</v>
      </c>
      <c r="S2734" s="6482" t="n">
        <f>ROUND(K2721,2)*R2734</f>
        <v>15.23</v>
      </c>
    </row>
    <row r="2735" ht="45.0" customHeight="true">
      <c r="P2735" s="6448" t="s">
        <v>82</v>
      </c>
      <c r="Q2735" s="6448" t="s">
        <v>83</v>
      </c>
      <c r="R2735" s="6483" t="n">
        <v>1.0</v>
      </c>
      <c r="S2735" s="6484" t="n">
        <f>ROUND(K2721,2)*R2735</f>
        <v>15.23</v>
      </c>
    </row>
    <row r="2736" ht="45.0" customHeight="true">
      <c r="P2736" s="6448" t="s">
        <v>84</v>
      </c>
      <c r="Q2736" s="6448" t="s">
        <v>85</v>
      </c>
      <c r="R2736" s="6485" t="n">
        <v>1.0</v>
      </c>
      <c r="S2736" s="6486" t="n">
        <f>ROUND(K2721,2)*R2736</f>
        <v>15.23</v>
      </c>
    </row>
    <row r="2737" ht="45.0" customHeight="true">
      <c r="P2737" s="6448" t="s">
        <v>86</v>
      </c>
      <c r="Q2737" s="6448" t="s">
        <v>87</v>
      </c>
      <c r="R2737" s="6487" t="n">
        <v>1.0</v>
      </c>
      <c r="S2737" s="6488" t="n">
        <f>ROUND(K2721,2)*R2737</f>
        <v>15.23</v>
      </c>
    </row>
    <row r="2738" ht="45.0" customHeight="true">
      <c r="P2738" s="6448" t="s">
        <v>88</v>
      </c>
      <c r="Q2738" s="6448" t="s">
        <v>89</v>
      </c>
      <c r="R2738" s="6489" t="n">
        <v>1.0</v>
      </c>
      <c r="S2738" s="6490" t="n">
        <f>ROUND(K2721,2)*R2738</f>
        <v>15.23</v>
      </c>
    </row>
    <row r="2739" ht="45.0" customHeight="true">
      <c r="P2739" s="6448" t="s">
        <v>90</v>
      </c>
      <c r="Q2739" s="6448" t="s">
        <v>91</v>
      </c>
      <c r="R2739" s="6491" t="n">
        <v>1.0</v>
      </c>
      <c r="S2739" s="6492" t="n">
        <f>ROUND(K2721,2)*R2739</f>
        <v>15.23</v>
      </c>
    </row>
    <row r="2740" ht="45.0" customHeight="true">
      <c r="P2740" s="6448" t="s">
        <v>92</v>
      </c>
      <c r="Q2740" s="6448" t="s">
        <v>93</v>
      </c>
      <c r="R2740" s="6493" t="n">
        <v>1.0</v>
      </c>
      <c r="S2740" s="6494" t="n">
        <f>ROUND(K2721,2)*R2740</f>
        <v>15.23</v>
      </c>
    </row>
    <row r="2741" ht="45.0" customHeight="true">
      <c r="A2741" s="6495" t="s">
        <v>23</v>
      </c>
      <c r="B2741" s="6495" t="s">
        <v>502</v>
      </c>
      <c r="C2741" s="6495" t="s">
        <v>54</v>
      </c>
      <c r="D2741" s="6495" t="s">
        <v>503</v>
      </c>
      <c r="E2741" s="6495" t="s">
        <v>504</v>
      </c>
      <c r="F2741" s="6496" t="n">
        <f>R2741+R2742+R2743+R2744+R2745+R2746+R2747+R2748+R2749+R2750+R2751+R2752+R2753+R2754+R2755+R2756+R2757+R2758+R2759+R2760</f>
        <v>40.0</v>
      </c>
      <c r="G2741" s="6495" t="s">
        <v>28</v>
      </c>
      <c r="H2741" s="6497" t="n">
        <v>6.36</v>
      </c>
      <c r="I2741" s="6498" t="n">
        <v>6.36</v>
      </c>
      <c r="J2741" s="6499" t="n">
        <v>0.2249</v>
      </c>
      <c r="K2741" s="6500" t="n">
        <f>ROUND(I2741,2)+(ROUND(I2741,2)*J2741)</f>
        <v>7.790364</v>
      </c>
      <c r="L2741" s="6501" t="n">
        <f>ROUND(S2741,2)+ROUND(S2742,2)+ROUND(S2743,2)+ROUND(S2744,2)+ROUND(S2745,2)+ROUND(S2746,2)+ROUND(S2747,2)+ROUND(S2748,2)+ROUND(S2749,2)+ROUND(S2750,2)+ROUND(S2751,2)+ROUND(S2752,2)+ROUND(S2753,2)+ROUND(S2754,2)+ROUND(S2755,2)+ROUND(S2756,2)+ROUND(S2757,2)+ROUND(S2758,2)+ROUND(S2759,2)+ROUND(S2760,2)</f>
        <v>311.6</v>
      </c>
      <c r="M2741" s="6495" t="s">
        <v>21</v>
      </c>
      <c r="N2741" s="6495" t="s">
        <v>92</v>
      </c>
      <c r="O2741" s="6495" t="s">
        <v>426</v>
      </c>
      <c r="P2741" s="6495" t="s">
        <v>20</v>
      </c>
      <c r="Q2741" s="6495" t="s">
        <v>29</v>
      </c>
      <c r="R2741" s="6502" t="n">
        <v>2.0</v>
      </c>
      <c r="S2741" s="6503" t="n">
        <f>ROUND(K2741,2)*R2741</f>
        <v>15.58</v>
      </c>
    </row>
    <row r="2742" ht="45.0" customHeight="true">
      <c r="P2742" s="6495" t="s">
        <v>30</v>
      </c>
      <c r="Q2742" s="6495" t="s">
        <v>31</v>
      </c>
      <c r="R2742" s="6504" t="n">
        <v>2.0</v>
      </c>
      <c r="S2742" s="6505" t="n">
        <f>ROUND(K2741,2)*R2742</f>
        <v>15.58</v>
      </c>
    </row>
    <row r="2743" ht="45.0" customHeight="true">
      <c r="P2743" s="6495" t="s">
        <v>32</v>
      </c>
      <c r="Q2743" s="6495" t="s">
        <v>33</v>
      </c>
      <c r="R2743" s="6506" t="n">
        <v>2.0</v>
      </c>
      <c r="S2743" s="6507" t="n">
        <f>ROUND(K2741,2)*R2743</f>
        <v>15.58</v>
      </c>
    </row>
    <row r="2744" ht="45.0" customHeight="true">
      <c r="P2744" s="6495" t="s">
        <v>34</v>
      </c>
      <c r="Q2744" s="6495" t="s">
        <v>35</v>
      </c>
      <c r="R2744" s="6508" t="n">
        <v>2.0</v>
      </c>
      <c r="S2744" s="6509" t="n">
        <f>ROUND(K2741,2)*R2744</f>
        <v>15.58</v>
      </c>
    </row>
    <row r="2745" ht="45.0" customHeight="true">
      <c r="P2745" s="6495" t="s">
        <v>36</v>
      </c>
      <c r="Q2745" s="6495" t="s">
        <v>37</v>
      </c>
      <c r="R2745" s="6510" t="n">
        <v>2.0</v>
      </c>
      <c r="S2745" s="6511" t="n">
        <f>ROUND(K2741,2)*R2745</f>
        <v>15.58</v>
      </c>
    </row>
    <row r="2746" ht="45.0" customHeight="true">
      <c r="P2746" s="6495" t="s">
        <v>38</v>
      </c>
      <c r="Q2746" s="6495" t="s">
        <v>39</v>
      </c>
      <c r="R2746" s="6512" t="n">
        <v>2.0</v>
      </c>
      <c r="S2746" s="6513" t="n">
        <f>ROUND(K2741,2)*R2746</f>
        <v>15.58</v>
      </c>
    </row>
    <row r="2747" ht="45.0" customHeight="true">
      <c r="P2747" s="6495" t="s">
        <v>40</v>
      </c>
      <c r="Q2747" s="6495" t="s">
        <v>41</v>
      </c>
      <c r="R2747" s="6514" t="n">
        <v>2.0</v>
      </c>
      <c r="S2747" s="6515" t="n">
        <f>ROUND(K2741,2)*R2747</f>
        <v>15.58</v>
      </c>
    </row>
    <row r="2748" ht="45.0" customHeight="true">
      <c r="P2748" s="6495" t="s">
        <v>42</v>
      </c>
      <c r="Q2748" s="6495" t="s">
        <v>43</v>
      </c>
      <c r="R2748" s="6516" t="n">
        <v>2.0</v>
      </c>
      <c r="S2748" s="6517" t="n">
        <f>ROUND(K2741,2)*R2748</f>
        <v>15.58</v>
      </c>
    </row>
    <row r="2749" ht="45.0" customHeight="true">
      <c r="P2749" s="6495" t="s">
        <v>44</v>
      </c>
      <c r="Q2749" s="6495" t="s">
        <v>45</v>
      </c>
      <c r="R2749" s="6518" t="n">
        <v>2.0</v>
      </c>
      <c r="S2749" s="6519" t="n">
        <f>ROUND(K2741,2)*R2749</f>
        <v>15.58</v>
      </c>
    </row>
    <row r="2750" ht="45.0" customHeight="true">
      <c r="P2750" s="6495" t="s">
        <v>46</v>
      </c>
      <c r="Q2750" s="6495" t="s">
        <v>47</v>
      </c>
      <c r="R2750" s="6520" t="n">
        <v>2.0</v>
      </c>
      <c r="S2750" s="6521" t="n">
        <f>ROUND(K2741,2)*R2750</f>
        <v>15.58</v>
      </c>
    </row>
    <row r="2751" ht="45.0" customHeight="true">
      <c r="P2751" s="6495" t="s">
        <v>48</v>
      </c>
      <c r="Q2751" s="6495" t="s">
        <v>49</v>
      </c>
      <c r="R2751" s="6522" t="n">
        <v>2.0</v>
      </c>
      <c r="S2751" s="6523" t="n">
        <f>ROUND(K2741,2)*R2751</f>
        <v>15.58</v>
      </c>
    </row>
    <row r="2752" ht="45.0" customHeight="true">
      <c r="P2752" s="6495" t="s">
        <v>50</v>
      </c>
      <c r="Q2752" s="6495" t="s">
        <v>51</v>
      </c>
      <c r="R2752" s="6524" t="n">
        <v>2.0</v>
      </c>
      <c r="S2752" s="6525" t="n">
        <f>ROUND(K2741,2)*R2752</f>
        <v>15.58</v>
      </c>
    </row>
    <row r="2753" ht="45.0" customHeight="true">
      <c r="P2753" s="6495" t="s">
        <v>78</v>
      </c>
      <c r="Q2753" s="6495" t="s">
        <v>79</v>
      </c>
      <c r="R2753" s="6526" t="n">
        <v>2.0</v>
      </c>
      <c r="S2753" s="6527" t="n">
        <f>ROUND(K2741,2)*R2753</f>
        <v>15.58</v>
      </c>
    </row>
    <row r="2754" ht="45.0" customHeight="true">
      <c r="P2754" s="6495" t="s">
        <v>80</v>
      </c>
      <c r="Q2754" s="6495" t="s">
        <v>81</v>
      </c>
      <c r="R2754" s="6528" t="n">
        <v>2.0</v>
      </c>
      <c r="S2754" s="6529" t="n">
        <f>ROUND(K2741,2)*R2754</f>
        <v>15.58</v>
      </c>
    </row>
    <row r="2755" ht="45.0" customHeight="true">
      <c r="P2755" s="6495" t="s">
        <v>82</v>
      </c>
      <c r="Q2755" s="6495" t="s">
        <v>83</v>
      </c>
      <c r="R2755" s="6530" t="n">
        <v>2.0</v>
      </c>
      <c r="S2755" s="6531" t="n">
        <f>ROUND(K2741,2)*R2755</f>
        <v>15.58</v>
      </c>
    </row>
    <row r="2756" ht="45.0" customHeight="true">
      <c r="P2756" s="6495" t="s">
        <v>84</v>
      </c>
      <c r="Q2756" s="6495" t="s">
        <v>85</v>
      </c>
      <c r="R2756" s="6532" t="n">
        <v>2.0</v>
      </c>
      <c r="S2756" s="6533" t="n">
        <f>ROUND(K2741,2)*R2756</f>
        <v>15.58</v>
      </c>
    </row>
    <row r="2757" ht="45.0" customHeight="true">
      <c r="P2757" s="6495" t="s">
        <v>86</v>
      </c>
      <c r="Q2757" s="6495" t="s">
        <v>87</v>
      </c>
      <c r="R2757" s="6534" t="n">
        <v>2.0</v>
      </c>
      <c r="S2757" s="6535" t="n">
        <f>ROUND(K2741,2)*R2757</f>
        <v>15.58</v>
      </c>
    </row>
    <row r="2758" ht="45.0" customHeight="true">
      <c r="P2758" s="6495" t="s">
        <v>88</v>
      </c>
      <c r="Q2758" s="6495" t="s">
        <v>89</v>
      </c>
      <c r="R2758" s="6536" t="n">
        <v>2.0</v>
      </c>
      <c r="S2758" s="6537" t="n">
        <f>ROUND(K2741,2)*R2758</f>
        <v>15.58</v>
      </c>
    </row>
    <row r="2759" ht="45.0" customHeight="true">
      <c r="P2759" s="6495" t="s">
        <v>90</v>
      </c>
      <c r="Q2759" s="6495" t="s">
        <v>91</v>
      </c>
      <c r="R2759" s="6538" t="n">
        <v>2.0</v>
      </c>
      <c r="S2759" s="6539" t="n">
        <f>ROUND(K2741,2)*R2759</f>
        <v>15.58</v>
      </c>
    </row>
    <row r="2760" ht="45.0" customHeight="true">
      <c r="P2760" s="6495" t="s">
        <v>92</v>
      </c>
      <c r="Q2760" s="6495" t="s">
        <v>93</v>
      </c>
      <c r="R2760" s="6540" t="n">
        <v>2.0</v>
      </c>
      <c r="S2760" s="6541" t="n">
        <f>ROUND(K2741,2)*R2760</f>
        <v>15.58</v>
      </c>
    </row>
    <row r="2761" ht="45.0" customHeight="true">
      <c r="A2761" s="6542" t="s">
        <v>23</v>
      </c>
      <c r="B2761" s="6542" t="s">
        <v>505</v>
      </c>
      <c r="C2761" s="6542" t="s">
        <v>54</v>
      </c>
      <c r="D2761" s="6542" t="s">
        <v>506</v>
      </c>
      <c r="E2761" s="6542" t="s">
        <v>507</v>
      </c>
      <c r="F2761" s="6543" t="n">
        <f>R2761+R2762+R2763+R2764+R2765+R2766+R2767+R2768+R2769+R2770+R2771+R2772+R2773+R2774+R2775+R2776+R2777+R2778+R2779+R2780</f>
        <v>60.0</v>
      </c>
      <c r="G2761" s="6542" t="s">
        <v>28</v>
      </c>
      <c r="H2761" s="6544" t="n">
        <v>15.05</v>
      </c>
      <c r="I2761" s="6545" t="n">
        <v>15.05</v>
      </c>
      <c r="J2761" s="6546" t="n">
        <v>0.2249</v>
      </c>
      <c r="K2761" s="6547" t="n">
        <f>ROUND(I2761,2)+(ROUND(I2761,2)*J2761)</f>
        <v>18.434745</v>
      </c>
      <c r="L2761" s="6548" t="n">
        <f>ROUND(S2761,2)+ROUND(S2762,2)+ROUND(S2763,2)+ROUND(S2764,2)+ROUND(S2765,2)+ROUND(S2766,2)+ROUND(S2767,2)+ROUND(S2768,2)+ROUND(S2769,2)+ROUND(S2770,2)+ROUND(S2771,2)+ROUND(S2772,2)+ROUND(S2773,2)+ROUND(S2774,2)+ROUND(S2775,2)+ROUND(S2776,2)+ROUND(S2777,2)+ROUND(S2778,2)+ROUND(S2779,2)+ROUND(S2780,2)</f>
        <v>1105.7999999999997</v>
      </c>
      <c r="M2761" s="6542" t="s">
        <v>21</v>
      </c>
      <c r="N2761" s="6542" t="s">
        <v>92</v>
      </c>
      <c r="O2761" s="6542" t="s">
        <v>426</v>
      </c>
      <c r="P2761" s="6542" t="s">
        <v>20</v>
      </c>
      <c r="Q2761" s="6542" t="s">
        <v>29</v>
      </c>
      <c r="R2761" s="6549" t="n">
        <v>3.0</v>
      </c>
      <c r="S2761" s="6550" t="n">
        <f>ROUND(K2761,2)*R2761</f>
        <v>55.29</v>
      </c>
    </row>
    <row r="2762" ht="45.0" customHeight="true">
      <c r="P2762" s="6542" t="s">
        <v>30</v>
      </c>
      <c r="Q2762" s="6542" t="s">
        <v>31</v>
      </c>
      <c r="R2762" s="6551" t="n">
        <v>3.0</v>
      </c>
      <c r="S2762" s="6552" t="n">
        <f>ROUND(K2761,2)*R2762</f>
        <v>55.29</v>
      </c>
    </row>
    <row r="2763" ht="45.0" customHeight="true">
      <c r="P2763" s="6542" t="s">
        <v>32</v>
      </c>
      <c r="Q2763" s="6542" t="s">
        <v>33</v>
      </c>
      <c r="R2763" s="6553" t="n">
        <v>3.0</v>
      </c>
      <c r="S2763" s="6554" t="n">
        <f>ROUND(K2761,2)*R2763</f>
        <v>55.29</v>
      </c>
    </row>
    <row r="2764" ht="45.0" customHeight="true">
      <c r="P2764" s="6542" t="s">
        <v>34</v>
      </c>
      <c r="Q2764" s="6542" t="s">
        <v>35</v>
      </c>
      <c r="R2764" s="6555" t="n">
        <v>3.0</v>
      </c>
      <c r="S2764" s="6556" t="n">
        <f>ROUND(K2761,2)*R2764</f>
        <v>55.29</v>
      </c>
    </row>
    <row r="2765" ht="45.0" customHeight="true">
      <c r="P2765" s="6542" t="s">
        <v>36</v>
      </c>
      <c r="Q2765" s="6542" t="s">
        <v>37</v>
      </c>
      <c r="R2765" s="6557" t="n">
        <v>3.0</v>
      </c>
      <c r="S2765" s="6558" t="n">
        <f>ROUND(K2761,2)*R2765</f>
        <v>55.29</v>
      </c>
    </row>
    <row r="2766" ht="45.0" customHeight="true">
      <c r="P2766" s="6542" t="s">
        <v>38</v>
      </c>
      <c r="Q2766" s="6542" t="s">
        <v>39</v>
      </c>
      <c r="R2766" s="6559" t="n">
        <v>3.0</v>
      </c>
      <c r="S2766" s="6560" t="n">
        <f>ROUND(K2761,2)*R2766</f>
        <v>55.29</v>
      </c>
    </row>
    <row r="2767" ht="45.0" customHeight="true">
      <c r="P2767" s="6542" t="s">
        <v>40</v>
      </c>
      <c r="Q2767" s="6542" t="s">
        <v>41</v>
      </c>
      <c r="R2767" s="6561" t="n">
        <v>3.0</v>
      </c>
      <c r="S2767" s="6562" t="n">
        <f>ROUND(K2761,2)*R2767</f>
        <v>55.29</v>
      </c>
    </row>
    <row r="2768" ht="45.0" customHeight="true">
      <c r="P2768" s="6542" t="s">
        <v>42</v>
      </c>
      <c r="Q2768" s="6542" t="s">
        <v>43</v>
      </c>
      <c r="R2768" s="6563" t="n">
        <v>3.0</v>
      </c>
      <c r="S2768" s="6564" t="n">
        <f>ROUND(K2761,2)*R2768</f>
        <v>55.29</v>
      </c>
    </row>
    <row r="2769" ht="45.0" customHeight="true">
      <c r="P2769" s="6542" t="s">
        <v>44</v>
      </c>
      <c r="Q2769" s="6542" t="s">
        <v>45</v>
      </c>
      <c r="R2769" s="6565" t="n">
        <v>3.0</v>
      </c>
      <c r="S2769" s="6566" t="n">
        <f>ROUND(K2761,2)*R2769</f>
        <v>55.29</v>
      </c>
    </row>
    <row r="2770" ht="45.0" customHeight="true">
      <c r="P2770" s="6542" t="s">
        <v>46</v>
      </c>
      <c r="Q2770" s="6542" t="s">
        <v>47</v>
      </c>
      <c r="R2770" s="6567" t="n">
        <v>3.0</v>
      </c>
      <c r="S2770" s="6568" t="n">
        <f>ROUND(K2761,2)*R2770</f>
        <v>55.29</v>
      </c>
    </row>
    <row r="2771" ht="45.0" customHeight="true">
      <c r="P2771" s="6542" t="s">
        <v>48</v>
      </c>
      <c r="Q2771" s="6542" t="s">
        <v>49</v>
      </c>
      <c r="R2771" s="6569" t="n">
        <v>3.0</v>
      </c>
      <c r="S2771" s="6570" t="n">
        <f>ROUND(K2761,2)*R2771</f>
        <v>55.29</v>
      </c>
    </row>
    <row r="2772" ht="45.0" customHeight="true">
      <c r="P2772" s="6542" t="s">
        <v>50</v>
      </c>
      <c r="Q2772" s="6542" t="s">
        <v>51</v>
      </c>
      <c r="R2772" s="6571" t="n">
        <v>3.0</v>
      </c>
      <c r="S2772" s="6572" t="n">
        <f>ROUND(K2761,2)*R2772</f>
        <v>55.29</v>
      </c>
    </row>
    <row r="2773" ht="45.0" customHeight="true">
      <c r="P2773" s="6542" t="s">
        <v>78</v>
      </c>
      <c r="Q2773" s="6542" t="s">
        <v>79</v>
      </c>
      <c r="R2773" s="6573" t="n">
        <v>3.0</v>
      </c>
      <c r="S2773" s="6574" t="n">
        <f>ROUND(K2761,2)*R2773</f>
        <v>55.29</v>
      </c>
    </row>
    <row r="2774" ht="45.0" customHeight="true">
      <c r="P2774" s="6542" t="s">
        <v>80</v>
      </c>
      <c r="Q2774" s="6542" t="s">
        <v>81</v>
      </c>
      <c r="R2774" s="6575" t="n">
        <v>3.0</v>
      </c>
      <c r="S2774" s="6576" t="n">
        <f>ROUND(K2761,2)*R2774</f>
        <v>55.29</v>
      </c>
    </row>
    <row r="2775" ht="45.0" customHeight="true">
      <c r="P2775" s="6542" t="s">
        <v>82</v>
      </c>
      <c r="Q2775" s="6542" t="s">
        <v>83</v>
      </c>
      <c r="R2775" s="6577" t="n">
        <v>3.0</v>
      </c>
      <c r="S2775" s="6578" t="n">
        <f>ROUND(K2761,2)*R2775</f>
        <v>55.29</v>
      </c>
    </row>
    <row r="2776" ht="45.0" customHeight="true">
      <c r="P2776" s="6542" t="s">
        <v>84</v>
      </c>
      <c r="Q2776" s="6542" t="s">
        <v>85</v>
      </c>
      <c r="R2776" s="6579" t="n">
        <v>3.0</v>
      </c>
      <c r="S2776" s="6580" t="n">
        <f>ROUND(K2761,2)*R2776</f>
        <v>55.29</v>
      </c>
    </row>
    <row r="2777" ht="45.0" customHeight="true">
      <c r="P2777" s="6542" t="s">
        <v>86</v>
      </c>
      <c r="Q2777" s="6542" t="s">
        <v>87</v>
      </c>
      <c r="R2777" s="6581" t="n">
        <v>3.0</v>
      </c>
      <c r="S2777" s="6582" t="n">
        <f>ROUND(K2761,2)*R2777</f>
        <v>55.29</v>
      </c>
    </row>
    <row r="2778" ht="45.0" customHeight="true">
      <c r="P2778" s="6542" t="s">
        <v>88</v>
      </c>
      <c r="Q2778" s="6542" t="s">
        <v>89</v>
      </c>
      <c r="R2778" s="6583" t="n">
        <v>3.0</v>
      </c>
      <c r="S2778" s="6584" t="n">
        <f>ROUND(K2761,2)*R2778</f>
        <v>55.29</v>
      </c>
    </row>
    <row r="2779" ht="45.0" customHeight="true">
      <c r="P2779" s="6542" t="s">
        <v>90</v>
      </c>
      <c r="Q2779" s="6542" t="s">
        <v>91</v>
      </c>
      <c r="R2779" s="6585" t="n">
        <v>3.0</v>
      </c>
      <c r="S2779" s="6586" t="n">
        <f>ROUND(K2761,2)*R2779</f>
        <v>55.29</v>
      </c>
    </row>
    <row r="2780" ht="45.0" customHeight="true">
      <c r="P2780" s="6542" t="s">
        <v>92</v>
      </c>
      <c r="Q2780" s="6542" t="s">
        <v>93</v>
      </c>
      <c r="R2780" s="6587" t="n">
        <v>3.0</v>
      </c>
      <c r="S2780" s="6588" t="n">
        <f>ROUND(K2761,2)*R2780</f>
        <v>55.29</v>
      </c>
    </row>
    <row r="2781" ht="45.0" customHeight="true">
      <c r="A2781" s="6589" t="s">
        <v>23</v>
      </c>
      <c r="B2781" s="6589" t="s">
        <v>508</v>
      </c>
      <c r="C2781" s="6589" t="s">
        <v>54</v>
      </c>
      <c r="D2781" s="6589" t="s">
        <v>509</v>
      </c>
      <c r="E2781" s="6589" t="s">
        <v>510</v>
      </c>
      <c r="F2781" s="6590" t="n">
        <f>R2781+R2782+R2783+R2784+R2785+R2786+R2787+R2788+R2789+R2790+R2791+R2792+R2793+R2794+R2795+R2796+R2797+R2798+R2799+R2800</f>
        <v>20.0</v>
      </c>
      <c r="G2781" s="6589" t="s">
        <v>28</v>
      </c>
      <c r="H2781" s="6591" t="n">
        <v>16.9</v>
      </c>
      <c r="I2781" s="6592" t="n">
        <v>16.9</v>
      </c>
      <c r="J2781" s="6593" t="n">
        <v>0.2249</v>
      </c>
      <c r="K2781" s="6594" t="n">
        <f>ROUND(I2781,2)+(ROUND(I2781,2)*J2781)</f>
        <v>20.700809999999997</v>
      </c>
      <c r="L2781" s="6595" t="n">
        <f>ROUND(S2781,2)+ROUND(S2782,2)+ROUND(S2783,2)+ROUND(S2784,2)+ROUND(S2785,2)+ROUND(S2786,2)+ROUND(S2787,2)+ROUND(S2788,2)+ROUND(S2789,2)+ROUND(S2790,2)+ROUND(S2791,2)+ROUND(S2792,2)+ROUND(S2793,2)+ROUND(S2794,2)+ROUND(S2795,2)+ROUND(S2796,2)+ROUND(S2797,2)+ROUND(S2798,2)+ROUND(S2799,2)+ROUND(S2800,2)</f>
        <v>413.9999999999999</v>
      </c>
      <c r="M2781" s="6589" t="s">
        <v>21</v>
      </c>
      <c r="N2781" s="6589" t="s">
        <v>92</v>
      </c>
      <c r="O2781" s="6589" t="s">
        <v>426</v>
      </c>
      <c r="P2781" s="6589" t="s">
        <v>20</v>
      </c>
      <c r="Q2781" s="6589" t="s">
        <v>29</v>
      </c>
      <c r="R2781" s="6596" t="n">
        <v>1.0</v>
      </c>
      <c r="S2781" s="6597" t="n">
        <f>ROUND(K2781,2)*R2781</f>
        <v>20.7</v>
      </c>
    </row>
    <row r="2782" ht="45.0" customHeight="true">
      <c r="P2782" s="6589" t="s">
        <v>30</v>
      </c>
      <c r="Q2782" s="6589" t="s">
        <v>31</v>
      </c>
      <c r="R2782" s="6598" t="n">
        <v>1.0</v>
      </c>
      <c r="S2782" s="6599" t="n">
        <f>ROUND(K2781,2)*R2782</f>
        <v>20.7</v>
      </c>
    </row>
    <row r="2783" ht="45.0" customHeight="true">
      <c r="P2783" s="6589" t="s">
        <v>32</v>
      </c>
      <c r="Q2783" s="6589" t="s">
        <v>33</v>
      </c>
      <c r="R2783" s="6600" t="n">
        <v>1.0</v>
      </c>
      <c r="S2783" s="6601" t="n">
        <f>ROUND(K2781,2)*R2783</f>
        <v>20.7</v>
      </c>
    </row>
    <row r="2784" ht="45.0" customHeight="true">
      <c r="P2784" s="6589" t="s">
        <v>34</v>
      </c>
      <c r="Q2784" s="6589" t="s">
        <v>35</v>
      </c>
      <c r="R2784" s="6602" t="n">
        <v>1.0</v>
      </c>
      <c r="S2784" s="6603" t="n">
        <f>ROUND(K2781,2)*R2784</f>
        <v>20.7</v>
      </c>
    </row>
    <row r="2785" ht="45.0" customHeight="true">
      <c r="P2785" s="6589" t="s">
        <v>36</v>
      </c>
      <c r="Q2785" s="6589" t="s">
        <v>37</v>
      </c>
      <c r="R2785" s="6604" t="n">
        <v>1.0</v>
      </c>
      <c r="S2785" s="6605" t="n">
        <f>ROUND(K2781,2)*R2785</f>
        <v>20.7</v>
      </c>
    </row>
    <row r="2786" ht="45.0" customHeight="true">
      <c r="P2786" s="6589" t="s">
        <v>38</v>
      </c>
      <c r="Q2786" s="6589" t="s">
        <v>39</v>
      </c>
      <c r="R2786" s="6606" t="n">
        <v>1.0</v>
      </c>
      <c r="S2786" s="6607" t="n">
        <f>ROUND(K2781,2)*R2786</f>
        <v>20.7</v>
      </c>
    </row>
    <row r="2787" ht="45.0" customHeight="true">
      <c r="P2787" s="6589" t="s">
        <v>40</v>
      </c>
      <c r="Q2787" s="6589" t="s">
        <v>41</v>
      </c>
      <c r="R2787" s="6608" t="n">
        <v>1.0</v>
      </c>
      <c r="S2787" s="6609" t="n">
        <f>ROUND(K2781,2)*R2787</f>
        <v>20.7</v>
      </c>
    </row>
    <row r="2788" ht="45.0" customHeight="true">
      <c r="P2788" s="6589" t="s">
        <v>42</v>
      </c>
      <c r="Q2788" s="6589" t="s">
        <v>43</v>
      </c>
      <c r="R2788" s="6610" t="n">
        <v>1.0</v>
      </c>
      <c r="S2788" s="6611" t="n">
        <f>ROUND(K2781,2)*R2788</f>
        <v>20.7</v>
      </c>
    </row>
    <row r="2789" ht="45.0" customHeight="true">
      <c r="P2789" s="6589" t="s">
        <v>44</v>
      </c>
      <c r="Q2789" s="6589" t="s">
        <v>45</v>
      </c>
      <c r="R2789" s="6612" t="n">
        <v>1.0</v>
      </c>
      <c r="S2789" s="6613" t="n">
        <f>ROUND(K2781,2)*R2789</f>
        <v>20.7</v>
      </c>
    </row>
    <row r="2790" ht="45.0" customHeight="true">
      <c r="P2790" s="6589" t="s">
        <v>46</v>
      </c>
      <c r="Q2790" s="6589" t="s">
        <v>47</v>
      </c>
      <c r="R2790" s="6614" t="n">
        <v>1.0</v>
      </c>
      <c r="S2790" s="6615" t="n">
        <f>ROUND(K2781,2)*R2790</f>
        <v>20.7</v>
      </c>
    </row>
    <row r="2791" ht="45.0" customHeight="true">
      <c r="P2791" s="6589" t="s">
        <v>48</v>
      </c>
      <c r="Q2791" s="6589" t="s">
        <v>49</v>
      </c>
      <c r="R2791" s="6616" t="n">
        <v>1.0</v>
      </c>
      <c r="S2791" s="6617" t="n">
        <f>ROUND(K2781,2)*R2791</f>
        <v>20.7</v>
      </c>
    </row>
    <row r="2792" ht="45.0" customHeight="true">
      <c r="P2792" s="6589" t="s">
        <v>50</v>
      </c>
      <c r="Q2792" s="6589" t="s">
        <v>51</v>
      </c>
      <c r="R2792" s="6618" t="n">
        <v>1.0</v>
      </c>
      <c r="S2792" s="6619" t="n">
        <f>ROUND(K2781,2)*R2792</f>
        <v>20.7</v>
      </c>
    </row>
    <row r="2793" ht="45.0" customHeight="true">
      <c r="P2793" s="6589" t="s">
        <v>78</v>
      </c>
      <c r="Q2793" s="6589" t="s">
        <v>79</v>
      </c>
      <c r="R2793" s="6620" t="n">
        <v>1.0</v>
      </c>
      <c r="S2793" s="6621" t="n">
        <f>ROUND(K2781,2)*R2793</f>
        <v>20.7</v>
      </c>
    </row>
    <row r="2794" ht="45.0" customHeight="true">
      <c r="P2794" s="6589" t="s">
        <v>80</v>
      </c>
      <c r="Q2794" s="6589" t="s">
        <v>81</v>
      </c>
      <c r="R2794" s="6622" t="n">
        <v>1.0</v>
      </c>
      <c r="S2794" s="6623" t="n">
        <f>ROUND(K2781,2)*R2794</f>
        <v>20.7</v>
      </c>
    </row>
    <row r="2795" ht="45.0" customHeight="true">
      <c r="P2795" s="6589" t="s">
        <v>82</v>
      </c>
      <c r="Q2795" s="6589" t="s">
        <v>83</v>
      </c>
      <c r="R2795" s="6624" t="n">
        <v>1.0</v>
      </c>
      <c r="S2795" s="6625" t="n">
        <f>ROUND(K2781,2)*R2795</f>
        <v>20.7</v>
      </c>
    </row>
    <row r="2796" ht="45.0" customHeight="true">
      <c r="P2796" s="6589" t="s">
        <v>84</v>
      </c>
      <c r="Q2796" s="6589" t="s">
        <v>85</v>
      </c>
      <c r="R2796" s="6626" t="n">
        <v>1.0</v>
      </c>
      <c r="S2796" s="6627" t="n">
        <f>ROUND(K2781,2)*R2796</f>
        <v>20.7</v>
      </c>
    </row>
    <row r="2797" ht="45.0" customHeight="true">
      <c r="P2797" s="6589" t="s">
        <v>86</v>
      </c>
      <c r="Q2797" s="6589" t="s">
        <v>87</v>
      </c>
      <c r="R2797" s="6628" t="n">
        <v>1.0</v>
      </c>
      <c r="S2797" s="6629" t="n">
        <f>ROUND(K2781,2)*R2797</f>
        <v>20.7</v>
      </c>
    </row>
    <row r="2798" ht="45.0" customHeight="true">
      <c r="P2798" s="6589" t="s">
        <v>88</v>
      </c>
      <c r="Q2798" s="6589" t="s">
        <v>89</v>
      </c>
      <c r="R2798" s="6630" t="n">
        <v>1.0</v>
      </c>
      <c r="S2798" s="6631" t="n">
        <f>ROUND(K2781,2)*R2798</f>
        <v>20.7</v>
      </c>
    </row>
    <row r="2799" ht="45.0" customHeight="true">
      <c r="P2799" s="6589" t="s">
        <v>90</v>
      </c>
      <c r="Q2799" s="6589" t="s">
        <v>91</v>
      </c>
      <c r="R2799" s="6632" t="n">
        <v>1.0</v>
      </c>
      <c r="S2799" s="6633" t="n">
        <f>ROUND(K2781,2)*R2799</f>
        <v>20.7</v>
      </c>
    </row>
    <row r="2800" ht="45.0" customHeight="true">
      <c r="P2800" s="6589" t="s">
        <v>92</v>
      </c>
      <c r="Q2800" s="6589" t="s">
        <v>93</v>
      </c>
      <c r="R2800" s="6634" t="n">
        <v>1.0</v>
      </c>
      <c r="S2800" s="6635" t="n">
        <f>ROUND(K2781,2)*R2800</f>
        <v>20.7</v>
      </c>
    </row>
    <row r="2801" ht="45.0" customHeight="true">
      <c r="A2801" s="6636" t="s">
        <v>23</v>
      </c>
      <c r="B2801" s="6636" t="s">
        <v>511</v>
      </c>
      <c r="C2801" s="6636" t="s">
        <v>54</v>
      </c>
      <c r="D2801" s="6636" t="s">
        <v>470</v>
      </c>
      <c r="E2801" s="6636" t="s">
        <v>471</v>
      </c>
      <c r="F2801" s="6637" t="n">
        <f>R2801+R2802+R2803+R2804+R2805+R2806+R2807+R2808+R2809+R2810+R2811+R2812+R2813+R2814+R2815+R2816+R2817+R2818+R2819+R2820</f>
        <v>88.00000000000001</v>
      </c>
      <c r="G2801" s="6636" t="s">
        <v>176</v>
      </c>
      <c r="H2801" s="6638" t="n">
        <v>11.38</v>
      </c>
      <c r="I2801" s="6639" t="n">
        <v>11.38</v>
      </c>
      <c r="J2801" s="6640" t="n">
        <v>0.2249</v>
      </c>
      <c r="K2801" s="6641" t="n">
        <f>ROUND(I2801,2)+(ROUND(I2801,2)*J2801)</f>
        <v>13.939362000000001</v>
      </c>
      <c r="L2801" s="6642" t="n">
        <f>ROUND(S2801,2)+ROUND(S2802,2)+ROUND(S2803,2)+ROUND(S2804,2)+ROUND(S2805,2)+ROUND(S2806,2)+ROUND(S2807,2)+ROUND(S2808,2)+ROUND(S2809,2)+ROUND(S2810,2)+ROUND(S2811,2)+ROUND(S2812,2)+ROUND(S2813,2)+ROUND(S2814,2)+ROUND(S2815,2)+ROUND(S2816,2)+ROUND(S2817,2)+ROUND(S2818,2)+ROUND(S2819,2)+ROUND(S2820,2)</f>
        <v>1226.8000000000002</v>
      </c>
      <c r="M2801" s="6636" t="s">
        <v>21</v>
      </c>
      <c r="N2801" s="6636" t="s">
        <v>92</v>
      </c>
      <c r="O2801" s="6636" t="s">
        <v>426</v>
      </c>
      <c r="P2801" s="6636" t="s">
        <v>20</v>
      </c>
      <c r="Q2801" s="6636" t="s">
        <v>29</v>
      </c>
      <c r="R2801" s="6643" t="n">
        <v>4.4</v>
      </c>
      <c r="S2801" s="6644" t="n">
        <f>ROUND(K2801,2)*R2801</f>
        <v>61.336000000000006</v>
      </c>
    </row>
    <row r="2802" ht="45.0" customHeight="true">
      <c r="P2802" s="6636" t="s">
        <v>30</v>
      </c>
      <c r="Q2802" s="6636" t="s">
        <v>31</v>
      </c>
      <c r="R2802" s="6645" t="n">
        <v>4.4</v>
      </c>
      <c r="S2802" s="6646" t="n">
        <f>ROUND(K2801,2)*R2802</f>
        <v>61.336000000000006</v>
      </c>
    </row>
    <row r="2803" ht="45.0" customHeight="true">
      <c r="P2803" s="6636" t="s">
        <v>32</v>
      </c>
      <c r="Q2803" s="6636" t="s">
        <v>33</v>
      </c>
      <c r="R2803" s="6647" t="n">
        <v>4.4</v>
      </c>
      <c r="S2803" s="6648" t="n">
        <f>ROUND(K2801,2)*R2803</f>
        <v>61.336000000000006</v>
      </c>
    </row>
    <row r="2804" ht="45.0" customHeight="true">
      <c r="P2804" s="6636" t="s">
        <v>34</v>
      </c>
      <c r="Q2804" s="6636" t="s">
        <v>35</v>
      </c>
      <c r="R2804" s="6649" t="n">
        <v>4.4</v>
      </c>
      <c r="S2804" s="6650" t="n">
        <f>ROUND(K2801,2)*R2804</f>
        <v>61.336000000000006</v>
      </c>
    </row>
    <row r="2805" ht="45.0" customHeight="true">
      <c r="P2805" s="6636" t="s">
        <v>36</v>
      </c>
      <c r="Q2805" s="6636" t="s">
        <v>37</v>
      </c>
      <c r="R2805" s="6651" t="n">
        <v>4.4</v>
      </c>
      <c r="S2805" s="6652" t="n">
        <f>ROUND(K2801,2)*R2805</f>
        <v>61.336000000000006</v>
      </c>
    </row>
    <row r="2806" ht="45.0" customHeight="true">
      <c r="P2806" s="6636" t="s">
        <v>38</v>
      </c>
      <c r="Q2806" s="6636" t="s">
        <v>39</v>
      </c>
      <c r="R2806" s="6653" t="n">
        <v>4.4</v>
      </c>
      <c r="S2806" s="6654" t="n">
        <f>ROUND(K2801,2)*R2806</f>
        <v>61.336000000000006</v>
      </c>
    </row>
    <row r="2807" ht="45.0" customHeight="true">
      <c r="P2807" s="6636" t="s">
        <v>40</v>
      </c>
      <c r="Q2807" s="6636" t="s">
        <v>41</v>
      </c>
      <c r="R2807" s="6655" t="n">
        <v>4.4</v>
      </c>
      <c r="S2807" s="6656" t="n">
        <f>ROUND(K2801,2)*R2807</f>
        <v>61.336000000000006</v>
      </c>
    </row>
    <row r="2808" ht="45.0" customHeight="true">
      <c r="P2808" s="6636" t="s">
        <v>42</v>
      </c>
      <c r="Q2808" s="6636" t="s">
        <v>43</v>
      </c>
      <c r="R2808" s="6657" t="n">
        <v>4.4</v>
      </c>
      <c r="S2808" s="6658" t="n">
        <f>ROUND(K2801,2)*R2808</f>
        <v>61.336000000000006</v>
      </c>
    </row>
    <row r="2809" ht="45.0" customHeight="true">
      <c r="P2809" s="6636" t="s">
        <v>44</v>
      </c>
      <c r="Q2809" s="6636" t="s">
        <v>45</v>
      </c>
      <c r="R2809" s="6659" t="n">
        <v>4.4</v>
      </c>
      <c r="S2809" s="6660" t="n">
        <f>ROUND(K2801,2)*R2809</f>
        <v>61.336000000000006</v>
      </c>
    </row>
    <row r="2810" ht="45.0" customHeight="true">
      <c r="P2810" s="6636" t="s">
        <v>46</v>
      </c>
      <c r="Q2810" s="6636" t="s">
        <v>47</v>
      </c>
      <c r="R2810" s="6661" t="n">
        <v>4.4</v>
      </c>
      <c r="S2810" s="6662" t="n">
        <f>ROUND(K2801,2)*R2810</f>
        <v>61.336000000000006</v>
      </c>
    </row>
    <row r="2811" ht="45.0" customHeight="true">
      <c r="P2811" s="6636" t="s">
        <v>48</v>
      </c>
      <c r="Q2811" s="6636" t="s">
        <v>49</v>
      </c>
      <c r="R2811" s="6663" t="n">
        <v>4.4</v>
      </c>
      <c r="S2811" s="6664" t="n">
        <f>ROUND(K2801,2)*R2811</f>
        <v>61.336000000000006</v>
      </c>
    </row>
    <row r="2812" ht="45.0" customHeight="true">
      <c r="P2812" s="6636" t="s">
        <v>50</v>
      </c>
      <c r="Q2812" s="6636" t="s">
        <v>51</v>
      </c>
      <c r="R2812" s="6665" t="n">
        <v>4.4</v>
      </c>
      <c r="S2812" s="6666" t="n">
        <f>ROUND(K2801,2)*R2812</f>
        <v>61.336000000000006</v>
      </c>
    </row>
    <row r="2813" ht="45.0" customHeight="true">
      <c r="P2813" s="6636" t="s">
        <v>78</v>
      </c>
      <c r="Q2813" s="6636" t="s">
        <v>79</v>
      </c>
      <c r="R2813" s="6667" t="n">
        <v>4.4</v>
      </c>
      <c r="S2813" s="6668" t="n">
        <f>ROUND(K2801,2)*R2813</f>
        <v>61.336000000000006</v>
      </c>
    </row>
    <row r="2814" ht="45.0" customHeight="true">
      <c r="P2814" s="6636" t="s">
        <v>80</v>
      </c>
      <c r="Q2814" s="6636" t="s">
        <v>81</v>
      </c>
      <c r="R2814" s="6669" t="n">
        <v>4.4</v>
      </c>
      <c r="S2814" s="6670" t="n">
        <f>ROUND(K2801,2)*R2814</f>
        <v>61.336000000000006</v>
      </c>
    </row>
    <row r="2815" ht="45.0" customHeight="true">
      <c r="P2815" s="6636" t="s">
        <v>82</v>
      </c>
      <c r="Q2815" s="6636" t="s">
        <v>83</v>
      </c>
      <c r="R2815" s="6671" t="n">
        <v>4.4</v>
      </c>
      <c r="S2815" s="6672" t="n">
        <f>ROUND(K2801,2)*R2815</f>
        <v>61.336000000000006</v>
      </c>
    </row>
    <row r="2816" ht="45.0" customHeight="true">
      <c r="P2816" s="6636" t="s">
        <v>84</v>
      </c>
      <c r="Q2816" s="6636" t="s">
        <v>85</v>
      </c>
      <c r="R2816" s="6673" t="n">
        <v>4.4</v>
      </c>
      <c r="S2816" s="6674" t="n">
        <f>ROUND(K2801,2)*R2816</f>
        <v>61.336000000000006</v>
      </c>
    </row>
    <row r="2817" ht="45.0" customHeight="true">
      <c r="P2817" s="6636" t="s">
        <v>86</v>
      </c>
      <c r="Q2817" s="6636" t="s">
        <v>87</v>
      </c>
      <c r="R2817" s="6675" t="n">
        <v>4.4</v>
      </c>
      <c r="S2817" s="6676" t="n">
        <f>ROUND(K2801,2)*R2817</f>
        <v>61.336000000000006</v>
      </c>
    </row>
    <row r="2818" ht="45.0" customHeight="true">
      <c r="P2818" s="6636" t="s">
        <v>88</v>
      </c>
      <c r="Q2818" s="6636" t="s">
        <v>89</v>
      </c>
      <c r="R2818" s="6677" t="n">
        <v>4.4</v>
      </c>
      <c r="S2818" s="6678" t="n">
        <f>ROUND(K2801,2)*R2818</f>
        <v>61.336000000000006</v>
      </c>
    </row>
    <row r="2819" ht="45.0" customHeight="true">
      <c r="P2819" s="6636" t="s">
        <v>90</v>
      </c>
      <c r="Q2819" s="6636" t="s">
        <v>91</v>
      </c>
      <c r="R2819" s="6679" t="n">
        <v>4.4</v>
      </c>
      <c r="S2819" s="6680" t="n">
        <f>ROUND(K2801,2)*R2819</f>
        <v>61.336000000000006</v>
      </c>
    </row>
    <row r="2820" ht="45.0" customHeight="true">
      <c r="P2820" s="6636" t="s">
        <v>92</v>
      </c>
      <c r="Q2820" s="6636" t="s">
        <v>93</v>
      </c>
      <c r="R2820" s="6681" t="n">
        <v>4.4</v>
      </c>
      <c r="S2820" s="6682" t="n">
        <f>ROUND(K2801,2)*R2820</f>
        <v>61.336000000000006</v>
      </c>
    </row>
    <row r="2821" ht="45.0" customHeight="true">
      <c r="A2821" s="6683" t="s">
        <v>23</v>
      </c>
      <c r="B2821" s="6683" t="s">
        <v>512</v>
      </c>
      <c r="C2821" s="6683" t="s">
        <v>54</v>
      </c>
      <c r="D2821" s="6683" t="s">
        <v>513</v>
      </c>
      <c r="E2821" s="6683" t="s">
        <v>514</v>
      </c>
      <c r="F2821" s="6684" t="n">
        <f>R2821+R2822+R2823+R2824+R2825+R2826+R2827+R2828+R2829+R2830+R2831+R2832+R2833+R2834+R2835+R2836+R2837+R2838+R2839+R2840</f>
        <v>21.2</v>
      </c>
      <c r="G2821" s="6683" t="s">
        <v>176</v>
      </c>
      <c r="H2821" s="6685" t="n">
        <v>17.66</v>
      </c>
      <c r="I2821" s="6686" t="n">
        <v>17.66</v>
      </c>
      <c r="J2821" s="6687" t="n">
        <v>0.2249</v>
      </c>
      <c r="K2821" s="6688" t="n">
        <f>ROUND(I2821,2)+(ROUND(I2821,2)*J2821)</f>
        <v>21.631734</v>
      </c>
      <c r="L2821" s="6689" t="n">
        <f>ROUND(S2821,2)+ROUND(S2822,2)+ROUND(S2823,2)+ROUND(S2824,2)+ROUND(S2825,2)+ROUND(S2826,2)+ROUND(S2827,2)+ROUND(S2828,2)+ROUND(S2829,2)+ROUND(S2830,2)+ROUND(S2831,2)+ROUND(S2832,2)+ROUND(S2833,2)+ROUND(S2834,2)+ROUND(S2835,2)+ROUND(S2836,2)+ROUND(S2837,2)+ROUND(S2838,2)+ROUND(S2839,2)+ROUND(S2840,2)</f>
        <v>458.6000000000001</v>
      </c>
      <c r="M2821" s="6683" t="s">
        <v>21</v>
      </c>
      <c r="N2821" s="6683" t="s">
        <v>92</v>
      </c>
      <c r="O2821" s="6683" t="s">
        <v>426</v>
      </c>
      <c r="P2821" s="6683" t="s">
        <v>20</v>
      </c>
      <c r="Q2821" s="6683" t="s">
        <v>29</v>
      </c>
      <c r="R2821" s="6690" t="n">
        <v>1.06</v>
      </c>
      <c r="S2821" s="6691" t="n">
        <f>ROUND(K2821,2)*R2821</f>
        <v>22.9278</v>
      </c>
    </row>
    <row r="2822" ht="45.0" customHeight="true">
      <c r="P2822" s="6683" t="s">
        <v>30</v>
      </c>
      <c r="Q2822" s="6683" t="s">
        <v>31</v>
      </c>
      <c r="R2822" s="6692" t="n">
        <v>1.06</v>
      </c>
      <c r="S2822" s="6693" t="n">
        <f>ROUND(K2821,2)*R2822</f>
        <v>22.9278</v>
      </c>
    </row>
    <row r="2823" ht="45.0" customHeight="true">
      <c r="P2823" s="6683" t="s">
        <v>32</v>
      </c>
      <c r="Q2823" s="6683" t="s">
        <v>33</v>
      </c>
      <c r="R2823" s="6694" t="n">
        <v>1.06</v>
      </c>
      <c r="S2823" s="6695" t="n">
        <f>ROUND(K2821,2)*R2823</f>
        <v>22.9278</v>
      </c>
    </row>
    <row r="2824" ht="45.0" customHeight="true">
      <c r="P2824" s="6683" t="s">
        <v>34</v>
      </c>
      <c r="Q2824" s="6683" t="s">
        <v>35</v>
      </c>
      <c r="R2824" s="6696" t="n">
        <v>1.06</v>
      </c>
      <c r="S2824" s="6697" t="n">
        <f>ROUND(K2821,2)*R2824</f>
        <v>22.9278</v>
      </c>
    </row>
    <row r="2825" ht="45.0" customHeight="true">
      <c r="P2825" s="6683" t="s">
        <v>36</v>
      </c>
      <c r="Q2825" s="6683" t="s">
        <v>37</v>
      </c>
      <c r="R2825" s="6698" t="n">
        <v>1.06</v>
      </c>
      <c r="S2825" s="6699" t="n">
        <f>ROUND(K2821,2)*R2825</f>
        <v>22.9278</v>
      </c>
    </row>
    <row r="2826" ht="45.0" customHeight="true">
      <c r="P2826" s="6683" t="s">
        <v>38</v>
      </c>
      <c r="Q2826" s="6683" t="s">
        <v>39</v>
      </c>
      <c r="R2826" s="6700" t="n">
        <v>1.06</v>
      </c>
      <c r="S2826" s="6701" t="n">
        <f>ROUND(K2821,2)*R2826</f>
        <v>22.9278</v>
      </c>
    </row>
    <row r="2827" ht="45.0" customHeight="true">
      <c r="P2827" s="6683" t="s">
        <v>40</v>
      </c>
      <c r="Q2827" s="6683" t="s">
        <v>41</v>
      </c>
      <c r="R2827" s="6702" t="n">
        <v>1.06</v>
      </c>
      <c r="S2827" s="6703" t="n">
        <f>ROUND(K2821,2)*R2827</f>
        <v>22.9278</v>
      </c>
    </row>
    <row r="2828" ht="45.0" customHeight="true">
      <c r="P2828" s="6683" t="s">
        <v>42</v>
      </c>
      <c r="Q2828" s="6683" t="s">
        <v>43</v>
      </c>
      <c r="R2828" s="6704" t="n">
        <v>1.06</v>
      </c>
      <c r="S2828" s="6705" t="n">
        <f>ROUND(K2821,2)*R2828</f>
        <v>22.9278</v>
      </c>
    </row>
    <row r="2829" ht="45.0" customHeight="true">
      <c r="P2829" s="6683" t="s">
        <v>44</v>
      </c>
      <c r="Q2829" s="6683" t="s">
        <v>45</v>
      </c>
      <c r="R2829" s="6706" t="n">
        <v>1.06</v>
      </c>
      <c r="S2829" s="6707" t="n">
        <f>ROUND(K2821,2)*R2829</f>
        <v>22.9278</v>
      </c>
    </row>
    <row r="2830" ht="45.0" customHeight="true">
      <c r="P2830" s="6683" t="s">
        <v>46</v>
      </c>
      <c r="Q2830" s="6683" t="s">
        <v>47</v>
      </c>
      <c r="R2830" s="6708" t="n">
        <v>1.06</v>
      </c>
      <c r="S2830" s="6709" t="n">
        <f>ROUND(K2821,2)*R2830</f>
        <v>22.9278</v>
      </c>
    </row>
    <row r="2831" ht="45.0" customHeight="true">
      <c r="P2831" s="6683" t="s">
        <v>48</v>
      </c>
      <c r="Q2831" s="6683" t="s">
        <v>49</v>
      </c>
      <c r="R2831" s="6710" t="n">
        <v>1.06</v>
      </c>
      <c r="S2831" s="6711" t="n">
        <f>ROUND(K2821,2)*R2831</f>
        <v>22.9278</v>
      </c>
    </row>
    <row r="2832" ht="45.0" customHeight="true">
      <c r="P2832" s="6683" t="s">
        <v>50</v>
      </c>
      <c r="Q2832" s="6683" t="s">
        <v>51</v>
      </c>
      <c r="R2832" s="6712" t="n">
        <v>1.06</v>
      </c>
      <c r="S2832" s="6713" t="n">
        <f>ROUND(K2821,2)*R2832</f>
        <v>22.9278</v>
      </c>
    </row>
    <row r="2833" ht="45.0" customHeight="true">
      <c r="P2833" s="6683" t="s">
        <v>78</v>
      </c>
      <c r="Q2833" s="6683" t="s">
        <v>79</v>
      </c>
      <c r="R2833" s="6714" t="n">
        <v>1.06</v>
      </c>
      <c r="S2833" s="6715" t="n">
        <f>ROUND(K2821,2)*R2833</f>
        <v>22.9278</v>
      </c>
    </row>
    <row r="2834" ht="45.0" customHeight="true">
      <c r="P2834" s="6683" t="s">
        <v>80</v>
      </c>
      <c r="Q2834" s="6683" t="s">
        <v>81</v>
      </c>
      <c r="R2834" s="6716" t="n">
        <v>1.06</v>
      </c>
      <c r="S2834" s="6717" t="n">
        <f>ROUND(K2821,2)*R2834</f>
        <v>22.9278</v>
      </c>
    </row>
    <row r="2835" ht="45.0" customHeight="true">
      <c r="P2835" s="6683" t="s">
        <v>82</v>
      </c>
      <c r="Q2835" s="6683" t="s">
        <v>83</v>
      </c>
      <c r="R2835" s="6718" t="n">
        <v>1.06</v>
      </c>
      <c r="S2835" s="6719" t="n">
        <f>ROUND(K2821,2)*R2835</f>
        <v>22.9278</v>
      </c>
    </row>
    <row r="2836" ht="45.0" customHeight="true">
      <c r="P2836" s="6683" t="s">
        <v>84</v>
      </c>
      <c r="Q2836" s="6683" t="s">
        <v>85</v>
      </c>
      <c r="R2836" s="6720" t="n">
        <v>1.06</v>
      </c>
      <c r="S2836" s="6721" t="n">
        <f>ROUND(K2821,2)*R2836</f>
        <v>22.9278</v>
      </c>
    </row>
    <row r="2837" ht="45.0" customHeight="true">
      <c r="P2837" s="6683" t="s">
        <v>86</v>
      </c>
      <c r="Q2837" s="6683" t="s">
        <v>87</v>
      </c>
      <c r="R2837" s="6722" t="n">
        <v>1.06</v>
      </c>
      <c r="S2837" s="6723" t="n">
        <f>ROUND(K2821,2)*R2837</f>
        <v>22.9278</v>
      </c>
    </row>
    <row r="2838" ht="45.0" customHeight="true">
      <c r="P2838" s="6683" t="s">
        <v>88</v>
      </c>
      <c r="Q2838" s="6683" t="s">
        <v>89</v>
      </c>
      <c r="R2838" s="6724" t="n">
        <v>1.06</v>
      </c>
      <c r="S2838" s="6725" t="n">
        <f>ROUND(K2821,2)*R2838</f>
        <v>22.9278</v>
      </c>
    </row>
    <row r="2839" ht="45.0" customHeight="true">
      <c r="P2839" s="6683" t="s">
        <v>90</v>
      </c>
      <c r="Q2839" s="6683" t="s">
        <v>91</v>
      </c>
      <c r="R2839" s="6726" t="n">
        <v>1.06</v>
      </c>
      <c r="S2839" s="6727" t="n">
        <f>ROUND(K2821,2)*R2839</f>
        <v>22.9278</v>
      </c>
    </row>
    <row r="2840" ht="45.0" customHeight="true">
      <c r="P2840" s="6683" t="s">
        <v>92</v>
      </c>
      <c r="Q2840" s="6683" t="s">
        <v>93</v>
      </c>
      <c r="R2840" s="6728" t="n">
        <v>1.06</v>
      </c>
      <c r="S2840" s="6729" t="n">
        <f>ROUND(K2821,2)*R2840</f>
        <v>22.9278</v>
      </c>
    </row>
    <row r="2841" ht="45.0" customHeight="true">
      <c r="A2841" s="6731" t="s">
        <v>19</v>
      </c>
      <c r="B2841" s="6731" t="s">
        <v>58</v>
      </c>
      <c r="C2841" s="6731" t="s">
        <v>21</v>
      </c>
      <c r="D2841" s="6731" t="s">
        <v>21</v>
      </c>
      <c r="E2841" s="6731" t="s">
        <v>515</v>
      </c>
      <c r="F2841" s="6731" t="s">
        <v>21</v>
      </c>
      <c r="G2841" s="6731" t="s">
        <v>21</v>
      </c>
      <c r="H2841" s="6731" t="s">
        <v>21</v>
      </c>
      <c r="I2841" s="6731" t="s">
        <v>21</v>
      </c>
      <c r="J2841" s="6731" t="s">
        <v>21</v>
      </c>
      <c r="K2841" s="6731" t="s">
        <v>21</v>
      </c>
      <c r="L2841" s="6732" t="n">
        <f>ROUND(L2842,2)+ROUND(L2862,2)+ROUND(L2882,2)+ROUND(L2902,2)+ROUND(L2922,2)+ROUND(L2942,2)+ROUND(L2962,2)+ROUND(L2982,2)+ROUND(L3002,2)+ROUND(L3022,2)+ROUND(L3042,2)+ROUND(L3062,2)+ROUND(L3082,2)+ROUND(L3102,2)+ROUND(L3122,2)+ROUND(L3142,2)+ROUND(L3162,2)+ROUND(L3182,2)+ROUND(L3202,2)</f>
        <v>205455.8</v>
      </c>
      <c r="M2841" s="6731" t="s">
        <v>21</v>
      </c>
      <c r="N2841" s="6731" t="s">
        <v>21</v>
      </c>
      <c r="O2841" s="6731" t="s">
        <v>21</v>
      </c>
      <c r="P2841" s="6731" t="s">
        <v>21</v>
      </c>
      <c r="Q2841" s="6731" t="s">
        <v>21</v>
      </c>
      <c r="R2841" s="6731" t="s">
        <v>21</v>
      </c>
      <c r="S2841" s="6731" t="s">
        <v>21</v>
      </c>
    </row>
    <row r="2842" ht="45.0" customHeight="true">
      <c r="A2842" s="6733" t="s">
        <v>23</v>
      </c>
      <c r="B2842" s="6733" t="s">
        <v>516</v>
      </c>
      <c r="C2842" s="6733" t="s">
        <v>54</v>
      </c>
      <c r="D2842" s="6733" t="s">
        <v>517</v>
      </c>
      <c r="E2842" s="6733" t="s">
        <v>518</v>
      </c>
      <c r="F2842" s="6734" t="n">
        <f>R2842+R2843+R2844+R2845+R2846+R2847+R2848+R2849+R2850+R2851+R2852+R2853+R2854+R2855+R2856+R2857+R2858+R2859+R2860+R2861</f>
        <v>40.0</v>
      </c>
      <c r="G2842" s="6733" t="s">
        <v>28</v>
      </c>
      <c r="H2842" s="6735" t="n">
        <v>9.21</v>
      </c>
      <c r="I2842" s="6736" t="n">
        <v>9.21</v>
      </c>
      <c r="J2842" s="6737" t="n">
        <v>0.2249</v>
      </c>
      <c r="K2842" s="6738" t="n">
        <f>ROUND(I2842,2)+(ROUND(I2842,2)*J2842)</f>
        <v>11.281329000000001</v>
      </c>
      <c r="L2842" s="6739" t="n">
        <f>ROUND(S2842,2)+ROUND(S2843,2)+ROUND(S2844,2)+ROUND(S2845,2)+ROUND(S2846,2)+ROUND(S2847,2)+ROUND(S2848,2)+ROUND(S2849,2)+ROUND(S2850,2)+ROUND(S2851,2)+ROUND(S2852,2)+ROUND(S2853,2)+ROUND(S2854,2)+ROUND(S2855,2)+ROUND(S2856,2)+ROUND(S2857,2)+ROUND(S2858,2)+ROUND(S2859,2)+ROUND(S2860,2)+ROUND(S2861,2)</f>
        <v>451.2</v>
      </c>
      <c r="M2842" s="6733" t="s">
        <v>21</v>
      </c>
      <c r="N2842" s="6733" t="s">
        <v>58</v>
      </c>
      <c r="O2842" s="6733" t="s">
        <v>515</v>
      </c>
      <c r="P2842" s="6733" t="s">
        <v>20</v>
      </c>
      <c r="Q2842" s="6733" t="s">
        <v>29</v>
      </c>
      <c r="R2842" s="6740" t="n">
        <v>2.0</v>
      </c>
      <c r="S2842" s="6741" t="n">
        <f>ROUND(K2842,2)*R2842</f>
        <v>22.56</v>
      </c>
    </row>
    <row r="2843" ht="45.0" customHeight="true">
      <c r="P2843" s="6733" t="s">
        <v>30</v>
      </c>
      <c r="Q2843" s="6733" t="s">
        <v>31</v>
      </c>
      <c r="R2843" s="6742" t="n">
        <v>2.0</v>
      </c>
      <c r="S2843" s="6743" t="n">
        <f>ROUND(K2842,2)*R2843</f>
        <v>22.56</v>
      </c>
    </row>
    <row r="2844" ht="45.0" customHeight="true">
      <c r="P2844" s="6733" t="s">
        <v>32</v>
      </c>
      <c r="Q2844" s="6733" t="s">
        <v>33</v>
      </c>
      <c r="R2844" s="6744" t="n">
        <v>2.0</v>
      </c>
      <c r="S2844" s="6745" t="n">
        <f>ROUND(K2842,2)*R2844</f>
        <v>22.56</v>
      </c>
    </row>
    <row r="2845" ht="45.0" customHeight="true">
      <c r="P2845" s="6733" t="s">
        <v>34</v>
      </c>
      <c r="Q2845" s="6733" t="s">
        <v>35</v>
      </c>
      <c r="R2845" s="6746" t="n">
        <v>2.0</v>
      </c>
      <c r="S2845" s="6747" t="n">
        <f>ROUND(K2842,2)*R2845</f>
        <v>22.56</v>
      </c>
    </row>
    <row r="2846" ht="45.0" customHeight="true">
      <c r="P2846" s="6733" t="s">
        <v>36</v>
      </c>
      <c r="Q2846" s="6733" t="s">
        <v>37</v>
      </c>
      <c r="R2846" s="6748" t="n">
        <v>2.0</v>
      </c>
      <c r="S2846" s="6749" t="n">
        <f>ROUND(K2842,2)*R2846</f>
        <v>22.56</v>
      </c>
    </row>
    <row r="2847" ht="45.0" customHeight="true">
      <c r="P2847" s="6733" t="s">
        <v>38</v>
      </c>
      <c r="Q2847" s="6733" t="s">
        <v>39</v>
      </c>
      <c r="R2847" s="6750" t="n">
        <v>2.0</v>
      </c>
      <c r="S2847" s="6751" t="n">
        <f>ROUND(K2842,2)*R2847</f>
        <v>22.56</v>
      </c>
    </row>
    <row r="2848" ht="45.0" customHeight="true">
      <c r="P2848" s="6733" t="s">
        <v>40</v>
      </c>
      <c r="Q2848" s="6733" t="s">
        <v>41</v>
      </c>
      <c r="R2848" s="6752" t="n">
        <v>2.0</v>
      </c>
      <c r="S2848" s="6753" t="n">
        <f>ROUND(K2842,2)*R2848</f>
        <v>22.56</v>
      </c>
    </row>
    <row r="2849" ht="45.0" customHeight="true">
      <c r="P2849" s="6733" t="s">
        <v>42</v>
      </c>
      <c r="Q2849" s="6733" t="s">
        <v>43</v>
      </c>
      <c r="R2849" s="6754" t="n">
        <v>2.0</v>
      </c>
      <c r="S2849" s="6755" t="n">
        <f>ROUND(K2842,2)*R2849</f>
        <v>22.56</v>
      </c>
    </row>
    <row r="2850" ht="45.0" customHeight="true">
      <c r="P2850" s="6733" t="s">
        <v>44</v>
      </c>
      <c r="Q2850" s="6733" t="s">
        <v>45</v>
      </c>
      <c r="R2850" s="6756" t="n">
        <v>2.0</v>
      </c>
      <c r="S2850" s="6757" t="n">
        <f>ROUND(K2842,2)*R2850</f>
        <v>22.56</v>
      </c>
    </row>
    <row r="2851" ht="45.0" customHeight="true">
      <c r="P2851" s="6733" t="s">
        <v>46</v>
      </c>
      <c r="Q2851" s="6733" t="s">
        <v>47</v>
      </c>
      <c r="R2851" s="6758" t="n">
        <v>2.0</v>
      </c>
      <c r="S2851" s="6759" t="n">
        <f>ROUND(K2842,2)*R2851</f>
        <v>22.56</v>
      </c>
    </row>
    <row r="2852" ht="45.0" customHeight="true">
      <c r="P2852" s="6733" t="s">
        <v>48</v>
      </c>
      <c r="Q2852" s="6733" t="s">
        <v>49</v>
      </c>
      <c r="R2852" s="6760" t="n">
        <v>2.0</v>
      </c>
      <c r="S2852" s="6761" t="n">
        <f>ROUND(K2842,2)*R2852</f>
        <v>22.56</v>
      </c>
    </row>
    <row r="2853" ht="45.0" customHeight="true">
      <c r="P2853" s="6733" t="s">
        <v>50</v>
      </c>
      <c r="Q2853" s="6733" t="s">
        <v>51</v>
      </c>
      <c r="R2853" s="6762" t="n">
        <v>2.0</v>
      </c>
      <c r="S2853" s="6763" t="n">
        <f>ROUND(K2842,2)*R2853</f>
        <v>22.56</v>
      </c>
    </row>
    <row r="2854" ht="45.0" customHeight="true">
      <c r="P2854" s="6733" t="s">
        <v>78</v>
      </c>
      <c r="Q2854" s="6733" t="s">
        <v>79</v>
      </c>
      <c r="R2854" s="6764" t="n">
        <v>2.0</v>
      </c>
      <c r="S2854" s="6765" t="n">
        <f>ROUND(K2842,2)*R2854</f>
        <v>22.56</v>
      </c>
    </row>
    <row r="2855" ht="45.0" customHeight="true">
      <c r="P2855" s="6733" t="s">
        <v>80</v>
      </c>
      <c r="Q2855" s="6733" t="s">
        <v>81</v>
      </c>
      <c r="R2855" s="6766" t="n">
        <v>2.0</v>
      </c>
      <c r="S2855" s="6767" t="n">
        <f>ROUND(K2842,2)*R2855</f>
        <v>22.56</v>
      </c>
    </row>
    <row r="2856" ht="45.0" customHeight="true">
      <c r="P2856" s="6733" t="s">
        <v>82</v>
      </c>
      <c r="Q2856" s="6733" t="s">
        <v>83</v>
      </c>
      <c r="R2856" s="6768" t="n">
        <v>2.0</v>
      </c>
      <c r="S2856" s="6769" t="n">
        <f>ROUND(K2842,2)*R2856</f>
        <v>22.56</v>
      </c>
    </row>
    <row r="2857" ht="45.0" customHeight="true">
      <c r="P2857" s="6733" t="s">
        <v>84</v>
      </c>
      <c r="Q2857" s="6733" t="s">
        <v>85</v>
      </c>
      <c r="R2857" s="6770" t="n">
        <v>2.0</v>
      </c>
      <c r="S2857" s="6771" t="n">
        <f>ROUND(K2842,2)*R2857</f>
        <v>22.56</v>
      </c>
    </row>
    <row r="2858" ht="45.0" customHeight="true">
      <c r="P2858" s="6733" t="s">
        <v>86</v>
      </c>
      <c r="Q2858" s="6733" t="s">
        <v>87</v>
      </c>
      <c r="R2858" s="6772" t="n">
        <v>2.0</v>
      </c>
      <c r="S2858" s="6773" t="n">
        <f>ROUND(K2842,2)*R2858</f>
        <v>22.56</v>
      </c>
    </row>
    <row r="2859" ht="45.0" customHeight="true">
      <c r="P2859" s="6733" t="s">
        <v>88</v>
      </c>
      <c r="Q2859" s="6733" t="s">
        <v>89</v>
      </c>
      <c r="R2859" s="6774" t="n">
        <v>2.0</v>
      </c>
      <c r="S2859" s="6775" t="n">
        <f>ROUND(K2842,2)*R2859</f>
        <v>22.56</v>
      </c>
    </row>
    <row r="2860" ht="45.0" customHeight="true">
      <c r="P2860" s="6733" t="s">
        <v>90</v>
      </c>
      <c r="Q2860" s="6733" t="s">
        <v>91</v>
      </c>
      <c r="R2860" s="6776" t="n">
        <v>2.0</v>
      </c>
      <c r="S2860" s="6777" t="n">
        <f>ROUND(K2842,2)*R2860</f>
        <v>22.56</v>
      </c>
    </row>
    <row r="2861" ht="45.0" customHeight="true">
      <c r="P2861" s="6733" t="s">
        <v>92</v>
      </c>
      <c r="Q2861" s="6733" t="s">
        <v>93</v>
      </c>
      <c r="R2861" s="6778" t="n">
        <v>2.0</v>
      </c>
      <c r="S2861" s="6779" t="n">
        <f>ROUND(K2842,2)*R2861</f>
        <v>22.56</v>
      </c>
    </row>
    <row r="2862" ht="45.0" customHeight="true">
      <c r="A2862" s="6780" t="s">
        <v>23</v>
      </c>
      <c r="B2862" s="6780" t="s">
        <v>519</v>
      </c>
      <c r="C2862" s="6780" t="s">
        <v>54</v>
      </c>
      <c r="D2862" s="6780" t="s">
        <v>520</v>
      </c>
      <c r="E2862" s="6780" t="s">
        <v>521</v>
      </c>
      <c r="F2862" s="6781" t="n">
        <f>R2862+R2863+R2864+R2865+R2866+R2867+R2868+R2869+R2870+R2871+R2872+R2873+R2874+R2875+R2876+R2877+R2878+R2879+R2880+R2881</f>
        <v>20.0</v>
      </c>
      <c r="G2862" s="6780" t="s">
        <v>28</v>
      </c>
      <c r="H2862" s="6782" t="n">
        <v>14.7</v>
      </c>
      <c r="I2862" s="6783" t="n">
        <v>14.7</v>
      </c>
      <c r="J2862" s="6784" t="n">
        <v>0.2249</v>
      </c>
      <c r="K2862" s="6785" t="n">
        <f>ROUND(I2862,2)+(ROUND(I2862,2)*J2862)</f>
        <v>18.00603</v>
      </c>
      <c r="L2862" s="6786" t="n">
        <f>ROUND(S2862,2)+ROUND(S2863,2)+ROUND(S2864,2)+ROUND(S2865,2)+ROUND(S2866,2)+ROUND(S2867,2)+ROUND(S2868,2)+ROUND(S2869,2)+ROUND(S2870,2)+ROUND(S2871,2)+ROUND(S2872,2)+ROUND(S2873,2)+ROUND(S2874,2)+ROUND(S2875,2)+ROUND(S2876,2)+ROUND(S2877,2)+ROUND(S2878,2)+ROUND(S2879,2)+ROUND(S2880,2)+ROUND(S2881,2)</f>
        <v>360.19999999999993</v>
      </c>
      <c r="M2862" s="6780" t="s">
        <v>21</v>
      </c>
      <c r="N2862" s="6780" t="s">
        <v>58</v>
      </c>
      <c r="O2862" s="6780" t="s">
        <v>515</v>
      </c>
      <c r="P2862" s="6780" t="s">
        <v>20</v>
      </c>
      <c r="Q2862" s="6780" t="s">
        <v>29</v>
      </c>
      <c r="R2862" s="6787" t="n">
        <v>1.0</v>
      </c>
      <c r="S2862" s="6788" t="n">
        <f>ROUND(K2862,2)*R2862</f>
        <v>18.01</v>
      </c>
    </row>
    <row r="2863" ht="45.0" customHeight="true">
      <c r="P2863" s="6780" t="s">
        <v>30</v>
      </c>
      <c r="Q2863" s="6780" t="s">
        <v>31</v>
      </c>
      <c r="R2863" s="6789" t="n">
        <v>1.0</v>
      </c>
      <c r="S2863" s="6790" t="n">
        <f>ROUND(K2862,2)*R2863</f>
        <v>18.01</v>
      </c>
    </row>
    <row r="2864" ht="45.0" customHeight="true">
      <c r="P2864" s="6780" t="s">
        <v>32</v>
      </c>
      <c r="Q2864" s="6780" t="s">
        <v>33</v>
      </c>
      <c r="R2864" s="6791" t="n">
        <v>1.0</v>
      </c>
      <c r="S2864" s="6792" t="n">
        <f>ROUND(K2862,2)*R2864</f>
        <v>18.01</v>
      </c>
    </row>
    <row r="2865" ht="45.0" customHeight="true">
      <c r="P2865" s="6780" t="s">
        <v>34</v>
      </c>
      <c r="Q2865" s="6780" t="s">
        <v>35</v>
      </c>
      <c r="R2865" s="6793" t="n">
        <v>1.0</v>
      </c>
      <c r="S2865" s="6794" t="n">
        <f>ROUND(K2862,2)*R2865</f>
        <v>18.01</v>
      </c>
    </row>
    <row r="2866" ht="45.0" customHeight="true">
      <c r="P2866" s="6780" t="s">
        <v>36</v>
      </c>
      <c r="Q2866" s="6780" t="s">
        <v>37</v>
      </c>
      <c r="R2866" s="6795" t="n">
        <v>1.0</v>
      </c>
      <c r="S2866" s="6796" t="n">
        <f>ROUND(K2862,2)*R2866</f>
        <v>18.01</v>
      </c>
    </row>
    <row r="2867" ht="45.0" customHeight="true">
      <c r="P2867" s="6780" t="s">
        <v>38</v>
      </c>
      <c r="Q2867" s="6780" t="s">
        <v>39</v>
      </c>
      <c r="R2867" s="6797" t="n">
        <v>1.0</v>
      </c>
      <c r="S2867" s="6798" t="n">
        <f>ROUND(K2862,2)*R2867</f>
        <v>18.01</v>
      </c>
    </row>
    <row r="2868" ht="45.0" customHeight="true">
      <c r="P2868" s="6780" t="s">
        <v>40</v>
      </c>
      <c r="Q2868" s="6780" t="s">
        <v>41</v>
      </c>
      <c r="R2868" s="6799" t="n">
        <v>1.0</v>
      </c>
      <c r="S2868" s="6800" t="n">
        <f>ROUND(K2862,2)*R2868</f>
        <v>18.01</v>
      </c>
    </row>
    <row r="2869" ht="45.0" customHeight="true">
      <c r="P2869" s="6780" t="s">
        <v>42</v>
      </c>
      <c r="Q2869" s="6780" t="s">
        <v>43</v>
      </c>
      <c r="R2869" s="6801" t="n">
        <v>1.0</v>
      </c>
      <c r="S2869" s="6802" t="n">
        <f>ROUND(K2862,2)*R2869</f>
        <v>18.01</v>
      </c>
    </row>
    <row r="2870" ht="45.0" customHeight="true">
      <c r="P2870" s="6780" t="s">
        <v>44</v>
      </c>
      <c r="Q2870" s="6780" t="s">
        <v>45</v>
      </c>
      <c r="R2870" s="6803" t="n">
        <v>1.0</v>
      </c>
      <c r="S2870" s="6804" t="n">
        <f>ROUND(K2862,2)*R2870</f>
        <v>18.01</v>
      </c>
    </row>
    <row r="2871" ht="45.0" customHeight="true">
      <c r="P2871" s="6780" t="s">
        <v>46</v>
      </c>
      <c r="Q2871" s="6780" t="s">
        <v>47</v>
      </c>
      <c r="R2871" s="6805" t="n">
        <v>1.0</v>
      </c>
      <c r="S2871" s="6806" t="n">
        <f>ROUND(K2862,2)*R2871</f>
        <v>18.01</v>
      </c>
    </row>
    <row r="2872" ht="45.0" customHeight="true">
      <c r="P2872" s="6780" t="s">
        <v>48</v>
      </c>
      <c r="Q2872" s="6780" t="s">
        <v>49</v>
      </c>
      <c r="R2872" s="6807" t="n">
        <v>1.0</v>
      </c>
      <c r="S2872" s="6808" t="n">
        <f>ROUND(K2862,2)*R2872</f>
        <v>18.01</v>
      </c>
    </row>
    <row r="2873" ht="45.0" customHeight="true">
      <c r="P2873" s="6780" t="s">
        <v>50</v>
      </c>
      <c r="Q2873" s="6780" t="s">
        <v>51</v>
      </c>
      <c r="R2873" s="6809" t="n">
        <v>1.0</v>
      </c>
      <c r="S2873" s="6810" t="n">
        <f>ROUND(K2862,2)*R2873</f>
        <v>18.01</v>
      </c>
    </row>
    <row r="2874" ht="45.0" customHeight="true">
      <c r="P2874" s="6780" t="s">
        <v>78</v>
      </c>
      <c r="Q2874" s="6780" t="s">
        <v>79</v>
      </c>
      <c r="R2874" s="6811" t="n">
        <v>1.0</v>
      </c>
      <c r="S2874" s="6812" t="n">
        <f>ROUND(K2862,2)*R2874</f>
        <v>18.01</v>
      </c>
    </row>
    <row r="2875" ht="45.0" customHeight="true">
      <c r="P2875" s="6780" t="s">
        <v>80</v>
      </c>
      <c r="Q2875" s="6780" t="s">
        <v>81</v>
      </c>
      <c r="R2875" s="6813" t="n">
        <v>1.0</v>
      </c>
      <c r="S2875" s="6814" t="n">
        <f>ROUND(K2862,2)*R2875</f>
        <v>18.01</v>
      </c>
    </row>
    <row r="2876" ht="45.0" customHeight="true">
      <c r="P2876" s="6780" t="s">
        <v>82</v>
      </c>
      <c r="Q2876" s="6780" t="s">
        <v>83</v>
      </c>
      <c r="R2876" s="6815" t="n">
        <v>1.0</v>
      </c>
      <c r="S2876" s="6816" t="n">
        <f>ROUND(K2862,2)*R2876</f>
        <v>18.01</v>
      </c>
    </row>
    <row r="2877" ht="45.0" customHeight="true">
      <c r="P2877" s="6780" t="s">
        <v>84</v>
      </c>
      <c r="Q2877" s="6780" t="s">
        <v>85</v>
      </c>
      <c r="R2877" s="6817" t="n">
        <v>1.0</v>
      </c>
      <c r="S2877" s="6818" t="n">
        <f>ROUND(K2862,2)*R2877</f>
        <v>18.01</v>
      </c>
    </row>
    <row r="2878" ht="45.0" customHeight="true">
      <c r="P2878" s="6780" t="s">
        <v>86</v>
      </c>
      <c r="Q2878" s="6780" t="s">
        <v>87</v>
      </c>
      <c r="R2878" s="6819" t="n">
        <v>1.0</v>
      </c>
      <c r="S2878" s="6820" t="n">
        <f>ROUND(K2862,2)*R2878</f>
        <v>18.01</v>
      </c>
    </row>
    <row r="2879" ht="45.0" customHeight="true">
      <c r="P2879" s="6780" t="s">
        <v>88</v>
      </c>
      <c r="Q2879" s="6780" t="s">
        <v>89</v>
      </c>
      <c r="R2879" s="6821" t="n">
        <v>1.0</v>
      </c>
      <c r="S2879" s="6822" t="n">
        <f>ROUND(K2862,2)*R2879</f>
        <v>18.01</v>
      </c>
    </row>
    <row r="2880" ht="45.0" customHeight="true">
      <c r="P2880" s="6780" t="s">
        <v>90</v>
      </c>
      <c r="Q2880" s="6780" t="s">
        <v>91</v>
      </c>
      <c r="R2880" s="6823" t="n">
        <v>1.0</v>
      </c>
      <c r="S2880" s="6824" t="n">
        <f>ROUND(K2862,2)*R2880</f>
        <v>18.01</v>
      </c>
    </row>
    <row r="2881" ht="45.0" customHeight="true">
      <c r="P2881" s="6780" t="s">
        <v>92</v>
      </c>
      <c r="Q2881" s="6780" t="s">
        <v>93</v>
      </c>
      <c r="R2881" s="6825" t="n">
        <v>1.0</v>
      </c>
      <c r="S2881" s="6826" t="n">
        <f>ROUND(K2862,2)*R2881</f>
        <v>18.01</v>
      </c>
    </row>
    <row r="2882" ht="45.0" customHeight="true">
      <c r="A2882" s="6827" t="s">
        <v>23</v>
      </c>
      <c r="B2882" s="6827" t="s">
        <v>522</v>
      </c>
      <c r="C2882" s="6827" t="s">
        <v>54</v>
      </c>
      <c r="D2882" s="6827" t="s">
        <v>523</v>
      </c>
      <c r="E2882" s="6827" t="s">
        <v>524</v>
      </c>
      <c r="F2882" s="6828" t="n">
        <f>R2882+R2883+R2884+R2885+R2886+R2887+R2888+R2889+R2890+R2891+R2892+R2893+R2894+R2895+R2896+R2897+R2898+R2899+R2900+R2901</f>
        <v>40.0</v>
      </c>
      <c r="G2882" s="6827" t="s">
        <v>28</v>
      </c>
      <c r="H2882" s="6829" t="n">
        <v>8.99</v>
      </c>
      <c r="I2882" s="6830" t="n">
        <v>8.99</v>
      </c>
      <c r="J2882" s="6831" t="n">
        <v>0.2249</v>
      </c>
      <c r="K2882" s="6832" t="n">
        <f>ROUND(I2882,2)+(ROUND(I2882,2)*J2882)</f>
        <v>11.011851</v>
      </c>
      <c r="L2882" s="6833" t="n">
        <f>ROUND(S2882,2)+ROUND(S2883,2)+ROUND(S2884,2)+ROUND(S2885,2)+ROUND(S2886,2)+ROUND(S2887,2)+ROUND(S2888,2)+ROUND(S2889,2)+ROUND(S2890,2)+ROUND(S2891,2)+ROUND(S2892,2)+ROUND(S2893,2)+ROUND(S2894,2)+ROUND(S2895,2)+ROUND(S2896,2)+ROUND(S2897,2)+ROUND(S2898,2)+ROUND(S2899,2)+ROUND(S2900,2)+ROUND(S2901,2)</f>
        <v>440.3999999999999</v>
      </c>
      <c r="M2882" s="6827" t="s">
        <v>21</v>
      </c>
      <c r="N2882" s="6827" t="s">
        <v>58</v>
      </c>
      <c r="O2882" s="6827" t="s">
        <v>515</v>
      </c>
      <c r="P2882" s="6827" t="s">
        <v>20</v>
      </c>
      <c r="Q2882" s="6827" t="s">
        <v>29</v>
      </c>
      <c r="R2882" s="6834" t="n">
        <v>2.0</v>
      </c>
      <c r="S2882" s="6835" t="n">
        <f>ROUND(K2882,2)*R2882</f>
        <v>22.02</v>
      </c>
    </row>
    <row r="2883" ht="45.0" customHeight="true">
      <c r="P2883" s="6827" t="s">
        <v>30</v>
      </c>
      <c r="Q2883" s="6827" t="s">
        <v>31</v>
      </c>
      <c r="R2883" s="6836" t="n">
        <v>2.0</v>
      </c>
      <c r="S2883" s="6837" t="n">
        <f>ROUND(K2882,2)*R2883</f>
        <v>22.02</v>
      </c>
    </row>
    <row r="2884" ht="45.0" customHeight="true">
      <c r="P2884" s="6827" t="s">
        <v>32</v>
      </c>
      <c r="Q2884" s="6827" t="s">
        <v>33</v>
      </c>
      <c r="R2884" s="6838" t="n">
        <v>2.0</v>
      </c>
      <c r="S2884" s="6839" t="n">
        <f>ROUND(K2882,2)*R2884</f>
        <v>22.02</v>
      </c>
    </row>
    <row r="2885" ht="45.0" customHeight="true">
      <c r="P2885" s="6827" t="s">
        <v>34</v>
      </c>
      <c r="Q2885" s="6827" t="s">
        <v>35</v>
      </c>
      <c r="R2885" s="6840" t="n">
        <v>2.0</v>
      </c>
      <c r="S2885" s="6841" t="n">
        <f>ROUND(K2882,2)*R2885</f>
        <v>22.02</v>
      </c>
    </row>
    <row r="2886" ht="45.0" customHeight="true">
      <c r="P2886" s="6827" t="s">
        <v>36</v>
      </c>
      <c r="Q2886" s="6827" t="s">
        <v>37</v>
      </c>
      <c r="R2886" s="6842" t="n">
        <v>2.0</v>
      </c>
      <c r="S2886" s="6843" t="n">
        <f>ROUND(K2882,2)*R2886</f>
        <v>22.02</v>
      </c>
    </row>
    <row r="2887" ht="45.0" customHeight="true">
      <c r="P2887" s="6827" t="s">
        <v>38</v>
      </c>
      <c r="Q2887" s="6827" t="s">
        <v>39</v>
      </c>
      <c r="R2887" s="6844" t="n">
        <v>2.0</v>
      </c>
      <c r="S2887" s="6845" t="n">
        <f>ROUND(K2882,2)*R2887</f>
        <v>22.02</v>
      </c>
    </row>
    <row r="2888" ht="45.0" customHeight="true">
      <c r="P2888" s="6827" t="s">
        <v>40</v>
      </c>
      <c r="Q2888" s="6827" t="s">
        <v>41</v>
      </c>
      <c r="R2888" s="6846" t="n">
        <v>2.0</v>
      </c>
      <c r="S2888" s="6847" t="n">
        <f>ROUND(K2882,2)*R2888</f>
        <v>22.02</v>
      </c>
    </row>
    <row r="2889" ht="45.0" customHeight="true">
      <c r="P2889" s="6827" t="s">
        <v>42</v>
      </c>
      <c r="Q2889" s="6827" t="s">
        <v>43</v>
      </c>
      <c r="R2889" s="6848" t="n">
        <v>2.0</v>
      </c>
      <c r="S2889" s="6849" t="n">
        <f>ROUND(K2882,2)*R2889</f>
        <v>22.02</v>
      </c>
    </row>
    <row r="2890" ht="45.0" customHeight="true">
      <c r="P2890" s="6827" t="s">
        <v>44</v>
      </c>
      <c r="Q2890" s="6827" t="s">
        <v>45</v>
      </c>
      <c r="R2890" s="6850" t="n">
        <v>2.0</v>
      </c>
      <c r="S2890" s="6851" t="n">
        <f>ROUND(K2882,2)*R2890</f>
        <v>22.02</v>
      </c>
    </row>
    <row r="2891" ht="45.0" customHeight="true">
      <c r="P2891" s="6827" t="s">
        <v>46</v>
      </c>
      <c r="Q2891" s="6827" t="s">
        <v>47</v>
      </c>
      <c r="R2891" s="6852" t="n">
        <v>2.0</v>
      </c>
      <c r="S2891" s="6853" t="n">
        <f>ROUND(K2882,2)*R2891</f>
        <v>22.02</v>
      </c>
    </row>
    <row r="2892" ht="45.0" customHeight="true">
      <c r="P2892" s="6827" t="s">
        <v>48</v>
      </c>
      <c r="Q2892" s="6827" t="s">
        <v>49</v>
      </c>
      <c r="R2892" s="6854" t="n">
        <v>2.0</v>
      </c>
      <c r="S2892" s="6855" t="n">
        <f>ROUND(K2882,2)*R2892</f>
        <v>22.02</v>
      </c>
    </row>
    <row r="2893" ht="45.0" customHeight="true">
      <c r="P2893" s="6827" t="s">
        <v>50</v>
      </c>
      <c r="Q2893" s="6827" t="s">
        <v>51</v>
      </c>
      <c r="R2893" s="6856" t="n">
        <v>2.0</v>
      </c>
      <c r="S2893" s="6857" t="n">
        <f>ROUND(K2882,2)*R2893</f>
        <v>22.02</v>
      </c>
    </row>
    <row r="2894" ht="45.0" customHeight="true">
      <c r="P2894" s="6827" t="s">
        <v>78</v>
      </c>
      <c r="Q2894" s="6827" t="s">
        <v>79</v>
      </c>
      <c r="R2894" s="6858" t="n">
        <v>2.0</v>
      </c>
      <c r="S2894" s="6859" t="n">
        <f>ROUND(K2882,2)*R2894</f>
        <v>22.02</v>
      </c>
    </row>
    <row r="2895" ht="45.0" customHeight="true">
      <c r="P2895" s="6827" t="s">
        <v>80</v>
      </c>
      <c r="Q2895" s="6827" t="s">
        <v>81</v>
      </c>
      <c r="R2895" s="6860" t="n">
        <v>2.0</v>
      </c>
      <c r="S2895" s="6861" t="n">
        <f>ROUND(K2882,2)*R2895</f>
        <v>22.02</v>
      </c>
    </row>
    <row r="2896" ht="45.0" customHeight="true">
      <c r="P2896" s="6827" t="s">
        <v>82</v>
      </c>
      <c r="Q2896" s="6827" t="s">
        <v>83</v>
      </c>
      <c r="R2896" s="6862" t="n">
        <v>2.0</v>
      </c>
      <c r="S2896" s="6863" t="n">
        <f>ROUND(K2882,2)*R2896</f>
        <v>22.02</v>
      </c>
    </row>
    <row r="2897" ht="45.0" customHeight="true">
      <c r="P2897" s="6827" t="s">
        <v>84</v>
      </c>
      <c r="Q2897" s="6827" t="s">
        <v>85</v>
      </c>
      <c r="R2897" s="6864" t="n">
        <v>2.0</v>
      </c>
      <c r="S2897" s="6865" t="n">
        <f>ROUND(K2882,2)*R2897</f>
        <v>22.02</v>
      </c>
    </row>
    <row r="2898" ht="45.0" customHeight="true">
      <c r="P2898" s="6827" t="s">
        <v>86</v>
      </c>
      <c r="Q2898" s="6827" t="s">
        <v>87</v>
      </c>
      <c r="R2898" s="6866" t="n">
        <v>2.0</v>
      </c>
      <c r="S2898" s="6867" t="n">
        <f>ROUND(K2882,2)*R2898</f>
        <v>22.02</v>
      </c>
    </row>
    <row r="2899" ht="45.0" customHeight="true">
      <c r="P2899" s="6827" t="s">
        <v>88</v>
      </c>
      <c r="Q2899" s="6827" t="s">
        <v>89</v>
      </c>
      <c r="R2899" s="6868" t="n">
        <v>2.0</v>
      </c>
      <c r="S2899" s="6869" t="n">
        <f>ROUND(K2882,2)*R2899</f>
        <v>22.02</v>
      </c>
    </row>
    <row r="2900" ht="45.0" customHeight="true">
      <c r="P2900" s="6827" t="s">
        <v>90</v>
      </c>
      <c r="Q2900" s="6827" t="s">
        <v>91</v>
      </c>
      <c r="R2900" s="6870" t="n">
        <v>2.0</v>
      </c>
      <c r="S2900" s="6871" t="n">
        <f>ROUND(K2882,2)*R2900</f>
        <v>22.02</v>
      </c>
    </row>
    <row r="2901" ht="45.0" customHeight="true">
      <c r="P2901" s="6827" t="s">
        <v>92</v>
      </c>
      <c r="Q2901" s="6827" t="s">
        <v>93</v>
      </c>
      <c r="R2901" s="6872" t="n">
        <v>2.0</v>
      </c>
      <c r="S2901" s="6873" t="n">
        <f>ROUND(K2882,2)*R2901</f>
        <v>22.02</v>
      </c>
    </row>
    <row r="2902" ht="45.0" customHeight="true">
      <c r="A2902" s="6874" t="s">
        <v>23</v>
      </c>
      <c r="B2902" s="6874" t="s">
        <v>525</v>
      </c>
      <c r="C2902" s="6874" t="s">
        <v>54</v>
      </c>
      <c r="D2902" s="6874" t="s">
        <v>526</v>
      </c>
      <c r="E2902" s="6874" t="s">
        <v>527</v>
      </c>
      <c r="F2902" s="6875" t="n">
        <f>R2902+R2903+R2904+R2905+R2906+R2907+R2908+R2909+R2910+R2911+R2912+R2913+R2914+R2915+R2916+R2917+R2918+R2919+R2920+R2921</f>
        <v>80.0</v>
      </c>
      <c r="G2902" s="6874" t="s">
        <v>28</v>
      </c>
      <c r="H2902" s="6876" t="n">
        <v>14.01</v>
      </c>
      <c r="I2902" s="6877" t="n">
        <v>14.01</v>
      </c>
      <c r="J2902" s="6878" t="n">
        <v>0.2249</v>
      </c>
      <c r="K2902" s="6879" t="n">
        <f>ROUND(I2902,2)+(ROUND(I2902,2)*J2902)</f>
        <v>17.160849</v>
      </c>
      <c r="L2902" s="6880" t="n">
        <f>ROUND(S2902,2)+ROUND(S2903,2)+ROUND(S2904,2)+ROUND(S2905,2)+ROUND(S2906,2)+ROUND(S2907,2)+ROUND(S2908,2)+ROUND(S2909,2)+ROUND(S2910,2)+ROUND(S2911,2)+ROUND(S2912,2)+ROUND(S2913,2)+ROUND(S2914,2)+ROUND(S2915,2)+ROUND(S2916,2)+ROUND(S2917,2)+ROUND(S2918,2)+ROUND(S2919,2)+ROUND(S2920,2)+ROUND(S2921,2)</f>
        <v>1372.8000000000004</v>
      </c>
      <c r="M2902" s="6874" t="s">
        <v>21</v>
      </c>
      <c r="N2902" s="6874" t="s">
        <v>58</v>
      </c>
      <c r="O2902" s="6874" t="s">
        <v>515</v>
      </c>
      <c r="P2902" s="6874" t="s">
        <v>20</v>
      </c>
      <c r="Q2902" s="6874" t="s">
        <v>29</v>
      </c>
      <c r="R2902" s="6881" t="n">
        <v>4.0</v>
      </c>
      <c r="S2902" s="6882" t="n">
        <f>ROUND(K2902,2)*R2902</f>
        <v>68.64</v>
      </c>
    </row>
    <row r="2903" ht="45.0" customHeight="true">
      <c r="P2903" s="6874" t="s">
        <v>30</v>
      </c>
      <c r="Q2903" s="6874" t="s">
        <v>31</v>
      </c>
      <c r="R2903" s="6883" t="n">
        <v>4.0</v>
      </c>
      <c r="S2903" s="6884" t="n">
        <f>ROUND(K2902,2)*R2903</f>
        <v>68.64</v>
      </c>
    </row>
    <row r="2904" ht="45.0" customHeight="true">
      <c r="P2904" s="6874" t="s">
        <v>32</v>
      </c>
      <c r="Q2904" s="6874" t="s">
        <v>33</v>
      </c>
      <c r="R2904" s="6885" t="n">
        <v>4.0</v>
      </c>
      <c r="S2904" s="6886" t="n">
        <f>ROUND(K2902,2)*R2904</f>
        <v>68.64</v>
      </c>
    </row>
    <row r="2905" ht="45.0" customHeight="true">
      <c r="P2905" s="6874" t="s">
        <v>34</v>
      </c>
      <c r="Q2905" s="6874" t="s">
        <v>35</v>
      </c>
      <c r="R2905" s="6887" t="n">
        <v>4.0</v>
      </c>
      <c r="S2905" s="6888" t="n">
        <f>ROUND(K2902,2)*R2905</f>
        <v>68.64</v>
      </c>
    </row>
    <row r="2906" ht="45.0" customHeight="true">
      <c r="P2906" s="6874" t="s">
        <v>36</v>
      </c>
      <c r="Q2906" s="6874" t="s">
        <v>37</v>
      </c>
      <c r="R2906" s="6889" t="n">
        <v>4.0</v>
      </c>
      <c r="S2906" s="6890" t="n">
        <f>ROUND(K2902,2)*R2906</f>
        <v>68.64</v>
      </c>
    </row>
    <row r="2907" ht="45.0" customHeight="true">
      <c r="P2907" s="6874" t="s">
        <v>38</v>
      </c>
      <c r="Q2907" s="6874" t="s">
        <v>39</v>
      </c>
      <c r="R2907" s="6891" t="n">
        <v>4.0</v>
      </c>
      <c r="S2907" s="6892" t="n">
        <f>ROUND(K2902,2)*R2907</f>
        <v>68.64</v>
      </c>
    </row>
    <row r="2908" ht="45.0" customHeight="true">
      <c r="P2908" s="6874" t="s">
        <v>40</v>
      </c>
      <c r="Q2908" s="6874" t="s">
        <v>41</v>
      </c>
      <c r="R2908" s="6893" t="n">
        <v>4.0</v>
      </c>
      <c r="S2908" s="6894" t="n">
        <f>ROUND(K2902,2)*R2908</f>
        <v>68.64</v>
      </c>
    </row>
    <row r="2909" ht="45.0" customHeight="true">
      <c r="P2909" s="6874" t="s">
        <v>42</v>
      </c>
      <c r="Q2909" s="6874" t="s">
        <v>43</v>
      </c>
      <c r="R2909" s="6895" t="n">
        <v>4.0</v>
      </c>
      <c r="S2909" s="6896" t="n">
        <f>ROUND(K2902,2)*R2909</f>
        <v>68.64</v>
      </c>
    </row>
    <row r="2910" ht="45.0" customHeight="true">
      <c r="P2910" s="6874" t="s">
        <v>44</v>
      </c>
      <c r="Q2910" s="6874" t="s">
        <v>45</v>
      </c>
      <c r="R2910" s="6897" t="n">
        <v>4.0</v>
      </c>
      <c r="S2910" s="6898" t="n">
        <f>ROUND(K2902,2)*R2910</f>
        <v>68.64</v>
      </c>
    </row>
    <row r="2911" ht="45.0" customHeight="true">
      <c r="P2911" s="6874" t="s">
        <v>46</v>
      </c>
      <c r="Q2911" s="6874" t="s">
        <v>47</v>
      </c>
      <c r="R2911" s="6899" t="n">
        <v>4.0</v>
      </c>
      <c r="S2911" s="6900" t="n">
        <f>ROUND(K2902,2)*R2911</f>
        <v>68.64</v>
      </c>
    </row>
    <row r="2912" ht="45.0" customHeight="true">
      <c r="P2912" s="6874" t="s">
        <v>48</v>
      </c>
      <c r="Q2912" s="6874" t="s">
        <v>49</v>
      </c>
      <c r="R2912" s="6901" t="n">
        <v>4.0</v>
      </c>
      <c r="S2912" s="6902" t="n">
        <f>ROUND(K2902,2)*R2912</f>
        <v>68.64</v>
      </c>
    </row>
    <row r="2913" ht="45.0" customHeight="true">
      <c r="P2913" s="6874" t="s">
        <v>50</v>
      </c>
      <c r="Q2913" s="6874" t="s">
        <v>51</v>
      </c>
      <c r="R2913" s="6903" t="n">
        <v>4.0</v>
      </c>
      <c r="S2913" s="6904" t="n">
        <f>ROUND(K2902,2)*R2913</f>
        <v>68.64</v>
      </c>
    </row>
    <row r="2914" ht="45.0" customHeight="true">
      <c r="P2914" s="6874" t="s">
        <v>78</v>
      </c>
      <c r="Q2914" s="6874" t="s">
        <v>79</v>
      </c>
      <c r="R2914" s="6905" t="n">
        <v>4.0</v>
      </c>
      <c r="S2914" s="6906" t="n">
        <f>ROUND(K2902,2)*R2914</f>
        <v>68.64</v>
      </c>
    </row>
    <row r="2915" ht="45.0" customHeight="true">
      <c r="P2915" s="6874" t="s">
        <v>80</v>
      </c>
      <c r="Q2915" s="6874" t="s">
        <v>81</v>
      </c>
      <c r="R2915" s="6907" t="n">
        <v>4.0</v>
      </c>
      <c r="S2915" s="6908" t="n">
        <f>ROUND(K2902,2)*R2915</f>
        <v>68.64</v>
      </c>
    </row>
    <row r="2916" ht="45.0" customHeight="true">
      <c r="P2916" s="6874" t="s">
        <v>82</v>
      </c>
      <c r="Q2916" s="6874" t="s">
        <v>83</v>
      </c>
      <c r="R2916" s="6909" t="n">
        <v>4.0</v>
      </c>
      <c r="S2916" s="6910" t="n">
        <f>ROUND(K2902,2)*R2916</f>
        <v>68.64</v>
      </c>
    </row>
    <row r="2917" ht="45.0" customHeight="true">
      <c r="P2917" s="6874" t="s">
        <v>84</v>
      </c>
      <c r="Q2917" s="6874" t="s">
        <v>85</v>
      </c>
      <c r="R2917" s="6911" t="n">
        <v>4.0</v>
      </c>
      <c r="S2917" s="6912" t="n">
        <f>ROUND(K2902,2)*R2917</f>
        <v>68.64</v>
      </c>
    </row>
    <row r="2918" ht="45.0" customHeight="true">
      <c r="P2918" s="6874" t="s">
        <v>86</v>
      </c>
      <c r="Q2918" s="6874" t="s">
        <v>87</v>
      </c>
      <c r="R2918" s="6913" t="n">
        <v>4.0</v>
      </c>
      <c r="S2918" s="6914" t="n">
        <f>ROUND(K2902,2)*R2918</f>
        <v>68.64</v>
      </c>
    </row>
    <row r="2919" ht="45.0" customHeight="true">
      <c r="P2919" s="6874" t="s">
        <v>88</v>
      </c>
      <c r="Q2919" s="6874" t="s">
        <v>89</v>
      </c>
      <c r="R2919" s="6915" t="n">
        <v>4.0</v>
      </c>
      <c r="S2919" s="6916" t="n">
        <f>ROUND(K2902,2)*R2919</f>
        <v>68.64</v>
      </c>
    </row>
    <row r="2920" ht="45.0" customHeight="true">
      <c r="P2920" s="6874" t="s">
        <v>90</v>
      </c>
      <c r="Q2920" s="6874" t="s">
        <v>91</v>
      </c>
      <c r="R2920" s="6917" t="n">
        <v>4.0</v>
      </c>
      <c r="S2920" s="6918" t="n">
        <f>ROUND(K2902,2)*R2920</f>
        <v>68.64</v>
      </c>
    </row>
    <row r="2921" ht="45.0" customHeight="true">
      <c r="P2921" s="6874" t="s">
        <v>92</v>
      </c>
      <c r="Q2921" s="6874" t="s">
        <v>93</v>
      </c>
      <c r="R2921" s="6919" t="n">
        <v>4.0</v>
      </c>
      <c r="S2921" s="6920" t="n">
        <f>ROUND(K2902,2)*R2921</f>
        <v>68.64</v>
      </c>
    </row>
    <row r="2922" ht="45.0" customHeight="true">
      <c r="A2922" s="6921" t="s">
        <v>23</v>
      </c>
      <c r="B2922" s="6921" t="s">
        <v>528</v>
      </c>
      <c r="C2922" s="6921" t="s">
        <v>54</v>
      </c>
      <c r="D2922" s="6921" t="s">
        <v>529</v>
      </c>
      <c r="E2922" s="6921" t="s">
        <v>530</v>
      </c>
      <c r="F2922" s="6922" t="n">
        <f>R2922+R2923+R2924+R2925+R2926+R2927+R2928+R2929+R2930+R2931+R2932+R2933+R2934+R2935+R2936+R2937+R2938+R2939+R2940+R2941</f>
        <v>20.0</v>
      </c>
      <c r="G2922" s="6921" t="s">
        <v>28</v>
      </c>
      <c r="H2922" s="6923" t="n">
        <v>25.77</v>
      </c>
      <c r="I2922" s="6924" t="n">
        <v>25.77</v>
      </c>
      <c r="J2922" s="6925" t="n">
        <v>0.2249</v>
      </c>
      <c r="K2922" s="6926" t="n">
        <f>ROUND(I2922,2)+(ROUND(I2922,2)*J2922)</f>
        <v>31.565673</v>
      </c>
      <c r="L2922" s="6927" t="n">
        <f>ROUND(S2922,2)+ROUND(S2923,2)+ROUND(S2924,2)+ROUND(S2925,2)+ROUND(S2926,2)+ROUND(S2927,2)+ROUND(S2928,2)+ROUND(S2929,2)+ROUND(S2930,2)+ROUND(S2931,2)+ROUND(S2932,2)+ROUND(S2933,2)+ROUND(S2934,2)+ROUND(S2935,2)+ROUND(S2936,2)+ROUND(S2937,2)+ROUND(S2938,2)+ROUND(S2939,2)+ROUND(S2940,2)+ROUND(S2941,2)</f>
        <v>631.4000000000001</v>
      </c>
      <c r="M2922" s="6921" t="s">
        <v>21</v>
      </c>
      <c r="N2922" s="6921" t="s">
        <v>58</v>
      </c>
      <c r="O2922" s="6921" t="s">
        <v>515</v>
      </c>
      <c r="P2922" s="6921" t="s">
        <v>20</v>
      </c>
      <c r="Q2922" s="6921" t="s">
        <v>29</v>
      </c>
      <c r="R2922" s="6928" t="n">
        <v>1.0</v>
      </c>
      <c r="S2922" s="6929" t="n">
        <f>ROUND(K2922,2)*R2922</f>
        <v>31.57</v>
      </c>
    </row>
    <row r="2923" ht="45.0" customHeight="true">
      <c r="P2923" s="6921" t="s">
        <v>30</v>
      </c>
      <c r="Q2923" s="6921" t="s">
        <v>31</v>
      </c>
      <c r="R2923" s="6930" t="n">
        <v>1.0</v>
      </c>
      <c r="S2923" s="6931" t="n">
        <f>ROUND(K2922,2)*R2923</f>
        <v>31.57</v>
      </c>
    </row>
    <row r="2924" ht="45.0" customHeight="true">
      <c r="P2924" s="6921" t="s">
        <v>32</v>
      </c>
      <c r="Q2924" s="6921" t="s">
        <v>33</v>
      </c>
      <c r="R2924" s="6932" t="n">
        <v>1.0</v>
      </c>
      <c r="S2924" s="6933" t="n">
        <f>ROUND(K2922,2)*R2924</f>
        <v>31.57</v>
      </c>
    </row>
    <row r="2925" ht="45.0" customHeight="true">
      <c r="P2925" s="6921" t="s">
        <v>34</v>
      </c>
      <c r="Q2925" s="6921" t="s">
        <v>35</v>
      </c>
      <c r="R2925" s="6934" t="n">
        <v>1.0</v>
      </c>
      <c r="S2925" s="6935" t="n">
        <f>ROUND(K2922,2)*R2925</f>
        <v>31.57</v>
      </c>
    </row>
    <row r="2926" ht="45.0" customHeight="true">
      <c r="P2926" s="6921" t="s">
        <v>36</v>
      </c>
      <c r="Q2926" s="6921" t="s">
        <v>37</v>
      </c>
      <c r="R2926" s="6936" t="n">
        <v>1.0</v>
      </c>
      <c r="S2926" s="6937" t="n">
        <f>ROUND(K2922,2)*R2926</f>
        <v>31.57</v>
      </c>
    </row>
    <row r="2927" ht="45.0" customHeight="true">
      <c r="P2927" s="6921" t="s">
        <v>38</v>
      </c>
      <c r="Q2927" s="6921" t="s">
        <v>39</v>
      </c>
      <c r="R2927" s="6938" t="n">
        <v>1.0</v>
      </c>
      <c r="S2927" s="6939" t="n">
        <f>ROUND(K2922,2)*R2927</f>
        <v>31.57</v>
      </c>
    </row>
    <row r="2928" ht="45.0" customHeight="true">
      <c r="P2928" s="6921" t="s">
        <v>40</v>
      </c>
      <c r="Q2928" s="6921" t="s">
        <v>41</v>
      </c>
      <c r="R2928" s="6940" t="n">
        <v>1.0</v>
      </c>
      <c r="S2928" s="6941" t="n">
        <f>ROUND(K2922,2)*R2928</f>
        <v>31.57</v>
      </c>
    </row>
    <row r="2929" ht="45.0" customHeight="true">
      <c r="P2929" s="6921" t="s">
        <v>42</v>
      </c>
      <c r="Q2929" s="6921" t="s">
        <v>43</v>
      </c>
      <c r="R2929" s="6942" t="n">
        <v>1.0</v>
      </c>
      <c r="S2929" s="6943" t="n">
        <f>ROUND(K2922,2)*R2929</f>
        <v>31.57</v>
      </c>
    </row>
    <row r="2930" ht="45.0" customHeight="true">
      <c r="P2930" s="6921" t="s">
        <v>44</v>
      </c>
      <c r="Q2930" s="6921" t="s">
        <v>45</v>
      </c>
      <c r="R2930" s="6944" t="n">
        <v>1.0</v>
      </c>
      <c r="S2930" s="6945" t="n">
        <f>ROUND(K2922,2)*R2930</f>
        <v>31.57</v>
      </c>
    </row>
    <row r="2931" ht="45.0" customHeight="true">
      <c r="P2931" s="6921" t="s">
        <v>46</v>
      </c>
      <c r="Q2931" s="6921" t="s">
        <v>47</v>
      </c>
      <c r="R2931" s="6946" t="n">
        <v>1.0</v>
      </c>
      <c r="S2931" s="6947" t="n">
        <f>ROUND(K2922,2)*R2931</f>
        <v>31.57</v>
      </c>
    </row>
    <row r="2932" ht="45.0" customHeight="true">
      <c r="P2932" s="6921" t="s">
        <v>48</v>
      </c>
      <c r="Q2932" s="6921" t="s">
        <v>49</v>
      </c>
      <c r="R2932" s="6948" t="n">
        <v>1.0</v>
      </c>
      <c r="S2932" s="6949" t="n">
        <f>ROUND(K2922,2)*R2932</f>
        <v>31.57</v>
      </c>
    </row>
    <row r="2933" ht="45.0" customHeight="true">
      <c r="P2933" s="6921" t="s">
        <v>50</v>
      </c>
      <c r="Q2933" s="6921" t="s">
        <v>51</v>
      </c>
      <c r="R2933" s="6950" t="n">
        <v>1.0</v>
      </c>
      <c r="S2933" s="6951" t="n">
        <f>ROUND(K2922,2)*R2933</f>
        <v>31.57</v>
      </c>
    </row>
    <row r="2934" ht="45.0" customHeight="true">
      <c r="P2934" s="6921" t="s">
        <v>78</v>
      </c>
      <c r="Q2934" s="6921" t="s">
        <v>79</v>
      </c>
      <c r="R2934" s="6952" t="n">
        <v>1.0</v>
      </c>
      <c r="S2934" s="6953" t="n">
        <f>ROUND(K2922,2)*R2934</f>
        <v>31.57</v>
      </c>
    </row>
    <row r="2935" ht="45.0" customHeight="true">
      <c r="P2935" s="6921" t="s">
        <v>80</v>
      </c>
      <c r="Q2935" s="6921" t="s">
        <v>81</v>
      </c>
      <c r="R2935" s="6954" t="n">
        <v>1.0</v>
      </c>
      <c r="S2935" s="6955" t="n">
        <f>ROUND(K2922,2)*R2935</f>
        <v>31.57</v>
      </c>
    </row>
    <row r="2936" ht="45.0" customHeight="true">
      <c r="P2936" s="6921" t="s">
        <v>82</v>
      </c>
      <c r="Q2936" s="6921" t="s">
        <v>83</v>
      </c>
      <c r="R2936" s="6956" t="n">
        <v>1.0</v>
      </c>
      <c r="S2936" s="6957" t="n">
        <f>ROUND(K2922,2)*R2936</f>
        <v>31.57</v>
      </c>
    </row>
    <row r="2937" ht="45.0" customHeight="true">
      <c r="P2937" s="6921" t="s">
        <v>84</v>
      </c>
      <c r="Q2937" s="6921" t="s">
        <v>85</v>
      </c>
      <c r="R2937" s="6958" t="n">
        <v>1.0</v>
      </c>
      <c r="S2937" s="6959" t="n">
        <f>ROUND(K2922,2)*R2937</f>
        <v>31.57</v>
      </c>
    </row>
    <row r="2938" ht="45.0" customHeight="true">
      <c r="P2938" s="6921" t="s">
        <v>86</v>
      </c>
      <c r="Q2938" s="6921" t="s">
        <v>87</v>
      </c>
      <c r="R2938" s="6960" t="n">
        <v>1.0</v>
      </c>
      <c r="S2938" s="6961" t="n">
        <f>ROUND(K2922,2)*R2938</f>
        <v>31.57</v>
      </c>
    </row>
    <row r="2939" ht="45.0" customHeight="true">
      <c r="P2939" s="6921" t="s">
        <v>88</v>
      </c>
      <c r="Q2939" s="6921" t="s">
        <v>89</v>
      </c>
      <c r="R2939" s="6962" t="n">
        <v>1.0</v>
      </c>
      <c r="S2939" s="6963" t="n">
        <f>ROUND(K2922,2)*R2939</f>
        <v>31.57</v>
      </c>
    </row>
    <row r="2940" ht="45.0" customHeight="true">
      <c r="P2940" s="6921" t="s">
        <v>90</v>
      </c>
      <c r="Q2940" s="6921" t="s">
        <v>91</v>
      </c>
      <c r="R2940" s="6964" t="n">
        <v>1.0</v>
      </c>
      <c r="S2940" s="6965" t="n">
        <f>ROUND(K2922,2)*R2940</f>
        <v>31.57</v>
      </c>
    </row>
    <row r="2941" ht="45.0" customHeight="true">
      <c r="P2941" s="6921" t="s">
        <v>92</v>
      </c>
      <c r="Q2941" s="6921" t="s">
        <v>93</v>
      </c>
      <c r="R2941" s="6966" t="n">
        <v>1.0</v>
      </c>
      <c r="S2941" s="6967" t="n">
        <f>ROUND(K2922,2)*R2941</f>
        <v>31.57</v>
      </c>
    </row>
    <row r="2942" ht="45.0" customHeight="true">
      <c r="A2942" s="6968" t="s">
        <v>23</v>
      </c>
      <c r="B2942" s="6968" t="s">
        <v>531</v>
      </c>
      <c r="C2942" s="6968" t="s">
        <v>54</v>
      </c>
      <c r="D2942" s="6968" t="s">
        <v>532</v>
      </c>
      <c r="E2942" s="6968" t="s">
        <v>533</v>
      </c>
      <c r="F2942" s="6969" t="n">
        <f>R2942+R2943+R2944+R2945+R2946+R2947+R2948+R2949+R2950+R2951+R2952+R2953+R2954+R2955+R2956+R2957+R2958+R2959+R2960+R2961</f>
        <v>20.0</v>
      </c>
      <c r="G2942" s="6968" t="s">
        <v>28</v>
      </c>
      <c r="H2942" s="6970" t="n">
        <v>22.75</v>
      </c>
      <c r="I2942" s="6971" t="n">
        <v>22.75</v>
      </c>
      <c r="J2942" s="6972" t="n">
        <v>0.2249</v>
      </c>
      <c r="K2942" s="6973" t="n">
        <f>ROUND(I2942,2)+(ROUND(I2942,2)*J2942)</f>
        <v>27.866475</v>
      </c>
      <c r="L2942" s="6974" t="n">
        <f>ROUND(S2942,2)+ROUND(S2943,2)+ROUND(S2944,2)+ROUND(S2945,2)+ROUND(S2946,2)+ROUND(S2947,2)+ROUND(S2948,2)+ROUND(S2949,2)+ROUND(S2950,2)+ROUND(S2951,2)+ROUND(S2952,2)+ROUND(S2953,2)+ROUND(S2954,2)+ROUND(S2955,2)+ROUND(S2956,2)+ROUND(S2957,2)+ROUND(S2958,2)+ROUND(S2959,2)+ROUND(S2960,2)+ROUND(S2961,2)</f>
        <v>557.4</v>
      </c>
      <c r="M2942" s="6968" t="s">
        <v>21</v>
      </c>
      <c r="N2942" s="6968" t="s">
        <v>58</v>
      </c>
      <c r="O2942" s="6968" t="s">
        <v>515</v>
      </c>
      <c r="P2942" s="6968" t="s">
        <v>20</v>
      </c>
      <c r="Q2942" s="6968" t="s">
        <v>29</v>
      </c>
      <c r="R2942" s="6975" t="n">
        <v>1.0</v>
      </c>
      <c r="S2942" s="6976" t="n">
        <f>ROUND(K2942,2)*R2942</f>
        <v>27.87</v>
      </c>
    </row>
    <row r="2943" ht="45.0" customHeight="true">
      <c r="P2943" s="6968" t="s">
        <v>30</v>
      </c>
      <c r="Q2943" s="6968" t="s">
        <v>31</v>
      </c>
      <c r="R2943" s="6977" t="n">
        <v>1.0</v>
      </c>
      <c r="S2943" s="6978" t="n">
        <f>ROUND(K2942,2)*R2943</f>
        <v>27.87</v>
      </c>
    </row>
    <row r="2944" ht="45.0" customHeight="true">
      <c r="P2944" s="6968" t="s">
        <v>32</v>
      </c>
      <c r="Q2944" s="6968" t="s">
        <v>33</v>
      </c>
      <c r="R2944" s="6979" t="n">
        <v>1.0</v>
      </c>
      <c r="S2944" s="6980" t="n">
        <f>ROUND(K2942,2)*R2944</f>
        <v>27.87</v>
      </c>
    </row>
    <row r="2945" ht="45.0" customHeight="true">
      <c r="P2945" s="6968" t="s">
        <v>34</v>
      </c>
      <c r="Q2945" s="6968" t="s">
        <v>35</v>
      </c>
      <c r="R2945" s="6981" t="n">
        <v>1.0</v>
      </c>
      <c r="S2945" s="6982" t="n">
        <f>ROUND(K2942,2)*R2945</f>
        <v>27.87</v>
      </c>
    </row>
    <row r="2946" ht="45.0" customHeight="true">
      <c r="P2946" s="6968" t="s">
        <v>36</v>
      </c>
      <c r="Q2946" s="6968" t="s">
        <v>37</v>
      </c>
      <c r="R2946" s="6983" t="n">
        <v>1.0</v>
      </c>
      <c r="S2946" s="6984" t="n">
        <f>ROUND(K2942,2)*R2946</f>
        <v>27.87</v>
      </c>
    </row>
    <row r="2947" ht="45.0" customHeight="true">
      <c r="P2947" s="6968" t="s">
        <v>38</v>
      </c>
      <c r="Q2947" s="6968" t="s">
        <v>39</v>
      </c>
      <c r="R2947" s="6985" t="n">
        <v>1.0</v>
      </c>
      <c r="S2947" s="6986" t="n">
        <f>ROUND(K2942,2)*R2947</f>
        <v>27.87</v>
      </c>
    </row>
    <row r="2948" ht="45.0" customHeight="true">
      <c r="P2948" s="6968" t="s">
        <v>40</v>
      </c>
      <c r="Q2948" s="6968" t="s">
        <v>41</v>
      </c>
      <c r="R2948" s="6987" t="n">
        <v>1.0</v>
      </c>
      <c r="S2948" s="6988" t="n">
        <f>ROUND(K2942,2)*R2948</f>
        <v>27.87</v>
      </c>
    </row>
    <row r="2949" ht="45.0" customHeight="true">
      <c r="P2949" s="6968" t="s">
        <v>42</v>
      </c>
      <c r="Q2949" s="6968" t="s">
        <v>43</v>
      </c>
      <c r="R2949" s="6989" t="n">
        <v>1.0</v>
      </c>
      <c r="S2949" s="6990" t="n">
        <f>ROUND(K2942,2)*R2949</f>
        <v>27.87</v>
      </c>
    </row>
    <row r="2950" ht="45.0" customHeight="true">
      <c r="P2950" s="6968" t="s">
        <v>44</v>
      </c>
      <c r="Q2950" s="6968" t="s">
        <v>45</v>
      </c>
      <c r="R2950" s="6991" t="n">
        <v>1.0</v>
      </c>
      <c r="S2950" s="6992" t="n">
        <f>ROUND(K2942,2)*R2950</f>
        <v>27.87</v>
      </c>
    </row>
    <row r="2951" ht="45.0" customHeight="true">
      <c r="P2951" s="6968" t="s">
        <v>46</v>
      </c>
      <c r="Q2951" s="6968" t="s">
        <v>47</v>
      </c>
      <c r="R2951" s="6993" t="n">
        <v>1.0</v>
      </c>
      <c r="S2951" s="6994" t="n">
        <f>ROUND(K2942,2)*R2951</f>
        <v>27.87</v>
      </c>
    </row>
    <row r="2952" ht="45.0" customHeight="true">
      <c r="P2952" s="6968" t="s">
        <v>48</v>
      </c>
      <c r="Q2952" s="6968" t="s">
        <v>49</v>
      </c>
      <c r="R2952" s="6995" t="n">
        <v>1.0</v>
      </c>
      <c r="S2952" s="6996" t="n">
        <f>ROUND(K2942,2)*R2952</f>
        <v>27.87</v>
      </c>
    </row>
    <row r="2953" ht="45.0" customHeight="true">
      <c r="P2953" s="6968" t="s">
        <v>50</v>
      </c>
      <c r="Q2953" s="6968" t="s">
        <v>51</v>
      </c>
      <c r="R2953" s="6997" t="n">
        <v>1.0</v>
      </c>
      <c r="S2953" s="6998" t="n">
        <f>ROUND(K2942,2)*R2953</f>
        <v>27.87</v>
      </c>
    </row>
    <row r="2954" ht="45.0" customHeight="true">
      <c r="P2954" s="6968" t="s">
        <v>78</v>
      </c>
      <c r="Q2954" s="6968" t="s">
        <v>79</v>
      </c>
      <c r="R2954" s="6999" t="n">
        <v>1.0</v>
      </c>
      <c r="S2954" s="7000" t="n">
        <f>ROUND(K2942,2)*R2954</f>
        <v>27.87</v>
      </c>
    </row>
    <row r="2955" ht="45.0" customHeight="true">
      <c r="P2955" s="6968" t="s">
        <v>80</v>
      </c>
      <c r="Q2955" s="6968" t="s">
        <v>81</v>
      </c>
      <c r="R2955" s="7001" t="n">
        <v>1.0</v>
      </c>
      <c r="S2955" s="7002" t="n">
        <f>ROUND(K2942,2)*R2955</f>
        <v>27.87</v>
      </c>
    </row>
    <row r="2956" ht="45.0" customHeight="true">
      <c r="P2956" s="6968" t="s">
        <v>82</v>
      </c>
      <c r="Q2956" s="6968" t="s">
        <v>83</v>
      </c>
      <c r="R2956" s="7003" t="n">
        <v>1.0</v>
      </c>
      <c r="S2956" s="7004" t="n">
        <f>ROUND(K2942,2)*R2956</f>
        <v>27.87</v>
      </c>
    </row>
    <row r="2957" ht="45.0" customHeight="true">
      <c r="P2957" s="6968" t="s">
        <v>84</v>
      </c>
      <c r="Q2957" s="6968" t="s">
        <v>85</v>
      </c>
      <c r="R2957" s="7005" t="n">
        <v>1.0</v>
      </c>
      <c r="S2957" s="7006" t="n">
        <f>ROUND(K2942,2)*R2957</f>
        <v>27.87</v>
      </c>
    </row>
    <row r="2958" ht="45.0" customHeight="true">
      <c r="P2958" s="6968" t="s">
        <v>86</v>
      </c>
      <c r="Q2958" s="6968" t="s">
        <v>87</v>
      </c>
      <c r="R2958" s="7007" t="n">
        <v>1.0</v>
      </c>
      <c r="S2958" s="7008" t="n">
        <f>ROUND(K2942,2)*R2958</f>
        <v>27.87</v>
      </c>
    </row>
    <row r="2959" ht="45.0" customHeight="true">
      <c r="P2959" s="6968" t="s">
        <v>88</v>
      </c>
      <c r="Q2959" s="6968" t="s">
        <v>89</v>
      </c>
      <c r="R2959" s="7009" t="n">
        <v>1.0</v>
      </c>
      <c r="S2959" s="7010" t="n">
        <f>ROUND(K2942,2)*R2959</f>
        <v>27.87</v>
      </c>
    </row>
    <row r="2960" ht="45.0" customHeight="true">
      <c r="P2960" s="6968" t="s">
        <v>90</v>
      </c>
      <c r="Q2960" s="6968" t="s">
        <v>91</v>
      </c>
      <c r="R2960" s="7011" t="n">
        <v>1.0</v>
      </c>
      <c r="S2960" s="7012" t="n">
        <f>ROUND(K2942,2)*R2960</f>
        <v>27.87</v>
      </c>
    </row>
    <row r="2961" ht="45.0" customHeight="true">
      <c r="P2961" s="6968" t="s">
        <v>92</v>
      </c>
      <c r="Q2961" s="6968" t="s">
        <v>93</v>
      </c>
      <c r="R2961" s="7013" t="n">
        <v>1.0</v>
      </c>
      <c r="S2961" s="7014" t="n">
        <f>ROUND(K2942,2)*R2961</f>
        <v>27.87</v>
      </c>
    </row>
    <row r="2962" ht="45.0" customHeight="true">
      <c r="A2962" s="7015" t="s">
        <v>23</v>
      </c>
      <c r="B2962" s="7015" t="s">
        <v>534</v>
      </c>
      <c r="C2962" s="7015" t="s">
        <v>54</v>
      </c>
      <c r="D2962" s="7015" t="s">
        <v>535</v>
      </c>
      <c r="E2962" s="7015" t="s">
        <v>536</v>
      </c>
      <c r="F2962" s="7016" t="n">
        <f>R2962+R2963+R2964+R2965+R2966+R2967+R2968+R2969+R2970+R2971+R2972+R2973+R2974+R2975+R2976+R2977+R2978+R2979+R2980+R2981</f>
        <v>20.0</v>
      </c>
      <c r="G2962" s="7015" t="s">
        <v>28</v>
      </c>
      <c r="H2962" s="7017" t="n">
        <v>40.16</v>
      </c>
      <c r="I2962" s="7018" t="n">
        <v>40.16</v>
      </c>
      <c r="J2962" s="7019" t="n">
        <v>0.2249</v>
      </c>
      <c r="K2962" s="7020" t="n">
        <f>ROUND(I2962,2)+(ROUND(I2962,2)*J2962)</f>
        <v>49.191984</v>
      </c>
      <c r="L2962" s="7021" t="n">
        <f>ROUND(S2962,2)+ROUND(S2963,2)+ROUND(S2964,2)+ROUND(S2965,2)+ROUND(S2966,2)+ROUND(S2967,2)+ROUND(S2968,2)+ROUND(S2969,2)+ROUND(S2970,2)+ROUND(S2971,2)+ROUND(S2972,2)+ROUND(S2973,2)+ROUND(S2974,2)+ROUND(S2975,2)+ROUND(S2976,2)+ROUND(S2977,2)+ROUND(S2978,2)+ROUND(S2979,2)+ROUND(S2980,2)+ROUND(S2981,2)</f>
        <v>983.8000000000004</v>
      </c>
      <c r="M2962" s="7015" t="s">
        <v>21</v>
      </c>
      <c r="N2962" s="7015" t="s">
        <v>58</v>
      </c>
      <c r="O2962" s="7015" t="s">
        <v>515</v>
      </c>
      <c r="P2962" s="7015" t="s">
        <v>20</v>
      </c>
      <c r="Q2962" s="7015" t="s">
        <v>29</v>
      </c>
      <c r="R2962" s="7022" t="n">
        <v>1.0</v>
      </c>
      <c r="S2962" s="7023" t="n">
        <f>ROUND(K2962,2)*R2962</f>
        <v>49.19</v>
      </c>
    </row>
    <row r="2963" ht="45.0" customHeight="true">
      <c r="P2963" s="7015" t="s">
        <v>30</v>
      </c>
      <c r="Q2963" s="7015" t="s">
        <v>31</v>
      </c>
      <c r="R2963" s="7024" t="n">
        <v>1.0</v>
      </c>
      <c r="S2963" s="7025" t="n">
        <f>ROUND(K2962,2)*R2963</f>
        <v>49.19</v>
      </c>
    </row>
    <row r="2964" ht="45.0" customHeight="true">
      <c r="P2964" s="7015" t="s">
        <v>32</v>
      </c>
      <c r="Q2964" s="7015" t="s">
        <v>33</v>
      </c>
      <c r="R2964" s="7026" t="n">
        <v>1.0</v>
      </c>
      <c r="S2964" s="7027" t="n">
        <f>ROUND(K2962,2)*R2964</f>
        <v>49.19</v>
      </c>
    </row>
    <row r="2965" ht="45.0" customHeight="true">
      <c r="P2965" s="7015" t="s">
        <v>34</v>
      </c>
      <c r="Q2965" s="7015" t="s">
        <v>35</v>
      </c>
      <c r="R2965" s="7028" t="n">
        <v>1.0</v>
      </c>
      <c r="S2965" s="7029" t="n">
        <f>ROUND(K2962,2)*R2965</f>
        <v>49.19</v>
      </c>
    </row>
    <row r="2966" ht="45.0" customHeight="true">
      <c r="P2966" s="7015" t="s">
        <v>36</v>
      </c>
      <c r="Q2966" s="7015" t="s">
        <v>37</v>
      </c>
      <c r="R2966" s="7030" t="n">
        <v>1.0</v>
      </c>
      <c r="S2966" s="7031" t="n">
        <f>ROUND(K2962,2)*R2966</f>
        <v>49.19</v>
      </c>
    </row>
    <row r="2967" ht="45.0" customHeight="true">
      <c r="P2967" s="7015" t="s">
        <v>38</v>
      </c>
      <c r="Q2967" s="7015" t="s">
        <v>39</v>
      </c>
      <c r="R2967" s="7032" t="n">
        <v>1.0</v>
      </c>
      <c r="S2967" s="7033" t="n">
        <f>ROUND(K2962,2)*R2967</f>
        <v>49.19</v>
      </c>
    </row>
    <row r="2968" ht="45.0" customHeight="true">
      <c r="P2968" s="7015" t="s">
        <v>40</v>
      </c>
      <c r="Q2968" s="7015" t="s">
        <v>41</v>
      </c>
      <c r="R2968" s="7034" t="n">
        <v>1.0</v>
      </c>
      <c r="S2968" s="7035" t="n">
        <f>ROUND(K2962,2)*R2968</f>
        <v>49.19</v>
      </c>
    </row>
    <row r="2969" ht="45.0" customHeight="true">
      <c r="P2969" s="7015" t="s">
        <v>42</v>
      </c>
      <c r="Q2969" s="7015" t="s">
        <v>43</v>
      </c>
      <c r="R2969" s="7036" t="n">
        <v>1.0</v>
      </c>
      <c r="S2969" s="7037" t="n">
        <f>ROUND(K2962,2)*R2969</f>
        <v>49.19</v>
      </c>
    </row>
    <row r="2970" ht="45.0" customHeight="true">
      <c r="P2970" s="7015" t="s">
        <v>44</v>
      </c>
      <c r="Q2970" s="7015" t="s">
        <v>45</v>
      </c>
      <c r="R2970" s="7038" t="n">
        <v>1.0</v>
      </c>
      <c r="S2970" s="7039" t="n">
        <f>ROUND(K2962,2)*R2970</f>
        <v>49.19</v>
      </c>
    </row>
    <row r="2971" ht="45.0" customHeight="true">
      <c r="P2971" s="7015" t="s">
        <v>46</v>
      </c>
      <c r="Q2971" s="7015" t="s">
        <v>47</v>
      </c>
      <c r="R2971" s="7040" t="n">
        <v>1.0</v>
      </c>
      <c r="S2971" s="7041" t="n">
        <f>ROUND(K2962,2)*R2971</f>
        <v>49.19</v>
      </c>
    </row>
    <row r="2972" ht="45.0" customHeight="true">
      <c r="P2972" s="7015" t="s">
        <v>48</v>
      </c>
      <c r="Q2972" s="7015" t="s">
        <v>49</v>
      </c>
      <c r="R2972" s="7042" t="n">
        <v>1.0</v>
      </c>
      <c r="S2972" s="7043" t="n">
        <f>ROUND(K2962,2)*R2972</f>
        <v>49.19</v>
      </c>
    </row>
    <row r="2973" ht="45.0" customHeight="true">
      <c r="P2973" s="7015" t="s">
        <v>50</v>
      </c>
      <c r="Q2973" s="7015" t="s">
        <v>51</v>
      </c>
      <c r="R2973" s="7044" t="n">
        <v>1.0</v>
      </c>
      <c r="S2973" s="7045" t="n">
        <f>ROUND(K2962,2)*R2973</f>
        <v>49.19</v>
      </c>
    </row>
    <row r="2974" ht="45.0" customHeight="true">
      <c r="P2974" s="7015" t="s">
        <v>78</v>
      </c>
      <c r="Q2974" s="7015" t="s">
        <v>79</v>
      </c>
      <c r="R2974" s="7046" t="n">
        <v>1.0</v>
      </c>
      <c r="S2974" s="7047" t="n">
        <f>ROUND(K2962,2)*R2974</f>
        <v>49.19</v>
      </c>
    </row>
    <row r="2975" ht="45.0" customHeight="true">
      <c r="P2975" s="7015" t="s">
        <v>80</v>
      </c>
      <c r="Q2975" s="7015" t="s">
        <v>81</v>
      </c>
      <c r="R2975" s="7048" t="n">
        <v>1.0</v>
      </c>
      <c r="S2975" s="7049" t="n">
        <f>ROUND(K2962,2)*R2975</f>
        <v>49.19</v>
      </c>
    </row>
    <row r="2976" ht="45.0" customHeight="true">
      <c r="P2976" s="7015" t="s">
        <v>82</v>
      </c>
      <c r="Q2976" s="7015" t="s">
        <v>83</v>
      </c>
      <c r="R2976" s="7050" t="n">
        <v>1.0</v>
      </c>
      <c r="S2976" s="7051" t="n">
        <f>ROUND(K2962,2)*R2976</f>
        <v>49.19</v>
      </c>
    </row>
    <row r="2977" ht="45.0" customHeight="true">
      <c r="P2977" s="7015" t="s">
        <v>84</v>
      </c>
      <c r="Q2977" s="7015" t="s">
        <v>85</v>
      </c>
      <c r="R2977" s="7052" t="n">
        <v>1.0</v>
      </c>
      <c r="S2977" s="7053" t="n">
        <f>ROUND(K2962,2)*R2977</f>
        <v>49.19</v>
      </c>
    </row>
    <row r="2978" ht="45.0" customHeight="true">
      <c r="P2978" s="7015" t="s">
        <v>86</v>
      </c>
      <c r="Q2978" s="7015" t="s">
        <v>87</v>
      </c>
      <c r="R2978" s="7054" t="n">
        <v>1.0</v>
      </c>
      <c r="S2978" s="7055" t="n">
        <f>ROUND(K2962,2)*R2978</f>
        <v>49.19</v>
      </c>
    </row>
    <row r="2979" ht="45.0" customHeight="true">
      <c r="P2979" s="7015" t="s">
        <v>88</v>
      </c>
      <c r="Q2979" s="7015" t="s">
        <v>89</v>
      </c>
      <c r="R2979" s="7056" t="n">
        <v>1.0</v>
      </c>
      <c r="S2979" s="7057" t="n">
        <f>ROUND(K2962,2)*R2979</f>
        <v>49.19</v>
      </c>
    </row>
    <row r="2980" ht="45.0" customHeight="true">
      <c r="P2980" s="7015" t="s">
        <v>90</v>
      </c>
      <c r="Q2980" s="7015" t="s">
        <v>91</v>
      </c>
      <c r="R2980" s="7058" t="n">
        <v>1.0</v>
      </c>
      <c r="S2980" s="7059" t="n">
        <f>ROUND(K2962,2)*R2980</f>
        <v>49.19</v>
      </c>
    </row>
    <row r="2981" ht="45.0" customHeight="true">
      <c r="P2981" s="7015" t="s">
        <v>92</v>
      </c>
      <c r="Q2981" s="7015" t="s">
        <v>93</v>
      </c>
      <c r="R2981" s="7060" t="n">
        <v>1.0</v>
      </c>
      <c r="S2981" s="7061" t="n">
        <f>ROUND(K2962,2)*R2981</f>
        <v>49.19</v>
      </c>
    </row>
    <row r="2982" ht="45.0" customHeight="true">
      <c r="A2982" s="7062" t="s">
        <v>23</v>
      </c>
      <c r="B2982" s="7062" t="s">
        <v>537</v>
      </c>
      <c r="C2982" s="7062" t="s">
        <v>54</v>
      </c>
      <c r="D2982" s="7062" t="s">
        <v>538</v>
      </c>
      <c r="E2982" s="7062" t="s">
        <v>539</v>
      </c>
      <c r="F2982" s="7063" t="n">
        <f>R2982+R2983+R2984+R2985+R2986+R2987+R2988+R2989+R2990+R2991+R2992+R2993+R2994+R2995+R2996+R2997+R2998+R2999+R3000+R3001</f>
        <v>20.0</v>
      </c>
      <c r="G2982" s="7062" t="s">
        <v>28</v>
      </c>
      <c r="H2982" s="7064" t="n">
        <v>10.06</v>
      </c>
      <c r="I2982" s="7065" t="n">
        <v>10.06</v>
      </c>
      <c r="J2982" s="7066" t="n">
        <v>0.2249</v>
      </c>
      <c r="K2982" s="7067" t="n">
        <f>ROUND(I2982,2)+(ROUND(I2982,2)*J2982)</f>
        <v>12.322494</v>
      </c>
      <c r="L2982" s="7068" t="n">
        <f>ROUND(S2982,2)+ROUND(S2983,2)+ROUND(S2984,2)+ROUND(S2985,2)+ROUND(S2986,2)+ROUND(S2987,2)+ROUND(S2988,2)+ROUND(S2989,2)+ROUND(S2990,2)+ROUND(S2991,2)+ROUND(S2992,2)+ROUND(S2993,2)+ROUND(S2994,2)+ROUND(S2995,2)+ROUND(S2996,2)+ROUND(S2997,2)+ROUND(S2998,2)+ROUND(S2999,2)+ROUND(S3000,2)+ROUND(S3001,2)</f>
        <v>246.39999999999992</v>
      </c>
      <c r="M2982" s="7062" t="s">
        <v>21</v>
      </c>
      <c r="N2982" s="7062" t="s">
        <v>58</v>
      </c>
      <c r="O2982" s="7062" t="s">
        <v>515</v>
      </c>
      <c r="P2982" s="7062" t="s">
        <v>20</v>
      </c>
      <c r="Q2982" s="7062" t="s">
        <v>29</v>
      </c>
      <c r="R2982" s="7069" t="n">
        <v>1.0</v>
      </c>
      <c r="S2982" s="7070" t="n">
        <f>ROUND(K2982,2)*R2982</f>
        <v>12.32</v>
      </c>
    </row>
    <row r="2983" ht="45.0" customHeight="true">
      <c r="P2983" s="7062" t="s">
        <v>30</v>
      </c>
      <c r="Q2983" s="7062" t="s">
        <v>31</v>
      </c>
      <c r="R2983" s="7071" t="n">
        <v>1.0</v>
      </c>
      <c r="S2983" s="7072" t="n">
        <f>ROUND(K2982,2)*R2983</f>
        <v>12.32</v>
      </c>
    </row>
    <row r="2984" ht="45.0" customHeight="true">
      <c r="P2984" s="7062" t="s">
        <v>32</v>
      </c>
      <c r="Q2984" s="7062" t="s">
        <v>33</v>
      </c>
      <c r="R2984" s="7073" t="n">
        <v>1.0</v>
      </c>
      <c r="S2984" s="7074" t="n">
        <f>ROUND(K2982,2)*R2984</f>
        <v>12.32</v>
      </c>
    </row>
    <row r="2985" ht="45.0" customHeight="true">
      <c r="P2985" s="7062" t="s">
        <v>34</v>
      </c>
      <c r="Q2985" s="7062" t="s">
        <v>35</v>
      </c>
      <c r="R2985" s="7075" t="n">
        <v>1.0</v>
      </c>
      <c r="S2985" s="7076" t="n">
        <f>ROUND(K2982,2)*R2985</f>
        <v>12.32</v>
      </c>
    </row>
    <row r="2986" ht="45.0" customHeight="true">
      <c r="P2986" s="7062" t="s">
        <v>36</v>
      </c>
      <c r="Q2986" s="7062" t="s">
        <v>37</v>
      </c>
      <c r="R2986" s="7077" t="n">
        <v>1.0</v>
      </c>
      <c r="S2986" s="7078" t="n">
        <f>ROUND(K2982,2)*R2986</f>
        <v>12.32</v>
      </c>
    </row>
    <row r="2987" ht="45.0" customHeight="true">
      <c r="P2987" s="7062" t="s">
        <v>38</v>
      </c>
      <c r="Q2987" s="7062" t="s">
        <v>39</v>
      </c>
      <c r="R2987" s="7079" t="n">
        <v>1.0</v>
      </c>
      <c r="S2987" s="7080" t="n">
        <f>ROUND(K2982,2)*R2987</f>
        <v>12.32</v>
      </c>
    </row>
    <row r="2988" ht="45.0" customHeight="true">
      <c r="P2988" s="7062" t="s">
        <v>40</v>
      </c>
      <c r="Q2988" s="7062" t="s">
        <v>41</v>
      </c>
      <c r="R2988" s="7081" t="n">
        <v>1.0</v>
      </c>
      <c r="S2988" s="7082" t="n">
        <f>ROUND(K2982,2)*R2988</f>
        <v>12.32</v>
      </c>
    </row>
    <row r="2989" ht="45.0" customHeight="true">
      <c r="P2989" s="7062" t="s">
        <v>42</v>
      </c>
      <c r="Q2989" s="7062" t="s">
        <v>43</v>
      </c>
      <c r="R2989" s="7083" t="n">
        <v>1.0</v>
      </c>
      <c r="S2989" s="7084" t="n">
        <f>ROUND(K2982,2)*R2989</f>
        <v>12.32</v>
      </c>
    </row>
    <row r="2990" ht="45.0" customHeight="true">
      <c r="P2990" s="7062" t="s">
        <v>44</v>
      </c>
      <c r="Q2990" s="7062" t="s">
        <v>45</v>
      </c>
      <c r="R2990" s="7085" t="n">
        <v>1.0</v>
      </c>
      <c r="S2990" s="7086" t="n">
        <f>ROUND(K2982,2)*R2990</f>
        <v>12.32</v>
      </c>
    </row>
    <row r="2991" ht="45.0" customHeight="true">
      <c r="P2991" s="7062" t="s">
        <v>46</v>
      </c>
      <c r="Q2991" s="7062" t="s">
        <v>47</v>
      </c>
      <c r="R2991" s="7087" t="n">
        <v>1.0</v>
      </c>
      <c r="S2991" s="7088" t="n">
        <f>ROUND(K2982,2)*R2991</f>
        <v>12.32</v>
      </c>
    </row>
    <row r="2992" ht="45.0" customHeight="true">
      <c r="P2992" s="7062" t="s">
        <v>48</v>
      </c>
      <c r="Q2992" s="7062" t="s">
        <v>49</v>
      </c>
      <c r="R2992" s="7089" t="n">
        <v>1.0</v>
      </c>
      <c r="S2992" s="7090" t="n">
        <f>ROUND(K2982,2)*R2992</f>
        <v>12.32</v>
      </c>
    </row>
    <row r="2993" ht="45.0" customHeight="true">
      <c r="P2993" s="7062" t="s">
        <v>50</v>
      </c>
      <c r="Q2993" s="7062" t="s">
        <v>51</v>
      </c>
      <c r="R2993" s="7091" t="n">
        <v>1.0</v>
      </c>
      <c r="S2993" s="7092" t="n">
        <f>ROUND(K2982,2)*R2993</f>
        <v>12.32</v>
      </c>
    </row>
    <row r="2994" ht="45.0" customHeight="true">
      <c r="P2994" s="7062" t="s">
        <v>78</v>
      </c>
      <c r="Q2994" s="7062" t="s">
        <v>79</v>
      </c>
      <c r="R2994" s="7093" t="n">
        <v>1.0</v>
      </c>
      <c r="S2994" s="7094" t="n">
        <f>ROUND(K2982,2)*R2994</f>
        <v>12.32</v>
      </c>
    </row>
    <row r="2995" ht="45.0" customHeight="true">
      <c r="P2995" s="7062" t="s">
        <v>80</v>
      </c>
      <c r="Q2995" s="7062" t="s">
        <v>81</v>
      </c>
      <c r="R2995" s="7095" t="n">
        <v>1.0</v>
      </c>
      <c r="S2995" s="7096" t="n">
        <f>ROUND(K2982,2)*R2995</f>
        <v>12.32</v>
      </c>
    </row>
    <row r="2996" ht="45.0" customHeight="true">
      <c r="P2996" s="7062" t="s">
        <v>82</v>
      </c>
      <c r="Q2996" s="7062" t="s">
        <v>83</v>
      </c>
      <c r="R2996" s="7097" t="n">
        <v>1.0</v>
      </c>
      <c r="S2996" s="7098" t="n">
        <f>ROUND(K2982,2)*R2996</f>
        <v>12.32</v>
      </c>
    </row>
    <row r="2997" ht="45.0" customHeight="true">
      <c r="P2997" s="7062" t="s">
        <v>84</v>
      </c>
      <c r="Q2997" s="7062" t="s">
        <v>85</v>
      </c>
      <c r="R2997" s="7099" t="n">
        <v>1.0</v>
      </c>
      <c r="S2997" s="7100" t="n">
        <f>ROUND(K2982,2)*R2997</f>
        <v>12.32</v>
      </c>
    </row>
    <row r="2998" ht="45.0" customHeight="true">
      <c r="P2998" s="7062" t="s">
        <v>86</v>
      </c>
      <c r="Q2998" s="7062" t="s">
        <v>87</v>
      </c>
      <c r="R2998" s="7101" t="n">
        <v>1.0</v>
      </c>
      <c r="S2998" s="7102" t="n">
        <f>ROUND(K2982,2)*R2998</f>
        <v>12.32</v>
      </c>
    </row>
    <row r="2999" ht="45.0" customHeight="true">
      <c r="P2999" s="7062" t="s">
        <v>88</v>
      </c>
      <c r="Q2999" s="7062" t="s">
        <v>89</v>
      </c>
      <c r="R2999" s="7103" t="n">
        <v>1.0</v>
      </c>
      <c r="S2999" s="7104" t="n">
        <f>ROUND(K2982,2)*R2999</f>
        <v>12.32</v>
      </c>
    </row>
    <row r="3000" ht="45.0" customHeight="true">
      <c r="P3000" s="7062" t="s">
        <v>90</v>
      </c>
      <c r="Q3000" s="7062" t="s">
        <v>91</v>
      </c>
      <c r="R3000" s="7105" t="n">
        <v>1.0</v>
      </c>
      <c r="S3000" s="7106" t="n">
        <f>ROUND(K2982,2)*R3000</f>
        <v>12.32</v>
      </c>
    </row>
    <row r="3001" ht="45.0" customHeight="true">
      <c r="P3001" s="7062" t="s">
        <v>92</v>
      </c>
      <c r="Q3001" s="7062" t="s">
        <v>93</v>
      </c>
      <c r="R3001" s="7107" t="n">
        <v>1.0</v>
      </c>
      <c r="S3001" s="7108" t="n">
        <f>ROUND(K2982,2)*R3001</f>
        <v>12.32</v>
      </c>
    </row>
    <row r="3002" ht="45.0" customHeight="true">
      <c r="A3002" s="7109" t="s">
        <v>23</v>
      </c>
      <c r="B3002" s="7109" t="s">
        <v>540</v>
      </c>
      <c r="C3002" s="7109" t="s">
        <v>54</v>
      </c>
      <c r="D3002" s="7109" t="s">
        <v>541</v>
      </c>
      <c r="E3002" s="7109" t="s">
        <v>542</v>
      </c>
      <c r="F3002" s="7110" t="n">
        <f>R3002+R3003+R3004+R3005+R3006+R3007+R3008+R3009+R3010+R3011+R3012+R3013+R3014+R3015+R3016+R3017+R3018+R3019+R3020+R3021</f>
        <v>60.40000000000003</v>
      </c>
      <c r="G3002" s="7109" t="s">
        <v>176</v>
      </c>
      <c r="H3002" s="7111" t="n">
        <v>19.55</v>
      </c>
      <c r="I3002" s="7112" t="n">
        <v>19.55</v>
      </c>
      <c r="J3002" s="7113" t="n">
        <v>0.2249</v>
      </c>
      <c r="K3002" s="7114" t="n">
        <f>ROUND(I3002,2)+(ROUND(I3002,2)*J3002)</f>
        <v>23.946795</v>
      </c>
      <c r="L3002" s="7115" t="n">
        <f>ROUND(S3002,2)+ROUND(S3003,2)+ROUND(S3004,2)+ROUND(S3005,2)+ROUND(S3006,2)+ROUND(S3007,2)+ROUND(S3008,2)+ROUND(S3009,2)+ROUND(S3010,2)+ROUND(S3011,2)+ROUND(S3012,2)+ROUND(S3013,2)+ROUND(S3014,2)+ROUND(S3015,2)+ROUND(S3016,2)+ROUND(S3017,2)+ROUND(S3018,2)+ROUND(S3019,2)+ROUND(S3020,2)+ROUND(S3021,2)</f>
        <v>1446.6</v>
      </c>
      <c r="M3002" s="7109" t="s">
        <v>21</v>
      </c>
      <c r="N3002" s="7109" t="s">
        <v>58</v>
      </c>
      <c r="O3002" s="7109" t="s">
        <v>515</v>
      </c>
      <c r="P3002" s="7109" t="s">
        <v>20</v>
      </c>
      <c r="Q3002" s="7109" t="s">
        <v>29</v>
      </c>
      <c r="R3002" s="7116" t="n">
        <v>3.02</v>
      </c>
      <c r="S3002" s="7117" t="n">
        <f>ROUND(K3002,2)*R3002</f>
        <v>72.329</v>
      </c>
    </row>
    <row r="3003" ht="45.0" customHeight="true">
      <c r="P3003" s="7109" t="s">
        <v>30</v>
      </c>
      <c r="Q3003" s="7109" t="s">
        <v>31</v>
      </c>
      <c r="R3003" s="7118" t="n">
        <v>3.02</v>
      </c>
      <c r="S3003" s="7119" t="n">
        <f>ROUND(K3002,2)*R3003</f>
        <v>72.329</v>
      </c>
    </row>
    <row r="3004" ht="45.0" customHeight="true">
      <c r="P3004" s="7109" t="s">
        <v>32</v>
      </c>
      <c r="Q3004" s="7109" t="s">
        <v>33</v>
      </c>
      <c r="R3004" s="7120" t="n">
        <v>3.02</v>
      </c>
      <c r="S3004" s="7121" t="n">
        <f>ROUND(K3002,2)*R3004</f>
        <v>72.329</v>
      </c>
    </row>
    <row r="3005" ht="45.0" customHeight="true">
      <c r="P3005" s="7109" t="s">
        <v>34</v>
      </c>
      <c r="Q3005" s="7109" t="s">
        <v>35</v>
      </c>
      <c r="R3005" s="7122" t="n">
        <v>3.02</v>
      </c>
      <c r="S3005" s="7123" t="n">
        <f>ROUND(K3002,2)*R3005</f>
        <v>72.329</v>
      </c>
    </row>
    <row r="3006" ht="45.0" customHeight="true">
      <c r="P3006" s="7109" t="s">
        <v>36</v>
      </c>
      <c r="Q3006" s="7109" t="s">
        <v>37</v>
      </c>
      <c r="R3006" s="7124" t="n">
        <v>3.02</v>
      </c>
      <c r="S3006" s="7125" t="n">
        <f>ROUND(K3002,2)*R3006</f>
        <v>72.329</v>
      </c>
    </row>
    <row r="3007" ht="45.0" customHeight="true">
      <c r="P3007" s="7109" t="s">
        <v>38</v>
      </c>
      <c r="Q3007" s="7109" t="s">
        <v>39</v>
      </c>
      <c r="R3007" s="7126" t="n">
        <v>3.02</v>
      </c>
      <c r="S3007" s="7127" t="n">
        <f>ROUND(K3002,2)*R3007</f>
        <v>72.329</v>
      </c>
    </row>
    <row r="3008" ht="45.0" customHeight="true">
      <c r="P3008" s="7109" t="s">
        <v>40</v>
      </c>
      <c r="Q3008" s="7109" t="s">
        <v>41</v>
      </c>
      <c r="R3008" s="7128" t="n">
        <v>3.02</v>
      </c>
      <c r="S3008" s="7129" t="n">
        <f>ROUND(K3002,2)*R3008</f>
        <v>72.329</v>
      </c>
    </row>
    <row r="3009" ht="45.0" customHeight="true">
      <c r="P3009" s="7109" t="s">
        <v>42</v>
      </c>
      <c r="Q3009" s="7109" t="s">
        <v>43</v>
      </c>
      <c r="R3009" s="7130" t="n">
        <v>3.02</v>
      </c>
      <c r="S3009" s="7131" t="n">
        <f>ROUND(K3002,2)*R3009</f>
        <v>72.329</v>
      </c>
    </row>
    <row r="3010" ht="45.0" customHeight="true">
      <c r="P3010" s="7109" t="s">
        <v>44</v>
      </c>
      <c r="Q3010" s="7109" t="s">
        <v>45</v>
      </c>
      <c r="R3010" s="7132" t="n">
        <v>3.02</v>
      </c>
      <c r="S3010" s="7133" t="n">
        <f>ROUND(K3002,2)*R3010</f>
        <v>72.329</v>
      </c>
    </row>
    <row r="3011" ht="45.0" customHeight="true">
      <c r="P3011" s="7109" t="s">
        <v>46</v>
      </c>
      <c r="Q3011" s="7109" t="s">
        <v>47</v>
      </c>
      <c r="R3011" s="7134" t="n">
        <v>3.02</v>
      </c>
      <c r="S3011" s="7135" t="n">
        <f>ROUND(K3002,2)*R3011</f>
        <v>72.329</v>
      </c>
    </row>
    <row r="3012" ht="45.0" customHeight="true">
      <c r="P3012" s="7109" t="s">
        <v>48</v>
      </c>
      <c r="Q3012" s="7109" t="s">
        <v>49</v>
      </c>
      <c r="R3012" s="7136" t="n">
        <v>3.02</v>
      </c>
      <c r="S3012" s="7137" t="n">
        <f>ROUND(K3002,2)*R3012</f>
        <v>72.329</v>
      </c>
    </row>
    <row r="3013" ht="45.0" customHeight="true">
      <c r="P3013" s="7109" t="s">
        <v>50</v>
      </c>
      <c r="Q3013" s="7109" t="s">
        <v>51</v>
      </c>
      <c r="R3013" s="7138" t="n">
        <v>3.02</v>
      </c>
      <c r="S3013" s="7139" t="n">
        <f>ROUND(K3002,2)*R3013</f>
        <v>72.329</v>
      </c>
    </row>
    <row r="3014" ht="45.0" customHeight="true">
      <c r="P3014" s="7109" t="s">
        <v>78</v>
      </c>
      <c r="Q3014" s="7109" t="s">
        <v>79</v>
      </c>
      <c r="R3014" s="7140" t="n">
        <v>3.02</v>
      </c>
      <c r="S3014" s="7141" t="n">
        <f>ROUND(K3002,2)*R3014</f>
        <v>72.329</v>
      </c>
    </row>
    <row r="3015" ht="45.0" customHeight="true">
      <c r="P3015" s="7109" t="s">
        <v>80</v>
      </c>
      <c r="Q3015" s="7109" t="s">
        <v>81</v>
      </c>
      <c r="R3015" s="7142" t="n">
        <v>3.02</v>
      </c>
      <c r="S3015" s="7143" t="n">
        <f>ROUND(K3002,2)*R3015</f>
        <v>72.329</v>
      </c>
    </row>
    <row r="3016" ht="45.0" customHeight="true">
      <c r="P3016" s="7109" t="s">
        <v>82</v>
      </c>
      <c r="Q3016" s="7109" t="s">
        <v>83</v>
      </c>
      <c r="R3016" s="7144" t="n">
        <v>3.02</v>
      </c>
      <c r="S3016" s="7145" t="n">
        <f>ROUND(K3002,2)*R3016</f>
        <v>72.329</v>
      </c>
    </row>
    <row r="3017" ht="45.0" customHeight="true">
      <c r="P3017" s="7109" t="s">
        <v>84</v>
      </c>
      <c r="Q3017" s="7109" t="s">
        <v>85</v>
      </c>
      <c r="R3017" s="7146" t="n">
        <v>3.02</v>
      </c>
      <c r="S3017" s="7147" t="n">
        <f>ROUND(K3002,2)*R3017</f>
        <v>72.329</v>
      </c>
    </row>
    <row r="3018" ht="45.0" customHeight="true">
      <c r="P3018" s="7109" t="s">
        <v>86</v>
      </c>
      <c r="Q3018" s="7109" t="s">
        <v>87</v>
      </c>
      <c r="R3018" s="7148" t="n">
        <v>3.02</v>
      </c>
      <c r="S3018" s="7149" t="n">
        <f>ROUND(K3002,2)*R3018</f>
        <v>72.329</v>
      </c>
    </row>
    <row r="3019" ht="45.0" customHeight="true">
      <c r="P3019" s="7109" t="s">
        <v>88</v>
      </c>
      <c r="Q3019" s="7109" t="s">
        <v>89</v>
      </c>
      <c r="R3019" s="7150" t="n">
        <v>3.02</v>
      </c>
      <c r="S3019" s="7151" t="n">
        <f>ROUND(K3002,2)*R3019</f>
        <v>72.329</v>
      </c>
    </row>
    <row r="3020" ht="45.0" customHeight="true">
      <c r="P3020" s="7109" t="s">
        <v>90</v>
      </c>
      <c r="Q3020" s="7109" t="s">
        <v>91</v>
      </c>
      <c r="R3020" s="7152" t="n">
        <v>3.02</v>
      </c>
      <c r="S3020" s="7153" t="n">
        <f>ROUND(K3002,2)*R3020</f>
        <v>72.329</v>
      </c>
    </row>
    <row r="3021" ht="45.0" customHeight="true">
      <c r="P3021" s="7109" t="s">
        <v>92</v>
      </c>
      <c r="Q3021" s="7109" t="s">
        <v>93</v>
      </c>
      <c r="R3021" s="7154" t="n">
        <v>3.02</v>
      </c>
      <c r="S3021" s="7155" t="n">
        <f>ROUND(K3002,2)*R3021</f>
        <v>72.329</v>
      </c>
    </row>
    <row r="3022" ht="45.0" customHeight="true">
      <c r="A3022" s="7156" t="s">
        <v>23</v>
      </c>
      <c r="B3022" s="7156" t="s">
        <v>543</v>
      </c>
      <c r="C3022" s="7156" t="s">
        <v>54</v>
      </c>
      <c r="D3022" s="7156" t="s">
        <v>544</v>
      </c>
      <c r="E3022" s="7156" t="s">
        <v>545</v>
      </c>
      <c r="F3022" s="7157" t="n">
        <f>R3022+R3023+R3024+R3025+R3026+R3027+R3028+R3029+R3030+R3031+R3032+R3033+R3034+R3035+R3036+R3037+R3038+R3039+R3040+R3041</f>
        <v>171.20000000000002</v>
      </c>
      <c r="G3022" s="7156" t="s">
        <v>176</v>
      </c>
      <c r="H3022" s="7158" t="n">
        <v>24.89</v>
      </c>
      <c r="I3022" s="7159" t="n">
        <v>24.89</v>
      </c>
      <c r="J3022" s="7160" t="n">
        <v>0.2249</v>
      </c>
      <c r="K3022" s="7161" t="n">
        <f>ROUND(I3022,2)+(ROUND(I3022,2)*J3022)</f>
        <v>30.487761</v>
      </c>
      <c r="L3022" s="7162" t="n">
        <f>ROUND(S3022,2)+ROUND(S3023,2)+ROUND(S3024,2)+ROUND(S3025,2)+ROUND(S3026,2)+ROUND(S3027,2)+ROUND(S3028,2)+ROUND(S3029,2)+ROUND(S3030,2)+ROUND(S3031,2)+ROUND(S3032,2)+ROUND(S3033,2)+ROUND(S3034,2)+ROUND(S3035,2)+ROUND(S3036,2)+ROUND(S3037,2)+ROUND(S3038,2)+ROUND(S3039,2)+ROUND(S3040,2)+ROUND(S3041,2)</f>
        <v>5219.799999999997</v>
      </c>
      <c r="M3022" s="7156" t="s">
        <v>21</v>
      </c>
      <c r="N3022" s="7156" t="s">
        <v>58</v>
      </c>
      <c r="O3022" s="7156" t="s">
        <v>515</v>
      </c>
      <c r="P3022" s="7156" t="s">
        <v>20</v>
      </c>
      <c r="Q3022" s="7156" t="s">
        <v>29</v>
      </c>
      <c r="R3022" s="7163" t="n">
        <v>8.56</v>
      </c>
      <c r="S3022" s="7164" t="n">
        <f>ROUND(K3022,2)*R3022</f>
        <v>260.9944</v>
      </c>
    </row>
    <row r="3023" ht="45.0" customHeight="true">
      <c r="P3023" s="7156" t="s">
        <v>30</v>
      </c>
      <c r="Q3023" s="7156" t="s">
        <v>31</v>
      </c>
      <c r="R3023" s="7165" t="n">
        <v>8.56</v>
      </c>
      <c r="S3023" s="7166" t="n">
        <f>ROUND(K3022,2)*R3023</f>
        <v>260.9944</v>
      </c>
    </row>
    <row r="3024" ht="45.0" customHeight="true">
      <c r="P3024" s="7156" t="s">
        <v>32</v>
      </c>
      <c r="Q3024" s="7156" t="s">
        <v>33</v>
      </c>
      <c r="R3024" s="7167" t="n">
        <v>8.56</v>
      </c>
      <c r="S3024" s="7168" t="n">
        <f>ROUND(K3022,2)*R3024</f>
        <v>260.9944</v>
      </c>
    </row>
    <row r="3025" ht="45.0" customHeight="true">
      <c r="P3025" s="7156" t="s">
        <v>34</v>
      </c>
      <c r="Q3025" s="7156" t="s">
        <v>35</v>
      </c>
      <c r="R3025" s="7169" t="n">
        <v>8.56</v>
      </c>
      <c r="S3025" s="7170" t="n">
        <f>ROUND(K3022,2)*R3025</f>
        <v>260.9944</v>
      </c>
    </row>
    <row r="3026" ht="45.0" customHeight="true">
      <c r="P3026" s="7156" t="s">
        <v>36</v>
      </c>
      <c r="Q3026" s="7156" t="s">
        <v>37</v>
      </c>
      <c r="R3026" s="7171" t="n">
        <v>8.56</v>
      </c>
      <c r="S3026" s="7172" t="n">
        <f>ROUND(K3022,2)*R3026</f>
        <v>260.9944</v>
      </c>
    </row>
    <row r="3027" ht="45.0" customHeight="true">
      <c r="P3027" s="7156" t="s">
        <v>38</v>
      </c>
      <c r="Q3027" s="7156" t="s">
        <v>39</v>
      </c>
      <c r="R3027" s="7173" t="n">
        <v>8.56</v>
      </c>
      <c r="S3027" s="7174" t="n">
        <f>ROUND(K3022,2)*R3027</f>
        <v>260.9944</v>
      </c>
    </row>
    <row r="3028" ht="45.0" customHeight="true">
      <c r="P3028" s="7156" t="s">
        <v>40</v>
      </c>
      <c r="Q3028" s="7156" t="s">
        <v>41</v>
      </c>
      <c r="R3028" s="7175" t="n">
        <v>8.56</v>
      </c>
      <c r="S3028" s="7176" t="n">
        <f>ROUND(K3022,2)*R3028</f>
        <v>260.9944</v>
      </c>
    </row>
    <row r="3029" ht="45.0" customHeight="true">
      <c r="P3029" s="7156" t="s">
        <v>42</v>
      </c>
      <c r="Q3029" s="7156" t="s">
        <v>43</v>
      </c>
      <c r="R3029" s="7177" t="n">
        <v>8.56</v>
      </c>
      <c r="S3029" s="7178" t="n">
        <f>ROUND(K3022,2)*R3029</f>
        <v>260.9944</v>
      </c>
    </row>
    <row r="3030" ht="45.0" customHeight="true">
      <c r="P3030" s="7156" t="s">
        <v>44</v>
      </c>
      <c r="Q3030" s="7156" t="s">
        <v>45</v>
      </c>
      <c r="R3030" s="7179" t="n">
        <v>8.56</v>
      </c>
      <c r="S3030" s="7180" t="n">
        <f>ROUND(K3022,2)*R3030</f>
        <v>260.9944</v>
      </c>
    </row>
    <row r="3031" ht="45.0" customHeight="true">
      <c r="P3031" s="7156" t="s">
        <v>46</v>
      </c>
      <c r="Q3031" s="7156" t="s">
        <v>47</v>
      </c>
      <c r="R3031" s="7181" t="n">
        <v>8.56</v>
      </c>
      <c r="S3031" s="7182" t="n">
        <f>ROUND(K3022,2)*R3031</f>
        <v>260.9944</v>
      </c>
    </row>
    <row r="3032" ht="45.0" customHeight="true">
      <c r="P3032" s="7156" t="s">
        <v>48</v>
      </c>
      <c r="Q3032" s="7156" t="s">
        <v>49</v>
      </c>
      <c r="R3032" s="7183" t="n">
        <v>8.56</v>
      </c>
      <c r="S3032" s="7184" t="n">
        <f>ROUND(K3022,2)*R3032</f>
        <v>260.9944</v>
      </c>
    </row>
    <row r="3033" ht="45.0" customHeight="true">
      <c r="P3033" s="7156" t="s">
        <v>50</v>
      </c>
      <c r="Q3033" s="7156" t="s">
        <v>51</v>
      </c>
      <c r="R3033" s="7185" t="n">
        <v>8.56</v>
      </c>
      <c r="S3033" s="7186" t="n">
        <f>ROUND(K3022,2)*R3033</f>
        <v>260.9944</v>
      </c>
    </row>
    <row r="3034" ht="45.0" customHeight="true">
      <c r="P3034" s="7156" t="s">
        <v>78</v>
      </c>
      <c r="Q3034" s="7156" t="s">
        <v>79</v>
      </c>
      <c r="R3034" s="7187" t="n">
        <v>8.56</v>
      </c>
      <c r="S3034" s="7188" t="n">
        <f>ROUND(K3022,2)*R3034</f>
        <v>260.9944</v>
      </c>
    </row>
    <row r="3035" ht="45.0" customHeight="true">
      <c r="P3035" s="7156" t="s">
        <v>80</v>
      </c>
      <c r="Q3035" s="7156" t="s">
        <v>81</v>
      </c>
      <c r="R3035" s="7189" t="n">
        <v>8.56</v>
      </c>
      <c r="S3035" s="7190" t="n">
        <f>ROUND(K3022,2)*R3035</f>
        <v>260.9944</v>
      </c>
    </row>
    <row r="3036" ht="45.0" customHeight="true">
      <c r="P3036" s="7156" t="s">
        <v>82</v>
      </c>
      <c r="Q3036" s="7156" t="s">
        <v>83</v>
      </c>
      <c r="R3036" s="7191" t="n">
        <v>8.56</v>
      </c>
      <c r="S3036" s="7192" t="n">
        <f>ROUND(K3022,2)*R3036</f>
        <v>260.9944</v>
      </c>
    </row>
    <row r="3037" ht="45.0" customHeight="true">
      <c r="P3037" s="7156" t="s">
        <v>84</v>
      </c>
      <c r="Q3037" s="7156" t="s">
        <v>85</v>
      </c>
      <c r="R3037" s="7193" t="n">
        <v>8.56</v>
      </c>
      <c r="S3037" s="7194" t="n">
        <f>ROUND(K3022,2)*R3037</f>
        <v>260.9944</v>
      </c>
    </row>
    <row r="3038" ht="45.0" customHeight="true">
      <c r="P3038" s="7156" t="s">
        <v>86</v>
      </c>
      <c r="Q3038" s="7156" t="s">
        <v>87</v>
      </c>
      <c r="R3038" s="7195" t="n">
        <v>8.56</v>
      </c>
      <c r="S3038" s="7196" t="n">
        <f>ROUND(K3022,2)*R3038</f>
        <v>260.9944</v>
      </c>
    </row>
    <row r="3039" ht="45.0" customHeight="true">
      <c r="P3039" s="7156" t="s">
        <v>88</v>
      </c>
      <c r="Q3039" s="7156" t="s">
        <v>89</v>
      </c>
      <c r="R3039" s="7197" t="n">
        <v>8.56</v>
      </c>
      <c r="S3039" s="7198" t="n">
        <f>ROUND(K3022,2)*R3039</f>
        <v>260.9944</v>
      </c>
    </row>
    <row r="3040" ht="45.0" customHeight="true">
      <c r="P3040" s="7156" t="s">
        <v>90</v>
      </c>
      <c r="Q3040" s="7156" t="s">
        <v>91</v>
      </c>
      <c r="R3040" s="7199" t="n">
        <v>8.56</v>
      </c>
      <c r="S3040" s="7200" t="n">
        <f>ROUND(K3022,2)*R3040</f>
        <v>260.9944</v>
      </c>
    </row>
    <row r="3041" ht="45.0" customHeight="true">
      <c r="P3041" s="7156" t="s">
        <v>92</v>
      </c>
      <c r="Q3041" s="7156" t="s">
        <v>93</v>
      </c>
      <c r="R3041" s="7201" t="n">
        <v>8.56</v>
      </c>
      <c r="S3041" s="7202" t="n">
        <f>ROUND(K3022,2)*R3041</f>
        <v>260.9944</v>
      </c>
    </row>
    <row r="3042" ht="45.0" customHeight="true">
      <c r="A3042" s="7203" t="s">
        <v>23</v>
      </c>
      <c r="B3042" s="7203" t="s">
        <v>546</v>
      </c>
      <c r="C3042" s="7203" t="s">
        <v>54</v>
      </c>
      <c r="D3042" s="7203" t="s">
        <v>547</v>
      </c>
      <c r="E3042" s="7203" t="s">
        <v>548</v>
      </c>
      <c r="F3042" s="7204" t="n">
        <f>R3042+R3043+R3044+R3045+R3046+R3047+R3048+R3049+R3050+R3051+R3052+R3053+R3054+R3055+R3056+R3057+R3058+R3059+R3060+R3061</f>
        <v>70.0</v>
      </c>
      <c r="G3042" s="7203" t="s">
        <v>176</v>
      </c>
      <c r="H3042" s="7205" t="n">
        <v>12.54</v>
      </c>
      <c r="I3042" s="7206" t="n">
        <v>12.54</v>
      </c>
      <c r="J3042" s="7207" t="n">
        <v>0.2249</v>
      </c>
      <c r="K3042" s="7208" t="n">
        <f>ROUND(I3042,2)+(ROUND(I3042,2)*J3042)</f>
        <v>15.360245999999998</v>
      </c>
      <c r="L3042" s="7209" t="n">
        <f>ROUND(S3042,2)+ROUND(S3043,2)+ROUND(S3044,2)+ROUND(S3045,2)+ROUND(S3046,2)+ROUND(S3047,2)+ROUND(S3048,2)+ROUND(S3049,2)+ROUND(S3050,2)+ROUND(S3051,2)+ROUND(S3052,2)+ROUND(S3053,2)+ROUND(S3054,2)+ROUND(S3055,2)+ROUND(S3056,2)+ROUND(S3057,2)+ROUND(S3058,2)+ROUND(S3059,2)+ROUND(S3060,2)+ROUND(S3061,2)</f>
        <v>1075.2</v>
      </c>
      <c r="M3042" s="7203" t="s">
        <v>21</v>
      </c>
      <c r="N3042" s="7203" t="s">
        <v>58</v>
      </c>
      <c r="O3042" s="7203" t="s">
        <v>515</v>
      </c>
      <c r="P3042" s="7203" t="s">
        <v>20</v>
      </c>
      <c r="Q3042" s="7203" t="s">
        <v>29</v>
      </c>
      <c r="R3042" s="7210" t="n">
        <v>3.5</v>
      </c>
      <c r="S3042" s="7211" t="n">
        <f>ROUND(K3042,2)*R3042</f>
        <v>53.76</v>
      </c>
    </row>
    <row r="3043" ht="45.0" customHeight="true">
      <c r="P3043" s="7203" t="s">
        <v>30</v>
      </c>
      <c r="Q3043" s="7203" t="s">
        <v>31</v>
      </c>
      <c r="R3043" s="7212" t="n">
        <v>3.5</v>
      </c>
      <c r="S3043" s="7213" t="n">
        <f>ROUND(K3042,2)*R3043</f>
        <v>53.76</v>
      </c>
    </row>
    <row r="3044" ht="45.0" customHeight="true">
      <c r="P3044" s="7203" t="s">
        <v>32</v>
      </c>
      <c r="Q3044" s="7203" t="s">
        <v>33</v>
      </c>
      <c r="R3044" s="7214" t="n">
        <v>3.5</v>
      </c>
      <c r="S3044" s="7215" t="n">
        <f>ROUND(K3042,2)*R3044</f>
        <v>53.76</v>
      </c>
    </row>
    <row r="3045" ht="45.0" customHeight="true">
      <c r="P3045" s="7203" t="s">
        <v>34</v>
      </c>
      <c r="Q3045" s="7203" t="s">
        <v>35</v>
      </c>
      <c r="R3045" s="7216" t="n">
        <v>3.5</v>
      </c>
      <c r="S3045" s="7217" t="n">
        <f>ROUND(K3042,2)*R3045</f>
        <v>53.76</v>
      </c>
    </row>
    <row r="3046" ht="45.0" customHeight="true">
      <c r="P3046" s="7203" t="s">
        <v>36</v>
      </c>
      <c r="Q3046" s="7203" t="s">
        <v>37</v>
      </c>
      <c r="R3046" s="7218" t="n">
        <v>3.5</v>
      </c>
      <c r="S3046" s="7219" t="n">
        <f>ROUND(K3042,2)*R3046</f>
        <v>53.76</v>
      </c>
    </row>
    <row r="3047" ht="45.0" customHeight="true">
      <c r="P3047" s="7203" t="s">
        <v>38</v>
      </c>
      <c r="Q3047" s="7203" t="s">
        <v>39</v>
      </c>
      <c r="R3047" s="7220" t="n">
        <v>3.5</v>
      </c>
      <c r="S3047" s="7221" t="n">
        <f>ROUND(K3042,2)*R3047</f>
        <v>53.76</v>
      </c>
    </row>
    <row r="3048" ht="45.0" customHeight="true">
      <c r="P3048" s="7203" t="s">
        <v>40</v>
      </c>
      <c r="Q3048" s="7203" t="s">
        <v>41</v>
      </c>
      <c r="R3048" s="7222" t="n">
        <v>3.5</v>
      </c>
      <c r="S3048" s="7223" t="n">
        <f>ROUND(K3042,2)*R3048</f>
        <v>53.76</v>
      </c>
    </row>
    <row r="3049" ht="45.0" customHeight="true">
      <c r="P3049" s="7203" t="s">
        <v>42</v>
      </c>
      <c r="Q3049" s="7203" t="s">
        <v>43</v>
      </c>
      <c r="R3049" s="7224" t="n">
        <v>3.5</v>
      </c>
      <c r="S3049" s="7225" t="n">
        <f>ROUND(K3042,2)*R3049</f>
        <v>53.76</v>
      </c>
    </row>
    <row r="3050" ht="45.0" customHeight="true">
      <c r="P3050" s="7203" t="s">
        <v>44</v>
      </c>
      <c r="Q3050" s="7203" t="s">
        <v>45</v>
      </c>
      <c r="R3050" s="7226" t="n">
        <v>3.5</v>
      </c>
      <c r="S3050" s="7227" t="n">
        <f>ROUND(K3042,2)*R3050</f>
        <v>53.76</v>
      </c>
    </row>
    <row r="3051" ht="45.0" customHeight="true">
      <c r="P3051" s="7203" t="s">
        <v>46</v>
      </c>
      <c r="Q3051" s="7203" t="s">
        <v>47</v>
      </c>
      <c r="R3051" s="7228" t="n">
        <v>3.5</v>
      </c>
      <c r="S3051" s="7229" t="n">
        <f>ROUND(K3042,2)*R3051</f>
        <v>53.76</v>
      </c>
    </row>
    <row r="3052" ht="45.0" customHeight="true">
      <c r="P3052" s="7203" t="s">
        <v>48</v>
      </c>
      <c r="Q3052" s="7203" t="s">
        <v>49</v>
      </c>
      <c r="R3052" s="7230" t="n">
        <v>3.5</v>
      </c>
      <c r="S3052" s="7231" t="n">
        <f>ROUND(K3042,2)*R3052</f>
        <v>53.76</v>
      </c>
    </row>
    <row r="3053" ht="45.0" customHeight="true">
      <c r="P3053" s="7203" t="s">
        <v>50</v>
      </c>
      <c r="Q3053" s="7203" t="s">
        <v>51</v>
      </c>
      <c r="R3053" s="7232" t="n">
        <v>3.5</v>
      </c>
      <c r="S3053" s="7233" t="n">
        <f>ROUND(K3042,2)*R3053</f>
        <v>53.76</v>
      </c>
    </row>
    <row r="3054" ht="45.0" customHeight="true">
      <c r="P3054" s="7203" t="s">
        <v>78</v>
      </c>
      <c r="Q3054" s="7203" t="s">
        <v>79</v>
      </c>
      <c r="R3054" s="7234" t="n">
        <v>3.5</v>
      </c>
      <c r="S3054" s="7235" t="n">
        <f>ROUND(K3042,2)*R3054</f>
        <v>53.76</v>
      </c>
    </row>
    <row r="3055" ht="45.0" customHeight="true">
      <c r="P3055" s="7203" t="s">
        <v>80</v>
      </c>
      <c r="Q3055" s="7203" t="s">
        <v>81</v>
      </c>
      <c r="R3055" s="7236" t="n">
        <v>3.5</v>
      </c>
      <c r="S3055" s="7237" t="n">
        <f>ROUND(K3042,2)*R3055</f>
        <v>53.76</v>
      </c>
    </row>
    <row r="3056" ht="45.0" customHeight="true">
      <c r="P3056" s="7203" t="s">
        <v>82</v>
      </c>
      <c r="Q3056" s="7203" t="s">
        <v>83</v>
      </c>
      <c r="R3056" s="7238" t="n">
        <v>3.5</v>
      </c>
      <c r="S3056" s="7239" t="n">
        <f>ROUND(K3042,2)*R3056</f>
        <v>53.76</v>
      </c>
    </row>
    <row r="3057" ht="45.0" customHeight="true">
      <c r="P3057" s="7203" t="s">
        <v>84</v>
      </c>
      <c r="Q3057" s="7203" t="s">
        <v>85</v>
      </c>
      <c r="R3057" s="7240" t="n">
        <v>3.5</v>
      </c>
      <c r="S3057" s="7241" t="n">
        <f>ROUND(K3042,2)*R3057</f>
        <v>53.76</v>
      </c>
    </row>
    <row r="3058" ht="45.0" customHeight="true">
      <c r="P3058" s="7203" t="s">
        <v>86</v>
      </c>
      <c r="Q3058" s="7203" t="s">
        <v>87</v>
      </c>
      <c r="R3058" s="7242" t="n">
        <v>3.5</v>
      </c>
      <c r="S3058" s="7243" t="n">
        <f>ROUND(K3042,2)*R3058</f>
        <v>53.76</v>
      </c>
    </row>
    <row r="3059" ht="45.0" customHeight="true">
      <c r="P3059" s="7203" t="s">
        <v>88</v>
      </c>
      <c r="Q3059" s="7203" t="s">
        <v>89</v>
      </c>
      <c r="R3059" s="7244" t="n">
        <v>3.5</v>
      </c>
      <c r="S3059" s="7245" t="n">
        <f>ROUND(K3042,2)*R3059</f>
        <v>53.76</v>
      </c>
    </row>
    <row r="3060" ht="45.0" customHeight="true">
      <c r="P3060" s="7203" t="s">
        <v>90</v>
      </c>
      <c r="Q3060" s="7203" t="s">
        <v>91</v>
      </c>
      <c r="R3060" s="7246" t="n">
        <v>3.5</v>
      </c>
      <c r="S3060" s="7247" t="n">
        <f>ROUND(K3042,2)*R3060</f>
        <v>53.76</v>
      </c>
    </row>
    <row r="3061" ht="45.0" customHeight="true">
      <c r="P3061" s="7203" t="s">
        <v>92</v>
      </c>
      <c r="Q3061" s="7203" t="s">
        <v>93</v>
      </c>
      <c r="R3061" s="7248" t="n">
        <v>3.5</v>
      </c>
      <c r="S3061" s="7249" t="n">
        <f>ROUND(K3042,2)*R3061</f>
        <v>53.76</v>
      </c>
    </row>
    <row r="3062" ht="45.0" customHeight="true">
      <c r="A3062" s="7250" t="s">
        <v>23</v>
      </c>
      <c r="B3062" s="7250" t="s">
        <v>549</v>
      </c>
      <c r="C3062" s="7250" t="s">
        <v>54</v>
      </c>
      <c r="D3062" s="7250" t="s">
        <v>550</v>
      </c>
      <c r="E3062" s="7250" t="s">
        <v>551</v>
      </c>
      <c r="F3062" s="7251" t="n">
        <f>R3062+R3063+R3064+R3065+R3066+R3067+R3068+R3069+R3070+R3071+R3072+R3073+R3074+R3075+R3076+R3077+R3078+R3079+R3080+R3081</f>
        <v>395.19999999999993</v>
      </c>
      <c r="G3062" s="7250" t="s">
        <v>176</v>
      </c>
      <c r="H3062" s="7252" t="n">
        <v>34.66</v>
      </c>
      <c r="I3062" s="7253" t="n">
        <v>34.66</v>
      </c>
      <c r="J3062" s="7254" t="n">
        <v>0.2249</v>
      </c>
      <c r="K3062" s="7255" t="n">
        <f>ROUND(I3062,2)+(ROUND(I3062,2)*J3062)</f>
        <v>42.455034</v>
      </c>
      <c r="L3062" s="7256" t="n">
        <f>ROUND(S3062,2)+ROUND(S3063,2)+ROUND(S3064,2)+ROUND(S3065,2)+ROUND(S3066,2)+ROUND(S3067,2)+ROUND(S3068,2)+ROUND(S3069,2)+ROUND(S3070,2)+ROUND(S3071,2)+ROUND(S3072,2)+ROUND(S3073,2)+ROUND(S3074,2)+ROUND(S3075,2)+ROUND(S3076,2)+ROUND(S3077,2)+ROUND(S3078,2)+ROUND(S3079,2)+ROUND(S3080,2)+ROUND(S3081,2)</f>
        <v>16780.2</v>
      </c>
      <c r="M3062" s="7250" t="s">
        <v>21</v>
      </c>
      <c r="N3062" s="7250" t="s">
        <v>58</v>
      </c>
      <c r="O3062" s="7250" t="s">
        <v>515</v>
      </c>
      <c r="P3062" s="7250" t="s">
        <v>20</v>
      </c>
      <c r="Q3062" s="7250" t="s">
        <v>29</v>
      </c>
      <c r="R3062" s="7257" t="n">
        <v>19.76</v>
      </c>
      <c r="S3062" s="7258" t="n">
        <f>ROUND(K3062,2)*R3062</f>
        <v>839.0096000000001</v>
      </c>
    </row>
    <row r="3063" ht="45.0" customHeight="true">
      <c r="P3063" s="7250" t="s">
        <v>30</v>
      </c>
      <c r="Q3063" s="7250" t="s">
        <v>31</v>
      </c>
      <c r="R3063" s="7259" t="n">
        <v>19.76</v>
      </c>
      <c r="S3063" s="7260" t="n">
        <f>ROUND(K3062,2)*R3063</f>
        <v>839.0096000000001</v>
      </c>
    </row>
    <row r="3064" ht="45.0" customHeight="true">
      <c r="P3064" s="7250" t="s">
        <v>32</v>
      </c>
      <c r="Q3064" s="7250" t="s">
        <v>33</v>
      </c>
      <c r="R3064" s="7261" t="n">
        <v>19.76</v>
      </c>
      <c r="S3064" s="7262" t="n">
        <f>ROUND(K3062,2)*R3064</f>
        <v>839.0096000000001</v>
      </c>
    </row>
    <row r="3065" ht="45.0" customHeight="true">
      <c r="P3065" s="7250" t="s">
        <v>34</v>
      </c>
      <c r="Q3065" s="7250" t="s">
        <v>35</v>
      </c>
      <c r="R3065" s="7263" t="n">
        <v>19.76</v>
      </c>
      <c r="S3065" s="7264" t="n">
        <f>ROUND(K3062,2)*R3065</f>
        <v>839.0096000000001</v>
      </c>
    </row>
    <row r="3066" ht="45.0" customHeight="true">
      <c r="P3066" s="7250" t="s">
        <v>36</v>
      </c>
      <c r="Q3066" s="7250" t="s">
        <v>37</v>
      </c>
      <c r="R3066" s="7265" t="n">
        <v>19.76</v>
      </c>
      <c r="S3066" s="7266" t="n">
        <f>ROUND(K3062,2)*R3066</f>
        <v>839.0096000000001</v>
      </c>
    </row>
    <row r="3067" ht="45.0" customHeight="true">
      <c r="P3067" s="7250" t="s">
        <v>38</v>
      </c>
      <c r="Q3067" s="7250" t="s">
        <v>39</v>
      </c>
      <c r="R3067" s="7267" t="n">
        <v>19.76</v>
      </c>
      <c r="S3067" s="7268" t="n">
        <f>ROUND(K3062,2)*R3067</f>
        <v>839.0096000000001</v>
      </c>
    </row>
    <row r="3068" ht="45.0" customHeight="true">
      <c r="P3068" s="7250" t="s">
        <v>40</v>
      </c>
      <c r="Q3068" s="7250" t="s">
        <v>41</v>
      </c>
      <c r="R3068" s="7269" t="n">
        <v>19.76</v>
      </c>
      <c r="S3068" s="7270" t="n">
        <f>ROUND(K3062,2)*R3068</f>
        <v>839.0096000000001</v>
      </c>
    </row>
    <row r="3069" ht="45.0" customHeight="true">
      <c r="P3069" s="7250" t="s">
        <v>42</v>
      </c>
      <c r="Q3069" s="7250" t="s">
        <v>43</v>
      </c>
      <c r="R3069" s="7271" t="n">
        <v>19.76</v>
      </c>
      <c r="S3069" s="7272" t="n">
        <f>ROUND(K3062,2)*R3069</f>
        <v>839.0096000000001</v>
      </c>
    </row>
    <row r="3070" ht="45.0" customHeight="true">
      <c r="P3070" s="7250" t="s">
        <v>44</v>
      </c>
      <c r="Q3070" s="7250" t="s">
        <v>45</v>
      </c>
      <c r="R3070" s="7273" t="n">
        <v>19.76</v>
      </c>
      <c r="S3070" s="7274" t="n">
        <f>ROUND(K3062,2)*R3070</f>
        <v>839.0096000000001</v>
      </c>
    </row>
    <row r="3071" ht="45.0" customHeight="true">
      <c r="P3071" s="7250" t="s">
        <v>46</v>
      </c>
      <c r="Q3071" s="7250" t="s">
        <v>47</v>
      </c>
      <c r="R3071" s="7275" t="n">
        <v>19.76</v>
      </c>
      <c r="S3071" s="7276" t="n">
        <f>ROUND(K3062,2)*R3071</f>
        <v>839.0096000000001</v>
      </c>
    </row>
    <row r="3072" ht="45.0" customHeight="true">
      <c r="P3072" s="7250" t="s">
        <v>48</v>
      </c>
      <c r="Q3072" s="7250" t="s">
        <v>49</v>
      </c>
      <c r="R3072" s="7277" t="n">
        <v>19.76</v>
      </c>
      <c r="S3072" s="7278" t="n">
        <f>ROUND(K3062,2)*R3072</f>
        <v>839.0096000000001</v>
      </c>
    </row>
    <row r="3073" ht="45.0" customHeight="true">
      <c r="P3073" s="7250" t="s">
        <v>50</v>
      </c>
      <c r="Q3073" s="7250" t="s">
        <v>51</v>
      </c>
      <c r="R3073" s="7279" t="n">
        <v>19.76</v>
      </c>
      <c r="S3073" s="7280" t="n">
        <f>ROUND(K3062,2)*R3073</f>
        <v>839.0096000000001</v>
      </c>
    </row>
    <row r="3074" ht="45.0" customHeight="true">
      <c r="P3074" s="7250" t="s">
        <v>78</v>
      </c>
      <c r="Q3074" s="7250" t="s">
        <v>79</v>
      </c>
      <c r="R3074" s="7281" t="n">
        <v>19.76</v>
      </c>
      <c r="S3074" s="7282" t="n">
        <f>ROUND(K3062,2)*R3074</f>
        <v>839.0096000000001</v>
      </c>
    </row>
    <row r="3075" ht="45.0" customHeight="true">
      <c r="P3075" s="7250" t="s">
        <v>80</v>
      </c>
      <c r="Q3075" s="7250" t="s">
        <v>81</v>
      </c>
      <c r="R3075" s="7283" t="n">
        <v>19.76</v>
      </c>
      <c r="S3075" s="7284" t="n">
        <f>ROUND(K3062,2)*R3075</f>
        <v>839.0096000000001</v>
      </c>
    </row>
    <row r="3076" ht="45.0" customHeight="true">
      <c r="P3076" s="7250" t="s">
        <v>82</v>
      </c>
      <c r="Q3076" s="7250" t="s">
        <v>83</v>
      </c>
      <c r="R3076" s="7285" t="n">
        <v>19.76</v>
      </c>
      <c r="S3076" s="7286" t="n">
        <f>ROUND(K3062,2)*R3076</f>
        <v>839.0096000000001</v>
      </c>
    </row>
    <row r="3077" ht="45.0" customHeight="true">
      <c r="P3077" s="7250" t="s">
        <v>84</v>
      </c>
      <c r="Q3077" s="7250" t="s">
        <v>85</v>
      </c>
      <c r="R3077" s="7287" t="n">
        <v>19.76</v>
      </c>
      <c r="S3077" s="7288" t="n">
        <f>ROUND(K3062,2)*R3077</f>
        <v>839.0096000000001</v>
      </c>
    </row>
    <row r="3078" ht="45.0" customHeight="true">
      <c r="P3078" s="7250" t="s">
        <v>86</v>
      </c>
      <c r="Q3078" s="7250" t="s">
        <v>87</v>
      </c>
      <c r="R3078" s="7289" t="n">
        <v>19.76</v>
      </c>
      <c r="S3078" s="7290" t="n">
        <f>ROUND(K3062,2)*R3078</f>
        <v>839.0096000000001</v>
      </c>
    </row>
    <row r="3079" ht="45.0" customHeight="true">
      <c r="P3079" s="7250" t="s">
        <v>88</v>
      </c>
      <c r="Q3079" s="7250" t="s">
        <v>89</v>
      </c>
      <c r="R3079" s="7291" t="n">
        <v>19.76</v>
      </c>
      <c r="S3079" s="7292" t="n">
        <f>ROUND(K3062,2)*R3079</f>
        <v>839.0096000000001</v>
      </c>
    </row>
    <row r="3080" ht="45.0" customHeight="true">
      <c r="P3080" s="7250" t="s">
        <v>90</v>
      </c>
      <c r="Q3080" s="7250" t="s">
        <v>91</v>
      </c>
      <c r="R3080" s="7293" t="n">
        <v>19.76</v>
      </c>
      <c r="S3080" s="7294" t="n">
        <f>ROUND(K3062,2)*R3080</f>
        <v>839.0096000000001</v>
      </c>
    </row>
    <row r="3081" ht="45.0" customHeight="true">
      <c r="P3081" s="7250" t="s">
        <v>92</v>
      </c>
      <c r="Q3081" s="7250" t="s">
        <v>93</v>
      </c>
      <c r="R3081" s="7295" t="n">
        <v>19.76</v>
      </c>
      <c r="S3081" s="7296" t="n">
        <f>ROUND(K3062,2)*R3081</f>
        <v>839.0096000000001</v>
      </c>
    </row>
    <row r="3082" ht="45.0" customHeight="true">
      <c r="A3082" s="7297" t="s">
        <v>23</v>
      </c>
      <c r="B3082" s="7297" t="s">
        <v>552</v>
      </c>
      <c r="C3082" s="7297" t="s">
        <v>54</v>
      </c>
      <c r="D3082" s="7297" t="s">
        <v>553</v>
      </c>
      <c r="E3082" s="7297" t="s">
        <v>554</v>
      </c>
      <c r="F3082" s="7298" t="n">
        <f>R3082+R3083+R3084+R3085+R3086+R3087+R3088+R3089+R3090+R3091+R3092+R3093+R3094+R3095+R3096+R3097+R3098+R3099+R3100+R3101</f>
        <v>80.0</v>
      </c>
      <c r="G3082" s="7297" t="s">
        <v>28</v>
      </c>
      <c r="H3082" s="7299" t="n">
        <v>529.73</v>
      </c>
      <c r="I3082" s="7300" t="n">
        <v>529.73</v>
      </c>
      <c r="J3082" s="7301" t="n">
        <v>0.2249</v>
      </c>
      <c r="K3082" s="7302" t="n">
        <f>ROUND(I3082,2)+(ROUND(I3082,2)*J3082)</f>
        <v>648.866277</v>
      </c>
      <c r="L3082" s="7303" t="n">
        <f>ROUND(S3082,2)+ROUND(S3083,2)+ROUND(S3084,2)+ROUND(S3085,2)+ROUND(S3086,2)+ROUND(S3087,2)+ROUND(S3088,2)+ROUND(S3089,2)+ROUND(S3090,2)+ROUND(S3091,2)+ROUND(S3092,2)+ROUND(S3093,2)+ROUND(S3094,2)+ROUND(S3095,2)+ROUND(S3096,2)+ROUND(S3097,2)+ROUND(S3098,2)+ROUND(S3099,2)+ROUND(S3100,2)+ROUND(S3101,2)</f>
        <v>51909.60000000002</v>
      </c>
      <c r="M3082" s="7297" t="s">
        <v>21</v>
      </c>
      <c r="N3082" s="7297" t="s">
        <v>58</v>
      </c>
      <c r="O3082" s="7297" t="s">
        <v>515</v>
      </c>
      <c r="P3082" s="7297" t="s">
        <v>20</v>
      </c>
      <c r="Q3082" s="7297" t="s">
        <v>29</v>
      </c>
      <c r="R3082" s="7304" t="n">
        <v>4.0</v>
      </c>
      <c r="S3082" s="7305" t="n">
        <f>ROUND(K3082,2)*R3082</f>
        <v>2595.48</v>
      </c>
    </row>
    <row r="3083" ht="45.0" customHeight="true">
      <c r="P3083" s="7297" t="s">
        <v>30</v>
      </c>
      <c r="Q3083" s="7297" t="s">
        <v>31</v>
      </c>
      <c r="R3083" s="7306" t="n">
        <v>4.0</v>
      </c>
      <c r="S3083" s="7307" t="n">
        <f>ROUND(K3082,2)*R3083</f>
        <v>2595.48</v>
      </c>
    </row>
    <row r="3084" ht="45.0" customHeight="true">
      <c r="P3084" s="7297" t="s">
        <v>32</v>
      </c>
      <c r="Q3084" s="7297" t="s">
        <v>33</v>
      </c>
      <c r="R3084" s="7308" t="n">
        <v>4.0</v>
      </c>
      <c r="S3084" s="7309" t="n">
        <f>ROUND(K3082,2)*R3084</f>
        <v>2595.48</v>
      </c>
    </row>
    <row r="3085" ht="45.0" customHeight="true">
      <c r="P3085" s="7297" t="s">
        <v>34</v>
      </c>
      <c r="Q3085" s="7297" t="s">
        <v>35</v>
      </c>
      <c r="R3085" s="7310" t="n">
        <v>4.0</v>
      </c>
      <c r="S3085" s="7311" t="n">
        <f>ROUND(K3082,2)*R3085</f>
        <v>2595.48</v>
      </c>
    </row>
    <row r="3086" ht="45.0" customHeight="true">
      <c r="P3086" s="7297" t="s">
        <v>36</v>
      </c>
      <c r="Q3086" s="7297" t="s">
        <v>37</v>
      </c>
      <c r="R3086" s="7312" t="n">
        <v>4.0</v>
      </c>
      <c r="S3086" s="7313" t="n">
        <f>ROUND(K3082,2)*R3086</f>
        <v>2595.48</v>
      </c>
    </row>
    <row r="3087" ht="45.0" customHeight="true">
      <c r="P3087" s="7297" t="s">
        <v>38</v>
      </c>
      <c r="Q3087" s="7297" t="s">
        <v>39</v>
      </c>
      <c r="R3087" s="7314" t="n">
        <v>4.0</v>
      </c>
      <c r="S3087" s="7315" t="n">
        <f>ROUND(K3082,2)*R3087</f>
        <v>2595.48</v>
      </c>
    </row>
    <row r="3088" ht="45.0" customHeight="true">
      <c r="P3088" s="7297" t="s">
        <v>40</v>
      </c>
      <c r="Q3088" s="7297" t="s">
        <v>41</v>
      </c>
      <c r="R3088" s="7316" t="n">
        <v>4.0</v>
      </c>
      <c r="S3088" s="7317" t="n">
        <f>ROUND(K3082,2)*R3088</f>
        <v>2595.48</v>
      </c>
    </row>
    <row r="3089" ht="45.0" customHeight="true">
      <c r="P3089" s="7297" t="s">
        <v>42</v>
      </c>
      <c r="Q3089" s="7297" t="s">
        <v>43</v>
      </c>
      <c r="R3089" s="7318" t="n">
        <v>4.0</v>
      </c>
      <c r="S3089" s="7319" t="n">
        <f>ROUND(K3082,2)*R3089</f>
        <v>2595.48</v>
      </c>
    </row>
    <row r="3090" ht="45.0" customHeight="true">
      <c r="P3090" s="7297" t="s">
        <v>44</v>
      </c>
      <c r="Q3090" s="7297" t="s">
        <v>45</v>
      </c>
      <c r="R3090" s="7320" t="n">
        <v>4.0</v>
      </c>
      <c r="S3090" s="7321" t="n">
        <f>ROUND(K3082,2)*R3090</f>
        <v>2595.48</v>
      </c>
    </row>
    <row r="3091" ht="45.0" customHeight="true">
      <c r="P3091" s="7297" t="s">
        <v>46</v>
      </c>
      <c r="Q3091" s="7297" t="s">
        <v>47</v>
      </c>
      <c r="R3091" s="7322" t="n">
        <v>4.0</v>
      </c>
      <c r="S3091" s="7323" t="n">
        <f>ROUND(K3082,2)*R3091</f>
        <v>2595.48</v>
      </c>
    </row>
    <row r="3092" ht="45.0" customHeight="true">
      <c r="P3092" s="7297" t="s">
        <v>48</v>
      </c>
      <c r="Q3092" s="7297" t="s">
        <v>49</v>
      </c>
      <c r="R3092" s="7324" t="n">
        <v>4.0</v>
      </c>
      <c r="S3092" s="7325" t="n">
        <f>ROUND(K3082,2)*R3092</f>
        <v>2595.48</v>
      </c>
    </row>
    <row r="3093" ht="45.0" customHeight="true">
      <c r="P3093" s="7297" t="s">
        <v>50</v>
      </c>
      <c r="Q3093" s="7297" t="s">
        <v>51</v>
      </c>
      <c r="R3093" s="7326" t="n">
        <v>4.0</v>
      </c>
      <c r="S3093" s="7327" t="n">
        <f>ROUND(K3082,2)*R3093</f>
        <v>2595.48</v>
      </c>
    </row>
    <row r="3094" ht="45.0" customHeight="true">
      <c r="P3094" s="7297" t="s">
        <v>78</v>
      </c>
      <c r="Q3094" s="7297" t="s">
        <v>79</v>
      </c>
      <c r="R3094" s="7328" t="n">
        <v>4.0</v>
      </c>
      <c r="S3094" s="7329" t="n">
        <f>ROUND(K3082,2)*R3094</f>
        <v>2595.48</v>
      </c>
    </row>
    <row r="3095" ht="45.0" customHeight="true">
      <c r="P3095" s="7297" t="s">
        <v>80</v>
      </c>
      <c r="Q3095" s="7297" t="s">
        <v>81</v>
      </c>
      <c r="R3095" s="7330" t="n">
        <v>4.0</v>
      </c>
      <c r="S3095" s="7331" t="n">
        <f>ROUND(K3082,2)*R3095</f>
        <v>2595.48</v>
      </c>
    </row>
    <row r="3096" ht="45.0" customHeight="true">
      <c r="P3096" s="7297" t="s">
        <v>82</v>
      </c>
      <c r="Q3096" s="7297" t="s">
        <v>83</v>
      </c>
      <c r="R3096" s="7332" t="n">
        <v>4.0</v>
      </c>
      <c r="S3096" s="7333" t="n">
        <f>ROUND(K3082,2)*R3096</f>
        <v>2595.48</v>
      </c>
    </row>
    <row r="3097" ht="45.0" customHeight="true">
      <c r="P3097" s="7297" t="s">
        <v>84</v>
      </c>
      <c r="Q3097" s="7297" t="s">
        <v>85</v>
      </c>
      <c r="R3097" s="7334" t="n">
        <v>4.0</v>
      </c>
      <c r="S3097" s="7335" t="n">
        <f>ROUND(K3082,2)*R3097</f>
        <v>2595.48</v>
      </c>
    </row>
    <row r="3098" ht="45.0" customHeight="true">
      <c r="P3098" s="7297" t="s">
        <v>86</v>
      </c>
      <c r="Q3098" s="7297" t="s">
        <v>87</v>
      </c>
      <c r="R3098" s="7336" t="n">
        <v>4.0</v>
      </c>
      <c r="S3098" s="7337" t="n">
        <f>ROUND(K3082,2)*R3098</f>
        <v>2595.48</v>
      </c>
    </row>
    <row r="3099" ht="45.0" customHeight="true">
      <c r="P3099" s="7297" t="s">
        <v>88</v>
      </c>
      <c r="Q3099" s="7297" t="s">
        <v>89</v>
      </c>
      <c r="R3099" s="7338" t="n">
        <v>4.0</v>
      </c>
      <c r="S3099" s="7339" t="n">
        <f>ROUND(K3082,2)*R3099</f>
        <v>2595.48</v>
      </c>
    </row>
    <row r="3100" ht="45.0" customHeight="true">
      <c r="P3100" s="7297" t="s">
        <v>90</v>
      </c>
      <c r="Q3100" s="7297" t="s">
        <v>91</v>
      </c>
      <c r="R3100" s="7340" t="n">
        <v>4.0</v>
      </c>
      <c r="S3100" s="7341" t="n">
        <f>ROUND(K3082,2)*R3100</f>
        <v>2595.48</v>
      </c>
    </row>
    <row r="3101" ht="45.0" customHeight="true">
      <c r="P3101" s="7297" t="s">
        <v>92</v>
      </c>
      <c r="Q3101" s="7297" t="s">
        <v>93</v>
      </c>
      <c r="R3101" s="7342" t="n">
        <v>4.0</v>
      </c>
      <c r="S3101" s="7343" t="n">
        <f>ROUND(K3082,2)*R3101</f>
        <v>2595.48</v>
      </c>
    </row>
    <row r="3102" ht="45.0" customHeight="true">
      <c r="A3102" s="7344" t="s">
        <v>23</v>
      </c>
      <c r="B3102" s="7344" t="s">
        <v>555</v>
      </c>
      <c r="C3102" s="7344" t="s">
        <v>54</v>
      </c>
      <c r="D3102" s="7344" t="s">
        <v>556</v>
      </c>
      <c r="E3102" s="7344" t="s">
        <v>557</v>
      </c>
      <c r="F3102" s="7345" t="n">
        <f>R3102+R3103+R3104+R3105+R3106+R3107+R3108+R3109+R3110+R3111+R3112+R3113+R3114+R3115+R3116+R3117+R3118+R3119+R3120+R3121</f>
        <v>20.0</v>
      </c>
      <c r="G3102" s="7344" t="s">
        <v>28</v>
      </c>
      <c r="H3102" s="7346" t="n">
        <v>41.0</v>
      </c>
      <c r="I3102" s="7347" t="n">
        <v>41.0</v>
      </c>
      <c r="J3102" s="7348" t="n">
        <v>0.2249</v>
      </c>
      <c r="K3102" s="7349" t="n">
        <f>ROUND(I3102,2)+(ROUND(I3102,2)*J3102)</f>
        <v>50.2209</v>
      </c>
      <c r="L3102" s="7350" t="n">
        <f>ROUND(S3102,2)+ROUND(S3103,2)+ROUND(S3104,2)+ROUND(S3105,2)+ROUND(S3106,2)+ROUND(S3107,2)+ROUND(S3108,2)+ROUND(S3109,2)+ROUND(S3110,2)+ROUND(S3111,2)+ROUND(S3112,2)+ROUND(S3113,2)+ROUND(S3114,2)+ROUND(S3115,2)+ROUND(S3116,2)+ROUND(S3117,2)+ROUND(S3118,2)+ROUND(S3119,2)+ROUND(S3120,2)+ROUND(S3121,2)</f>
        <v>1004.4000000000003</v>
      </c>
      <c r="M3102" s="7344" t="s">
        <v>21</v>
      </c>
      <c r="N3102" s="7344" t="s">
        <v>58</v>
      </c>
      <c r="O3102" s="7344" t="s">
        <v>515</v>
      </c>
      <c r="P3102" s="7344" t="s">
        <v>20</v>
      </c>
      <c r="Q3102" s="7344" t="s">
        <v>29</v>
      </c>
      <c r="R3102" s="7351" t="n">
        <v>1.0</v>
      </c>
      <c r="S3102" s="7352" t="n">
        <f>ROUND(K3102,2)*R3102</f>
        <v>50.22</v>
      </c>
    </row>
    <row r="3103" ht="45.0" customHeight="true">
      <c r="P3103" s="7344" t="s">
        <v>30</v>
      </c>
      <c r="Q3103" s="7344" t="s">
        <v>31</v>
      </c>
      <c r="R3103" s="7353" t="n">
        <v>1.0</v>
      </c>
      <c r="S3103" s="7354" t="n">
        <f>ROUND(K3102,2)*R3103</f>
        <v>50.22</v>
      </c>
    </row>
    <row r="3104" ht="45.0" customHeight="true">
      <c r="P3104" s="7344" t="s">
        <v>32</v>
      </c>
      <c r="Q3104" s="7344" t="s">
        <v>33</v>
      </c>
      <c r="R3104" s="7355" t="n">
        <v>1.0</v>
      </c>
      <c r="S3104" s="7356" t="n">
        <f>ROUND(K3102,2)*R3104</f>
        <v>50.22</v>
      </c>
    </row>
    <row r="3105" ht="45.0" customHeight="true">
      <c r="P3105" s="7344" t="s">
        <v>34</v>
      </c>
      <c r="Q3105" s="7344" t="s">
        <v>35</v>
      </c>
      <c r="R3105" s="7357" t="n">
        <v>1.0</v>
      </c>
      <c r="S3105" s="7358" t="n">
        <f>ROUND(K3102,2)*R3105</f>
        <v>50.22</v>
      </c>
    </row>
    <row r="3106" ht="45.0" customHeight="true">
      <c r="P3106" s="7344" t="s">
        <v>36</v>
      </c>
      <c r="Q3106" s="7344" t="s">
        <v>37</v>
      </c>
      <c r="R3106" s="7359" t="n">
        <v>1.0</v>
      </c>
      <c r="S3106" s="7360" t="n">
        <f>ROUND(K3102,2)*R3106</f>
        <v>50.22</v>
      </c>
    </row>
    <row r="3107" ht="45.0" customHeight="true">
      <c r="P3107" s="7344" t="s">
        <v>38</v>
      </c>
      <c r="Q3107" s="7344" t="s">
        <v>39</v>
      </c>
      <c r="R3107" s="7361" t="n">
        <v>1.0</v>
      </c>
      <c r="S3107" s="7362" t="n">
        <f>ROUND(K3102,2)*R3107</f>
        <v>50.22</v>
      </c>
    </row>
    <row r="3108" ht="45.0" customHeight="true">
      <c r="P3108" s="7344" t="s">
        <v>40</v>
      </c>
      <c r="Q3108" s="7344" t="s">
        <v>41</v>
      </c>
      <c r="R3108" s="7363" t="n">
        <v>1.0</v>
      </c>
      <c r="S3108" s="7364" t="n">
        <f>ROUND(K3102,2)*R3108</f>
        <v>50.22</v>
      </c>
    </row>
    <row r="3109" ht="45.0" customHeight="true">
      <c r="P3109" s="7344" t="s">
        <v>42</v>
      </c>
      <c r="Q3109" s="7344" t="s">
        <v>43</v>
      </c>
      <c r="R3109" s="7365" t="n">
        <v>1.0</v>
      </c>
      <c r="S3109" s="7366" t="n">
        <f>ROUND(K3102,2)*R3109</f>
        <v>50.22</v>
      </c>
    </row>
    <row r="3110" ht="45.0" customHeight="true">
      <c r="P3110" s="7344" t="s">
        <v>44</v>
      </c>
      <c r="Q3110" s="7344" t="s">
        <v>45</v>
      </c>
      <c r="R3110" s="7367" t="n">
        <v>1.0</v>
      </c>
      <c r="S3110" s="7368" t="n">
        <f>ROUND(K3102,2)*R3110</f>
        <v>50.22</v>
      </c>
    </row>
    <row r="3111" ht="45.0" customHeight="true">
      <c r="P3111" s="7344" t="s">
        <v>46</v>
      </c>
      <c r="Q3111" s="7344" t="s">
        <v>47</v>
      </c>
      <c r="R3111" s="7369" t="n">
        <v>1.0</v>
      </c>
      <c r="S3111" s="7370" t="n">
        <f>ROUND(K3102,2)*R3111</f>
        <v>50.22</v>
      </c>
    </row>
    <row r="3112" ht="45.0" customHeight="true">
      <c r="P3112" s="7344" t="s">
        <v>48</v>
      </c>
      <c r="Q3112" s="7344" t="s">
        <v>49</v>
      </c>
      <c r="R3112" s="7371" t="n">
        <v>1.0</v>
      </c>
      <c r="S3112" s="7372" t="n">
        <f>ROUND(K3102,2)*R3112</f>
        <v>50.22</v>
      </c>
    </row>
    <row r="3113" ht="45.0" customHeight="true">
      <c r="P3113" s="7344" t="s">
        <v>50</v>
      </c>
      <c r="Q3113" s="7344" t="s">
        <v>51</v>
      </c>
      <c r="R3113" s="7373" t="n">
        <v>1.0</v>
      </c>
      <c r="S3113" s="7374" t="n">
        <f>ROUND(K3102,2)*R3113</f>
        <v>50.22</v>
      </c>
    </row>
    <row r="3114" ht="45.0" customHeight="true">
      <c r="P3114" s="7344" t="s">
        <v>78</v>
      </c>
      <c r="Q3114" s="7344" t="s">
        <v>79</v>
      </c>
      <c r="R3114" s="7375" t="n">
        <v>1.0</v>
      </c>
      <c r="S3114" s="7376" t="n">
        <f>ROUND(K3102,2)*R3114</f>
        <v>50.22</v>
      </c>
    </row>
    <row r="3115" ht="45.0" customHeight="true">
      <c r="P3115" s="7344" t="s">
        <v>80</v>
      </c>
      <c r="Q3115" s="7344" t="s">
        <v>81</v>
      </c>
      <c r="R3115" s="7377" t="n">
        <v>1.0</v>
      </c>
      <c r="S3115" s="7378" t="n">
        <f>ROUND(K3102,2)*R3115</f>
        <v>50.22</v>
      </c>
    </row>
    <row r="3116" ht="45.0" customHeight="true">
      <c r="P3116" s="7344" t="s">
        <v>82</v>
      </c>
      <c r="Q3116" s="7344" t="s">
        <v>83</v>
      </c>
      <c r="R3116" s="7379" t="n">
        <v>1.0</v>
      </c>
      <c r="S3116" s="7380" t="n">
        <f>ROUND(K3102,2)*R3116</f>
        <v>50.22</v>
      </c>
    </row>
    <row r="3117" ht="45.0" customHeight="true">
      <c r="P3117" s="7344" t="s">
        <v>84</v>
      </c>
      <c r="Q3117" s="7344" t="s">
        <v>85</v>
      </c>
      <c r="R3117" s="7381" t="n">
        <v>1.0</v>
      </c>
      <c r="S3117" s="7382" t="n">
        <f>ROUND(K3102,2)*R3117</f>
        <v>50.22</v>
      </c>
    </row>
    <row r="3118" ht="45.0" customHeight="true">
      <c r="P3118" s="7344" t="s">
        <v>86</v>
      </c>
      <c r="Q3118" s="7344" t="s">
        <v>87</v>
      </c>
      <c r="R3118" s="7383" t="n">
        <v>1.0</v>
      </c>
      <c r="S3118" s="7384" t="n">
        <f>ROUND(K3102,2)*R3118</f>
        <v>50.22</v>
      </c>
    </row>
    <row r="3119" ht="45.0" customHeight="true">
      <c r="P3119" s="7344" t="s">
        <v>88</v>
      </c>
      <c r="Q3119" s="7344" t="s">
        <v>89</v>
      </c>
      <c r="R3119" s="7385" t="n">
        <v>1.0</v>
      </c>
      <c r="S3119" s="7386" t="n">
        <f>ROUND(K3102,2)*R3119</f>
        <v>50.22</v>
      </c>
    </row>
    <row r="3120" ht="45.0" customHeight="true">
      <c r="P3120" s="7344" t="s">
        <v>90</v>
      </c>
      <c r="Q3120" s="7344" t="s">
        <v>91</v>
      </c>
      <c r="R3120" s="7387" t="n">
        <v>1.0</v>
      </c>
      <c r="S3120" s="7388" t="n">
        <f>ROUND(K3102,2)*R3120</f>
        <v>50.22</v>
      </c>
    </row>
    <row r="3121" ht="45.0" customHeight="true">
      <c r="P3121" s="7344" t="s">
        <v>92</v>
      </c>
      <c r="Q3121" s="7344" t="s">
        <v>93</v>
      </c>
      <c r="R3121" s="7389" t="n">
        <v>1.0</v>
      </c>
      <c r="S3121" s="7390" t="n">
        <f>ROUND(K3102,2)*R3121</f>
        <v>50.22</v>
      </c>
    </row>
    <row r="3122" ht="45.0" customHeight="true">
      <c r="A3122" s="7391" t="s">
        <v>23</v>
      </c>
      <c r="B3122" s="7391" t="s">
        <v>558</v>
      </c>
      <c r="C3122" s="7391" t="s">
        <v>54</v>
      </c>
      <c r="D3122" s="7391" t="s">
        <v>559</v>
      </c>
      <c r="E3122" s="7391" t="s">
        <v>560</v>
      </c>
      <c r="F3122" s="7392" t="n">
        <f>R3122+R3123+R3124+R3125+R3126+R3127+R3128+R3129+R3130+R3131+R3132+R3133+R3134+R3135+R3136+R3137+R3138+R3139+R3140+R3141</f>
        <v>20.0</v>
      </c>
      <c r="G3122" s="7391" t="s">
        <v>28</v>
      </c>
      <c r="H3122" s="7393" t="n">
        <v>16.19</v>
      </c>
      <c r="I3122" s="7394" t="n">
        <v>16.19</v>
      </c>
      <c r="J3122" s="7395" t="n">
        <v>0.2249</v>
      </c>
      <c r="K3122" s="7396" t="n">
        <f>ROUND(I3122,2)+(ROUND(I3122,2)*J3122)</f>
        <v>19.831131000000003</v>
      </c>
      <c r="L3122" s="7397" t="n">
        <f>ROUND(S3122,2)+ROUND(S3123,2)+ROUND(S3124,2)+ROUND(S3125,2)+ROUND(S3126,2)+ROUND(S3127,2)+ROUND(S3128,2)+ROUND(S3129,2)+ROUND(S3130,2)+ROUND(S3131,2)+ROUND(S3132,2)+ROUND(S3133,2)+ROUND(S3134,2)+ROUND(S3135,2)+ROUND(S3136,2)+ROUND(S3137,2)+ROUND(S3138,2)+ROUND(S3139,2)+ROUND(S3140,2)+ROUND(S3141,2)</f>
        <v>396.5999999999998</v>
      </c>
      <c r="M3122" s="7391" t="s">
        <v>21</v>
      </c>
      <c r="N3122" s="7391" t="s">
        <v>58</v>
      </c>
      <c r="O3122" s="7391" t="s">
        <v>515</v>
      </c>
      <c r="P3122" s="7391" t="s">
        <v>20</v>
      </c>
      <c r="Q3122" s="7391" t="s">
        <v>29</v>
      </c>
      <c r="R3122" s="7398" t="n">
        <v>1.0</v>
      </c>
      <c r="S3122" s="7399" t="n">
        <f>ROUND(K3122,2)*R3122</f>
        <v>19.83</v>
      </c>
    </row>
    <row r="3123" ht="45.0" customHeight="true">
      <c r="P3123" s="7391" t="s">
        <v>30</v>
      </c>
      <c r="Q3123" s="7391" t="s">
        <v>31</v>
      </c>
      <c r="R3123" s="7400" t="n">
        <v>1.0</v>
      </c>
      <c r="S3123" s="7401" t="n">
        <f>ROUND(K3122,2)*R3123</f>
        <v>19.83</v>
      </c>
    </row>
    <row r="3124" ht="45.0" customHeight="true">
      <c r="P3124" s="7391" t="s">
        <v>32</v>
      </c>
      <c r="Q3124" s="7391" t="s">
        <v>33</v>
      </c>
      <c r="R3124" s="7402" t="n">
        <v>1.0</v>
      </c>
      <c r="S3124" s="7403" t="n">
        <f>ROUND(K3122,2)*R3124</f>
        <v>19.83</v>
      </c>
    </row>
    <row r="3125" ht="45.0" customHeight="true">
      <c r="P3125" s="7391" t="s">
        <v>34</v>
      </c>
      <c r="Q3125" s="7391" t="s">
        <v>35</v>
      </c>
      <c r="R3125" s="7404" t="n">
        <v>1.0</v>
      </c>
      <c r="S3125" s="7405" t="n">
        <f>ROUND(K3122,2)*R3125</f>
        <v>19.83</v>
      </c>
    </row>
    <row r="3126" ht="45.0" customHeight="true">
      <c r="P3126" s="7391" t="s">
        <v>36</v>
      </c>
      <c r="Q3126" s="7391" t="s">
        <v>37</v>
      </c>
      <c r="R3126" s="7406" t="n">
        <v>1.0</v>
      </c>
      <c r="S3126" s="7407" t="n">
        <f>ROUND(K3122,2)*R3126</f>
        <v>19.83</v>
      </c>
    </row>
    <row r="3127" ht="45.0" customHeight="true">
      <c r="P3127" s="7391" t="s">
        <v>38</v>
      </c>
      <c r="Q3127" s="7391" t="s">
        <v>39</v>
      </c>
      <c r="R3127" s="7408" t="n">
        <v>1.0</v>
      </c>
      <c r="S3127" s="7409" t="n">
        <f>ROUND(K3122,2)*R3127</f>
        <v>19.83</v>
      </c>
    </row>
    <row r="3128" ht="45.0" customHeight="true">
      <c r="P3128" s="7391" t="s">
        <v>40</v>
      </c>
      <c r="Q3128" s="7391" t="s">
        <v>41</v>
      </c>
      <c r="R3128" s="7410" t="n">
        <v>1.0</v>
      </c>
      <c r="S3128" s="7411" t="n">
        <f>ROUND(K3122,2)*R3128</f>
        <v>19.83</v>
      </c>
    </row>
    <row r="3129" ht="45.0" customHeight="true">
      <c r="P3129" s="7391" t="s">
        <v>42</v>
      </c>
      <c r="Q3129" s="7391" t="s">
        <v>43</v>
      </c>
      <c r="R3129" s="7412" t="n">
        <v>1.0</v>
      </c>
      <c r="S3129" s="7413" t="n">
        <f>ROUND(K3122,2)*R3129</f>
        <v>19.83</v>
      </c>
    </row>
    <row r="3130" ht="45.0" customHeight="true">
      <c r="P3130" s="7391" t="s">
        <v>44</v>
      </c>
      <c r="Q3130" s="7391" t="s">
        <v>45</v>
      </c>
      <c r="R3130" s="7414" t="n">
        <v>1.0</v>
      </c>
      <c r="S3130" s="7415" t="n">
        <f>ROUND(K3122,2)*R3130</f>
        <v>19.83</v>
      </c>
    </row>
    <row r="3131" ht="45.0" customHeight="true">
      <c r="P3131" s="7391" t="s">
        <v>46</v>
      </c>
      <c r="Q3131" s="7391" t="s">
        <v>47</v>
      </c>
      <c r="R3131" s="7416" t="n">
        <v>1.0</v>
      </c>
      <c r="S3131" s="7417" t="n">
        <f>ROUND(K3122,2)*R3131</f>
        <v>19.83</v>
      </c>
    </row>
    <row r="3132" ht="45.0" customHeight="true">
      <c r="P3132" s="7391" t="s">
        <v>48</v>
      </c>
      <c r="Q3132" s="7391" t="s">
        <v>49</v>
      </c>
      <c r="R3132" s="7418" t="n">
        <v>1.0</v>
      </c>
      <c r="S3132" s="7419" t="n">
        <f>ROUND(K3122,2)*R3132</f>
        <v>19.83</v>
      </c>
    </row>
    <row r="3133" ht="45.0" customHeight="true">
      <c r="P3133" s="7391" t="s">
        <v>50</v>
      </c>
      <c r="Q3133" s="7391" t="s">
        <v>51</v>
      </c>
      <c r="R3133" s="7420" t="n">
        <v>1.0</v>
      </c>
      <c r="S3133" s="7421" t="n">
        <f>ROUND(K3122,2)*R3133</f>
        <v>19.83</v>
      </c>
    </row>
    <row r="3134" ht="45.0" customHeight="true">
      <c r="P3134" s="7391" t="s">
        <v>78</v>
      </c>
      <c r="Q3134" s="7391" t="s">
        <v>79</v>
      </c>
      <c r="R3134" s="7422" t="n">
        <v>1.0</v>
      </c>
      <c r="S3134" s="7423" t="n">
        <f>ROUND(K3122,2)*R3134</f>
        <v>19.83</v>
      </c>
    </row>
    <row r="3135" ht="45.0" customHeight="true">
      <c r="P3135" s="7391" t="s">
        <v>80</v>
      </c>
      <c r="Q3135" s="7391" t="s">
        <v>81</v>
      </c>
      <c r="R3135" s="7424" t="n">
        <v>1.0</v>
      </c>
      <c r="S3135" s="7425" t="n">
        <f>ROUND(K3122,2)*R3135</f>
        <v>19.83</v>
      </c>
    </row>
    <row r="3136" ht="45.0" customHeight="true">
      <c r="P3136" s="7391" t="s">
        <v>82</v>
      </c>
      <c r="Q3136" s="7391" t="s">
        <v>83</v>
      </c>
      <c r="R3136" s="7426" t="n">
        <v>1.0</v>
      </c>
      <c r="S3136" s="7427" t="n">
        <f>ROUND(K3122,2)*R3136</f>
        <v>19.83</v>
      </c>
    </row>
    <row r="3137" ht="45.0" customHeight="true">
      <c r="P3137" s="7391" t="s">
        <v>84</v>
      </c>
      <c r="Q3137" s="7391" t="s">
        <v>85</v>
      </c>
      <c r="R3137" s="7428" t="n">
        <v>1.0</v>
      </c>
      <c r="S3137" s="7429" t="n">
        <f>ROUND(K3122,2)*R3137</f>
        <v>19.83</v>
      </c>
    </row>
    <row r="3138" ht="45.0" customHeight="true">
      <c r="P3138" s="7391" t="s">
        <v>86</v>
      </c>
      <c r="Q3138" s="7391" t="s">
        <v>87</v>
      </c>
      <c r="R3138" s="7430" t="n">
        <v>1.0</v>
      </c>
      <c r="S3138" s="7431" t="n">
        <f>ROUND(K3122,2)*R3138</f>
        <v>19.83</v>
      </c>
    </row>
    <row r="3139" ht="45.0" customHeight="true">
      <c r="P3139" s="7391" t="s">
        <v>88</v>
      </c>
      <c r="Q3139" s="7391" t="s">
        <v>89</v>
      </c>
      <c r="R3139" s="7432" t="n">
        <v>1.0</v>
      </c>
      <c r="S3139" s="7433" t="n">
        <f>ROUND(K3122,2)*R3139</f>
        <v>19.83</v>
      </c>
    </row>
    <row r="3140" ht="45.0" customHeight="true">
      <c r="P3140" s="7391" t="s">
        <v>90</v>
      </c>
      <c r="Q3140" s="7391" t="s">
        <v>91</v>
      </c>
      <c r="R3140" s="7434" t="n">
        <v>1.0</v>
      </c>
      <c r="S3140" s="7435" t="n">
        <f>ROUND(K3122,2)*R3140</f>
        <v>19.83</v>
      </c>
    </row>
    <row r="3141" ht="45.0" customHeight="true">
      <c r="P3141" s="7391" t="s">
        <v>92</v>
      </c>
      <c r="Q3141" s="7391" t="s">
        <v>93</v>
      </c>
      <c r="R3141" s="7436" t="n">
        <v>1.0</v>
      </c>
      <c r="S3141" s="7437" t="n">
        <f>ROUND(K3122,2)*R3141</f>
        <v>19.83</v>
      </c>
    </row>
    <row r="3142" ht="45.0" customHeight="true">
      <c r="A3142" s="7438" t="s">
        <v>23</v>
      </c>
      <c r="B3142" s="7438" t="s">
        <v>561</v>
      </c>
      <c r="C3142" s="7438" t="s">
        <v>54</v>
      </c>
      <c r="D3142" s="7438" t="s">
        <v>562</v>
      </c>
      <c r="E3142" s="7438" t="s">
        <v>563</v>
      </c>
      <c r="F3142" s="7439" t="n">
        <f>R3142+R3143+R3144+R3145+R3146+R3147+R3148+R3149+R3150+R3151+R3152+R3153+R3154+R3155+R3156+R3157+R3158+R3159+R3160+R3161</f>
        <v>20.0</v>
      </c>
      <c r="G3142" s="7438" t="s">
        <v>28</v>
      </c>
      <c r="H3142" s="7440" t="n">
        <v>16.95</v>
      </c>
      <c r="I3142" s="7441" t="n">
        <v>16.95</v>
      </c>
      <c r="J3142" s="7442" t="n">
        <v>0.2249</v>
      </c>
      <c r="K3142" s="7443" t="n">
        <f>ROUND(I3142,2)+(ROUND(I3142,2)*J3142)</f>
        <v>20.762055</v>
      </c>
      <c r="L3142" s="7444" t="n">
        <f>ROUND(S3142,2)+ROUND(S3143,2)+ROUND(S3144,2)+ROUND(S3145,2)+ROUND(S3146,2)+ROUND(S3147,2)+ROUND(S3148,2)+ROUND(S3149,2)+ROUND(S3150,2)+ROUND(S3151,2)+ROUND(S3152,2)+ROUND(S3153,2)+ROUND(S3154,2)+ROUND(S3155,2)+ROUND(S3156,2)+ROUND(S3157,2)+ROUND(S3158,2)+ROUND(S3159,2)+ROUND(S3160,2)+ROUND(S3161,2)</f>
        <v>415.19999999999993</v>
      </c>
      <c r="M3142" s="7438" t="s">
        <v>21</v>
      </c>
      <c r="N3142" s="7438" t="s">
        <v>58</v>
      </c>
      <c r="O3142" s="7438" t="s">
        <v>515</v>
      </c>
      <c r="P3142" s="7438" t="s">
        <v>20</v>
      </c>
      <c r="Q3142" s="7438" t="s">
        <v>29</v>
      </c>
      <c r="R3142" s="7445" t="n">
        <v>1.0</v>
      </c>
      <c r="S3142" s="7446" t="n">
        <f>ROUND(K3142,2)*R3142</f>
        <v>20.76</v>
      </c>
    </row>
    <row r="3143" ht="45.0" customHeight="true">
      <c r="P3143" s="7438" t="s">
        <v>30</v>
      </c>
      <c r="Q3143" s="7438" t="s">
        <v>31</v>
      </c>
      <c r="R3143" s="7447" t="n">
        <v>1.0</v>
      </c>
      <c r="S3143" s="7448" t="n">
        <f>ROUND(K3142,2)*R3143</f>
        <v>20.76</v>
      </c>
    </row>
    <row r="3144" ht="45.0" customHeight="true">
      <c r="P3144" s="7438" t="s">
        <v>32</v>
      </c>
      <c r="Q3144" s="7438" t="s">
        <v>33</v>
      </c>
      <c r="R3144" s="7449" t="n">
        <v>1.0</v>
      </c>
      <c r="S3144" s="7450" t="n">
        <f>ROUND(K3142,2)*R3144</f>
        <v>20.76</v>
      </c>
    </row>
    <row r="3145" ht="45.0" customHeight="true">
      <c r="P3145" s="7438" t="s">
        <v>34</v>
      </c>
      <c r="Q3145" s="7438" t="s">
        <v>35</v>
      </c>
      <c r="R3145" s="7451" t="n">
        <v>1.0</v>
      </c>
      <c r="S3145" s="7452" t="n">
        <f>ROUND(K3142,2)*R3145</f>
        <v>20.76</v>
      </c>
    </row>
    <row r="3146" ht="45.0" customHeight="true">
      <c r="P3146" s="7438" t="s">
        <v>36</v>
      </c>
      <c r="Q3146" s="7438" t="s">
        <v>37</v>
      </c>
      <c r="R3146" s="7453" t="n">
        <v>1.0</v>
      </c>
      <c r="S3146" s="7454" t="n">
        <f>ROUND(K3142,2)*R3146</f>
        <v>20.76</v>
      </c>
    </row>
    <row r="3147" ht="45.0" customHeight="true">
      <c r="P3147" s="7438" t="s">
        <v>38</v>
      </c>
      <c r="Q3147" s="7438" t="s">
        <v>39</v>
      </c>
      <c r="R3147" s="7455" t="n">
        <v>1.0</v>
      </c>
      <c r="S3147" s="7456" t="n">
        <f>ROUND(K3142,2)*R3147</f>
        <v>20.76</v>
      </c>
    </row>
    <row r="3148" ht="45.0" customHeight="true">
      <c r="P3148" s="7438" t="s">
        <v>40</v>
      </c>
      <c r="Q3148" s="7438" t="s">
        <v>41</v>
      </c>
      <c r="R3148" s="7457" t="n">
        <v>1.0</v>
      </c>
      <c r="S3148" s="7458" t="n">
        <f>ROUND(K3142,2)*R3148</f>
        <v>20.76</v>
      </c>
    </row>
    <row r="3149" ht="45.0" customHeight="true">
      <c r="P3149" s="7438" t="s">
        <v>42</v>
      </c>
      <c r="Q3149" s="7438" t="s">
        <v>43</v>
      </c>
      <c r="R3149" s="7459" t="n">
        <v>1.0</v>
      </c>
      <c r="S3149" s="7460" t="n">
        <f>ROUND(K3142,2)*R3149</f>
        <v>20.76</v>
      </c>
    </row>
    <row r="3150" ht="45.0" customHeight="true">
      <c r="P3150" s="7438" t="s">
        <v>44</v>
      </c>
      <c r="Q3150" s="7438" t="s">
        <v>45</v>
      </c>
      <c r="R3150" s="7461" t="n">
        <v>1.0</v>
      </c>
      <c r="S3150" s="7462" t="n">
        <f>ROUND(K3142,2)*R3150</f>
        <v>20.76</v>
      </c>
    </row>
    <row r="3151" ht="45.0" customHeight="true">
      <c r="P3151" s="7438" t="s">
        <v>46</v>
      </c>
      <c r="Q3151" s="7438" t="s">
        <v>47</v>
      </c>
      <c r="R3151" s="7463" t="n">
        <v>1.0</v>
      </c>
      <c r="S3151" s="7464" t="n">
        <f>ROUND(K3142,2)*R3151</f>
        <v>20.76</v>
      </c>
    </row>
    <row r="3152" ht="45.0" customHeight="true">
      <c r="P3152" s="7438" t="s">
        <v>48</v>
      </c>
      <c r="Q3152" s="7438" t="s">
        <v>49</v>
      </c>
      <c r="R3152" s="7465" t="n">
        <v>1.0</v>
      </c>
      <c r="S3152" s="7466" t="n">
        <f>ROUND(K3142,2)*R3152</f>
        <v>20.76</v>
      </c>
    </row>
    <row r="3153" ht="45.0" customHeight="true">
      <c r="P3153" s="7438" t="s">
        <v>50</v>
      </c>
      <c r="Q3153" s="7438" t="s">
        <v>51</v>
      </c>
      <c r="R3153" s="7467" t="n">
        <v>1.0</v>
      </c>
      <c r="S3153" s="7468" t="n">
        <f>ROUND(K3142,2)*R3153</f>
        <v>20.76</v>
      </c>
    </row>
    <row r="3154" ht="45.0" customHeight="true">
      <c r="P3154" s="7438" t="s">
        <v>78</v>
      </c>
      <c r="Q3154" s="7438" t="s">
        <v>79</v>
      </c>
      <c r="R3154" s="7469" t="n">
        <v>1.0</v>
      </c>
      <c r="S3154" s="7470" t="n">
        <f>ROUND(K3142,2)*R3154</f>
        <v>20.76</v>
      </c>
    </row>
    <row r="3155" ht="45.0" customHeight="true">
      <c r="P3155" s="7438" t="s">
        <v>80</v>
      </c>
      <c r="Q3155" s="7438" t="s">
        <v>81</v>
      </c>
      <c r="R3155" s="7471" t="n">
        <v>1.0</v>
      </c>
      <c r="S3155" s="7472" t="n">
        <f>ROUND(K3142,2)*R3155</f>
        <v>20.76</v>
      </c>
    </row>
    <row r="3156" ht="45.0" customHeight="true">
      <c r="P3156" s="7438" t="s">
        <v>82</v>
      </c>
      <c r="Q3156" s="7438" t="s">
        <v>83</v>
      </c>
      <c r="R3156" s="7473" t="n">
        <v>1.0</v>
      </c>
      <c r="S3156" s="7474" t="n">
        <f>ROUND(K3142,2)*R3156</f>
        <v>20.76</v>
      </c>
    </row>
    <row r="3157" ht="45.0" customHeight="true">
      <c r="P3157" s="7438" t="s">
        <v>84</v>
      </c>
      <c r="Q3157" s="7438" t="s">
        <v>85</v>
      </c>
      <c r="R3157" s="7475" t="n">
        <v>1.0</v>
      </c>
      <c r="S3157" s="7476" t="n">
        <f>ROUND(K3142,2)*R3157</f>
        <v>20.76</v>
      </c>
    </row>
    <row r="3158" ht="45.0" customHeight="true">
      <c r="P3158" s="7438" t="s">
        <v>86</v>
      </c>
      <c r="Q3158" s="7438" t="s">
        <v>87</v>
      </c>
      <c r="R3158" s="7477" t="n">
        <v>1.0</v>
      </c>
      <c r="S3158" s="7478" t="n">
        <f>ROUND(K3142,2)*R3158</f>
        <v>20.76</v>
      </c>
    </row>
    <row r="3159" ht="45.0" customHeight="true">
      <c r="P3159" s="7438" t="s">
        <v>88</v>
      </c>
      <c r="Q3159" s="7438" t="s">
        <v>89</v>
      </c>
      <c r="R3159" s="7479" t="n">
        <v>1.0</v>
      </c>
      <c r="S3159" s="7480" t="n">
        <f>ROUND(K3142,2)*R3159</f>
        <v>20.76</v>
      </c>
    </row>
    <row r="3160" ht="45.0" customHeight="true">
      <c r="P3160" s="7438" t="s">
        <v>90</v>
      </c>
      <c r="Q3160" s="7438" t="s">
        <v>91</v>
      </c>
      <c r="R3160" s="7481" t="n">
        <v>1.0</v>
      </c>
      <c r="S3160" s="7482" t="n">
        <f>ROUND(K3142,2)*R3160</f>
        <v>20.76</v>
      </c>
    </row>
    <row r="3161" ht="45.0" customHeight="true">
      <c r="P3161" s="7438" t="s">
        <v>92</v>
      </c>
      <c r="Q3161" s="7438" t="s">
        <v>93</v>
      </c>
      <c r="R3161" s="7483" t="n">
        <v>1.0</v>
      </c>
      <c r="S3161" s="7484" t="n">
        <f>ROUND(K3142,2)*R3161</f>
        <v>20.76</v>
      </c>
    </row>
    <row r="3162" ht="45.0" customHeight="true">
      <c r="A3162" s="7485" t="s">
        <v>23</v>
      </c>
      <c r="B3162" s="7485" t="s">
        <v>564</v>
      </c>
      <c r="C3162" s="7485" t="s">
        <v>54</v>
      </c>
      <c r="D3162" s="7485" t="s">
        <v>565</v>
      </c>
      <c r="E3162" s="7485" t="s">
        <v>566</v>
      </c>
      <c r="F3162" s="7486" t="n">
        <f>R3162+R3163+R3164+R3165+R3166+R3167+R3168+R3169+R3170+R3171+R3172+R3173+R3174+R3175+R3176+R3177+R3178+R3179+R3180+R3181</f>
        <v>20.0</v>
      </c>
      <c r="G3162" s="7485" t="s">
        <v>28</v>
      </c>
      <c r="H3162" s="7487" t="n">
        <v>258.74</v>
      </c>
      <c r="I3162" s="7488" t="n">
        <v>258.74</v>
      </c>
      <c r="J3162" s="7489" t="n">
        <v>0.2249</v>
      </c>
      <c r="K3162" s="7490" t="n">
        <f>ROUND(I3162,2)+(ROUND(I3162,2)*J3162)</f>
        <v>316.930626</v>
      </c>
      <c r="L3162" s="7491" t="n">
        <f>ROUND(S3162,2)+ROUND(S3163,2)+ROUND(S3164,2)+ROUND(S3165,2)+ROUND(S3166,2)+ROUND(S3167,2)+ROUND(S3168,2)+ROUND(S3169,2)+ROUND(S3170,2)+ROUND(S3171,2)+ROUND(S3172,2)+ROUND(S3173,2)+ROUND(S3174,2)+ROUND(S3175,2)+ROUND(S3176,2)+ROUND(S3177,2)+ROUND(S3178,2)+ROUND(S3179,2)+ROUND(S3180,2)+ROUND(S3181,2)</f>
        <v>6338.600000000001</v>
      </c>
      <c r="M3162" s="7485" t="s">
        <v>21</v>
      </c>
      <c r="N3162" s="7485" t="s">
        <v>58</v>
      </c>
      <c r="O3162" s="7485" t="s">
        <v>515</v>
      </c>
      <c r="P3162" s="7485" t="s">
        <v>20</v>
      </c>
      <c r="Q3162" s="7485" t="s">
        <v>29</v>
      </c>
      <c r="R3162" s="7492" t="n">
        <v>1.0</v>
      </c>
      <c r="S3162" s="7493" t="n">
        <f>ROUND(K3162,2)*R3162</f>
        <v>316.93</v>
      </c>
    </row>
    <row r="3163" ht="45.0" customHeight="true">
      <c r="P3163" s="7485" t="s">
        <v>30</v>
      </c>
      <c r="Q3163" s="7485" t="s">
        <v>31</v>
      </c>
      <c r="R3163" s="7494" t="n">
        <v>1.0</v>
      </c>
      <c r="S3163" s="7495" t="n">
        <f>ROUND(K3162,2)*R3163</f>
        <v>316.93</v>
      </c>
    </row>
    <row r="3164" ht="45.0" customHeight="true">
      <c r="P3164" s="7485" t="s">
        <v>32</v>
      </c>
      <c r="Q3164" s="7485" t="s">
        <v>33</v>
      </c>
      <c r="R3164" s="7496" t="n">
        <v>1.0</v>
      </c>
      <c r="S3164" s="7497" t="n">
        <f>ROUND(K3162,2)*R3164</f>
        <v>316.93</v>
      </c>
    </row>
    <row r="3165" ht="45.0" customHeight="true">
      <c r="P3165" s="7485" t="s">
        <v>34</v>
      </c>
      <c r="Q3165" s="7485" t="s">
        <v>35</v>
      </c>
      <c r="R3165" s="7498" t="n">
        <v>1.0</v>
      </c>
      <c r="S3165" s="7499" t="n">
        <f>ROUND(K3162,2)*R3165</f>
        <v>316.93</v>
      </c>
    </row>
    <row r="3166" ht="45.0" customHeight="true">
      <c r="P3166" s="7485" t="s">
        <v>36</v>
      </c>
      <c r="Q3166" s="7485" t="s">
        <v>37</v>
      </c>
      <c r="R3166" s="7500" t="n">
        <v>1.0</v>
      </c>
      <c r="S3166" s="7501" t="n">
        <f>ROUND(K3162,2)*R3166</f>
        <v>316.93</v>
      </c>
    </row>
    <row r="3167" ht="45.0" customHeight="true">
      <c r="P3167" s="7485" t="s">
        <v>38</v>
      </c>
      <c r="Q3167" s="7485" t="s">
        <v>39</v>
      </c>
      <c r="R3167" s="7502" t="n">
        <v>1.0</v>
      </c>
      <c r="S3167" s="7503" t="n">
        <f>ROUND(K3162,2)*R3167</f>
        <v>316.93</v>
      </c>
    </row>
    <row r="3168" ht="45.0" customHeight="true">
      <c r="P3168" s="7485" t="s">
        <v>40</v>
      </c>
      <c r="Q3168" s="7485" t="s">
        <v>41</v>
      </c>
      <c r="R3168" s="7504" t="n">
        <v>1.0</v>
      </c>
      <c r="S3168" s="7505" t="n">
        <f>ROUND(K3162,2)*R3168</f>
        <v>316.93</v>
      </c>
    </row>
    <row r="3169" ht="45.0" customHeight="true">
      <c r="P3169" s="7485" t="s">
        <v>42</v>
      </c>
      <c r="Q3169" s="7485" t="s">
        <v>43</v>
      </c>
      <c r="R3169" s="7506" t="n">
        <v>1.0</v>
      </c>
      <c r="S3169" s="7507" t="n">
        <f>ROUND(K3162,2)*R3169</f>
        <v>316.93</v>
      </c>
    </row>
    <row r="3170" ht="45.0" customHeight="true">
      <c r="P3170" s="7485" t="s">
        <v>44</v>
      </c>
      <c r="Q3170" s="7485" t="s">
        <v>45</v>
      </c>
      <c r="R3170" s="7508" t="n">
        <v>1.0</v>
      </c>
      <c r="S3170" s="7509" t="n">
        <f>ROUND(K3162,2)*R3170</f>
        <v>316.93</v>
      </c>
    </row>
    <row r="3171" ht="45.0" customHeight="true">
      <c r="P3171" s="7485" t="s">
        <v>46</v>
      </c>
      <c r="Q3171" s="7485" t="s">
        <v>47</v>
      </c>
      <c r="R3171" s="7510" t="n">
        <v>1.0</v>
      </c>
      <c r="S3171" s="7511" t="n">
        <f>ROUND(K3162,2)*R3171</f>
        <v>316.93</v>
      </c>
    </row>
    <row r="3172" ht="45.0" customHeight="true">
      <c r="P3172" s="7485" t="s">
        <v>48</v>
      </c>
      <c r="Q3172" s="7485" t="s">
        <v>49</v>
      </c>
      <c r="R3172" s="7512" t="n">
        <v>1.0</v>
      </c>
      <c r="S3172" s="7513" t="n">
        <f>ROUND(K3162,2)*R3172</f>
        <v>316.93</v>
      </c>
    </row>
    <row r="3173" ht="45.0" customHeight="true">
      <c r="P3173" s="7485" t="s">
        <v>50</v>
      </c>
      <c r="Q3173" s="7485" t="s">
        <v>51</v>
      </c>
      <c r="R3173" s="7514" t="n">
        <v>1.0</v>
      </c>
      <c r="S3173" s="7515" t="n">
        <f>ROUND(K3162,2)*R3173</f>
        <v>316.93</v>
      </c>
    </row>
    <row r="3174" ht="45.0" customHeight="true">
      <c r="P3174" s="7485" t="s">
        <v>78</v>
      </c>
      <c r="Q3174" s="7485" t="s">
        <v>79</v>
      </c>
      <c r="R3174" s="7516" t="n">
        <v>1.0</v>
      </c>
      <c r="S3174" s="7517" t="n">
        <f>ROUND(K3162,2)*R3174</f>
        <v>316.93</v>
      </c>
    </row>
    <row r="3175" ht="45.0" customHeight="true">
      <c r="P3175" s="7485" t="s">
        <v>80</v>
      </c>
      <c r="Q3175" s="7485" t="s">
        <v>81</v>
      </c>
      <c r="R3175" s="7518" t="n">
        <v>1.0</v>
      </c>
      <c r="S3175" s="7519" t="n">
        <f>ROUND(K3162,2)*R3175</f>
        <v>316.93</v>
      </c>
    </row>
    <row r="3176" ht="45.0" customHeight="true">
      <c r="P3176" s="7485" t="s">
        <v>82</v>
      </c>
      <c r="Q3176" s="7485" t="s">
        <v>83</v>
      </c>
      <c r="R3176" s="7520" t="n">
        <v>1.0</v>
      </c>
      <c r="S3176" s="7521" t="n">
        <f>ROUND(K3162,2)*R3176</f>
        <v>316.93</v>
      </c>
    </row>
    <row r="3177" ht="45.0" customHeight="true">
      <c r="P3177" s="7485" t="s">
        <v>84</v>
      </c>
      <c r="Q3177" s="7485" t="s">
        <v>85</v>
      </c>
      <c r="R3177" s="7522" t="n">
        <v>1.0</v>
      </c>
      <c r="S3177" s="7523" t="n">
        <f>ROUND(K3162,2)*R3177</f>
        <v>316.93</v>
      </c>
    </row>
    <row r="3178" ht="45.0" customHeight="true">
      <c r="P3178" s="7485" t="s">
        <v>86</v>
      </c>
      <c r="Q3178" s="7485" t="s">
        <v>87</v>
      </c>
      <c r="R3178" s="7524" t="n">
        <v>1.0</v>
      </c>
      <c r="S3178" s="7525" t="n">
        <f>ROUND(K3162,2)*R3178</f>
        <v>316.93</v>
      </c>
    </row>
    <row r="3179" ht="45.0" customHeight="true">
      <c r="P3179" s="7485" t="s">
        <v>88</v>
      </c>
      <c r="Q3179" s="7485" t="s">
        <v>89</v>
      </c>
      <c r="R3179" s="7526" t="n">
        <v>1.0</v>
      </c>
      <c r="S3179" s="7527" t="n">
        <f>ROUND(K3162,2)*R3179</f>
        <v>316.93</v>
      </c>
    </row>
    <row r="3180" ht="45.0" customHeight="true">
      <c r="P3180" s="7485" t="s">
        <v>90</v>
      </c>
      <c r="Q3180" s="7485" t="s">
        <v>91</v>
      </c>
      <c r="R3180" s="7528" t="n">
        <v>1.0</v>
      </c>
      <c r="S3180" s="7529" t="n">
        <f>ROUND(K3162,2)*R3180</f>
        <v>316.93</v>
      </c>
    </row>
    <row r="3181" ht="45.0" customHeight="true">
      <c r="P3181" s="7485" t="s">
        <v>92</v>
      </c>
      <c r="Q3181" s="7485" t="s">
        <v>93</v>
      </c>
      <c r="R3181" s="7530" t="n">
        <v>1.0</v>
      </c>
      <c r="S3181" s="7531" t="n">
        <f>ROUND(K3162,2)*R3181</f>
        <v>316.93</v>
      </c>
    </row>
    <row r="3182" ht="45.0" customHeight="true">
      <c r="A3182" s="7532" t="s">
        <v>23</v>
      </c>
      <c r="B3182" s="7532" t="s">
        <v>567</v>
      </c>
      <c r="C3182" s="7532" t="s">
        <v>54</v>
      </c>
      <c r="D3182" s="7532" t="s">
        <v>568</v>
      </c>
      <c r="E3182" s="7532" t="s">
        <v>569</v>
      </c>
      <c r="F3182" s="7533" t="n">
        <f>R3182+R3183+R3184+R3185+R3186+R3187+R3188+R3189+R3190+R3191+R3192+R3193+R3194+R3195+R3196+R3197+R3198+R3199+R3200+R3201</f>
        <v>20.0</v>
      </c>
      <c r="G3182" s="7532" t="s">
        <v>28</v>
      </c>
      <c r="H3182" s="7534" t="n">
        <v>2204.68</v>
      </c>
      <c r="I3182" s="7535" t="n">
        <v>2204.68</v>
      </c>
      <c r="J3182" s="7536" t="n">
        <v>0.2249</v>
      </c>
      <c r="K3182" s="7537" t="n">
        <f>ROUND(I3182,2)+(ROUND(I3182,2)*J3182)</f>
        <v>2700.5125319999997</v>
      </c>
      <c r="L3182" s="7538" t="n">
        <f>ROUND(S3182,2)+ROUND(S3183,2)+ROUND(S3184,2)+ROUND(S3185,2)+ROUND(S3186,2)+ROUND(S3187,2)+ROUND(S3188,2)+ROUND(S3189,2)+ROUND(S3190,2)+ROUND(S3191,2)+ROUND(S3192,2)+ROUND(S3193,2)+ROUND(S3194,2)+ROUND(S3195,2)+ROUND(S3196,2)+ROUND(S3197,2)+ROUND(S3198,2)+ROUND(S3199,2)+ROUND(S3200,2)+ROUND(S3201,2)</f>
        <v>54010.200000000026</v>
      </c>
      <c r="M3182" s="7532" t="s">
        <v>21</v>
      </c>
      <c r="N3182" s="7532" t="s">
        <v>58</v>
      </c>
      <c r="O3182" s="7532" t="s">
        <v>515</v>
      </c>
      <c r="P3182" s="7532" t="s">
        <v>20</v>
      </c>
      <c r="Q3182" s="7532" t="s">
        <v>29</v>
      </c>
      <c r="R3182" s="7539" t="n">
        <v>1.0</v>
      </c>
      <c r="S3182" s="7540" t="n">
        <f>ROUND(K3182,2)*R3182</f>
        <v>2700.51</v>
      </c>
    </row>
    <row r="3183" ht="45.0" customHeight="true">
      <c r="P3183" s="7532" t="s">
        <v>30</v>
      </c>
      <c r="Q3183" s="7532" t="s">
        <v>31</v>
      </c>
      <c r="R3183" s="7541" t="n">
        <v>1.0</v>
      </c>
      <c r="S3183" s="7542" t="n">
        <f>ROUND(K3182,2)*R3183</f>
        <v>2700.51</v>
      </c>
    </row>
    <row r="3184" ht="45.0" customHeight="true">
      <c r="P3184" s="7532" t="s">
        <v>32</v>
      </c>
      <c r="Q3184" s="7532" t="s">
        <v>33</v>
      </c>
      <c r="R3184" s="7543" t="n">
        <v>1.0</v>
      </c>
      <c r="S3184" s="7544" t="n">
        <f>ROUND(K3182,2)*R3184</f>
        <v>2700.51</v>
      </c>
    </row>
    <row r="3185" ht="45.0" customHeight="true">
      <c r="P3185" s="7532" t="s">
        <v>34</v>
      </c>
      <c r="Q3185" s="7532" t="s">
        <v>35</v>
      </c>
      <c r="R3185" s="7545" t="n">
        <v>1.0</v>
      </c>
      <c r="S3185" s="7546" t="n">
        <f>ROUND(K3182,2)*R3185</f>
        <v>2700.51</v>
      </c>
    </row>
    <row r="3186" ht="45.0" customHeight="true">
      <c r="P3186" s="7532" t="s">
        <v>36</v>
      </c>
      <c r="Q3186" s="7532" t="s">
        <v>37</v>
      </c>
      <c r="R3186" s="7547" t="n">
        <v>1.0</v>
      </c>
      <c r="S3186" s="7548" t="n">
        <f>ROUND(K3182,2)*R3186</f>
        <v>2700.51</v>
      </c>
    </row>
    <row r="3187" ht="45.0" customHeight="true">
      <c r="P3187" s="7532" t="s">
        <v>38</v>
      </c>
      <c r="Q3187" s="7532" t="s">
        <v>39</v>
      </c>
      <c r="R3187" s="7549" t="n">
        <v>1.0</v>
      </c>
      <c r="S3187" s="7550" t="n">
        <f>ROUND(K3182,2)*R3187</f>
        <v>2700.51</v>
      </c>
    </row>
    <row r="3188" ht="45.0" customHeight="true">
      <c r="P3188" s="7532" t="s">
        <v>40</v>
      </c>
      <c r="Q3188" s="7532" t="s">
        <v>41</v>
      </c>
      <c r="R3188" s="7551" t="n">
        <v>1.0</v>
      </c>
      <c r="S3188" s="7552" t="n">
        <f>ROUND(K3182,2)*R3188</f>
        <v>2700.51</v>
      </c>
    </row>
    <row r="3189" ht="45.0" customHeight="true">
      <c r="P3189" s="7532" t="s">
        <v>42</v>
      </c>
      <c r="Q3189" s="7532" t="s">
        <v>43</v>
      </c>
      <c r="R3189" s="7553" t="n">
        <v>1.0</v>
      </c>
      <c r="S3189" s="7554" t="n">
        <f>ROUND(K3182,2)*R3189</f>
        <v>2700.51</v>
      </c>
    </row>
    <row r="3190" ht="45.0" customHeight="true">
      <c r="P3190" s="7532" t="s">
        <v>44</v>
      </c>
      <c r="Q3190" s="7532" t="s">
        <v>45</v>
      </c>
      <c r="R3190" s="7555" t="n">
        <v>1.0</v>
      </c>
      <c r="S3190" s="7556" t="n">
        <f>ROUND(K3182,2)*R3190</f>
        <v>2700.51</v>
      </c>
    </row>
    <row r="3191" ht="45.0" customHeight="true">
      <c r="P3191" s="7532" t="s">
        <v>46</v>
      </c>
      <c r="Q3191" s="7532" t="s">
        <v>47</v>
      </c>
      <c r="R3191" s="7557" t="n">
        <v>1.0</v>
      </c>
      <c r="S3191" s="7558" t="n">
        <f>ROUND(K3182,2)*R3191</f>
        <v>2700.51</v>
      </c>
    </row>
    <row r="3192" ht="45.0" customHeight="true">
      <c r="P3192" s="7532" t="s">
        <v>48</v>
      </c>
      <c r="Q3192" s="7532" t="s">
        <v>49</v>
      </c>
      <c r="R3192" s="7559" t="n">
        <v>1.0</v>
      </c>
      <c r="S3192" s="7560" t="n">
        <f>ROUND(K3182,2)*R3192</f>
        <v>2700.51</v>
      </c>
    </row>
    <row r="3193" ht="45.0" customHeight="true">
      <c r="P3193" s="7532" t="s">
        <v>50</v>
      </c>
      <c r="Q3193" s="7532" t="s">
        <v>51</v>
      </c>
      <c r="R3193" s="7561" t="n">
        <v>1.0</v>
      </c>
      <c r="S3193" s="7562" t="n">
        <f>ROUND(K3182,2)*R3193</f>
        <v>2700.51</v>
      </c>
    </row>
    <row r="3194" ht="45.0" customHeight="true">
      <c r="P3194" s="7532" t="s">
        <v>78</v>
      </c>
      <c r="Q3194" s="7532" t="s">
        <v>79</v>
      </c>
      <c r="R3194" s="7563" t="n">
        <v>1.0</v>
      </c>
      <c r="S3194" s="7564" t="n">
        <f>ROUND(K3182,2)*R3194</f>
        <v>2700.51</v>
      </c>
    </row>
    <row r="3195" ht="45.0" customHeight="true">
      <c r="P3195" s="7532" t="s">
        <v>80</v>
      </c>
      <c r="Q3195" s="7532" t="s">
        <v>81</v>
      </c>
      <c r="R3195" s="7565" t="n">
        <v>1.0</v>
      </c>
      <c r="S3195" s="7566" t="n">
        <f>ROUND(K3182,2)*R3195</f>
        <v>2700.51</v>
      </c>
    </row>
    <row r="3196" ht="45.0" customHeight="true">
      <c r="P3196" s="7532" t="s">
        <v>82</v>
      </c>
      <c r="Q3196" s="7532" t="s">
        <v>83</v>
      </c>
      <c r="R3196" s="7567" t="n">
        <v>1.0</v>
      </c>
      <c r="S3196" s="7568" t="n">
        <f>ROUND(K3182,2)*R3196</f>
        <v>2700.51</v>
      </c>
    </row>
    <row r="3197" ht="45.0" customHeight="true">
      <c r="P3197" s="7532" t="s">
        <v>84</v>
      </c>
      <c r="Q3197" s="7532" t="s">
        <v>85</v>
      </c>
      <c r="R3197" s="7569" t="n">
        <v>1.0</v>
      </c>
      <c r="S3197" s="7570" t="n">
        <f>ROUND(K3182,2)*R3197</f>
        <v>2700.51</v>
      </c>
    </row>
    <row r="3198" ht="45.0" customHeight="true">
      <c r="P3198" s="7532" t="s">
        <v>86</v>
      </c>
      <c r="Q3198" s="7532" t="s">
        <v>87</v>
      </c>
      <c r="R3198" s="7571" t="n">
        <v>1.0</v>
      </c>
      <c r="S3198" s="7572" t="n">
        <f>ROUND(K3182,2)*R3198</f>
        <v>2700.51</v>
      </c>
    </row>
    <row r="3199" ht="45.0" customHeight="true">
      <c r="P3199" s="7532" t="s">
        <v>88</v>
      </c>
      <c r="Q3199" s="7532" t="s">
        <v>89</v>
      </c>
      <c r="R3199" s="7573" t="n">
        <v>1.0</v>
      </c>
      <c r="S3199" s="7574" t="n">
        <f>ROUND(K3182,2)*R3199</f>
        <v>2700.51</v>
      </c>
    </row>
    <row r="3200" ht="45.0" customHeight="true">
      <c r="P3200" s="7532" t="s">
        <v>90</v>
      </c>
      <c r="Q3200" s="7532" t="s">
        <v>91</v>
      </c>
      <c r="R3200" s="7575" t="n">
        <v>1.0</v>
      </c>
      <c r="S3200" s="7576" t="n">
        <f>ROUND(K3182,2)*R3200</f>
        <v>2700.51</v>
      </c>
    </row>
    <row r="3201" ht="45.0" customHeight="true">
      <c r="P3201" s="7532" t="s">
        <v>92</v>
      </c>
      <c r="Q3201" s="7532" t="s">
        <v>93</v>
      </c>
      <c r="R3201" s="7577" t="n">
        <v>1.0</v>
      </c>
      <c r="S3201" s="7578" t="n">
        <f>ROUND(K3182,2)*R3201</f>
        <v>2700.51</v>
      </c>
    </row>
    <row r="3202" ht="45.0" customHeight="true">
      <c r="A3202" s="7579" t="s">
        <v>23</v>
      </c>
      <c r="B3202" s="7579" t="s">
        <v>570</v>
      </c>
      <c r="C3202" s="7579" t="s">
        <v>54</v>
      </c>
      <c r="D3202" s="7579" t="s">
        <v>571</v>
      </c>
      <c r="E3202" s="7579" t="s">
        <v>572</v>
      </c>
      <c r="F3202" s="7580" t="n">
        <f>R3202+R3203+R3204+R3205+R3206+R3207+R3208+R3209+R3210+R3211+R3212+R3213+R3214+R3215+R3216+R3217+R3218+R3219+R3220+R3221</f>
        <v>20.0</v>
      </c>
      <c r="G3202" s="7579" t="s">
        <v>28</v>
      </c>
      <c r="H3202" s="7581" t="n">
        <v>2523.3</v>
      </c>
      <c r="I3202" s="7582" t="n">
        <v>2523.3</v>
      </c>
      <c r="J3202" s="7583" t="n">
        <v>0.2249</v>
      </c>
      <c r="K3202" s="7584" t="n">
        <f>ROUND(I3202,2)+(ROUND(I3202,2)*J3202)</f>
        <v>3090.79017</v>
      </c>
      <c r="L3202" s="7585" t="n">
        <f>ROUND(S3202,2)+ROUND(S3203,2)+ROUND(S3204,2)+ROUND(S3205,2)+ROUND(S3206,2)+ROUND(S3207,2)+ROUND(S3208,2)+ROUND(S3209,2)+ROUND(S3210,2)+ROUND(S3211,2)+ROUND(S3212,2)+ROUND(S3213,2)+ROUND(S3214,2)+ROUND(S3215,2)+ROUND(S3216,2)+ROUND(S3217,2)+ROUND(S3218,2)+ROUND(S3219,2)+ROUND(S3220,2)+ROUND(S3221,2)</f>
        <v>61815.80000000001</v>
      </c>
      <c r="M3202" s="7579" t="s">
        <v>21</v>
      </c>
      <c r="N3202" s="7579" t="s">
        <v>58</v>
      </c>
      <c r="O3202" s="7579" t="s">
        <v>515</v>
      </c>
      <c r="P3202" s="7579" t="s">
        <v>20</v>
      </c>
      <c r="Q3202" s="7579" t="s">
        <v>29</v>
      </c>
      <c r="R3202" s="7586" t="n">
        <v>1.0</v>
      </c>
      <c r="S3202" s="7587" t="n">
        <f>ROUND(K3202,2)*R3202</f>
        <v>3090.79</v>
      </c>
    </row>
    <row r="3203" ht="45.0" customHeight="true">
      <c r="P3203" s="7579" t="s">
        <v>30</v>
      </c>
      <c r="Q3203" s="7579" t="s">
        <v>31</v>
      </c>
      <c r="R3203" s="7588" t="n">
        <v>1.0</v>
      </c>
      <c r="S3203" s="7589" t="n">
        <f>ROUND(K3202,2)*R3203</f>
        <v>3090.79</v>
      </c>
    </row>
    <row r="3204" ht="45.0" customHeight="true">
      <c r="P3204" s="7579" t="s">
        <v>32</v>
      </c>
      <c r="Q3204" s="7579" t="s">
        <v>33</v>
      </c>
      <c r="R3204" s="7590" t="n">
        <v>1.0</v>
      </c>
      <c r="S3204" s="7591" t="n">
        <f>ROUND(K3202,2)*R3204</f>
        <v>3090.79</v>
      </c>
    </row>
    <row r="3205" ht="45.0" customHeight="true">
      <c r="P3205" s="7579" t="s">
        <v>34</v>
      </c>
      <c r="Q3205" s="7579" t="s">
        <v>35</v>
      </c>
      <c r="R3205" s="7592" t="n">
        <v>1.0</v>
      </c>
      <c r="S3205" s="7593" t="n">
        <f>ROUND(K3202,2)*R3205</f>
        <v>3090.79</v>
      </c>
    </row>
    <row r="3206" ht="45.0" customHeight="true">
      <c r="P3206" s="7579" t="s">
        <v>36</v>
      </c>
      <c r="Q3206" s="7579" t="s">
        <v>37</v>
      </c>
      <c r="R3206" s="7594" t="n">
        <v>1.0</v>
      </c>
      <c r="S3206" s="7595" t="n">
        <f>ROUND(K3202,2)*R3206</f>
        <v>3090.79</v>
      </c>
    </row>
    <row r="3207" ht="45.0" customHeight="true">
      <c r="P3207" s="7579" t="s">
        <v>38</v>
      </c>
      <c r="Q3207" s="7579" t="s">
        <v>39</v>
      </c>
      <c r="R3207" s="7596" t="n">
        <v>1.0</v>
      </c>
      <c r="S3207" s="7597" t="n">
        <f>ROUND(K3202,2)*R3207</f>
        <v>3090.79</v>
      </c>
    </row>
    <row r="3208" ht="45.0" customHeight="true">
      <c r="P3208" s="7579" t="s">
        <v>40</v>
      </c>
      <c r="Q3208" s="7579" t="s">
        <v>41</v>
      </c>
      <c r="R3208" s="7598" t="n">
        <v>1.0</v>
      </c>
      <c r="S3208" s="7599" t="n">
        <f>ROUND(K3202,2)*R3208</f>
        <v>3090.79</v>
      </c>
    </row>
    <row r="3209" ht="45.0" customHeight="true">
      <c r="P3209" s="7579" t="s">
        <v>42</v>
      </c>
      <c r="Q3209" s="7579" t="s">
        <v>43</v>
      </c>
      <c r="R3209" s="7600" t="n">
        <v>1.0</v>
      </c>
      <c r="S3209" s="7601" t="n">
        <f>ROUND(K3202,2)*R3209</f>
        <v>3090.79</v>
      </c>
    </row>
    <row r="3210" ht="45.0" customHeight="true">
      <c r="P3210" s="7579" t="s">
        <v>44</v>
      </c>
      <c r="Q3210" s="7579" t="s">
        <v>45</v>
      </c>
      <c r="R3210" s="7602" t="n">
        <v>1.0</v>
      </c>
      <c r="S3210" s="7603" t="n">
        <f>ROUND(K3202,2)*R3210</f>
        <v>3090.79</v>
      </c>
    </row>
    <row r="3211" ht="45.0" customHeight="true">
      <c r="P3211" s="7579" t="s">
        <v>46</v>
      </c>
      <c r="Q3211" s="7579" t="s">
        <v>47</v>
      </c>
      <c r="R3211" s="7604" t="n">
        <v>1.0</v>
      </c>
      <c r="S3211" s="7605" t="n">
        <f>ROUND(K3202,2)*R3211</f>
        <v>3090.79</v>
      </c>
    </row>
    <row r="3212" ht="45.0" customHeight="true">
      <c r="P3212" s="7579" t="s">
        <v>48</v>
      </c>
      <c r="Q3212" s="7579" t="s">
        <v>49</v>
      </c>
      <c r="R3212" s="7606" t="n">
        <v>1.0</v>
      </c>
      <c r="S3212" s="7607" t="n">
        <f>ROUND(K3202,2)*R3212</f>
        <v>3090.79</v>
      </c>
    </row>
    <row r="3213" ht="45.0" customHeight="true">
      <c r="P3213" s="7579" t="s">
        <v>50</v>
      </c>
      <c r="Q3213" s="7579" t="s">
        <v>51</v>
      </c>
      <c r="R3213" s="7608" t="n">
        <v>1.0</v>
      </c>
      <c r="S3213" s="7609" t="n">
        <f>ROUND(K3202,2)*R3213</f>
        <v>3090.79</v>
      </c>
    </row>
    <row r="3214" ht="45.0" customHeight="true">
      <c r="P3214" s="7579" t="s">
        <v>78</v>
      </c>
      <c r="Q3214" s="7579" t="s">
        <v>79</v>
      </c>
      <c r="R3214" s="7610" t="n">
        <v>1.0</v>
      </c>
      <c r="S3214" s="7611" t="n">
        <f>ROUND(K3202,2)*R3214</f>
        <v>3090.79</v>
      </c>
    </row>
    <row r="3215" ht="45.0" customHeight="true">
      <c r="P3215" s="7579" t="s">
        <v>80</v>
      </c>
      <c r="Q3215" s="7579" t="s">
        <v>81</v>
      </c>
      <c r="R3215" s="7612" t="n">
        <v>1.0</v>
      </c>
      <c r="S3215" s="7613" t="n">
        <f>ROUND(K3202,2)*R3215</f>
        <v>3090.79</v>
      </c>
    </row>
    <row r="3216" ht="45.0" customHeight="true">
      <c r="P3216" s="7579" t="s">
        <v>82</v>
      </c>
      <c r="Q3216" s="7579" t="s">
        <v>83</v>
      </c>
      <c r="R3216" s="7614" t="n">
        <v>1.0</v>
      </c>
      <c r="S3216" s="7615" t="n">
        <f>ROUND(K3202,2)*R3216</f>
        <v>3090.79</v>
      </c>
    </row>
    <row r="3217" ht="45.0" customHeight="true">
      <c r="P3217" s="7579" t="s">
        <v>84</v>
      </c>
      <c r="Q3217" s="7579" t="s">
        <v>85</v>
      </c>
      <c r="R3217" s="7616" t="n">
        <v>1.0</v>
      </c>
      <c r="S3217" s="7617" t="n">
        <f>ROUND(K3202,2)*R3217</f>
        <v>3090.79</v>
      </c>
    </row>
    <row r="3218" ht="45.0" customHeight="true">
      <c r="P3218" s="7579" t="s">
        <v>86</v>
      </c>
      <c r="Q3218" s="7579" t="s">
        <v>87</v>
      </c>
      <c r="R3218" s="7618" t="n">
        <v>1.0</v>
      </c>
      <c r="S3218" s="7619" t="n">
        <f>ROUND(K3202,2)*R3218</f>
        <v>3090.79</v>
      </c>
    </row>
    <row r="3219" ht="45.0" customHeight="true">
      <c r="P3219" s="7579" t="s">
        <v>88</v>
      </c>
      <c r="Q3219" s="7579" t="s">
        <v>89</v>
      </c>
      <c r="R3219" s="7620" t="n">
        <v>1.0</v>
      </c>
      <c r="S3219" s="7621" t="n">
        <f>ROUND(K3202,2)*R3219</f>
        <v>3090.79</v>
      </c>
    </row>
    <row r="3220" ht="45.0" customHeight="true">
      <c r="P3220" s="7579" t="s">
        <v>90</v>
      </c>
      <c r="Q3220" s="7579" t="s">
        <v>91</v>
      </c>
      <c r="R3220" s="7622" t="n">
        <v>1.0</v>
      </c>
      <c r="S3220" s="7623" t="n">
        <f>ROUND(K3202,2)*R3220</f>
        <v>3090.79</v>
      </c>
    </row>
    <row r="3221" ht="45.0" customHeight="true">
      <c r="P3221" s="7579" t="s">
        <v>92</v>
      </c>
      <c r="Q3221" s="7579" t="s">
        <v>93</v>
      </c>
      <c r="R3221" s="7624" t="n">
        <v>1.0</v>
      </c>
      <c r="S3221" s="7625" t="n">
        <f>ROUND(K3202,2)*R3221</f>
        <v>3090.79</v>
      </c>
    </row>
    <row r="3222" ht="45.0" customHeight="true">
      <c r="A3222" s="7627" t="s">
        <v>19</v>
      </c>
      <c r="B3222" s="7627" t="s">
        <v>573</v>
      </c>
      <c r="C3222" s="7627" t="s">
        <v>21</v>
      </c>
      <c r="D3222" s="7627" t="s">
        <v>21</v>
      </c>
      <c r="E3222" s="7627" t="s">
        <v>574</v>
      </c>
      <c r="F3222" s="7627" t="s">
        <v>21</v>
      </c>
      <c r="G3222" s="7627" t="s">
        <v>21</v>
      </c>
      <c r="H3222" s="7627" t="s">
        <v>21</v>
      </c>
      <c r="I3222" s="7627" t="s">
        <v>21</v>
      </c>
      <c r="J3222" s="7627" t="s">
        <v>21</v>
      </c>
      <c r="K3222" s="7627" t="s">
        <v>21</v>
      </c>
      <c r="L3222" s="7628" t="n">
        <f>ROUND(L3223,2)+ROUND(L3225,2)+ROUND(L3243,2)+ROUND(L3263,2)+ROUND(L3283,2)+ROUND(L3303,2)+ROUND(L3323,2)</f>
        <v>45892.31999999999</v>
      </c>
      <c r="M3222" s="7627" t="s">
        <v>21</v>
      </c>
      <c r="N3222" s="7627" t="s">
        <v>21</v>
      </c>
      <c r="O3222" s="7627" t="s">
        <v>21</v>
      </c>
      <c r="P3222" s="7627" t="s">
        <v>21</v>
      </c>
      <c r="Q3222" s="7627" t="s">
        <v>21</v>
      </c>
      <c r="R3222" s="7627" t="s">
        <v>21</v>
      </c>
      <c r="S3222" s="7627" t="s">
        <v>21</v>
      </c>
    </row>
    <row r="3223" ht="45.0" customHeight="true">
      <c r="A3223" s="7629" t="s">
        <v>23</v>
      </c>
      <c r="B3223" s="7629" t="s">
        <v>575</v>
      </c>
      <c r="C3223" s="7629" t="s">
        <v>54</v>
      </c>
      <c r="D3223" s="7629" t="s">
        <v>576</v>
      </c>
      <c r="E3223" s="7629" t="s">
        <v>577</v>
      </c>
      <c r="F3223" s="7630" t="n">
        <f>R3223+R3224</f>
        <v>2.0</v>
      </c>
      <c r="G3223" s="7629" t="s">
        <v>28</v>
      </c>
      <c r="H3223" s="7631" t="n">
        <v>815.11</v>
      </c>
      <c r="I3223" s="7632" t="n">
        <v>815.11</v>
      </c>
      <c r="J3223" s="7633" t="n">
        <v>0.2249</v>
      </c>
      <c r="K3223" s="7634" t="n">
        <f>ROUND(I3223,2)+(ROUND(I3223,2)*J3223)</f>
        <v>998.4282390000001</v>
      </c>
      <c r="L3223" s="7635" t="n">
        <f>ROUND(S3223,2)+ROUND(S3224,2)</f>
        <v>1996.86</v>
      </c>
      <c r="M3223" s="7629" t="s">
        <v>21</v>
      </c>
      <c r="N3223" s="7629" t="s">
        <v>573</v>
      </c>
      <c r="O3223" s="7629" t="s">
        <v>574</v>
      </c>
      <c r="P3223" s="7629" t="s">
        <v>20</v>
      </c>
      <c r="Q3223" s="7629" t="s">
        <v>29</v>
      </c>
      <c r="R3223" s="7636" t="n">
        <v>1.0</v>
      </c>
      <c r="S3223" s="7637" t="n">
        <f>ROUND(K3223,2)*R3223</f>
        <v>998.43</v>
      </c>
    </row>
    <row r="3224" ht="45.0" customHeight="true">
      <c r="P3224" s="7629" t="s">
        <v>30</v>
      </c>
      <c r="Q3224" s="7629" t="s">
        <v>31</v>
      </c>
      <c r="R3224" s="7638" t="n">
        <v>1.0</v>
      </c>
      <c r="S3224" s="7639" t="n">
        <f>ROUND(K3223,2)*R3224</f>
        <v>998.43</v>
      </c>
    </row>
    <row r="3225" ht="45.0" customHeight="true">
      <c r="A3225" s="7640" t="s">
        <v>23</v>
      </c>
      <c r="B3225" s="7640" t="s">
        <v>578</v>
      </c>
      <c r="C3225" s="7640" t="s">
        <v>54</v>
      </c>
      <c r="D3225" s="7640" t="s">
        <v>579</v>
      </c>
      <c r="E3225" s="7640" t="s">
        <v>580</v>
      </c>
      <c r="F3225" s="7641" t="n">
        <f>R3225+R3226+R3227+R3228+R3229+R3230+R3231+R3232+R3233+R3234+R3235+R3236+R3237+R3238+R3239+R3240+R3241+R3242</f>
        <v>18.0</v>
      </c>
      <c r="G3225" s="7640" t="s">
        <v>28</v>
      </c>
      <c r="H3225" s="7642" t="n">
        <v>522.05</v>
      </c>
      <c r="I3225" s="7643" t="n">
        <v>522.05</v>
      </c>
      <c r="J3225" s="7644" t="n">
        <v>0.2249</v>
      </c>
      <c r="K3225" s="7645" t="n">
        <f>ROUND(I3225,2)+(ROUND(I3225,2)*J3225)</f>
        <v>639.459045</v>
      </c>
      <c r="L3225" s="7646" t="n">
        <f>ROUND(S3225,2)+ROUND(S3226,2)+ROUND(S3227,2)+ROUND(S3228,2)+ROUND(S3229,2)+ROUND(S3230,2)+ROUND(S3231,2)+ROUND(S3232,2)+ROUND(S3233,2)+ROUND(S3234,2)+ROUND(S3235,2)+ROUND(S3236,2)+ROUND(S3237,2)+ROUND(S3238,2)+ROUND(S3239,2)+ROUND(S3240,2)+ROUND(S3241,2)+ROUND(S3242,2)</f>
        <v>11510.279999999995</v>
      </c>
      <c r="M3225" s="7640" t="s">
        <v>21</v>
      </c>
      <c r="N3225" s="7640" t="s">
        <v>573</v>
      </c>
      <c r="O3225" s="7640" t="s">
        <v>574</v>
      </c>
      <c r="P3225" s="7640" t="s">
        <v>32</v>
      </c>
      <c r="Q3225" s="7640" t="s">
        <v>33</v>
      </c>
      <c r="R3225" s="7647" t="n">
        <v>1.0</v>
      </c>
      <c r="S3225" s="7648" t="n">
        <f>ROUND(K3225,2)*R3225</f>
        <v>639.46</v>
      </c>
    </row>
    <row r="3226" ht="45.0" customHeight="true">
      <c r="P3226" s="7640" t="s">
        <v>34</v>
      </c>
      <c r="Q3226" s="7640" t="s">
        <v>35</v>
      </c>
      <c r="R3226" s="7649" t="n">
        <v>1.0</v>
      </c>
      <c r="S3226" s="7650" t="n">
        <f>ROUND(K3225,2)*R3226</f>
        <v>639.46</v>
      </c>
    </row>
    <row r="3227" ht="45.0" customHeight="true">
      <c r="P3227" s="7640" t="s">
        <v>36</v>
      </c>
      <c r="Q3227" s="7640" t="s">
        <v>37</v>
      </c>
      <c r="R3227" s="7651" t="n">
        <v>1.0</v>
      </c>
      <c r="S3227" s="7652" t="n">
        <f>ROUND(K3225,2)*R3227</f>
        <v>639.46</v>
      </c>
    </row>
    <row r="3228" ht="45.0" customHeight="true">
      <c r="P3228" s="7640" t="s">
        <v>38</v>
      </c>
      <c r="Q3228" s="7640" t="s">
        <v>39</v>
      </c>
      <c r="R3228" s="7653" t="n">
        <v>1.0</v>
      </c>
      <c r="S3228" s="7654" t="n">
        <f>ROUND(K3225,2)*R3228</f>
        <v>639.46</v>
      </c>
    </row>
    <row r="3229" ht="45.0" customHeight="true">
      <c r="P3229" s="7640" t="s">
        <v>40</v>
      </c>
      <c r="Q3229" s="7640" t="s">
        <v>41</v>
      </c>
      <c r="R3229" s="7655" t="n">
        <v>1.0</v>
      </c>
      <c r="S3229" s="7656" t="n">
        <f>ROUND(K3225,2)*R3229</f>
        <v>639.46</v>
      </c>
    </row>
    <row r="3230" ht="45.0" customHeight="true">
      <c r="P3230" s="7640" t="s">
        <v>42</v>
      </c>
      <c r="Q3230" s="7640" t="s">
        <v>43</v>
      </c>
      <c r="R3230" s="7657" t="n">
        <v>1.0</v>
      </c>
      <c r="S3230" s="7658" t="n">
        <f>ROUND(K3225,2)*R3230</f>
        <v>639.46</v>
      </c>
    </row>
    <row r="3231" ht="45.0" customHeight="true">
      <c r="P3231" s="7640" t="s">
        <v>44</v>
      </c>
      <c r="Q3231" s="7640" t="s">
        <v>45</v>
      </c>
      <c r="R3231" s="7659" t="n">
        <v>1.0</v>
      </c>
      <c r="S3231" s="7660" t="n">
        <f>ROUND(K3225,2)*R3231</f>
        <v>639.46</v>
      </c>
    </row>
    <row r="3232" ht="45.0" customHeight="true">
      <c r="P3232" s="7640" t="s">
        <v>46</v>
      </c>
      <c r="Q3232" s="7640" t="s">
        <v>47</v>
      </c>
      <c r="R3232" s="7661" t="n">
        <v>1.0</v>
      </c>
      <c r="S3232" s="7662" t="n">
        <f>ROUND(K3225,2)*R3232</f>
        <v>639.46</v>
      </c>
    </row>
    <row r="3233" ht="45.0" customHeight="true">
      <c r="P3233" s="7640" t="s">
        <v>48</v>
      </c>
      <c r="Q3233" s="7640" t="s">
        <v>49</v>
      </c>
      <c r="R3233" s="7663" t="n">
        <v>1.0</v>
      </c>
      <c r="S3233" s="7664" t="n">
        <f>ROUND(K3225,2)*R3233</f>
        <v>639.46</v>
      </c>
    </row>
    <row r="3234" ht="45.0" customHeight="true">
      <c r="P3234" s="7640" t="s">
        <v>50</v>
      </c>
      <c r="Q3234" s="7640" t="s">
        <v>51</v>
      </c>
      <c r="R3234" s="7665" t="n">
        <v>1.0</v>
      </c>
      <c r="S3234" s="7666" t="n">
        <f>ROUND(K3225,2)*R3234</f>
        <v>639.46</v>
      </c>
    </row>
    <row r="3235" ht="45.0" customHeight="true">
      <c r="P3235" s="7640" t="s">
        <v>78</v>
      </c>
      <c r="Q3235" s="7640" t="s">
        <v>79</v>
      </c>
      <c r="R3235" s="7667" t="n">
        <v>1.0</v>
      </c>
      <c r="S3235" s="7668" t="n">
        <f>ROUND(K3225,2)*R3235</f>
        <v>639.46</v>
      </c>
    </row>
    <row r="3236" ht="45.0" customHeight="true">
      <c r="P3236" s="7640" t="s">
        <v>80</v>
      </c>
      <c r="Q3236" s="7640" t="s">
        <v>81</v>
      </c>
      <c r="R3236" s="7669" t="n">
        <v>1.0</v>
      </c>
      <c r="S3236" s="7670" t="n">
        <f>ROUND(K3225,2)*R3236</f>
        <v>639.46</v>
      </c>
    </row>
    <row r="3237" ht="45.0" customHeight="true">
      <c r="P3237" s="7640" t="s">
        <v>82</v>
      </c>
      <c r="Q3237" s="7640" t="s">
        <v>83</v>
      </c>
      <c r="R3237" s="7671" t="n">
        <v>1.0</v>
      </c>
      <c r="S3237" s="7672" t="n">
        <f>ROUND(K3225,2)*R3237</f>
        <v>639.46</v>
      </c>
    </row>
    <row r="3238" ht="45.0" customHeight="true">
      <c r="P3238" s="7640" t="s">
        <v>84</v>
      </c>
      <c r="Q3238" s="7640" t="s">
        <v>85</v>
      </c>
      <c r="R3238" s="7673" t="n">
        <v>1.0</v>
      </c>
      <c r="S3238" s="7674" t="n">
        <f>ROUND(K3225,2)*R3238</f>
        <v>639.46</v>
      </c>
    </row>
    <row r="3239" ht="45.0" customHeight="true">
      <c r="P3239" s="7640" t="s">
        <v>86</v>
      </c>
      <c r="Q3239" s="7640" t="s">
        <v>87</v>
      </c>
      <c r="R3239" s="7675" t="n">
        <v>1.0</v>
      </c>
      <c r="S3239" s="7676" t="n">
        <f>ROUND(K3225,2)*R3239</f>
        <v>639.46</v>
      </c>
    </row>
    <row r="3240" ht="45.0" customHeight="true">
      <c r="P3240" s="7640" t="s">
        <v>88</v>
      </c>
      <c r="Q3240" s="7640" t="s">
        <v>89</v>
      </c>
      <c r="R3240" s="7677" t="n">
        <v>1.0</v>
      </c>
      <c r="S3240" s="7678" t="n">
        <f>ROUND(K3225,2)*R3240</f>
        <v>639.46</v>
      </c>
    </row>
    <row r="3241" ht="45.0" customHeight="true">
      <c r="P3241" s="7640" t="s">
        <v>90</v>
      </c>
      <c r="Q3241" s="7640" t="s">
        <v>91</v>
      </c>
      <c r="R3241" s="7679" t="n">
        <v>1.0</v>
      </c>
      <c r="S3241" s="7680" t="n">
        <f>ROUND(K3225,2)*R3241</f>
        <v>639.46</v>
      </c>
    </row>
    <row r="3242" ht="45.0" customHeight="true">
      <c r="P3242" s="7640" t="s">
        <v>92</v>
      </c>
      <c r="Q3242" s="7640" t="s">
        <v>93</v>
      </c>
      <c r="R3242" s="7681" t="n">
        <v>1.0</v>
      </c>
      <c r="S3242" s="7682" t="n">
        <f>ROUND(K3225,2)*R3242</f>
        <v>639.46</v>
      </c>
    </row>
    <row r="3243" ht="45.0" customHeight="true">
      <c r="A3243" s="7683" t="s">
        <v>23</v>
      </c>
      <c r="B3243" s="7683" t="s">
        <v>581</v>
      </c>
      <c r="C3243" s="7683" t="s">
        <v>54</v>
      </c>
      <c r="D3243" s="7683" t="s">
        <v>582</v>
      </c>
      <c r="E3243" s="7683" t="s">
        <v>583</v>
      </c>
      <c r="F3243" s="7684" t="n">
        <f>R3243+R3244+R3245+R3246+R3247+R3248+R3249+R3250+R3251+R3252+R3253+R3254+R3255+R3256+R3257+R3258+R3259+R3260+R3261+R3262</f>
        <v>20.0</v>
      </c>
      <c r="G3243" s="7683" t="s">
        <v>28</v>
      </c>
      <c r="H3243" s="7685" t="n">
        <v>262.93</v>
      </c>
      <c r="I3243" s="7686" t="n">
        <v>262.93</v>
      </c>
      <c r="J3243" s="7687" t="n">
        <v>0.2249</v>
      </c>
      <c r="K3243" s="7688" t="n">
        <f>ROUND(I3243,2)+(ROUND(I3243,2)*J3243)</f>
        <v>322.062957</v>
      </c>
      <c r="L3243" s="7689" t="n">
        <f>ROUND(S3243,2)+ROUND(S3244,2)+ROUND(S3245,2)+ROUND(S3246,2)+ROUND(S3247,2)+ROUND(S3248,2)+ROUND(S3249,2)+ROUND(S3250,2)+ROUND(S3251,2)+ROUND(S3252,2)+ROUND(S3253,2)+ROUND(S3254,2)+ROUND(S3255,2)+ROUND(S3256,2)+ROUND(S3257,2)+ROUND(S3258,2)+ROUND(S3259,2)+ROUND(S3260,2)+ROUND(S3261,2)+ROUND(S3262,2)</f>
        <v>6441.200000000003</v>
      </c>
      <c r="M3243" s="7683" t="s">
        <v>21</v>
      </c>
      <c r="N3243" s="7683" t="s">
        <v>573</v>
      </c>
      <c r="O3243" s="7683" t="s">
        <v>574</v>
      </c>
      <c r="P3243" s="7683" t="s">
        <v>20</v>
      </c>
      <c r="Q3243" s="7683" t="s">
        <v>29</v>
      </c>
      <c r="R3243" s="7690" t="n">
        <v>1.0</v>
      </c>
      <c r="S3243" s="7691" t="n">
        <f>ROUND(K3243,2)*R3243</f>
        <v>322.06</v>
      </c>
    </row>
    <row r="3244" ht="45.0" customHeight="true">
      <c r="P3244" s="7683" t="s">
        <v>30</v>
      </c>
      <c r="Q3244" s="7683" t="s">
        <v>31</v>
      </c>
      <c r="R3244" s="7692" t="n">
        <v>1.0</v>
      </c>
      <c r="S3244" s="7693" t="n">
        <f>ROUND(K3243,2)*R3244</f>
        <v>322.06</v>
      </c>
    </row>
    <row r="3245" ht="45.0" customHeight="true">
      <c r="P3245" s="7683" t="s">
        <v>32</v>
      </c>
      <c r="Q3245" s="7683" t="s">
        <v>33</v>
      </c>
      <c r="R3245" s="7694" t="n">
        <v>1.0</v>
      </c>
      <c r="S3245" s="7695" t="n">
        <f>ROUND(K3243,2)*R3245</f>
        <v>322.06</v>
      </c>
    </row>
    <row r="3246" ht="45.0" customHeight="true">
      <c r="P3246" s="7683" t="s">
        <v>34</v>
      </c>
      <c r="Q3246" s="7683" t="s">
        <v>35</v>
      </c>
      <c r="R3246" s="7696" t="n">
        <v>1.0</v>
      </c>
      <c r="S3246" s="7697" t="n">
        <f>ROUND(K3243,2)*R3246</f>
        <v>322.06</v>
      </c>
    </row>
    <row r="3247" ht="45.0" customHeight="true">
      <c r="P3247" s="7683" t="s">
        <v>36</v>
      </c>
      <c r="Q3247" s="7683" t="s">
        <v>37</v>
      </c>
      <c r="R3247" s="7698" t="n">
        <v>1.0</v>
      </c>
      <c r="S3247" s="7699" t="n">
        <f>ROUND(K3243,2)*R3247</f>
        <v>322.06</v>
      </c>
    </row>
    <row r="3248" ht="45.0" customHeight="true">
      <c r="P3248" s="7683" t="s">
        <v>38</v>
      </c>
      <c r="Q3248" s="7683" t="s">
        <v>39</v>
      </c>
      <c r="R3248" s="7700" t="n">
        <v>1.0</v>
      </c>
      <c r="S3248" s="7701" t="n">
        <f>ROUND(K3243,2)*R3248</f>
        <v>322.06</v>
      </c>
    </row>
    <row r="3249" ht="45.0" customHeight="true">
      <c r="P3249" s="7683" t="s">
        <v>40</v>
      </c>
      <c r="Q3249" s="7683" t="s">
        <v>41</v>
      </c>
      <c r="R3249" s="7702" t="n">
        <v>1.0</v>
      </c>
      <c r="S3249" s="7703" t="n">
        <f>ROUND(K3243,2)*R3249</f>
        <v>322.06</v>
      </c>
    </row>
    <row r="3250" ht="45.0" customHeight="true">
      <c r="P3250" s="7683" t="s">
        <v>42</v>
      </c>
      <c r="Q3250" s="7683" t="s">
        <v>43</v>
      </c>
      <c r="R3250" s="7704" t="n">
        <v>1.0</v>
      </c>
      <c r="S3250" s="7705" t="n">
        <f>ROUND(K3243,2)*R3250</f>
        <v>322.06</v>
      </c>
    </row>
    <row r="3251" ht="45.0" customHeight="true">
      <c r="P3251" s="7683" t="s">
        <v>44</v>
      </c>
      <c r="Q3251" s="7683" t="s">
        <v>45</v>
      </c>
      <c r="R3251" s="7706" t="n">
        <v>1.0</v>
      </c>
      <c r="S3251" s="7707" t="n">
        <f>ROUND(K3243,2)*R3251</f>
        <v>322.06</v>
      </c>
    </row>
    <row r="3252" ht="45.0" customHeight="true">
      <c r="P3252" s="7683" t="s">
        <v>46</v>
      </c>
      <c r="Q3252" s="7683" t="s">
        <v>47</v>
      </c>
      <c r="R3252" s="7708" t="n">
        <v>1.0</v>
      </c>
      <c r="S3252" s="7709" t="n">
        <f>ROUND(K3243,2)*R3252</f>
        <v>322.06</v>
      </c>
    </row>
    <row r="3253" ht="45.0" customHeight="true">
      <c r="P3253" s="7683" t="s">
        <v>48</v>
      </c>
      <c r="Q3253" s="7683" t="s">
        <v>49</v>
      </c>
      <c r="R3253" s="7710" t="n">
        <v>1.0</v>
      </c>
      <c r="S3253" s="7711" t="n">
        <f>ROUND(K3243,2)*R3253</f>
        <v>322.06</v>
      </c>
    </row>
    <row r="3254" ht="45.0" customHeight="true">
      <c r="P3254" s="7683" t="s">
        <v>50</v>
      </c>
      <c r="Q3254" s="7683" t="s">
        <v>51</v>
      </c>
      <c r="R3254" s="7712" t="n">
        <v>1.0</v>
      </c>
      <c r="S3254" s="7713" t="n">
        <f>ROUND(K3243,2)*R3254</f>
        <v>322.06</v>
      </c>
    </row>
    <row r="3255" ht="45.0" customHeight="true">
      <c r="P3255" s="7683" t="s">
        <v>78</v>
      </c>
      <c r="Q3255" s="7683" t="s">
        <v>79</v>
      </c>
      <c r="R3255" s="7714" t="n">
        <v>1.0</v>
      </c>
      <c r="S3255" s="7715" t="n">
        <f>ROUND(K3243,2)*R3255</f>
        <v>322.06</v>
      </c>
    </row>
    <row r="3256" ht="45.0" customHeight="true">
      <c r="P3256" s="7683" t="s">
        <v>80</v>
      </c>
      <c r="Q3256" s="7683" t="s">
        <v>81</v>
      </c>
      <c r="R3256" s="7716" t="n">
        <v>1.0</v>
      </c>
      <c r="S3256" s="7717" t="n">
        <f>ROUND(K3243,2)*R3256</f>
        <v>322.06</v>
      </c>
    </row>
    <row r="3257" ht="45.0" customHeight="true">
      <c r="P3257" s="7683" t="s">
        <v>82</v>
      </c>
      <c r="Q3257" s="7683" t="s">
        <v>83</v>
      </c>
      <c r="R3257" s="7718" t="n">
        <v>1.0</v>
      </c>
      <c r="S3257" s="7719" t="n">
        <f>ROUND(K3243,2)*R3257</f>
        <v>322.06</v>
      </c>
    </row>
    <row r="3258" ht="45.0" customHeight="true">
      <c r="P3258" s="7683" t="s">
        <v>84</v>
      </c>
      <c r="Q3258" s="7683" t="s">
        <v>85</v>
      </c>
      <c r="R3258" s="7720" t="n">
        <v>1.0</v>
      </c>
      <c r="S3258" s="7721" t="n">
        <f>ROUND(K3243,2)*R3258</f>
        <v>322.06</v>
      </c>
    </row>
    <row r="3259" ht="45.0" customHeight="true">
      <c r="P3259" s="7683" t="s">
        <v>86</v>
      </c>
      <c r="Q3259" s="7683" t="s">
        <v>87</v>
      </c>
      <c r="R3259" s="7722" t="n">
        <v>1.0</v>
      </c>
      <c r="S3259" s="7723" t="n">
        <f>ROUND(K3243,2)*R3259</f>
        <v>322.06</v>
      </c>
    </row>
    <row r="3260" ht="45.0" customHeight="true">
      <c r="P3260" s="7683" t="s">
        <v>88</v>
      </c>
      <c r="Q3260" s="7683" t="s">
        <v>89</v>
      </c>
      <c r="R3260" s="7724" t="n">
        <v>1.0</v>
      </c>
      <c r="S3260" s="7725" t="n">
        <f>ROUND(K3243,2)*R3260</f>
        <v>322.06</v>
      </c>
    </row>
    <row r="3261" ht="45.0" customHeight="true">
      <c r="P3261" s="7683" t="s">
        <v>90</v>
      </c>
      <c r="Q3261" s="7683" t="s">
        <v>91</v>
      </c>
      <c r="R3261" s="7726" t="n">
        <v>1.0</v>
      </c>
      <c r="S3261" s="7727" t="n">
        <f>ROUND(K3243,2)*R3261</f>
        <v>322.06</v>
      </c>
    </row>
    <row r="3262" ht="45.0" customHeight="true">
      <c r="P3262" s="7683" t="s">
        <v>92</v>
      </c>
      <c r="Q3262" s="7683" t="s">
        <v>93</v>
      </c>
      <c r="R3262" s="7728" t="n">
        <v>1.0</v>
      </c>
      <c r="S3262" s="7729" t="n">
        <f>ROUND(K3243,2)*R3262</f>
        <v>322.06</v>
      </c>
    </row>
    <row r="3263" ht="45.0" customHeight="true">
      <c r="A3263" s="7730" t="s">
        <v>23</v>
      </c>
      <c r="B3263" s="7730" t="s">
        <v>584</v>
      </c>
      <c r="C3263" s="7730" t="s">
        <v>54</v>
      </c>
      <c r="D3263" s="7730" t="s">
        <v>585</v>
      </c>
      <c r="E3263" s="7730" t="s">
        <v>586</v>
      </c>
      <c r="F3263" s="7731" t="n">
        <f>R3263+R3264+R3265+R3266+R3267+R3268+R3269+R3270+R3271+R3272+R3273+R3274+R3275+R3276+R3277+R3278+R3279+R3280+R3281+R3282</f>
        <v>20.0</v>
      </c>
      <c r="G3263" s="7730" t="s">
        <v>28</v>
      </c>
      <c r="H3263" s="7732" t="n">
        <v>341.09</v>
      </c>
      <c r="I3263" s="7733" t="n">
        <v>341.09</v>
      </c>
      <c r="J3263" s="7734" t="n">
        <v>0.2249</v>
      </c>
      <c r="K3263" s="7735" t="n">
        <f>ROUND(I3263,2)+(ROUND(I3263,2)*J3263)</f>
        <v>417.801141</v>
      </c>
      <c r="L3263" s="7736" t="n">
        <f>ROUND(S3263,2)+ROUND(S3264,2)+ROUND(S3265,2)+ROUND(S3266,2)+ROUND(S3267,2)+ROUND(S3268,2)+ROUND(S3269,2)+ROUND(S3270,2)+ROUND(S3271,2)+ROUND(S3272,2)+ROUND(S3273,2)+ROUND(S3274,2)+ROUND(S3275,2)+ROUND(S3276,2)+ROUND(S3277,2)+ROUND(S3278,2)+ROUND(S3279,2)+ROUND(S3280,2)+ROUND(S3281,2)+ROUND(S3282,2)</f>
        <v>8356.000000000002</v>
      </c>
      <c r="M3263" s="7730" t="s">
        <v>21</v>
      </c>
      <c r="N3263" s="7730" t="s">
        <v>573</v>
      </c>
      <c r="O3263" s="7730" t="s">
        <v>574</v>
      </c>
      <c r="P3263" s="7730" t="s">
        <v>20</v>
      </c>
      <c r="Q3263" s="7730" t="s">
        <v>29</v>
      </c>
      <c r="R3263" s="7737" t="n">
        <v>1.0</v>
      </c>
      <c r="S3263" s="7738" t="n">
        <f>ROUND(K3263,2)*R3263</f>
        <v>417.8</v>
      </c>
    </row>
    <row r="3264" ht="45.0" customHeight="true">
      <c r="P3264" s="7730" t="s">
        <v>30</v>
      </c>
      <c r="Q3264" s="7730" t="s">
        <v>31</v>
      </c>
      <c r="R3264" s="7739" t="n">
        <v>1.0</v>
      </c>
      <c r="S3264" s="7740" t="n">
        <f>ROUND(K3263,2)*R3264</f>
        <v>417.8</v>
      </c>
    </row>
    <row r="3265" ht="45.0" customHeight="true">
      <c r="P3265" s="7730" t="s">
        <v>32</v>
      </c>
      <c r="Q3265" s="7730" t="s">
        <v>33</v>
      </c>
      <c r="R3265" s="7741" t="n">
        <v>1.0</v>
      </c>
      <c r="S3265" s="7742" t="n">
        <f>ROUND(K3263,2)*R3265</f>
        <v>417.8</v>
      </c>
    </row>
    <row r="3266" ht="45.0" customHeight="true">
      <c r="P3266" s="7730" t="s">
        <v>34</v>
      </c>
      <c r="Q3266" s="7730" t="s">
        <v>35</v>
      </c>
      <c r="R3266" s="7743" t="n">
        <v>1.0</v>
      </c>
      <c r="S3266" s="7744" t="n">
        <f>ROUND(K3263,2)*R3266</f>
        <v>417.8</v>
      </c>
    </row>
    <row r="3267" ht="45.0" customHeight="true">
      <c r="P3267" s="7730" t="s">
        <v>36</v>
      </c>
      <c r="Q3267" s="7730" t="s">
        <v>37</v>
      </c>
      <c r="R3267" s="7745" t="n">
        <v>1.0</v>
      </c>
      <c r="S3267" s="7746" t="n">
        <f>ROUND(K3263,2)*R3267</f>
        <v>417.8</v>
      </c>
    </row>
    <row r="3268" ht="45.0" customHeight="true">
      <c r="P3268" s="7730" t="s">
        <v>38</v>
      </c>
      <c r="Q3268" s="7730" t="s">
        <v>39</v>
      </c>
      <c r="R3268" s="7747" t="n">
        <v>1.0</v>
      </c>
      <c r="S3268" s="7748" t="n">
        <f>ROUND(K3263,2)*R3268</f>
        <v>417.8</v>
      </c>
    </row>
    <row r="3269" ht="45.0" customHeight="true">
      <c r="P3269" s="7730" t="s">
        <v>40</v>
      </c>
      <c r="Q3269" s="7730" t="s">
        <v>41</v>
      </c>
      <c r="R3269" s="7749" t="n">
        <v>1.0</v>
      </c>
      <c r="S3269" s="7750" t="n">
        <f>ROUND(K3263,2)*R3269</f>
        <v>417.8</v>
      </c>
    </row>
    <row r="3270" ht="45.0" customHeight="true">
      <c r="P3270" s="7730" t="s">
        <v>42</v>
      </c>
      <c r="Q3270" s="7730" t="s">
        <v>43</v>
      </c>
      <c r="R3270" s="7751" t="n">
        <v>1.0</v>
      </c>
      <c r="S3270" s="7752" t="n">
        <f>ROUND(K3263,2)*R3270</f>
        <v>417.8</v>
      </c>
    </row>
    <row r="3271" ht="45.0" customHeight="true">
      <c r="P3271" s="7730" t="s">
        <v>44</v>
      </c>
      <c r="Q3271" s="7730" t="s">
        <v>45</v>
      </c>
      <c r="R3271" s="7753" t="n">
        <v>1.0</v>
      </c>
      <c r="S3271" s="7754" t="n">
        <f>ROUND(K3263,2)*R3271</f>
        <v>417.8</v>
      </c>
    </row>
    <row r="3272" ht="45.0" customHeight="true">
      <c r="P3272" s="7730" t="s">
        <v>46</v>
      </c>
      <c r="Q3272" s="7730" t="s">
        <v>47</v>
      </c>
      <c r="R3272" s="7755" t="n">
        <v>1.0</v>
      </c>
      <c r="S3272" s="7756" t="n">
        <f>ROUND(K3263,2)*R3272</f>
        <v>417.8</v>
      </c>
    </row>
    <row r="3273" ht="45.0" customHeight="true">
      <c r="P3273" s="7730" t="s">
        <v>48</v>
      </c>
      <c r="Q3273" s="7730" t="s">
        <v>49</v>
      </c>
      <c r="R3273" s="7757" t="n">
        <v>1.0</v>
      </c>
      <c r="S3273" s="7758" t="n">
        <f>ROUND(K3263,2)*R3273</f>
        <v>417.8</v>
      </c>
    </row>
    <row r="3274" ht="45.0" customHeight="true">
      <c r="P3274" s="7730" t="s">
        <v>50</v>
      </c>
      <c r="Q3274" s="7730" t="s">
        <v>51</v>
      </c>
      <c r="R3274" s="7759" t="n">
        <v>1.0</v>
      </c>
      <c r="S3274" s="7760" t="n">
        <f>ROUND(K3263,2)*R3274</f>
        <v>417.8</v>
      </c>
    </row>
    <row r="3275" ht="45.0" customHeight="true">
      <c r="P3275" s="7730" t="s">
        <v>78</v>
      </c>
      <c r="Q3275" s="7730" t="s">
        <v>79</v>
      </c>
      <c r="R3275" s="7761" t="n">
        <v>1.0</v>
      </c>
      <c r="S3275" s="7762" t="n">
        <f>ROUND(K3263,2)*R3275</f>
        <v>417.8</v>
      </c>
    </row>
    <row r="3276" ht="45.0" customHeight="true">
      <c r="P3276" s="7730" t="s">
        <v>80</v>
      </c>
      <c r="Q3276" s="7730" t="s">
        <v>81</v>
      </c>
      <c r="R3276" s="7763" t="n">
        <v>1.0</v>
      </c>
      <c r="S3276" s="7764" t="n">
        <f>ROUND(K3263,2)*R3276</f>
        <v>417.8</v>
      </c>
    </row>
    <row r="3277" ht="45.0" customHeight="true">
      <c r="P3277" s="7730" t="s">
        <v>82</v>
      </c>
      <c r="Q3277" s="7730" t="s">
        <v>83</v>
      </c>
      <c r="R3277" s="7765" t="n">
        <v>1.0</v>
      </c>
      <c r="S3277" s="7766" t="n">
        <f>ROUND(K3263,2)*R3277</f>
        <v>417.8</v>
      </c>
    </row>
    <row r="3278" ht="45.0" customHeight="true">
      <c r="P3278" s="7730" t="s">
        <v>84</v>
      </c>
      <c r="Q3278" s="7730" t="s">
        <v>85</v>
      </c>
      <c r="R3278" s="7767" t="n">
        <v>1.0</v>
      </c>
      <c r="S3278" s="7768" t="n">
        <f>ROUND(K3263,2)*R3278</f>
        <v>417.8</v>
      </c>
    </row>
    <row r="3279" ht="45.0" customHeight="true">
      <c r="P3279" s="7730" t="s">
        <v>86</v>
      </c>
      <c r="Q3279" s="7730" t="s">
        <v>87</v>
      </c>
      <c r="R3279" s="7769" t="n">
        <v>1.0</v>
      </c>
      <c r="S3279" s="7770" t="n">
        <f>ROUND(K3263,2)*R3279</f>
        <v>417.8</v>
      </c>
    </row>
    <row r="3280" ht="45.0" customHeight="true">
      <c r="P3280" s="7730" t="s">
        <v>88</v>
      </c>
      <c r="Q3280" s="7730" t="s">
        <v>89</v>
      </c>
      <c r="R3280" s="7771" t="n">
        <v>1.0</v>
      </c>
      <c r="S3280" s="7772" t="n">
        <f>ROUND(K3263,2)*R3280</f>
        <v>417.8</v>
      </c>
    </row>
    <row r="3281" ht="45.0" customHeight="true">
      <c r="P3281" s="7730" t="s">
        <v>90</v>
      </c>
      <c r="Q3281" s="7730" t="s">
        <v>91</v>
      </c>
      <c r="R3281" s="7773" t="n">
        <v>1.0</v>
      </c>
      <c r="S3281" s="7774" t="n">
        <f>ROUND(K3263,2)*R3281</f>
        <v>417.8</v>
      </c>
    </row>
    <row r="3282" ht="45.0" customHeight="true">
      <c r="P3282" s="7730" t="s">
        <v>92</v>
      </c>
      <c r="Q3282" s="7730" t="s">
        <v>93</v>
      </c>
      <c r="R3282" s="7775" t="n">
        <v>1.0</v>
      </c>
      <c r="S3282" s="7776" t="n">
        <f>ROUND(K3263,2)*R3282</f>
        <v>417.8</v>
      </c>
    </row>
    <row r="3283" ht="45.0" customHeight="true">
      <c r="A3283" s="7777" t="s">
        <v>23</v>
      </c>
      <c r="B3283" s="7777" t="s">
        <v>587</v>
      </c>
      <c r="C3283" s="7777" t="s">
        <v>54</v>
      </c>
      <c r="D3283" s="7777" t="s">
        <v>588</v>
      </c>
      <c r="E3283" s="7777" t="s">
        <v>589</v>
      </c>
      <c r="F3283" s="7778" t="n">
        <f>R3283+R3284+R3285+R3286+R3287+R3288+R3289+R3290+R3291+R3292+R3293+R3294+R3295+R3296+R3297+R3298+R3299+R3300+R3301+R3302</f>
        <v>20.0</v>
      </c>
      <c r="G3283" s="7777" t="s">
        <v>28</v>
      </c>
      <c r="H3283" s="7779" t="n">
        <v>581.21</v>
      </c>
      <c r="I3283" s="7780" t="n">
        <v>581.21</v>
      </c>
      <c r="J3283" s="7781" t="n">
        <v>0.2249</v>
      </c>
      <c r="K3283" s="7782" t="n">
        <f>ROUND(I3283,2)+(ROUND(I3283,2)*J3283)</f>
        <v>711.924129</v>
      </c>
      <c r="L3283" s="7783" t="n">
        <f>ROUND(S3283,2)+ROUND(S3284,2)+ROUND(S3285,2)+ROUND(S3286,2)+ROUND(S3287,2)+ROUND(S3288,2)+ROUND(S3289,2)+ROUND(S3290,2)+ROUND(S3291,2)+ROUND(S3292,2)+ROUND(S3293,2)+ROUND(S3294,2)+ROUND(S3295,2)+ROUND(S3296,2)+ROUND(S3297,2)+ROUND(S3298,2)+ROUND(S3299,2)+ROUND(S3300,2)+ROUND(S3301,2)+ROUND(S3302,2)</f>
        <v>14238.4</v>
      </c>
      <c r="M3283" s="7777" t="s">
        <v>21</v>
      </c>
      <c r="N3283" s="7777" t="s">
        <v>573</v>
      </c>
      <c r="O3283" s="7777" t="s">
        <v>574</v>
      </c>
      <c r="P3283" s="7777" t="s">
        <v>20</v>
      </c>
      <c r="Q3283" s="7777" t="s">
        <v>29</v>
      </c>
      <c r="R3283" s="7784" t="n">
        <v>1.0</v>
      </c>
      <c r="S3283" s="7785" t="n">
        <f>ROUND(K3283,2)*R3283</f>
        <v>711.92</v>
      </c>
    </row>
    <row r="3284" ht="45.0" customHeight="true">
      <c r="P3284" s="7777" t="s">
        <v>30</v>
      </c>
      <c r="Q3284" s="7777" t="s">
        <v>31</v>
      </c>
      <c r="R3284" s="7786" t="n">
        <v>1.0</v>
      </c>
      <c r="S3284" s="7787" t="n">
        <f>ROUND(K3283,2)*R3284</f>
        <v>711.92</v>
      </c>
    </row>
    <row r="3285" ht="45.0" customHeight="true">
      <c r="P3285" s="7777" t="s">
        <v>32</v>
      </c>
      <c r="Q3285" s="7777" t="s">
        <v>33</v>
      </c>
      <c r="R3285" s="7788" t="n">
        <v>1.0</v>
      </c>
      <c r="S3285" s="7789" t="n">
        <f>ROUND(K3283,2)*R3285</f>
        <v>711.92</v>
      </c>
    </row>
    <row r="3286" ht="45.0" customHeight="true">
      <c r="P3286" s="7777" t="s">
        <v>34</v>
      </c>
      <c r="Q3286" s="7777" t="s">
        <v>35</v>
      </c>
      <c r="R3286" s="7790" t="n">
        <v>1.0</v>
      </c>
      <c r="S3286" s="7791" t="n">
        <f>ROUND(K3283,2)*R3286</f>
        <v>711.92</v>
      </c>
    </row>
    <row r="3287" ht="45.0" customHeight="true">
      <c r="P3287" s="7777" t="s">
        <v>36</v>
      </c>
      <c r="Q3287" s="7777" t="s">
        <v>37</v>
      </c>
      <c r="R3287" s="7792" t="n">
        <v>1.0</v>
      </c>
      <c r="S3287" s="7793" t="n">
        <f>ROUND(K3283,2)*R3287</f>
        <v>711.92</v>
      </c>
    </row>
    <row r="3288" ht="45.0" customHeight="true">
      <c r="P3288" s="7777" t="s">
        <v>38</v>
      </c>
      <c r="Q3288" s="7777" t="s">
        <v>39</v>
      </c>
      <c r="R3288" s="7794" t="n">
        <v>1.0</v>
      </c>
      <c r="S3288" s="7795" t="n">
        <f>ROUND(K3283,2)*R3288</f>
        <v>711.92</v>
      </c>
    </row>
    <row r="3289" ht="45.0" customHeight="true">
      <c r="P3289" s="7777" t="s">
        <v>40</v>
      </c>
      <c r="Q3289" s="7777" t="s">
        <v>41</v>
      </c>
      <c r="R3289" s="7796" t="n">
        <v>1.0</v>
      </c>
      <c r="S3289" s="7797" t="n">
        <f>ROUND(K3283,2)*R3289</f>
        <v>711.92</v>
      </c>
    </row>
    <row r="3290" ht="45.0" customHeight="true">
      <c r="P3290" s="7777" t="s">
        <v>42</v>
      </c>
      <c r="Q3290" s="7777" t="s">
        <v>43</v>
      </c>
      <c r="R3290" s="7798" t="n">
        <v>1.0</v>
      </c>
      <c r="S3290" s="7799" t="n">
        <f>ROUND(K3283,2)*R3290</f>
        <v>711.92</v>
      </c>
    </row>
    <row r="3291" ht="45.0" customHeight="true">
      <c r="P3291" s="7777" t="s">
        <v>44</v>
      </c>
      <c r="Q3291" s="7777" t="s">
        <v>45</v>
      </c>
      <c r="R3291" s="7800" t="n">
        <v>1.0</v>
      </c>
      <c r="S3291" s="7801" t="n">
        <f>ROUND(K3283,2)*R3291</f>
        <v>711.92</v>
      </c>
    </row>
    <row r="3292" ht="45.0" customHeight="true">
      <c r="P3292" s="7777" t="s">
        <v>46</v>
      </c>
      <c r="Q3292" s="7777" t="s">
        <v>47</v>
      </c>
      <c r="R3292" s="7802" t="n">
        <v>1.0</v>
      </c>
      <c r="S3292" s="7803" t="n">
        <f>ROUND(K3283,2)*R3292</f>
        <v>711.92</v>
      </c>
    </row>
    <row r="3293" ht="45.0" customHeight="true">
      <c r="P3293" s="7777" t="s">
        <v>48</v>
      </c>
      <c r="Q3293" s="7777" t="s">
        <v>49</v>
      </c>
      <c r="R3293" s="7804" t="n">
        <v>1.0</v>
      </c>
      <c r="S3293" s="7805" t="n">
        <f>ROUND(K3283,2)*R3293</f>
        <v>711.92</v>
      </c>
    </row>
    <row r="3294" ht="45.0" customHeight="true">
      <c r="P3294" s="7777" t="s">
        <v>50</v>
      </c>
      <c r="Q3294" s="7777" t="s">
        <v>51</v>
      </c>
      <c r="R3294" s="7806" t="n">
        <v>1.0</v>
      </c>
      <c r="S3294" s="7807" t="n">
        <f>ROUND(K3283,2)*R3294</f>
        <v>711.92</v>
      </c>
    </row>
    <row r="3295" ht="45.0" customHeight="true">
      <c r="P3295" s="7777" t="s">
        <v>78</v>
      </c>
      <c r="Q3295" s="7777" t="s">
        <v>79</v>
      </c>
      <c r="R3295" s="7808" t="n">
        <v>1.0</v>
      </c>
      <c r="S3295" s="7809" t="n">
        <f>ROUND(K3283,2)*R3295</f>
        <v>711.92</v>
      </c>
    </row>
    <row r="3296" ht="45.0" customHeight="true">
      <c r="P3296" s="7777" t="s">
        <v>80</v>
      </c>
      <c r="Q3296" s="7777" t="s">
        <v>81</v>
      </c>
      <c r="R3296" s="7810" t="n">
        <v>1.0</v>
      </c>
      <c r="S3296" s="7811" t="n">
        <f>ROUND(K3283,2)*R3296</f>
        <v>711.92</v>
      </c>
    </row>
    <row r="3297" ht="45.0" customHeight="true">
      <c r="P3297" s="7777" t="s">
        <v>82</v>
      </c>
      <c r="Q3297" s="7777" t="s">
        <v>83</v>
      </c>
      <c r="R3297" s="7812" t="n">
        <v>1.0</v>
      </c>
      <c r="S3297" s="7813" t="n">
        <f>ROUND(K3283,2)*R3297</f>
        <v>711.92</v>
      </c>
    </row>
    <row r="3298" ht="45.0" customHeight="true">
      <c r="P3298" s="7777" t="s">
        <v>84</v>
      </c>
      <c r="Q3298" s="7777" t="s">
        <v>85</v>
      </c>
      <c r="R3298" s="7814" t="n">
        <v>1.0</v>
      </c>
      <c r="S3298" s="7815" t="n">
        <f>ROUND(K3283,2)*R3298</f>
        <v>711.92</v>
      </c>
    </row>
    <row r="3299" ht="45.0" customHeight="true">
      <c r="P3299" s="7777" t="s">
        <v>86</v>
      </c>
      <c r="Q3299" s="7777" t="s">
        <v>87</v>
      </c>
      <c r="R3299" s="7816" t="n">
        <v>1.0</v>
      </c>
      <c r="S3299" s="7817" t="n">
        <f>ROUND(K3283,2)*R3299</f>
        <v>711.92</v>
      </c>
    </row>
    <row r="3300" ht="45.0" customHeight="true">
      <c r="P3300" s="7777" t="s">
        <v>88</v>
      </c>
      <c r="Q3300" s="7777" t="s">
        <v>89</v>
      </c>
      <c r="R3300" s="7818" t="n">
        <v>1.0</v>
      </c>
      <c r="S3300" s="7819" t="n">
        <f>ROUND(K3283,2)*R3300</f>
        <v>711.92</v>
      </c>
    </row>
    <row r="3301" ht="45.0" customHeight="true">
      <c r="P3301" s="7777" t="s">
        <v>90</v>
      </c>
      <c r="Q3301" s="7777" t="s">
        <v>91</v>
      </c>
      <c r="R3301" s="7820" t="n">
        <v>1.0</v>
      </c>
      <c r="S3301" s="7821" t="n">
        <f>ROUND(K3283,2)*R3301</f>
        <v>711.92</v>
      </c>
    </row>
    <row r="3302" ht="45.0" customHeight="true">
      <c r="P3302" s="7777" t="s">
        <v>92</v>
      </c>
      <c r="Q3302" s="7777" t="s">
        <v>93</v>
      </c>
      <c r="R3302" s="7822" t="n">
        <v>1.0</v>
      </c>
      <c r="S3302" s="7823" t="n">
        <f>ROUND(K3283,2)*R3302</f>
        <v>711.92</v>
      </c>
    </row>
    <row r="3303" ht="45.0" customHeight="true">
      <c r="A3303" s="7824" t="s">
        <v>23</v>
      </c>
      <c r="B3303" s="7824" t="s">
        <v>590</v>
      </c>
      <c r="C3303" s="7824" t="s">
        <v>54</v>
      </c>
      <c r="D3303" s="7824" t="s">
        <v>591</v>
      </c>
      <c r="E3303" s="7824" t="s">
        <v>592</v>
      </c>
      <c r="F3303" s="7825" t="n">
        <f>R3303+R3304+R3305+R3306+R3307+R3308+R3309+R3310+R3311+R3312+R3313+R3314+R3315+R3316+R3317+R3318+R3319+R3320+R3321+R3322</f>
        <v>20.0</v>
      </c>
      <c r="G3303" s="7824" t="s">
        <v>28</v>
      </c>
      <c r="H3303" s="7826" t="n">
        <v>103.69</v>
      </c>
      <c r="I3303" s="7827" t="n">
        <v>103.69</v>
      </c>
      <c r="J3303" s="7828" t="n">
        <v>0.2249</v>
      </c>
      <c r="K3303" s="7829" t="n">
        <f>ROUND(I3303,2)+(ROUND(I3303,2)*J3303)</f>
        <v>127.009881</v>
      </c>
      <c r="L3303" s="7830" t="n">
        <f>ROUND(S3303,2)+ROUND(S3304,2)+ROUND(S3305,2)+ROUND(S3306,2)+ROUND(S3307,2)+ROUND(S3308,2)+ROUND(S3309,2)+ROUND(S3310,2)+ROUND(S3311,2)+ROUND(S3312,2)+ROUND(S3313,2)+ROUND(S3314,2)+ROUND(S3315,2)+ROUND(S3316,2)+ROUND(S3317,2)+ROUND(S3318,2)+ROUND(S3319,2)+ROUND(S3320,2)+ROUND(S3321,2)+ROUND(S3322,2)</f>
        <v>2540.2000000000007</v>
      </c>
      <c r="M3303" s="7824" t="s">
        <v>21</v>
      </c>
      <c r="N3303" s="7824" t="s">
        <v>573</v>
      </c>
      <c r="O3303" s="7824" t="s">
        <v>574</v>
      </c>
      <c r="P3303" s="7824" t="s">
        <v>20</v>
      </c>
      <c r="Q3303" s="7824" t="s">
        <v>29</v>
      </c>
      <c r="R3303" s="7831" t="n">
        <v>1.0</v>
      </c>
      <c r="S3303" s="7832" t="n">
        <f>ROUND(K3303,2)*R3303</f>
        <v>127.01</v>
      </c>
    </row>
    <row r="3304" ht="45.0" customHeight="true">
      <c r="P3304" s="7824" t="s">
        <v>30</v>
      </c>
      <c r="Q3304" s="7824" t="s">
        <v>31</v>
      </c>
      <c r="R3304" s="7833" t="n">
        <v>1.0</v>
      </c>
      <c r="S3304" s="7834" t="n">
        <f>ROUND(K3303,2)*R3304</f>
        <v>127.01</v>
      </c>
    </row>
    <row r="3305" ht="45.0" customHeight="true">
      <c r="P3305" s="7824" t="s">
        <v>32</v>
      </c>
      <c r="Q3305" s="7824" t="s">
        <v>33</v>
      </c>
      <c r="R3305" s="7835" t="n">
        <v>1.0</v>
      </c>
      <c r="S3305" s="7836" t="n">
        <f>ROUND(K3303,2)*R3305</f>
        <v>127.01</v>
      </c>
    </row>
    <row r="3306" ht="45.0" customHeight="true">
      <c r="P3306" s="7824" t="s">
        <v>34</v>
      </c>
      <c r="Q3306" s="7824" t="s">
        <v>35</v>
      </c>
      <c r="R3306" s="7837" t="n">
        <v>1.0</v>
      </c>
      <c r="S3306" s="7838" t="n">
        <f>ROUND(K3303,2)*R3306</f>
        <v>127.01</v>
      </c>
    </row>
    <row r="3307" ht="45.0" customHeight="true">
      <c r="P3307" s="7824" t="s">
        <v>36</v>
      </c>
      <c r="Q3307" s="7824" t="s">
        <v>37</v>
      </c>
      <c r="R3307" s="7839" t="n">
        <v>1.0</v>
      </c>
      <c r="S3307" s="7840" t="n">
        <f>ROUND(K3303,2)*R3307</f>
        <v>127.01</v>
      </c>
    </row>
    <row r="3308" ht="45.0" customHeight="true">
      <c r="P3308" s="7824" t="s">
        <v>38</v>
      </c>
      <c r="Q3308" s="7824" t="s">
        <v>39</v>
      </c>
      <c r="R3308" s="7841" t="n">
        <v>1.0</v>
      </c>
      <c r="S3308" s="7842" t="n">
        <f>ROUND(K3303,2)*R3308</f>
        <v>127.01</v>
      </c>
    </row>
    <row r="3309" ht="45.0" customHeight="true">
      <c r="P3309" s="7824" t="s">
        <v>40</v>
      </c>
      <c r="Q3309" s="7824" t="s">
        <v>41</v>
      </c>
      <c r="R3309" s="7843" t="n">
        <v>1.0</v>
      </c>
      <c r="S3309" s="7844" t="n">
        <f>ROUND(K3303,2)*R3309</f>
        <v>127.01</v>
      </c>
    </row>
    <row r="3310" ht="45.0" customHeight="true">
      <c r="P3310" s="7824" t="s">
        <v>42</v>
      </c>
      <c r="Q3310" s="7824" t="s">
        <v>43</v>
      </c>
      <c r="R3310" s="7845" t="n">
        <v>1.0</v>
      </c>
      <c r="S3310" s="7846" t="n">
        <f>ROUND(K3303,2)*R3310</f>
        <v>127.01</v>
      </c>
    </row>
    <row r="3311" ht="45.0" customHeight="true">
      <c r="P3311" s="7824" t="s">
        <v>44</v>
      </c>
      <c r="Q3311" s="7824" t="s">
        <v>45</v>
      </c>
      <c r="R3311" s="7847" t="n">
        <v>1.0</v>
      </c>
      <c r="S3311" s="7848" t="n">
        <f>ROUND(K3303,2)*R3311</f>
        <v>127.01</v>
      </c>
    </row>
    <row r="3312" ht="45.0" customHeight="true">
      <c r="P3312" s="7824" t="s">
        <v>46</v>
      </c>
      <c r="Q3312" s="7824" t="s">
        <v>47</v>
      </c>
      <c r="R3312" s="7849" t="n">
        <v>1.0</v>
      </c>
      <c r="S3312" s="7850" t="n">
        <f>ROUND(K3303,2)*R3312</f>
        <v>127.01</v>
      </c>
    </row>
    <row r="3313" ht="45.0" customHeight="true">
      <c r="P3313" s="7824" t="s">
        <v>48</v>
      </c>
      <c r="Q3313" s="7824" t="s">
        <v>49</v>
      </c>
      <c r="R3313" s="7851" t="n">
        <v>1.0</v>
      </c>
      <c r="S3313" s="7852" t="n">
        <f>ROUND(K3303,2)*R3313</f>
        <v>127.01</v>
      </c>
    </row>
    <row r="3314" ht="45.0" customHeight="true">
      <c r="P3314" s="7824" t="s">
        <v>50</v>
      </c>
      <c r="Q3314" s="7824" t="s">
        <v>51</v>
      </c>
      <c r="R3314" s="7853" t="n">
        <v>1.0</v>
      </c>
      <c r="S3314" s="7854" t="n">
        <f>ROUND(K3303,2)*R3314</f>
        <v>127.01</v>
      </c>
    </row>
    <row r="3315" ht="45.0" customHeight="true">
      <c r="P3315" s="7824" t="s">
        <v>78</v>
      </c>
      <c r="Q3315" s="7824" t="s">
        <v>79</v>
      </c>
      <c r="R3315" s="7855" t="n">
        <v>1.0</v>
      </c>
      <c r="S3315" s="7856" t="n">
        <f>ROUND(K3303,2)*R3315</f>
        <v>127.01</v>
      </c>
    </row>
    <row r="3316" ht="45.0" customHeight="true">
      <c r="P3316" s="7824" t="s">
        <v>80</v>
      </c>
      <c r="Q3316" s="7824" t="s">
        <v>81</v>
      </c>
      <c r="R3316" s="7857" t="n">
        <v>1.0</v>
      </c>
      <c r="S3316" s="7858" t="n">
        <f>ROUND(K3303,2)*R3316</f>
        <v>127.01</v>
      </c>
    </row>
    <row r="3317" ht="45.0" customHeight="true">
      <c r="P3317" s="7824" t="s">
        <v>82</v>
      </c>
      <c r="Q3317" s="7824" t="s">
        <v>83</v>
      </c>
      <c r="R3317" s="7859" t="n">
        <v>1.0</v>
      </c>
      <c r="S3317" s="7860" t="n">
        <f>ROUND(K3303,2)*R3317</f>
        <v>127.01</v>
      </c>
    </row>
    <row r="3318" ht="45.0" customHeight="true">
      <c r="P3318" s="7824" t="s">
        <v>84</v>
      </c>
      <c r="Q3318" s="7824" t="s">
        <v>85</v>
      </c>
      <c r="R3318" s="7861" t="n">
        <v>1.0</v>
      </c>
      <c r="S3318" s="7862" t="n">
        <f>ROUND(K3303,2)*R3318</f>
        <v>127.01</v>
      </c>
    </row>
    <row r="3319" ht="45.0" customHeight="true">
      <c r="P3319" s="7824" t="s">
        <v>86</v>
      </c>
      <c r="Q3319" s="7824" t="s">
        <v>87</v>
      </c>
      <c r="R3319" s="7863" t="n">
        <v>1.0</v>
      </c>
      <c r="S3319" s="7864" t="n">
        <f>ROUND(K3303,2)*R3319</f>
        <v>127.01</v>
      </c>
    </row>
    <row r="3320" ht="45.0" customHeight="true">
      <c r="P3320" s="7824" t="s">
        <v>88</v>
      </c>
      <c r="Q3320" s="7824" t="s">
        <v>89</v>
      </c>
      <c r="R3320" s="7865" t="n">
        <v>1.0</v>
      </c>
      <c r="S3320" s="7866" t="n">
        <f>ROUND(K3303,2)*R3320</f>
        <v>127.01</v>
      </c>
    </row>
    <row r="3321" ht="45.0" customHeight="true">
      <c r="P3321" s="7824" t="s">
        <v>90</v>
      </c>
      <c r="Q3321" s="7824" t="s">
        <v>91</v>
      </c>
      <c r="R3321" s="7867" t="n">
        <v>1.0</v>
      </c>
      <c r="S3321" s="7868" t="n">
        <f>ROUND(K3303,2)*R3321</f>
        <v>127.01</v>
      </c>
    </row>
    <row r="3322" ht="45.0" customHeight="true">
      <c r="P3322" s="7824" t="s">
        <v>92</v>
      </c>
      <c r="Q3322" s="7824" t="s">
        <v>93</v>
      </c>
      <c r="R3322" s="7869" t="n">
        <v>1.0</v>
      </c>
      <c r="S3322" s="7870" t="n">
        <f>ROUND(K3303,2)*R3322</f>
        <v>127.01</v>
      </c>
    </row>
    <row r="3323" ht="45.0" customHeight="true">
      <c r="A3323" s="7871" t="s">
        <v>23</v>
      </c>
      <c r="B3323" s="7871" t="s">
        <v>593</v>
      </c>
      <c r="C3323" s="7871" t="s">
        <v>54</v>
      </c>
      <c r="D3323" s="7871" t="s">
        <v>594</v>
      </c>
      <c r="E3323" s="7871" t="s">
        <v>595</v>
      </c>
      <c r="F3323" s="7872" t="n">
        <f>R3323+R3324</f>
        <v>2.0</v>
      </c>
      <c r="G3323" s="7871" t="s">
        <v>28</v>
      </c>
      <c r="H3323" s="7873" t="n">
        <v>330.39</v>
      </c>
      <c r="I3323" s="7874" t="n">
        <v>330.39</v>
      </c>
      <c r="J3323" s="7875" t="n">
        <v>0.2249</v>
      </c>
      <c r="K3323" s="7876" t="n">
        <f>ROUND(I3323,2)+(ROUND(I3323,2)*J3323)</f>
        <v>404.694711</v>
      </c>
      <c r="L3323" s="7877" t="n">
        <f>ROUND(S3323,2)+ROUND(S3324,2)</f>
        <v>809.38</v>
      </c>
      <c r="M3323" s="7871" t="s">
        <v>21</v>
      </c>
      <c r="N3323" s="7871" t="s">
        <v>573</v>
      </c>
      <c r="O3323" s="7871" t="s">
        <v>574</v>
      </c>
      <c r="P3323" s="7871" t="s">
        <v>20</v>
      </c>
      <c r="Q3323" s="7871" t="s">
        <v>29</v>
      </c>
      <c r="R3323" s="7878" t="n">
        <v>1.0</v>
      </c>
      <c r="S3323" s="7879" t="n">
        <f>ROUND(K3323,2)*R3323</f>
        <v>404.69</v>
      </c>
    </row>
    <row r="3324" ht="45.0" customHeight="true">
      <c r="P3324" s="7871" t="s">
        <v>30</v>
      </c>
      <c r="Q3324" s="7871" t="s">
        <v>31</v>
      </c>
      <c r="R3324" s="7880" t="n">
        <v>1.0</v>
      </c>
      <c r="S3324" s="7881" t="n">
        <f>ROUND(K3323,2)*R3324</f>
        <v>404.69</v>
      </c>
    </row>
    <row r="3325" ht="45.0" customHeight="true">
      <c r="A3325" s="7883" t="s">
        <v>19</v>
      </c>
      <c r="B3325" s="7883" t="s">
        <v>596</v>
      </c>
      <c r="C3325" s="7883" t="s">
        <v>21</v>
      </c>
      <c r="D3325" s="7883" t="s">
        <v>21</v>
      </c>
      <c r="E3325" s="7883" t="s">
        <v>597</v>
      </c>
      <c r="F3325" s="7883" t="s">
        <v>21</v>
      </c>
      <c r="G3325" s="7883" t="s">
        <v>21</v>
      </c>
      <c r="H3325" s="7883" t="s">
        <v>21</v>
      </c>
      <c r="I3325" s="7883" t="s">
        <v>21</v>
      </c>
      <c r="J3325" s="7883" t="s">
        <v>21</v>
      </c>
      <c r="K3325" s="7883" t="s">
        <v>21</v>
      </c>
      <c r="L3325" s="7884" t="n">
        <f>ROUND(L3326,2)+ROUND(L3346,2)+ROUND(L3366,2)+ROUND(L3386,2)+ROUND(L3406,2)+ROUND(L3426,2)+ROUND(L3446,2)+ROUND(L3466,2)+ROUND(L3486,2)</f>
        <v>9978.799999999997</v>
      </c>
      <c r="M3325" s="7883" t="s">
        <v>21</v>
      </c>
      <c r="N3325" s="7883" t="s">
        <v>21</v>
      </c>
      <c r="O3325" s="7883" t="s">
        <v>21</v>
      </c>
      <c r="P3325" s="7883" t="s">
        <v>21</v>
      </c>
      <c r="Q3325" s="7883" t="s">
        <v>21</v>
      </c>
      <c r="R3325" s="7883" t="s">
        <v>21</v>
      </c>
      <c r="S3325" s="7883" t="s">
        <v>21</v>
      </c>
    </row>
    <row r="3326" ht="45.0" customHeight="true">
      <c r="A3326" s="7885" t="s">
        <v>23</v>
      </c>
      <c r="B3326" s="7885" t="s">
        <v>598</v>
      </c>
      <c r="C3326" s="7885" t="s">
        <v>54</v>
      </c>
      <c r="D3326" s="7885" t="s">
        <v>599</v>
      </c>
      <c r="E3326" s="7885" t="s">
        <v>600</v>
      </c>
      <c r="F3326" s="7886" t="n">
        <f>R3326+R3327+R3328+R3329+R3330+R3331+R3332+R3333+R3334+R3335+R3336+R3337+R3338+R3339+R3340+R3341+R3342+R3343+R3344+R3345</f>
        <v>20.0</v>
      </c>
      <c r="G3326" s="7885" t="s">
        <v>28</v>
      </c>
      <c r="H3326" s="7887" t="n">
        <v>5.22</v>
      </c>
      <c r="I3326" s="7888" t="n">
        <v>5.22</v>
      </c>
      <c r="J3326" s="7889" t="n">
        <v>0.2249</v>
      </c>
      <c r="K3326" s="7890" t="n">
        <f>ROUND(I3326,2)+(ROUND(I3326,2)*J3326)</f>
        <v>6.393978</v>
      </c>
      <c r="L3326" s="7891" t="n">
        <f>ROUND(S3326,2)+ROUND(S3327,2)+ROUND(S3328,2)+ROUND(S3329,2)+ROUND(S3330,2)+ROUND(S3331,2)+ROUND(S3332,2)+ROUND(S3333,2)+ROUND(S3334,2)+ROUND(S3335,2)+ROUND(S3336,2)+ROUND(S3337,2)+ROUND(S3338,2)+ROUND(S3339,2)+ROUND(S3340,2)+ROUND(S3341,2)+ROUND(S3342,2)+ROUND(S3343,2)+ROUND(S3344,2)+ROUND(S3345,2)</f>
        <v>127.8</v>
      </c>
      <c r="M3326" s="7885" t="s">
        <v>21</v>
      </c>
      <c r="N3326" s="7885" t="s">
        <v>596</v>
      </c>
      <c r="O3326" s="7885" t="s">
        <v>597</v>
      </c>
      <c r="P3326" s="7885" t="s">
        <v>20</v>
      </c>
      <c r="Q3326" s="7885" t="s">
        <v>29</v>
      </c>
      <c r="R3326" s="7892" t="n">
        <v>1.0</v>
      </c>
      <c r="S3326" s="7893" t="n">
        <f>ROUND(K3326,2)*R3326</f>
        <v>6.39</v>
      </c>
    </row>
    <row r="3327" ht="45.0" customHeight="true">
      <c r="P3327" s="7885" t="s">
        <v>30</v>
      </c>
      <c r="Q3327" s="7885" t="s">
        <v>31</v>
      </c>
      <c r="R3327" s="7894" t="n">
        <v>1.0</v>
      </c>
      <c r="S3327" s="7895" t="n">
        <f>ROUND(K3326,2)*R3327</f>
        <v>6.39</v>
      </c>
    </row>
    <row r="3328" ht="45.0" customHeight="true">
      <c r="P3328" s="7885" t="s">
        <v>32</v>
      </c>
      <c r="Q3328" s="7885" t="s">
        <v>33</v>
      </c>
      <c r="R3328" s="7896" t="n">
        <v>1.0</v>
      </c>
      <c r="S3328" s="7897" t="n">
        <f>ROUND(K3326,2)*R3328</f>
        <v>6.39</v>
      </c>
    </row>
    <row r="3329" ht="45.0" customHeight="true">
      <c r="P3329" s="7885" t="s">
        <v>34</v>
      </c>
      <c r="Q3329" s="7885" t="s">
        <v>35</v>
      </c>
      <c r="R3329" s="7898" t="n">
        <v>1.0</v>
      </c>
      <c r="S3329" s="7899" t="n">
        <f>ROUND(K3326,2)*R3329</f>
        <v>6.39</v>
      </c>
    </row>
    <row r="3330" ht="45.0" customHeight="true">
      <c r="P3330" s="7885" t="s">
        <v>36</v>
      </c>
      <c r="Q3330" s="7885" t="s">
        <v>37</v>
      </c>
      <c r="R3330" s="7900" t="n">
        <v>1.0</v>
      </c>
      <c r="S3330" s="7901" t="n">
        <f>ROUND(K3326,2)*R3330</f>
        <v>6.39</v>
      </c>
    </row>
    <row r="3331" ht="45.0" customHeight="true">
      <c r="P3331" s="7885" t="s">
        <v>38</v>
      </c>
      <c r="Q3331" s="7885" t="s">
        <v>39</v>
      </c>
      <c r="R3331" s="7902" t="n">
        <v>1.0</v>
      </c>
      <c r="S3331" s="7903" t="n">
        <f>ROUND(K3326,2)*R3331</f>
        <v>6.39</v>
      </c>
    </row>
    <row r="3332" ht="45.0" customHeight="true">
      <c r="P3332" s="7885" t="s">
        <v>40</v>
      </c>
      <c r="Q3332" s="7885" t="s">
        <v>41</v>
      </c>
      <c r="R3332" s="7904" t="n">
        <v>1.0</v>
      </c>
      <c r="S3332" s="7905" t="n">
        <f>ROUND(K3326,2)*R3332</f>
        <v>6.39</v>
      </c>
    </row>
    <row r="3333" ht="45.0" customHeight="true">
      <c r="P3333" s="7885" t="s">
        <v>42</v>
      </c>
      <c r="Q3333" s="7885" t="s">
        <v>43</v>
      </c>
      <c r="R3333" s="7906" t="n">
        <v>1.0</v>
      </c>
      <c r="S3333" s="7907" t="n">
        <f>ROUND(K3326,2)*R3333</f>
        <v>6.39</v>
      </c>
    </row>
    <row r="3334" ht="45.0" customHeight="true">
      <c r="P3334" s="7885" t="s">
        <v>44</v>
      </c>
      <c r="Q3334" s="7885" t="s">
        <v>45</v>
      </c>
      <c r="R3334" s="7908" t="n">
        <v>1.0</v>
      </c>
      <c r="S3334" s="7909" t="n">
        <f>ROUND(K3326,2)*R3334</f>
        <v>6.39</v>
      </c>
    </row>
    <row r="3335" ht="45.0" customHeight="true">
      <c r="P3335" s="7885" t="s">
        <v>46</v>
      </c>
      <c r="Q3335" s="7885" t="s">
        <v>47</v>
      </c>
      <c r="R3335" s="7910" t="n">
        <v>1.0</v>
      </c>
      <c r="S3335" s="7911" t="n">
        <f>ROUND(K3326,2)*R3335</f>
        <v>6.39</v>
      </c>
    </row>
    <row r="3336" ht="45.0" customHeight="true">
      <c r="P3336" s="7885" t="s">
        <v>48</v>
      </c>
      <c r="Q3336" s="7885" t="s">
        <v>49</v>
      </c>
      <c r="R3336" s="7912" t="n">
        <v>1.0</v>
      </c>
      <c r="S3336" s="7913" t="n">
        <f>ROUND(K3326,2)*R3336</f>
        <v>6.39</v>
      </c>
    </row>
    <row r="3337" ht="45.0" customHeight="true">
      <c r="P3337" s="7885" t="s">
        <v>50</v>
      </c>
      <c r="Q3337" s="7885" t="s">
        <v>51</v>
      </c>
      <c r="R3337" s="7914" t="n">
        <v>1.0</v>
      </c>
      <c r="S3337" s="7915" t="n">
        <f>ROUND(K3326,2)*R3337</f>
        <v>6.39</v>
      </c>
    </row>
    <row r="3338" ht="45.0" customHeight="true">
      <c r="P3338" s="7885" t="s">
        <v>78</v>
      </c>
      <c r="Q3338" s="7885" t="s">
        <v>79</v>
      </c>
      <c r="R3338" s="7916" t="n">
        <v>1.0</v>
      </c>
      <c r="S3338" s="7917" t="n">
        <f>ROUND(K3326,2)*R3338</f>
        <v>6.39</v>
      </c>
    </row>
    <row r="3339" ht="45.0" customHeight="true">
      <c r="P3339" s="7885" t="s">
        <v>80</v>
      </c>
      <c r="Q3339" s="7885" t="s">
        <v>81</v>
      </c>
      <c r="R3339" s="7918" t="n">
        <v>1.0</v>
      </c>
      <c r="S3339" s="7919" t="n">
        <f>ROUND(K3326,2)*R3339</f>
        <v>6.39</v>
      </c>
    </row>
    <row r="3340" ht="45.0" customHeight="true">
      <c r="P3340" s="7885" t="s">
        <v>82</v>
      </c>
      <c r="Q3340" s="7885" t="s">
        <v>83</v>
      </c>
      <c r="R3340" s="7920" t="n">
        <v>1.0</v>
      </c>
      <c r="S3340" s="7921" t="n">
        <f>ROUND(K3326,2)*R3340</f>
        <v>6.39</v>
      </c>
    </row>
    <row r="3341" ht="45.0" customHeight="true">
      <c r="P3341" s="7885" t="s">
        <v>84</v>
      </c>
      <c r="Q3341" s="7885" t="s">
        <v>85</v>
      </c>
      <c r="R3341" s="7922" t="n">
        <v>1.0</v>
      </c>
      <c r="S3341" s="7923" t="n">
        <f>ROUND(K3326,2)*R3341</f>
        <v>6.39</v>
      </c>
    </row>
    <row r="3342" ht="45.0" customHeight="true">
      <c r="P3342" s="7885" t="s">
        <v>86</v>
      </c>
      <c r="Q3342" s="7885" t="s">
        <v>87</v>
      </c>
      <c r="R3342" s="7924" t="n">
        <v>1.0</v>
      </c>
      <c r="S3342" s="7925" t="n">
        <f>ROUND(K3326,2)*R3342</f>
        <v>6.39</v>
      </c>
    </row>
    <row r="3343" ht="45.0" customHeight="true">
      <c r="P3343" s="7885" t="s">
        <v>88</v>
      </c>
      <c r="Q3343" s="7885" t="s">
        <v>89</v>
      </c>
      <c r="R3343" s="7926" t="n">
        <v>1.0</v>
      </c>
      <c r="S3343" s="7927" t="n">
        <f>ROUND(K3326,2)*R3343</f>
        <v>6.39</v>
      </c>
    </row>
    <row r="3344" ht="45.0" customHeight="true">
      <c r="P3344" s="7885" t="s">
        <v>90</v>
      </c>
      <c r="Q3344" s="7885" t="s">
        <v>91</v>
      </c>
      <c r="R3344" s="7928" t="n">
        <v>1.0</v>
      </c>
      <c r="S3344" s="7929" t="n">
        <f>ROUND(K3326,2)*R3344</f>
        <v>6.39</v>
      </c>
    </row>
    <row r="3345" ht="45.0" customHeight="true">
      <c r="P3345" s="7885" t="s">
        <v>92</v>
      </c>
      <c r="Q3345" s="7885" t="s">
        <v>93</v>
      </c>
      <c r="R3345" s="7930" t="n">
        <v>1.0</v>
      </c>
      <c r="S3345" s="7931" t="n">
        <f>ROUND(K3326,2)*R3345</f>
        <v>6.39</v>
      </c>
    </row>
    <row r="3346" ht="45.0" customHeight="true">
      <c r="A3346" s="7932" t="s">
        <v>23</v>
      </c>
      <c r="B3346" s="7932" t="s">
        <v>601</v>
      </c>
      <c r="C3346" s="7932" t="s">
        <v>54</v>
      </c>
      <c r="D3346" s="7932" t="s">
        <v>602</v>
      </c>
      <c r="E3346" s="7932" t="s">
        <v>603</v>
      </c>
      <c r="F3346" s="7933" t="n">
        <f>R3346+R3347+R3348+R3349+R3350+R3351+R3352+R3353+R3354+R3355+R3356+R3357+R3358+R3359+R3360+R3361+R3362+R3363+R3364+R3365</f>
        <v>14.400000000000004</v>
      </c>
      <c r="G3346" s="7932" t="s">
        <v>57</v>
      </c>
      <c r="H3346" s="7934" t="n">
        <v>15.92</v>
      </c>
      <c r="I3346" s="7935" t="n">
        <v>15.92</v>
      </c>
      <c r="J3346" s="7936" t="n">
        <v>0.2249</v>
      </c>
      <c r="K3346" s="7937" t="n">
        <f>ROUND(I3346,2)+(ROUND(I3346,2)*J3346)</f>
        <v>19.500408</v>
      </c>
      <c r="L3346" s="7938" t="n">
        <f>ROUND(S3346,2)+ROUND(S3347,2)+ROUND(S3348,2)+ROUND(S3349,2)+ROUND(S3350,2)+ROUND(S3351,2)+ROUND(S3352,2)+ROUND(S3353,2)+ROUND(S3354,2)+ROUND(S3355,2)+ROUND(S3356,2)+ROUND(S3357,2)+ROUND(S3358,2)+ROUND(S3359,2)+ROUND(S3360,2)+ROUND(S3361,2)+ROUND(S3362,2)+ROUND(S3363,2)+ROUND(S3364,2)+ROUND(S3365,2)</f>
        <v>280.7999999999999</v>
      </c>
      <c r="M3346" s="7932" t="s">
        <v>21</v>
      </c>
      <c r="N3346" s="7932" t="s">
        <v>596</v>
      </c>
      <c r="O3346" s="7932" t="s">
        <v>597</v>
      </c>
      <c r="P3346" s="7932" t="s">
        <v>20</v>
      </c>
      <c r="Q3346" s="7932" t="s">
        <v>29</v>
      </c>
      <c r="R3346" s="7939" t="n">
        <v>0.72</v>
      </c>
      <c r="S3346" s="7940" t="n">
        <f>ROUND(K3346,2)*R3346</f>
        <v>14.04</v>
      </c>
    </row>
    <row r="3347" ht="45.0" customHeight="true">
      <c r="P3347" s="7932" t="s">
        <v>30</v>
      </c>
      <c r="Q3347" s="7932" t="s">
        <v>31</v>
      </c>
      <c r="R3347" s="7941" t="n">
        <v>0.72</v>
      </c>
      <c r="S3347" s="7942" t="n">
        <f>ROUND(K3346,2)*R3347</f>
        <v>14.04</v>
      </c>
    </row>
    <row r="3348" ht="45.0" customHeight="true">
      <c r="P3348" s="7932" t="s">
        <v>32</v>
      </c>
      <c r="Q3348" s="7932" t="s">
        <v>33</v>
      </c>
      <c r="R3348" s="7943" t="n">
        <v>0.72</v>
      </c>
      <c r="S3348" s="7944" t="n">
        <f>ROUND(K3346,2)*R3348</f>
        <v>14.04</v>
      </c>
    </row>
    <row r="3349" ht="45.0" customHeight="true">
      <c r="P3349" s="7932" t="s">
        <v>34</v>
      </c>
      <c r="Q3349" s="7932" t="s">
        <v>35</v>
      </c>
      <c r="R3349" s="7945" t="n">
        <v>0.72</v>
      </c>
      <c r="S3349" s="7946" t="n">
        <f>ROUND(K3346,2)*R3349</f>
        <v>14.04</v>
      </c>
    </row>
    <row r="3350" ht="45.0" customHeight="true">
      <c r="P3350" s="7932" t="s">
        <v>36</v>
      </c>
      <c r="Q3350" s="7932" t="s">
        <v>37</v>
      </c>
      <c r="R3350" s="7947" t="n">
        <v>0.72</v>
      </c>
      <c r="S3350" s="7948" t="n">
        <f>ROUND(K3346,2)*R3350</f>
        <v>14.04</v>
      </c>
    </row>
    <row r="3351" ht="45.0" customHeight="true">
      <c r="P3351" s="7932" t="s">
        <v>38</v>
      </c>
      <c r="Q3351" s="7932" t="s">
        <v>39</v>
      </c>
      <c r="R3351" s="7949" t="n">
        <v>0.72</v>
      </c>
      <c r="S3351" s="7950" t="n">
        <f>ROUND(K3346,2)*R3351</f>
        <v>14.04</v>
      </c>
    </row>
    <row r="3352" ht="45.0" customHeight="true">
      <c r="P3352" s="7932" t="s">
        <v>40</v>
      </c>
      <c r="Q3352" s="7932" t="s">
        <v>41</v>
      </c>
      <c r="R3352" s="7951" t="n">
        <v>0.72</v>
      </c>
      <c r="S3352" s="7952" t="n">
        <f>ROUND(K3346,2)*R3352</f>
        <v>14.04</v>
      </c>
    </row>
    <row r="3353" ht="45.0" customHeight="true">
      <c r="P3353" s="7932" t="s">
        <v>42</v>
      </c>
      <c r="Q3353" s="7932" t="s">
        <v>43</v>
      </c>
      <c r="R3353" s="7953" t="n">
        <v>0.72</v>
      </c>
      <c r="S3353" s="7954" t="n">
        <f>ROUND(K3346,2)*R3353</f>
        <v>14.04</v>
      </c>
    </row>
    <row r="3354" ht="45.0" customHeight="true">
      <c r="P3354" s="7932" t="s">
        <v>44</v>
      </c>
      <c r="Q3354" s="7932" t="s">
        <v>45</v>
      </c>
      <c r="R3354" s="7955" t="n">
        <v>0.72</v>
      </c>
      <c r="S3354" s="7956" t="n">
        <f>ROUND(K3346,2)*R3354</f>
        <v>14.04</v>
      </c>
    </row>
    <row r="3355" ht="45.0" customHeight="true">
      <c r="P3355" s="7932" t="s">
        <v>46</v>
      </c>
      <c r="Q3355" s="7932" t="s">
        <v>47</v>
      </c>
      <c r="R3355" s="7957" t="n">
        <v>0.72</v>
      </c>
      <c r="S3355" s="7958" t="n">
        <f>ROUND(K3346,2)*R3355</f>
        <v>14.04</v>
      </c>
    </row>
    <row r="3356" ht="45.0" customHeight="true">
      <c r="P3356" s="7932" t="s">
        <v>48</v>
      </c>
      <c r="Q3356" s="7932" t="s">
        <v>49</v>
      </c>
      <c r="R3356" s="7959" t="n">
        <v>0.72</v>
      </c>
      <c r="S3356" s="7960" t="n">
        <f>ROUND(K3346,2)*R3356</f>
        <v>14.04</v>
      </c>
    </row>
    <row r="3357" ht="45.0" customHeight="true">
      <c r="P3357" s="7932" t="s">
        <v>50</v>
      </c>
      <c r="Q3357" s="7932" t="s">
        <v>51</v>
      </c>
      <c r="R3357" s="7961" t="n">
        <v>0.72</v>
      </c>
      <c r="S3357" s="7962" t="n">
        <f>ROUND(K3346,2)*R3357</f>
        <v>14.04</v>
      </c>
    </row>
    <row r="3358" ht="45.0" customHeight="true">
      <c r="P3358" s="7932" t="s">
        <v>78</v>
      </c>
      <c r="Q3358" s="7932" t="s">
        <v>79</v>
      </c>
      <c r="R3358" s="7963" t="n">
        <v>0.72</v>
      </c>
      <c r="S3358" s="7964" t="n">
        <f>ROUND(K3346,2)*R3358</f>
        <v>14.04</v>
      </c>
    </row>
    <row r="3359" ht="45.0" customHeight="true">
      <c r="P3359" s="7932" t="s">
        <v>80</v>
      </c>
      <c r="Q3359" s="7932" t="s">
        <v>81</v>
      </c>
      <c r="R3359" s="7965" t="n">
        <v>0.72</v>
      </c>
      <c r="S3359" s="7966" t="n">
        <f>ROUND(K3346,2)*R3359</f>
        <v>14.04</v>
      </c>
    </row>
    <row r="3360" ht="45.0" customHeight="true">
      <c r="P3360" s="7932" t="s">
        <v>82</v>
      </c>
      <c r="Q3360" s="7932" t="s">
        <v>83</v>
      </c>
      <c r="R3360" s="7967" t="n">
        <v>0.72</v>
      </c>
      <c r="S3360" s="7968" t="n">
        <f>ROUND(K3346,2)*R3360</f>
        <v>14.04</v>
      </c>
    </row>
    <row r="3361" ht="45.0" customHeight="true">
      <c r="P3361" s="7932" t="s">
        <v>84</v>
      </c>
      <c r="Q3361" s="7932" t="s">
        <v>85</v>
      </c>
      <c r="R3361" s="7969" t="n">
        <v>0.72</v>
      </c>
      <c r="S3361" s="7970" t="n">
        <f>ROUND(K3346,2)*R3361</f>
        <v>14.04</v>
      </c>
    </row>
    <row r="3362" ht="45.0" customHeight="true">
      <c r="P3362" s="7932" t="s">
        <v>86</v>
      </c>
      <c r="Q3362" s="7932" t="s">
        <v>87</v>
      </c>
      <c r="R3362" s="7971" t="n">
        <v>0.72</v>
      </c>
      <c r="S3362" s="7972" t="n">
        <f>ROUND(K3346,2)*R3362</f>
        <v>14.04</v>
      </c>
    </row>
    <row r="3363" ht="45.0" customHeight="true">
      <c r="P3363" s="7932" t="s">
        <v>88</v>
      </c>
      <c r="Q3363" s="7932" t="s">
        <v>89</v>
      </c>
      <c r="R3363" s="7973" t="n">
        <v>0.72</v>
      </c>
      <c r="S3363" s="7974" t="n">
        <f>ROUND(K3346,2)*R3363</f>
        <v>14.04</v>
      </c>
    </row>
    <row r="3364" ht="45.0" customHeight="true">
      <c r="P3364" s="7932" t="s">
        <v>90</v>
      </c>
      <c r="Q3364" s="7932" t="s">
        <v>91</v>
      </c>
      <c r="R3364" s="7975" t="n">
        <v>0.72</v>
      </c>
      <c r="S3364" s="7976" t="n">
        <f>ROUND(K3346,2)*R3364</f>
        <v>14.04</v>
      </c>
    </row>
    <row r="3365" ht="45.0" customHeight="true">
      <c r="P3365" s="7932" t="s">
        <v>92</v>
      </c>
      <c r="Q3365" s="7932" t="s">
        <v>93</v>
      </c>
      <c r="R3365" s="7977" t="n">
        <v>0.72</v>
      </c>
      <c r="S3365" s="7978" t="n">
        <f>ROUND(K3346,2)*R3365</f>
        <v>14.04</v>
      </c>
    </row>
    <row r="3366" ht="45.0" customHeight="true">
      <c r="A3366" s="7979" t="s">
        <v>23</v>
      </c>
      <c r="B3366" s="7979" t="s">
        <v>604</v>
      </c>
      <c r="C3366" s="7979" t="s">
        <v>54</v>
      </c>
      <c r="D3366" s="7979" t="s">
        <v>605</v>
      </c>
      <c r="E3366" s="7979" t="s">
        <v>606</v>
      </c>
      <c r="F3366" s="7980" t="n">
        <f>R3366+R3367+R3368+R3369+R3370+R3371+R3372+R3373+R3374+R3375+R3376+R3377+R3378+R3379+R3380+R3381+R3382+R3383+R3384+R3385</f>
        <v>293.0</v>
      </c>
      <c r="G3366" s="7979" t="s">
        <v>57</v>
      </c>
      <c r="H3366" s="7981" t="n">
        <v>3.34</v>
      </c>
      <c r="I3366" s="7982" t="n">
        <v>3.34</v>
      </c>
      <c r="J3366" s="7983" t="n">
        <v>0.2249</v>
      </c>
      <c r="K3366" s="7984" t="n">
        <f>ROUND(I3366,2)+(ROUND(I3366,2)*J3366)</f>
        <v>4.091165999999999</v>
      </c>
      <c r="L3366" s="7985" t="n">
        <f>ROUND(S3366,2)+ROUND(S3367,2)+ROUND(S3368,2)+ROUND(S3369,2)+ROUND(S3370,2)+ROUND(S3371,2)+ROUND(S3372,2)+ROUND(S3373,2)+ROUND(S3374,2)+ROUND(S3375,2)+ROUND(S3376,2)+ROUND(S3377,2)+ROUND(S3378,2)+ROUND(S3379,2)+ROUND(S3380,2)+ROUND(S3381,2)+ROUND(S3382,2)+ROUND(S3383,2)+ROUND(S3384,2)+ROUND(S3385,2)</f>
        <v>1198.3999999999999</v>
      </c>
      <c r="M3366" s="7979" t="s">
        <v>21</v>
      </c>
      <c r="N3366" s="7979" t="s">
        <v>596</v>
      </c>
      <c r="O3366" s="7979" t="s">
        <v>597</v>
      </c>
      <c r="P3366" s="7979" t="s">
        <v>20</v>
      </c>
      <c r="Q3366" s="7979" t="s">
        <v>29</v>
      </c>
      <c r="R3366" s="7986" t="n">
        <v>14.65</v>
      </c>
      <c r="S3366" s="7987" t="n">
        <f>ROUND(K3366,2)*R3366</f>
        <v>59.9185</v>
      </c>
    </row>
    <row r="3367" ht="45.0" customHeight="true">
      <c r="P3367" s="7979" t="s">
        <v>30</v>
      </c>
      <c r="Q3367" s="7979" t="s">
        <v>31</v>
      </c>
      <c r="R3367" s="7988" t="n">
        <v>14.65</v>
      </c>
      <c r="S3367" s="7989" t="n">
        <f>ROUND(K3366,2)*R3367</f>
        <v>59.9185</v>
      </c>
    </row>
    <row r="3368" ht="45.0" customHeight="true">
      <c r="P3368" s="7979" t="s">
        <v>32</v>
      </c>
      <c r="Q3368" s="7979" t="s">
        <v>33</v>
      </c>
      <c r="R3368" s="7990" t="n">
        <v>14.65</v>
      </c>
      <c r="S3368" s="7991" t="n">
        <f>ROUND(K3366,2)*R3368</f>
        <v>59.9185</v>
      </c>
    </row>
    <row r="3369" ht="45.0" customHeight="true">
      <c r="P3369" s="7979" t="s">
        <v>34</v>
      </c>
      <c r="Q3369" s="7979" t="s">
        <v>35</v>
      </c>
      <c r="R3369" s="7992" t="n">
        <v>14.65</v>
      </c>
      <c r="S3369" s="7993" t="n">
        <f>ROUND(K3366,2)*R3369</f>
        <v>59.9185</v>
      </c>
    </row>
    <row r="3370" ht="45.0" customHeight="true">
      <c r="P3370" s="7979" t="s">
        <v>36</v>
      </c>
      <c r="Q3370" s="7979" t="s">
        <v>37</v>
      </c>
      <c r="R3370" s="7994" t="n">
        <v>14.65</v>
      </c>
      <c r="S3370" s="7995" t="n">
        <f>ROUND(K3366,2)*R3370</f>
        <v>59.9185</v>
      </c>
    </row>
    <row r="3371" ht="45.0" customHeight="true">
      <c r="P3371" s="7979" t="s">
        <v>38</v>
      </c>
      <c r="Q3371" s="7979" t="s">
        <v>39</v>
      </c>
      <c r="R3371" s="7996" t="n">
        <v>14.65</v>
      </c>
      <c r="S3371" s="7997" t="n">
        <f>ROUND(K3366,2)*R3371</f>
        <v>59.9185</v>
      </c>
    </row>
    <row r="3372" ht="45.0" customHeight="true">
      <c r="P3372" s="7979" t="s">
        <v>40</v>
      </c>
      <c r="Q3372" s="7979" t="s">
        <v>41</v>
      </c>
      <c r="R3372" s="7998" t="n">
        <v>14.65</v>
      </c>
      <c r="S3372" s="7999" t="n">
        <f>ROUND(K3366,2)*R3372</f>
        <v>59.9185</v>
      </c>
    </row>
    <row r="3373" ht="45.0" customHeight="true">
      <c r="P3373" s="7979" t="s">
        <v>42</v>
      </c>
      <c r="Q3373" s="7979" t="s">
        <v>43</v>
      </c>
      <c r="R3373" s="8000" t="n">
        <v>14.65</v>
      </c>
      <c r="S3373" s="8001" t="n">
        <f>ROUND(K3366,2)*R3373</f>
        <v>59.9185</v>
      </c>
    </row>
    <row r="3374" ht="45.0" customHeight="true">
      <c r="P3374" s="7979" t="s">
        <v>44</v>
      </c>
      <c r="Q3374" s="7979" t="s">
        <v>45</v>
      </c>
      <c r="R3374" s="8002" t="n">
        <v>14.65</v>
      </c>
      <c r="S3374" s="8003" t="n">
        <f>ROUND(K3366,2)*R3374</f>
        <v>59.9185</v>
      </c>
    </row>
    <row r="3375" ht="45.0" customHeight="true">
      <c r="P3375" s="7979" t="s">
        <v>46</v>
      </c>
      <c r="Q3375" s="7979" t="s">
        <v>47</v>
      </c>
      <c r="R3375" s="8004" t="n">
        <v>14.65</v>
      </c>
      <c r="S3375" s="8005" t="n">
        <f>ROUND(K3366,2)*R3375</f>
        <v>59.9185</v>
      </c>
    </row>
    <row r="3376" ht="45.0" customHeight="true">
      <c r="P3376" s="7979" t="s">
        <v>48</v>
      </c>
      <c r="Q3376" s="7979" t="s">
        <v>49</v>
      </c>
      <c r="R3376" s="8006" t="n">
        <v>14.65</v>
      </c>
      <c r="S3376" s="8007" t="n">
        <f>ROUND(K3366,2)*R3376</f>
        <v>59.9185</v>
      </c>
    </row>
    <row r="3377" ht="45.0" customHeight="true">
      <c r="P3377" s="7979" t="s">
        <v>50</v>
      </c>
      <c r="Q3377" s="7979" t="s">
        <v>51</v>
      </c>
      <c r="R3377" s="8008" t="n">
        <v>14.65</v>
      </c>
      <c r="S3377" s="8009" t="n">
        <f>ROUND(K3366,2)*R3377</f>
        <v>59.9185</v>
      </c>
    </row>
    <row r="3378" ht="45.0" customHeight="true">
      <c r="P3378" s="7979" t="s">
        <v>78</v>
      </c>
      <c r="Q3378" s="7979" t="s">
        <v>79</v>
      </c>
      <c r="R3378" s="8010" t="n">
        <v>14.65</v>
      </c>
      <c r="S3378" s="8011" t="n">
        <f>ROUND(K3366,2)*R3378</f>
        <v>59.9185</v>
      </c>
    </row>
    <row r="3379" ht="45.0" customHeight="true">
      <c r="P3379" s="7979" t="s">
        <v>80</v>
      </c>
      <c r="Q3379" s="7979" t="s">
        <v>81</v>
      </c>
      <c r="R3379" s="8012" t="n">
        <v>14.65</v>
      </c>
      <c r="S3379" s="8013" t="n">
        <f>ROUND(K3366,2)*R3379</f>
        <v>59.9185</v>
      </c>
    </row>
    <row r="3380" ht="45.0" customHeight="true">
      <c r="P3380" s="7979" t="s">
        <v>82</v>
      </c>
      <c r="Q3380" s="7979" t="s">
        <v>83</v>
      </c>
      <c r="R3380" s="8014" t="n">
        <v>14.65</v>
      </c>
      <c r="S3380" s="8015" t="n">
        <f>ROUND(K3366,2)*R3380</f>
        <v>59.9185</v>
      </c>
    </row>
    <row r="3381" ht="45.0" customHeight="true">
      <c r="P3381" s="7979" t="s">
        <v>84</v>
      </c>
      <c r="Q3381" s="7979" t="s">
        <v>85</v>
      </c>
      <c r="R3381" s="8016" t="n">
        <v>14.65</v>
      </c>
      <c r="S3381" s="8017" t="n">
        <f>ROUND(K3366,2)*R3381</f>
        <v>59.9185</v>
      </c>
    </row>
    <row r="3382" ht="45.0" customHeight="true">
      <c r="P3382" s="7979" t="s">
        <v>86</v>
      </c>
      <c r="Q3382" s="7979" t="s">
        <v>87</v>
      </c>
      <c r="R3382" s="8018" t="n">
        <v>14.65</v>
      </c>
      <c r="S3382" s="8019" t="n">
        <f>ROUND(K3366,2)*R3382</f>
        <v>59.9185</v>
      </c>
    </row>
    <row r="3383" ht="45.0" customHeight="true">
      <c r="P3383" s="7979" t="s">
        <v>88</v>
      </c>
      <c r="Q3383" s="7979" t="s">
        <v>89</v>
      </c>
      <c r="R3383" s="8020" t="n">
        <v>14.65</v>
      </c>
      <c r="S3383" s="8021" t="n">
        <f>ROUND(K3366,2)*R3383</f>
        <v>59.9185</v>
      </c>
    </row>
    <row r="3384" ht="45.0" customHeight="true">
      <c r="P3384" s="7979" t="s">
        <v>90</v>
      </c>
      <c r="Q3384" s="7979" t="s">
        <v>91</v>
      </c>
      <c r="R3384" s="8022" t="n">
        <v>14.65</v>
      </c>
      <c r="S3384" s="8023" t="n">
        <f>ROUND(K3366,2)*R3384</f>
        <v>59.9185</v>
      </c>
    </row>
    <row r="3385" ht="45.0" customHeight="true">
      <c r="P3385" s="7979" t="s">
        <v>92</v>
      </c>
      <c r="Q3385" s="7979" t="s">
        <v>93</v>
      </c>
      <c r="R3385" s="8024" t="n">
        <v>14.65</v>
      </c>
      <c r="S3385" s="8025" t="n">
        <f>ROUND(K3366,2)*R3385</f>
        <v>59.9185</v>
      </c>
    </row>
    <row r="3386" ht="45.0" customHeight="true">
      <c r="A3386" s="8026" t="s">
        <v>23</v>
      </c>
      <c r="B3386" s="8026" t="s">
        <v>607</v>
      </c>
      <c r="C3386" s="8026" t="s">
        <v>54</v>
      </c>
      <c r="D3386" s="8026" t="s">
        <v>608</v>
      </c>
      <c r="E3386" s="8026" t="s">
        <v>609</v>
      </c>
      <c r="F3386" s="8027" t="n">
        <f>R3386+R3387+R3388+R3389+R3390+R3391+R3392+R3393+R3394+R3395+R3396+R3397+R3398+R3399+R3400+R3401+R3402+R3403+R3404+R3405</f>
        <v>717.9999999999998</v>
      </c>
      <c r="G3386" s="8026" t="s">
        <v>57</v>
      </c>
      <c r="H3386" s="8028" t="n">
        <v>1.45</v>
      </c>
      <c r="I3386" s="8029" t="n">
        <v>1.45</v>
      </c>
      <c r="J3386" s="8030" t="n">
        <v>0.2249</v>
      </c>
      <c r="K3386" s="8031" t="n">
        <f>ROUND(I3386,2)+(ROUND(I3386,2)*J3386)</f>
        <v>1.7761049999999998</v>
      </c>
      <c r="L3386" s="8032" t="n">
        <f>ROUND(S3386,2)+ROUND(S3387,2)+ROUND(S3388,2)+ROUND(S3389,2)+ROUND(S3390,2)+ROUND(S3391,2)+ROUND(S3392,2)+ROUND(S3393,2)+ROUND(S3394,2)+ROUND(S3395,2)+ROUND(S3396,2)+ROUND(S3397,2)+ROUND(S3398,2)+ROUND(S3399,2)+ROUND(S3400,2)+ROUND(S3401,2)+ROUND(S3402,2)+ROUND(S3403,2)+ROUND(S3404,2)+ROUND(S3405,2)</f>
        <v>1278.0</v>
      </c>
      <c r="M3386" s="8026" t="s">
        <v>21</v>
      </c>
      <c r="N3386" s="8026" t="s">
        <v>596</v>
      </c>
      <c r="O3386" s="8026" t="s">
        <v>597</v>
      </c>
      <c r="P3386" s="8026" t="s">
        <v>20</v>
      </c>
      <c r="Q3386" s="8026" t="s">
        <v>29</v>
      </c>
      <c r="R3386" s="8033" t="n">
        <v>35.9</v>
      </c>
      <c r="S3386" s="8034" t="n">
        <f>ROUND(K3386,2)*R3386</f>
        <v>63.902</v>
      </c>
    </row>
    <row r="3387" ht="45.0" customHeight="true">
      <c r="P3387" s="8026" t="s">
        <v>30</v>
      </c>
      <c r="Q3387" s="8026" t="s">
        <v>31</v>
      </c>
      <c r="R3387" s="8035" t="n">
        <v>35.9</v>
      </c>
      <c r="S3387" s="8036" t="n">
        <f>ROUND(K3386,2)*R3387</f>
        <v>63.902</v>
      </c>
    </row>
    <row r="3388" ht="45.0" customHeight="true">
      <c r="P3388" s="8026" t="s">
        <v>32</v>
      </c>
      <c r="Q3388" s="8026" t="s">
        <v>33</v>
      </c>
      <c r="R3388" s="8037" t="n">
        <v>35.9</v>
      </c>
      <c r="S3388" s="8038" t="n">
        <f>ROUND(K3386,2)*R3388</f>
        <v>63.902</v>
      </c>
    </row>
    <row r="3389" ht="45.0" customHeight="true">
      <c r="P3389" s="8026" t="s">
        <v>34</v>
      </c>
      <c r="Q3389" s="8026" t="s">
        <v>35</v>
      </c>
      <c r="R3389" s="8039" t="n">
        <v>35.9</v>
      </c>
      <c r="S3389" s="8040" t="n">
        <f>ROUND(K3386,2)*R3389</f>
        <v>63.902</v>
      </c>
    </row>
    <row r="3390" ht="45.0" customHeight="true">
      <c r="P3390" s="8026" t="s">
        <v>36</v>
      </c>
      <c r="Q3390" s="8026" t="s">
        <v>37</v>
      </c>
      <c r="R3390" s="8041" t="n">
        <v>35.9</v>
      </c>
      <c r="S3390" s="8042" t="n">
        <f>ROUND(K3386,2)*R3390</f>
        <v>63.902</v>
      </c>
    </row>
    <row r="3391" ht="45.0" customHeight="true">
      <c r="P3391" s="8026" t="s">
        <v>38</v>
      </c>
      <c r="Q3391" s="8026" t="s">
        <v>39</v>
      </c>
      <c r="R3391" s="8043" t="n">
        <v>35.9</v>
      </c>
      <c r="S3391" s="8044" t="n">
        <f>ROUND(K3386,2)*R3391</f>
        <v>63.902</v>
      </c>
    </row>
    <row r="3392" ht="45.0" customHeight="true">
      <c r="P3392" s="8026" t="s">
        <v>40</v>
      </c>
      <c r="Q3392" s="8026" t="s">
        <v>41</v>
      </c>
      <c r="R3392" s="8045" t="n">
        <v>35.9</v>
      </c>
      <c r="S3392" s="8046" t="n">
        <f>ROUND(K3386,2)*R3392</f>
        <v>63.902</v>
      </c>
    </row>
    <row r="3393" ht="45.0" customHeight="true">
      <c r="P3393" s="8026" t="s">
        <v>42</v>
      </c>
      <c r="Q3393" s="8026" t="s">
        <v>43</v>
      </c>
      <c r="R3393" s="8047" t="n">
        <v>35.9</v>
      </c>
      <c r="S3393" s="8048" t="n">
        <f>ROUND(K3386,2)*R3393</f>
        <v>63.902</v>
      </c>
    </row>
    <row r="3394" ht="45.0" customHeight="true">
      <c r="P3394" s="8026" t="s">
        <v>44</v>
      </c>
      <c r="Q3394" s="8026" t="s">
        <v>45</v>
      </c>
      <c r="R3394" s="8049" t="n">
        <v>35.9</v>
      </c>
      <c r="S3394" s="8050" t="n">
        <f>ROUND(K3386,2)*R3394</f>
        <v>63.902</v>
      </c>
    </row>
    <row r="3395" ht="45.0" customHeight="true">
      <c r="P3395" s="8026" t="s">
        <v>46</v>
      </c>
      <c r="Q3395" s="8026" t="s">
        <v>47</v>
      </c>
      <c r="R3395" s="8051" t="n">
        <v>35.9</v>
      </c>
      <c r="S3395" s="8052" t="n">
        <f>ROUND(K3386,2)*R3395</f>
        <v>63.902</v>
      </c>
    </row>
    <row r="3396" ht="45.0" customHeight="true">
      <c r="P3396" s="8026" t="s">
        <v>48</v>
      </c>
      <c r="Q3396" s="8026" t="s">
        <v>49</v>
      </c>
      <c r="R3396" s="8053" t="n">
        <v>35.9</v>
      </c>
      <c r="S3396" s="8054" t="n">
        <f>ROUND(K3386,2)*R3396</f>
        <v>63.902</v>
      </c>
    </row>
    <row r="3397" ht="45.0" customHeight="true">
      <c r="P3397" s="8026" t="s">
        <v>50</v>
      </c>
      <c r="Q3397" s="8026" t="s">
        <v>51</v>
      </c>
      <c r="R3397" s="8055" t="n">
        <v>35.9</v>
      </c>
      <c r="S3397" s="8056" t="n">
        <f>ROUND(K3386,2)*R3397</f>
        <v>63.902</v>
      </c>
    </row>
    <row r="3398" ht="45.0" customHeight="true">
      <c r="P3398" s="8026" t="s">
        <v>78</v>
      </c>
      <c r="Q3398" s="8026" t="s">
        <v>79</v>
      </c>
      <c r="R3398" s="8057" t="n">
        <v>35.9</v>
      </c>
      <c r="S3398" s="8058" t="n">
        <f>ROUND(K3386,2)*R3398</f>
        <v>63.902</v>
      </c>
    </row>
    <row r="3399" ht="45.0" customHeight="true">
      <c r="P3399" s="8026" t="s">
        <v>80</v>
      </c>
      <c r="Q3399" s="8026" t="s">
        <v>81</v>
      </c>
      <c r="R3399" s="8059" t="n">
        <v>35.9</v>
      </c>
      <c r="S3399" s="8060" t="n">
        <f>ROUND(K3386,2)*R3399</f>
        <v>63.902</v>
      </c>
    </row>
    <row r="3400" ht="45.0" customHeight="true">
      <c r="P3400" s="8026" t="s">
        <v>82</v>
      </c>
      <c r="Q3400" s="8026" t="s">
        <v>83</v>
      </c>
      <c r="R3400" s="8061" t="n">
        <v>35.9</v>
      </c>
      <c r="S3400" s="8062" t="n">
        <f>ROUND(K3386,2)*R3400</f>
        <v>63.902</v>
      </c>
    </row>
    <row r="3401" ht="45.0" customHeight="true">
      <c r="P3401" s="8026" t="s">
        <v>84</v>
      </c>
      <c r="Q3401" s="8026" t="s">
        <v>85</v>
      </c>
      <c r="R3401" s="8063" t="n">
        <v>35.9</v>
      </c>
      <c r="S3401" s="8064" t="n">
        <f>ROUND(K3386,2)*R3401</f>
        <v>63.902</v>
      </c>
    </row>
    <row r="3402" ht="45.0" customHeight="true">
      <c r="P3402" s="8026" t="s">
        <v>86</v>
      </c>
      <c r="Q3402" s="8026" t="s">
        <v>87</v>
      </c>
      <c r="R3402" s="8065" t="n">
        <v>35.9</v>
      </c>
      <c r="S3402" s="8066" t="n">
        <f>ROUND(K3386,2)*R3402</f>
        <v>63.902</v>
      </c>
    </row>
    <row r="3403" ht="45.0" customHeight="true">
      <c r="P3403" s="8026" t="s">
        <v>88</v>
      </c>
      <c r="Q3403" s="8026" t="s">
        <v>89</v>
      </c>
      <c r="R3403" s="8067" t="n">
        <v>35.9</v>
      </c>
      <c r="S3403" s="8068" t="n">
        <f>ROUND(K3386,2)*R3403</f>
        <v>63.902</v>
      </c>
    </row>
    <row r="3404" ht="45.0" customHeight="true">
      <c r="P3404" s="8026" t="s">
        <v>90</v>
      </c>
      <c r="Q3404" s="8026" t="s">
        <v>91</v>
      </c>
      <c r="R3404" s="8069" t="n">
        <v>35.9</v>
      </c>
      <c r="S3404" s="8070" t="n">
        <f>ROUND(K3386,2)*R3404</f>
        <v>63.902</v>
      </c>
    </row>
    <row r="3405" ht="45.0" customHeight="true">
      <c r="P3405" s="8026" t="s">
        <v>92</v>
      </c>
      <c r="Q3405" s="8026" t="s">
        <v>93</v>
      </c>
      <c r="R3405" s="8071" t="n">
        <v>35.9</v>
      </c>
      <c r="S3405" s="8072" t="n">
        <f>ROUND(K3386,2)*R3405</f>
        <v>63.902</v>
      </c>
    </row>
    <row r="3406" ht="45.0" customHeight="true">
      <c r="A3406" s="8073" t="s">
        <v>23</v>
      </c>
      <c r="B3406" s="8073" t="s">
        <v>610</v>
      </c>
      <c r="C3406" s="8073" t="s">
        <v>54</v>
      </c>
      <c r="D3406" s="8073" t="s">
        <v>611</v>
      </c>
      <c r="E3406" s="8073" t="s">
        <v>612</v>
      </c>
      <c r="F3406" s="8074" t="n">
        <f>R3406+R3407+R3408+R3409+R3410+R3411+R3412+R3413+R3414+R3415+R3416+R3417+R3418+R3419+R3420+R3421+R3422+R3423+R3424+R3425</f>
        <v>80.0</v>
      </c>
      <c r="G3406" s="8073" t="s">
        <v>57</v>
      </c>
      <c r="H3406" s="8075" t="n">
        <v>2.89</v>
      </c>
      <c r="I3406" s="8076" t="n">
        <v>2.89</v>
      </c>
      <c r="J3406" s="8077" t="n">
        <v>0.2249</v>
      </c>
      <c r="K3406" s="8078" t="n">
        <f>ROUND(I3406,2)+(ROUND(I3406,2)*J3406)</f>
        <v>3.539961</v>
      </c>
      <c r="L3406" s="8079" t="n">
        <f>ROUND(S3406,2)+ROUND(S3407,2)+ROUND(S3408,2)+ROUND(S3409,2)+ROUND(S3410,2)+ROUND(S3411,2)+ROUND(S3412,2)+ROUND(S3413,2)+ROUND(S3414,2)+ROUND(S3415,2)+ROUND(S3416,2)+ROUND(S3417,2)+ROUND(S3418,2)+ROUND(S3419,2)+ROUND(S3420,2)+ROUND(S3421,2)+ROUND(S3422,2)+ROUND(S3423,2)+ROUND(S3424,2)+ROUND(S3425,2)</f>
        <v>283.2</v>
      </c>
      <c r="M3406" s="8073" t="s">
        <v>21</v>
      </c>
      <c r="N3406" s="8073" t="s">
        <v>596</v>
      </c>
      <c r="O3406" s="8073" t="s">
        <v>597</v>
      </c>
      <c r="P3406" s="8073" t="s">
        <v>20</v>
      </c>
      <c r="Q3406" s="8073" t="s">
        <v>29</v>
      </c>
      <c r="R3406" s="8080" t="n">
        <v>4.0</v>
      </c>
      <c r="S3406" s="8081" t="n">
        <f>ROUND(K3406,2)*R3406</f>
        <v>14.16</v>
      </c>
    </row>
    <row r="3407" ht="45.0" customHeight="true">
      <c r="P3407" s="8073" t="s">
        <v>30</v>
      </c>
      <c r="Q3407" s="8073" t="s">
        <v>31</v>
      </c>
      <c r="R3407" s="8082" t="n">
        <v>4.0</v>
      </c>
      <c r="S3407" s="8083" t="n">
        <f>ROUND(K3406,2)*R3407</f>
        <v>14.16</v>
      </c>
    </row>
    <row r="3408" ht="45.0" customHeight="true">
      <c r="P3408" s="8073" t="s">
        <v>32</v>
      </c>
      <c r="Q3408" s="8073" t="s">
        <v>33</v>
      </c>
      <c r="R3408" s="8084" t="n">
        <v>4.0</v>
      </c>
      <c r="S3408" s="8085" t="n">
        <f>ROUND(K3406,2)*R3408</f>
        <v>14.16</v>
      </c>
    </row>
    <row r="3409" ht="45.0" customHeight="true">
      <c r="P3409" s="8073" t="s">
        <v>34</v>
      </c>
      <c r="Q3409" s="8073" t="s">
        <v>35</v>
      </c>
      <c r="R3409" s="8086" t="n">
        <v>4.0</v>
      </c>
      <c r="S3409" s="8087" t="n">
        <f>ROUND(K3406,2)*R3409</f>
        <v>14.16</v>
      </c>
    </row>
    <row r="3410" ht="45.0" customHeight="true">
      <c r="P3410" s="8073" t="s">
        <v>36</v>
      </c>
      <c r="Q3410" s="8073" t="s">
        <v>37</v>
      </c>
      <c r="R3410" s="8088" t="n">
        <v>4.0</v>
      </c>
      <c r="S3410" s="8089" t="n">
        <f>ROUND(K3406,2)*R3410</f>
        <v>14.16</v>
      </c>
    </row>
    <row r="3411" ht="45.0" customHeight="true">
      <c r="P3411" s="8073" t="s">
        <v>38</v>
      </c>
      <c r="Q3411" s="8073" t="s">
        <v>39</v>
      </c>
      <c r="R3411" s="8090" t="n">
        <v>4.0</v>
      </c>
      <c r="S3411" s="8091" t="n">
        <f>ROUND(K3406,2)*R3411</f>
        <v>14.16</v>
      </c>
    </row>
    <row r="3412" ht="45.0" customHeight="true">
      <c r="P3412" s="8073" t="s">
        <v>40</v>
      </c>
      <c r="Q3412" s="8073" t="s">
        <v>41</v>
      </c>
      <c r="R3412" s="8092" t="n">
        <v>4.0</v>
      </c>
      <c r="S3412" s="8093" t="n">
        <f>ROUND(K3406,2)*R3412</f>
        <v>14.16</v>
      </c>
    </row>
    <row r="3413" ht="45.0" customHeight="true">
      <c r="P3413" s="8073" t="s">
        <v>42</v>
      </c>
      <c r="Q3413" s="8073" t="s">
        <v>43</v>
      </c>
      <c r="R3413" s="8094" t="n">
        <v>4.0</v>
      </c>
      <c r="S3413" s="8095" t="n">
        <f>ROUND(K3406,2)*R3413</f>
        <v>14.16</v>
      </c>
    </row>
    <row r="3414" ht="45.0" customHeight="true">
      <c r="P3414" s="8073" t="s">
        <v>44</v>
      </c>
      <c r="Q3414" s="8073" t="s">
        <v>45</v>
      </c>
      <c r="R3414" s="8096" t="n">
        <v>4.0</v>
      </c>
      <c r="S3414" s="8097" t="n">
        <f>ROUND(K3406,2)*R3414</f>
        <v>14.16</v>
      </c>
    </row>
    <row r="3415" ht="45.0" customHeight="true">
      <c r="P3415" s="8073" t="s">
        <v>46</v>
      </c>
      <c r="Q3415" s="8073" t="s">
        <v>47</v>
      </c>
      <c r="R3415" s="8098" t="n">
        <v>4.0</v>
      </c>
      <c r="S3415" s="8099" t="n">
        <f>ROUND(K3406,2)*R3415</f>
        <v>14.16</v>
      </c>
    </row>
    <row r="3416" ht="45.0" customHeight="true">
      <c r="P3416" s="8073" t="s">
        <v>48</v>
      </c>
      <c r="Q3416" s="8073" t="s">
        <v>49</v>
      </c>
      <c r="R3416" s="8100" t="n">
        <v>4.0</v>
      </c>
      <c r="S3416" s="8101" t="n">
        <f>ROUND(K3406,2)*R3416</f>
        <v>14.16</v>
      </c>
    </row>
    <row r="3417" ht="45.0" customHeight="true">
      <c r="P3417" s="8073" t="s">
        <v>50</v>
      </c>
      <c r="Q3417" s="8073" t="s">
        <v>51</v>
      </c>
      <c r="R3417" s="8102" t="n">
        <v>4.0</v>
      </c>
      <c r="S3417" s="8103" t="n">
        <f>ROUND(K3406,2)*R3417</f>
        <v>14.16</v>
      </c>
    </row>
    <row r="3418" ht="45.0" customHeight="true">
      <c r="P3418" s="8073" t="s">
        <v>78</v>
      </c>
      <c r="Q3418" s="8073" t="s">
        <v>79</v>
      </c>
      <c r="R3418" s="8104" t="n">
        <v>4.0</v>
      </c>
      <c r="S3418" s="8105" t="n">
        <f>ROUND(K3406,2)*R3418</f>
        <v>14.16</v>
      </c>
    </row>
    <row r="3419" ht="45.0" customHeight="true">
      <c r="P3419" s="8073" t="s">
        <v>80</v>
      </c>
      <c r="Q3419" s="8073" t="s">
        <v>81</v>
      </c>
      <c r="R3419" s="8106" t="n">
        <v>4.0</v>
      </c>
      <c r="S3419" s="8107" t="n">
        <f>ROUND(K3406,2)*R3419</f>
        <v>14.16</v>
      </c>
    </row>
    <row r="3420" ht="45.0" customHeight="true">
      <c r="P3420" s="8073" t="s">
        <v>82</v>
      </c>
      <c r="Q3420" s="8073" t="s">
        <v>83</v>
      </c>
      <c r="R3420" s="8108" t="n">
        <v>4.0</v>
      </c>
      <c r="S3420" s="8109" t="n">
        <f>ROUND(K3406,2)*R3420</f>
        <v>14.16</v>
      </c>
    </row>
    <row r="3421" ht="45.0" customHeight="true">
      <c r="P3421" s="8073" t="s">
        <v>84</v>
      </c>
      <c r="Q3421" s="8073" t="s">
        <v>85</v>
      </c>
      <c r="R3421" s="8110" t="n">
        <v>4.0</v>
      </c>
      <c r="S3421" s="8111" t="n">
        <f>ROUND(K3406,2)*R3421</f>
        <v>14.16</v>
      </c>
    </row>
    <row r="3422" ht="45.0" customHeight="true">
      <c r="P3422" s="8073" t="s">
        <v>86</v>
      </c>
      <c r="Q3422" s="8073" t="s">
        <v>87</v>
      </c>
      <c r="R3422" s="8112" t="n">
        <v>4.0</v>
      </c>
      <c r="S3422" s="8113" t="n">
        <f>ROUND(K3406,2)*R3422</f>
        <v>14.16</v>
      </c>
    </row>
    <row r="3423" ht="45.0" customHeight="true">
      <c r="P3423" s="8073" t="s">
        <v>88</v>
      </c>
      <c r="Q3423" s="8073" t="s">
        <v>89</v>
      </c>
      <c r="R3423" s="8114" t="n">
        <v>4.0</v>
      </c>
      <c r="S3423" s="8115" t="n">
        <f>ROUND(K3406,2)*R3423</f>
        <v>14.16</v>
      </c>
    </row>
    <row r="3424" ht="45.0" customHeight="true">
      <c r="P3424" s="8073" t="s">
        <v>90</v>
      </c>
      <c r="Q3424" s="8073" t="s">
        <v>91</v>
      </c>
      <c r="R3424" s="8116" t="n">
        <v>4.0</v>
      </c>
      <c r="S3424" s="8117" t="n">
        <f>ROUND(K3406,2)*R3424</f>
        <v>14.16</v>
      </c>
    </row>
    <row r="3425" ht="45.0" customHeight="true">
      <c r="P3425" s="8073" t="s">
        <v>92</v>
      </c>
      <c r="Q3425" s="8073" t="s">
        <v>93</v>
      </c>
      <c r="R3425" s="8118" t="n">
        <v>4.0</v>
      </c>
      <c r="S3425" s="8119" t="n">
        <f>ROUND(K3406,2)*R3425</f>
        <v>14.16</v>
      </c>
    </row>
    <row r="3426" ht="45.0" customHeight="true">
      <c r="A3426" s="8120" t="s">
        <v>23</v>
      </c>
      <c r="B3426" s="8120" t="s">
        <v>613</v>
      </c>
      <c r="C3426" s="8120" t="s">
        <v>54</v>
      </c>
      <c r="D3426" s="8120" t="s">
        <v>614</v>
      </c>
      <c r="E3426" s="8120" t="s">
        <v>615</v>
      </c>
      <c r="F3426" s="8121" t="n">
        <f>R3426+R3427+R3428+R3429+R3430+R3431+R3432+R3433+R3434+R3435+R3436+R3437+R3438+R3439+R3440+R3441+R3442+R3443+R3444+R3445</f>
        <v>865.1999999999999</v>
      </c>
      <c r="G3426" s="8120" t="s">
        <v>57</v>
      </c>
      <c r="H3426" s="8122" t="n">
        <v>5.09</v>
      </c>
      <c r="I3426" s="8123" t="n">
        <v>5.09</v>
      </c>
      <c r="J3426" s="8124" t="n">
        <v>0.2249</v>
      </c>
      <c r="K3426" s="8125" t="n">
        <f>ROUND(I3426,2)+(ROUND(I3426,2)*J3426)</f>
        <v>6.234741</v>
      </c>
      <c r="L3426" s="8126" t="n">
        <f>ROUND(S3426,2)+ROUND(S3427,2)+ROUND(S3428,2)+ROUND(S3429,2)+ROUND(S3430,2)+ROUND(S3431,2)+ROUND(S3432,2)+ROUND(S3433,2)+ROUND(S3434,2)+ROUND(S3435,2)+ROUND(S3436,2)+ROUND(S3437,2)+ROUND(S3438,2)+ROUND(S3439,2)+ROUND(S3440,2)+ROUND(S3441,2)+ROUND(S3442,2)+ROUND(S3443,2)+ROUND(S3444,2)+ROUND(S3445,2)</f>
        <v>5390.200000000003</v>
      </c>
      <c r="M3426" s="8120" t="s">
        <v>21</v>
      </c>
      <c r="N3426" s="8120" t="s">
        <v>596</v>
      </c>
      <c r="O3426" s="8120" t="s">
        <v>597</v>
      </c>
      <c r="P3426" s="8120" t="s">
        <v>20</v>
      </c>
      <c r="Q3426" s="8120" t="s">
        <v>29</v>
      </c>
      <c r="R3426" s="8127" t="n">
        <v>43.26</v>
      </c>
      <c r="S3426" s="8128" t="n">
        <f>ROUND(K3426,2)*R3426</f>
        <v>269.5098</v>
      </c>
    </row>
    <row r="3427" ht="45.0" customHeight="true">
      <c r="P3427" s="8120" t="s">
        <v>30</v>
      </c>
      <c r="Q3427" s="8120" t="s">
        <v>31</v>
      </c>
      <c r="R3427" s="8129" t="n">
        <v>43.26</v>
      </c>
      <c r="S3427" s="8130" t="n">
        <f>ROUND(K3426,2)*R3427</f>
        <v>269.5098</v>
      </c>
    </row>
    <row r="3428" ht="45.0" customHeight="true">
      <c r="P3428" s="8120" t="s">
        <v>32</v>
      </c>
      <c r="Q3428" s="8120" t="s">
        <v>33</v>
      </c>
      <c r="R3428" s="8131" t="n">
        <v>43.26</v>
      </c>
      <c r="S3428" s="8132" t="n">
        <f>ROUND(K3426,2)*R3428</f>
        <v>269.5098</v>
      </c>
    </row>
    <row r="3429" ht="45.0" customHeight="true">
      <c r="P3429" s="8120" t="s">
        <v>34</v>
      </c>
      <c r="Q3429" s="8120" t="s">
        <v>35</v>
      </c>
      <c r="R3429" s="8133" t="n">
        <v>43.26</v>
      </c>
      <c r="S3429" s="8134" t="n">
        <f>ROUND(K3426,2)*R3429</f>
        <v>269.5098</v>
      </c>
    </row>
    <row r="3430" ht="45.0" customHeight="true">
      <c r="P3430" s="8120" t="s">
        <v>36</v>
      </c>
      <c r="Q3430" s="8120" t="s">
        <v>37</v>
      </c>
      <c r="R3430" s="8135" t="n">
        <v>43.26</v>
      </c>
      <c r="S3430" s="8136" t="n">
        <f>ROUND(K3426,2)*R3430</f>
        <v>269.5098</v>
      </c>
    </row>
    <row r="3431" ht="45.0" customHeight="true">
      <c r="P3431" s="8120" t="s">
        <v>38</v>
      </c>
      <c r="Q3431" s="8120" t="s">
        <v>39</v>
      </c>
      <c r="R3431" s="8137" t="n">
        <v>43.26</v>
      </c>
      <c r="S3431" s="8138" t="n">
        <f>ROUND(K3426,2)*R3431</f>
        <v>269.5098</v>
      </c>
    </row>
    <row r="3432" ht="45.0" customHeight="true">
      <c r="P3432" s="8120" t="s">
        <v>40</v>
      </c>
      <c r="Q3432" s="8120" t="s">
        <v>41</v>
      </c>
      <c r="R3432" s="8139" t="n">
        <v>43.26</v>
      </c>
      <c r="S3432" s="8140" t="n">
        <f>ROUND(K3426,2)*R3432</f>
        <v>269.5098</v>
      </c>
    </row>
    <row r="3433" ht="45.0" customHeight="true">
      <c r="P3433" s="8120" t="s">
        <v>42</v>
      </c>
      <c r="Q3433" s="8120" t="s">
        <v>43</v>
      </c>
      <c r="R3433" s="8141" t="n">
        <v>43.26</v>
      </c>
      <c r="S3433" s="8142" t="n">
        <f>ROUND(K3426,2)*R3433</f>
        <v>269.5098</v>
      </c>
    </row>
    <row r="3434" ht="45.0" customHeight="true">
      <c r="P3434" s="8120" t="s">
        <v>44</v>
      </c>
      <c r="Q3434" s="8120" t="s">
        <v>45</v>
      </c>
      <c r="R3434" s="8143" t="n">
        <v>43.26</v>
      </c>
      <c r="S3434" s="8144" t="n">
        <f>ROUND(K3426,2)*R3434</f>
        <v>269.5098</v>
      </c>
    </row>
    <row r="3435" ht="45.0" customHeight="true">
      <c r="P3435" s="8120" t="s">
        <v>46</v>
      </c>
      <c r="Q3435" s="8120" t="s">
        <v>47</v>
      </c>
      <c r="R3435" s="8145" t="n">
        <v>43.26</v>
      </c>
      <c r="S3435" s="8146" t="n">
        <f>ROUND(K3426,2)*R3435</f>
        <v>269.5098</v>
      </c>
    </row>
    <row r="3436" ht="45.0" customHeight="true">
      <c r="P3436" s="8120" t="s">
        <v>48</v>
      </c>
      <c r="Q3436" s="8120" t="s">
        <v>49</v>
      </c>
      <c r="R3436" s="8147" t="n">
        <v>43.26</v>
      </c>
      <c r="S3436" s="8148" t="n">
        <f>ROUND(K3426,2)*R3436</f>
        <v>269.5098</v>
      </c>
    </row>
    <row r="3437" ht="45.0" customHeight="true">
      <c r="P3437" s="8120" t="s">
        <v>50</v>
      </c>
      <c r="Q3437" s="8120" t="s">
        <v>51</v>
      </c>
      <c r="R3437" s="8149" t="n">
        <v>43.26</v>
      </c>
      <c r="S3437" s="8150" t="n">
        <f>ROUND(K3426,2)*R3437</f>
        <v>269.5098</v>
      </c>
    </row>
    <row r="3438" ht="45.0" customHeight="true">
      <c r="P3438" s="8120" t="s">
        <v>78</v>
      </c>
      <c r="Q3438" s="8120" t="s">
        <v>79</v>
      </c>
      <c r="R3438" s="8151" t="n">
        <v>43.26</v>
      </c>
      <c r="S3438" s="8152" t="n">
        <f>ROUND(K3426,2)*R3438</f>
        <v>269.5098</v>
      </c>
    </row>
    <row r="3439" ht="45.0" customHeight="true">
      <c r="P3439" s="8120" t="s">
        <v>80</v>
      </c>
      <c r="Q3439" s="8120" t="s">
        <v>81</v>
      </c>
      <c r="R3439" s="8153" t="n">
        <v>43.26</v>
      </c>
      <c r="S3439" s="8154" t="n">
        <f>ROUND(K3426,2)*R3439</f>
        <v>269.5098</v>
      </c>
    </row>
    <row r="3440" ht="45.0" customHeight="true">
      <c r="P3440" s="8120" t="s">
        <v>82</v>
      </c>
      <c r="Q3440" s="8120" t="s">
        <v>83</v>
      </c>
      <c r="R3440" s="8155" t="n">
        <v>43.26</v>
      </c>
      <c r="S3440" s="8156" t="n">
        <f>ROUND(K3426,2)*R3440</f>
        <v>269.5098</v>
      </c>
    </row>
    <row r="3441" ht="45.0" customHeight="true">
      <c r="P3441" s="8120" t="s">
        <v>84</v>
      </c>
      <c r="Q3441" s="8120" t="s">
        <v>85</v>
      </c>
      <c r="R3441" s="8157" t="n">
        <v>43.26</v>
      </c>
      <c r="S3441" s="8158" t="n">
        <f>ROUND(K3426,2)*R3441</f>
        <v>269.5098</v>
      </c>
    </row>
    <row r="3442" ht="45.0" customHeight="true">
      <c r="P3442" s="8120" t="s">
        <v>86</v>
      </c>
      <c r="Q3442" s="8120" t="s">
        <v>87</v>
      </c>
      <c r="R3442" s="8159" t="n">
        <v>43.26</v>
      </c>
      <c r="S3442" s="8160" t="n">
        <f>ROUND(K3426,2)*R3442</f>
        <v>269.5098</v>
      </c>
    </row>
    <row r="3443" ht="45.0" customHeight="true">
      <c r="P3443" s="8120" t="s">
        <v>88</v>
      </c>
      <c r="Q3443" s="8120" t="s">
        <v>89</v>
      </c>
      <c r="R3443" s="8161" t="n">
        <v>43.26</v>
      </c>
      <c r="S3443" s="8162" t="n">
        <f>ROUND(K3426,2)*R3443</f>
        <v>269.5098</v>
      </c>
    </row>
    <row r="3444" ht="45.0" customHeight="true">
      <c r="P3444" s="8120" t="s">
        <v>90</v>
      </c>
      <c r="Q3444" s="8120" t="s">
        <v>91</v>
      </c>
      <c r="R3444" s="8163" t="n">
        <v>43.26</v>
      </c>
      <c r="S3444" s="8164" t="n">
        <f>ROUND(K3426,2)*R3444</f>
        <v>269.5098</v>
      </c>
    </row>
    <row r="3445" ht="45.0" customHeight="true">
      <c r="P3445" s="8120" t="s">
        <v>92</v>
      </c>
      <c r="Q3445" s="8120" t="s">
        <v>93</v>
      </c>
      <c r="R3445" s="8165" t="n">
        <v>43.26</v>
      </c>
      <c r="S3445" s="8166" t="n">
        <f>ROUND(K3426,2)*R3445</f>
        <v>269.5098</v>
      </c>
    </row>
    <row r="3446" ht="45.0" customHeight="true">
      <c r="A3446" s="8167" t="s">
        <v>23</v>
      </c>
      <c r="B3446" s="8167" t="s">
        <v>616</v>
      </c>
      <c r="C3446" s="8167" t="s">
        <v>54</v>
      </c>
      <c r="D3446" s="8167" t="s">
        <v>617</v>
      </c>
      <c r="E3446" s="8167" t="s">
        <v>618</v>
      </c>
      <c r="F3446" s="8168" t="n">
        <f>R3446+R3447+R3448+R3449+R3450+R3451+R3452+R3453+R3454+R3455+R3456+R3457+R3458+R3459+R3460+R3461+R3462+R3463+R3464+R3465</f>
        <v>336.0000000000001</v>
      </c>
      <c r="G3446" s="8167" t="s">
        <v>57</v>
      </c>
      <c r="H3446" s="8169" t="n">
        <v>0.95</v>
      </c>
      <c r="I3446" s="8170" t="n">
        <v>0.95</v>
      </c>
      <c r="J3446" s="8171" t="n">
        <v>0.2249</v>
      </c>
      <c r="K3446" s="8172" t="n">
        <f>ROUND(I3446,2)+(ROUND(I3446,2)*J3446)</f>
        <v>1.1636549999999999</v>
      </c>
      <c r="L3446" s="8173" t="n">
        <f>ROUND(S3446,2)+ROUND(S3447,2)+ROUND(S3448,2)+ROUND(S3449,2)+ROUND(S3450,2)+ROUND(S3451,2)+ROUND(S3452,2)+ROUND(S3453,2)+ROUND(S3454,2)+ROUND(S3455,2)+ROUND(S3456,2)+ROUND(S3457,2)+ROUND(S3458,2)+ROUND(S3459,2)+ROUND(S3460,2)+ROUND(S3461,2)+ROUND(S3462,2)+ROUND(S3463,2)+ROUND(S3464,2)+ROUND(S3465,2)</f>
        <v>389.80000000000007</v>
      </c>
      <c r="M3446" s="8167" t="s">
        <v>21</v>
      </c>
      <c r="N3446" s="8167" t="s">
        <v>596</v>
      </c>
      <c r="O3446" s="8167" t="s">
        <v>597</v>
      </c>
      <c r="P3446" s="8167" t="s">
        <v>20</v>
      </c>
      <c r="Q3446" s="8167" t="s">
        <v>29</v>
      </c>
      <c r="R3446" s="8174" t="n">
        <v>16.8</v>
      </c>
      <c r="S3446" s="8175" t="n">
        <f>ROUND(K3446,2)*R3446</f>
        <v>19.488</v>
      </c>
    </row>
    <row r="3447" ht="45.0" customHeight="true">
      <c r="P3447" s="8167" t="s">
        <v>30</v>
      </c>
      <c r="Q3447" s="8167" t="s">
        <v>31</v>
      </c>
      <c r="R3447" s="8176" t="n">
        <v>16.8</v>
      </c>
      <c r="S3447" s="8177" t="n">
        <f>ROUND(K3446,2)*R3447</f>
        <v>19.488</v>
      </c>
    </row>
    <row r="3448" ht="45.0" customHeight="true">
      <c r="P3448" s="8167" t="s">
        <v>32</v>
      </c>
      <c r="Q3448" s="8167" t="s">
        <v>33</v>
      </c>
      <c r="R3448" s="8178" t="n">
        <v>16.8</v>
      </c>
      <c r="S3448" s="8179" t="n">
        <f>ROUND(K3446,2)*R3448</f>
        <v>19.488</v>
      </c>
    </row>
    <row r="3449" ht="45.0" customHeight="true">
      <c r="P3449" s="8167" t="s">
        <v>34</v>
      </c>
      <c r="Q3449" s="8167" t="s">
        <v>35</v>
      </c>
      <c r="R3449" s="8180" t="n">
        <v>16.8</v>
      </c>
      <c r="S3449" s="8181" t="n">
        <f>ROUND(K3446,2)*R3449</f>
        <v>19.488</v>
      </c>
    </row>
    <row r="3450" ht="45.0" customHeight="true">
      <c r="P3450" s="8167" t="s">
        <v>36</v>
      </c>
      <c r="Q3450" s="8167" t="s">
        <v>37</v>
      </c>
      <c r="R3450" s="8182" t="n">
        <v>16.8</v>
      </c>
      <c r="S3450" s="8183" t="n">
        <f>ROUND(K3446,2)*R3450</f>
        <v>19.488</v>
      </c>
    </row>
    <row r="3451" ht="45.0" customHeight="true">
      <c r="P3451" s="8167" t="s">
        <v>38</v>
      </c>
      <c r="Q3451" s="8167" t="s">
        <v>39</v>
      </c>
      <c r="R3451" s="8184" t="n">
        <v>16.8</v>
      </c>
      <c r="S3451" s="8185" t="n">
        <f>ROUND(K3446,2)*R3451</f>
        <v>19.488</v>
      </c>
    </row>
    <row r="3452" ht="45.0" customHeight="true">
      <c r="P3452" s="8167" t="s">
        <v>40</v>
      </c>
      <c r="Q3452" s="8167" t="s">
        <v>41</v>
      </c>
      <c r="R3452" s="8186" t="n">
        <v>16.8</v>
      </c>
      <c r="S3452" s="8187" t="n">
        <f>ROUND(K3446,2)*R3452</f>
        <v>19.488</v>
      </c>
    </row>
    <row r="3453" ht="45.0" customHeight="true">
      <c r="P3453" s="8167" t="s">
        <v>42</v>
      </c>
      <c r="Q3453" s="8167" t="s">
        <v>43</v>
      </c>
      <c r="R3453" s="8188" t="n">
        <v>16.8</v>
      </c>
      <c r="S3453" s="8189" t="n">
        <f>ROUND(K3446,2)*R3453</f>
        <v>19.488</v>
      </c>
    </row>
    <row r="3454" ht="45.0" customHeight="true">
      <c r="P3454" s="8167" t="s">
        <v>44</v>
      </c>
      <c r="Q3454" s="8167" t="s">
        <v>45</v>
      </c>
      <c r="R3454" s="8190" t="n">
        <v>16.8</v>
      </c>
      <c r="S3454" s="8191" t="n">
        <f>ROUND(K3446,2)*R3454</f>
        <v>19.488</v>
      </c>
    </row>
    <row r="3455" ht="45.0" customHeight="true">
      <c r="P3455" s="8167" t="s">
        <v>46</v>
      </c>
      <c r="Q3455" s="8167" t="s">
        <v>47</v>
      </c>
      <c r="R3455" s="8192" t="n">
        <v>16.8</v>
      </c>
      <c r="S3455" s="8193" t="n">
        <f>ROUND(K3446,2)*R3455</f>
        <v>19.488</v>
      </c>
    </row>
    <row r="3456" ht="45.0" customHeight="true">
      <c r="P3456" s="8167" t="s">
        <v>48</v>
      </c>
      <c r="Q3456" s="8167" t="s">
        <v>49</v>
      </c>
      <c r="R3456" s="8194" t="n">
        <v>16.8</v>
      </c>
      <c r="S3456" s="8195" t="n">
        <f>ROUND(K3446,2)*R3456</f>
        <v>19.488</v>
      </c>
    </row>
    <row r="3457" ht="45.0" customHeight="true">
      <c r="P3457" s="8167" t="s">
        <v>50</v>
      </c>
      <c r="Q3457" s="8167" t="s">
        <v>51</v>
      </c>
      <c r="R3457" s="8196" t="n">
        <v>16.8</v>
      </c>
      <c r="S3457" s="8197" t="n">
        <f>ROUND(K3446,2)*R3457</f>
        <v>19.488</v>
      </c>
    </row>
    <row r="3458" ht="45.0" customHeight="true">
      <c r="P3458" s="8167" t="s">
        <v>78</v>
      </c>
      <c r="Q3458" s="8167" t="s">
        <v>79</v>
      </c>
      <c r="R3458" s="8198" t="n">
        <v>16.8</v>
      </c>
      <c r="S3458" s="8199" t="n">
        <f>ROUND(K3446,2)*R3458</f>
        <v>19.488</v>
      </c>
    </row>
    <row r="3459" ht="45.0" customHeight="true">
      <c r="P3459" s="8167" t="s">
        <v>80</v>
      </c>
      <c r="Q3459" s="8167" t="s">
        <v>81</v>
      </c>
      <c r="R3459" s="8200" t="n">
        <v>16.8</v>
      </c>
      <c r="S3459" s="8201" t="n">
        <f>ROUND(K3446,2)*R3459</f>
        <v>19.488</v>
      </c>
    </row>
    <row r="3460" ht="45.0" customHeight="true">
      <c r="P3460" s="8167" t="s">
        <v>82</v>
      </c>
      <c r="Q3460" s="8167" t="s">
        <v>83</v>
      </c>
      <c r="R3460" s="8202" t="n">
        <v>16.8</v>
      </c>
      <c r="S3460" s="8203" t="n">
        <f>ROUND(K3446,2)*R3460</f>
        <v>19.488</v>
      </c>
    </row>
    <row r="3461" ht="45.0" customHeight="true">
      <c r="P3461" s="8167" t="s">
        <v>84</v>
      </c>
      <c r="Q3461" s="8167" t="s">
        <v>85</v>
      </c>
      <c r="R3461" s="8204" t="n">
        <v>16.8</v>
      </c>
      <c r="S3461" s="8205" t="n">
        <f>ROUND(K3446,2)*R3461</f>
        <v>19.488</v>
      </c>
    </row>
    <row r="3462" ht="45.0" customHeight="true">
      <c r="P3462" s="8167" t="s">
        <v>86</v>
      </c>
      <c r="Q3462" s="8167" t="s">
        <v>87</v>
      </c>
      <c r="R3462" s="8206" t="n">
        <v>16.8</v>
      </c>
      <c r="S3462" s="8207" t="n">
        <f>ROUND(K3446,2)*R3462</f>
        <v>19.488</v>
      </c>
    </row>
    <row r="3463" ht="45.0" customHeight="true">
      <c r="P3463" s="8167" t="s">
        <v>88</v>
      </c>
      <c r="Q3463" s="8167" t="s">
        <v>89</v>
      </c>
      <c r="R3463" s="8208" t="n">
        <v>16.8</v>
      </c>
      <c r="S3463" s="8209" t="n">
        <f>ROUND(K3446,2)*R3463</f>
        <v>19.488</v>
      </c>
    </row>
    <row r="3464" ht="45.0" customHeight="true">
      <c r="P3464" s="8167" t="s">
        <v>90</v>
      </c>
      <c r="Q3464" s="8167" t="s">
        <v>91</v>
      </c>
      <c r="R3464" s="8210" t="n">
        <v>16.8</v>
      </c>
      <c r="S3464" s="8211" t="n">
        <f>ROUND(K3446,2)*R3464</f>
        <v>19.488</v>
      </c>
    </row>
    <row r="3465" ht="45.0" customHeight="true">
      <c r="P3465" s="8167" t="s">
        <v>92</v>
      </c>
      <c r="Q3465" s="8167" t="s">
        <v>93</v>
      </c>
      <c r="R3465" s="8212" t="n">
        <v>16.8</v>
      </c>
      <c r="S3465" s="8213" t="n">
        <f>ROUND(K3446,2)*R3465</f>
        <v>19.488</v>
      </c>
    </row>
    <row r="3466" ht="45.0" customHeight="true">
      <c r="A3466" s="8214" t="s">
        <v>23</v>
      </c>
      <c r="B3466" s="8214" t="s">
        <v>619</v>
      </c>
      <c r="C3466" s="8214" t="s">
        <v>54</v>
      </c>
      <c r="D3466" s="8214" t="s">
        <v>620</v>
      </c>
      <c r="E3466" s="8214" t="s">
        <v>621</v>
      </c>
      <c r="F3466" s="8215" t="n">
        <f>R3466+R3467+R3468+R3469+R3470+R3471+R3472+R3473+R3474+R3475+R3476+R3477+R3478+R3479+R3480+R3481+R3482+R3483+R3484+R3485</f>
        <v>318.4</v>
      </c>
      <c r="G3466" s="8214" t="s">
        <v>57</v>
      </c>
      <c r="H3466" s="8216" t="n">
        <v>1.54</v>
      </c>
      <c r="I3466" s="8217" t="n">
        <v>1.54</v>
      </c>
      <c r="J3466" s="8218" t="n">
        <v>0.2249</v>
      </c>
      <c r="K3466" s="8219" t="n">
        <f>ROUND(I3466,2)+(ROUND(I3466,2)*J3466)</f>
        <v>1.886346</v>
      </c>
      <c r="L3466" s="8220" t="n">
        <f>ROUND(S3466,2)+ROUND(S3467,2)+ROUND(S3468,2)+ROUND(S3469,2)+ROUND(S3470,2)+ROUND(S3471,2)+ROUND(S3472,2)+ROUND(S3473,2)+ROUND(S3474,2)+ROUND(S3475,2)+ROUND(S3476,2)+ROUND(S3477,2)+ROUND(S3478,2)+ROUND(S3479,2)+ROUND(S3480,2)+ROUND(S3481,2)+ROUND(S3482,2)+ROUND(S3483,2)+ROUND(S3484,2)+ROUND(S3485,2)</f>
        <v>601.7999999999998</v>
      </c>
      <c r="M3466" s="8214" t="s">
        <v>21</v>
      </c>
      <c r="N3466" s="8214" t="s">
        <v>596</v>
      </c>
      <c r="O3466" s="8214" t="s">
        <v>597</v>
      </c>
      <c r="P3466" s="8214" t="s">
        <v>20</v>
      </c>
      <c r="Q3466" s="8214" t="s">
        <v>29</v>
      </c>
      <c r="R3466" s="8221" t="n">
        <v>15.92</v>
      </c>
      <c r="S3466" s="8222" t="n">
        <f>ROUND(K3466,2)*R3466</f>
        <v>30.0888</v>
      </c>
    </row>
    <row r="3467" ht="45.0" customHeight="true">
      <c r="P3467" s="8214" t="s">
        <v>30</v>
      </c>
      <c r="Q3467" s="8214" t="s">
        <v>31</v>
      </c>
      <c r="R3467" s="8223" t="n">
        <v>15.92</v>
      </c>
      <c r="S3467" s="8224" t="n">
        <f>ROUND(K3466,2)*R3467</f>
        <v>30.0888</v>
      </c>
    </row>
    <row r="3468" ht="45.0" customHeight="true">
      <c r="P3468" s="8214" t="s">
        <v>32</v>
      </c>
      <c r="Q3468" s="8214" t="s">
        <v>33</v>
      </c>
      <c r="R3468" s="8225" t="n">
        <v>15.92</v>
      </c>
      <c r="S3468" s="8226" t="n">
        <f>ROUND(K3466,2)*R3468</f>
        <v>30.0888</v>
      </c>
    </row>
    <row r="3469" ht="45.0" customHeight="true">
      <c r="P3469" s="8214" t="s">
        <v>34</v>
      </c>
      <c r="Q3469" s="8214" t="s">
        <v>35</v>
      </c>
      <c r="R3469" s="8227" t="n">
        <v>15.92</v>
      </c>
      <c r="S3469" s="8228" t="n">
        <f>ROUND(K3466,2)*R3469</f>
        <v>30.0888</v>
      </c>
    </row>
    <row r="3470" ht="45.0" customHeight="true">
      <c r="P3470" s="8214" t="s">
        <v>36</v>
      </c>
      <c r="Q3470" s="8214" t="s">
        <v>37</v>
      </c>
      <c r="R3470" s="8229" t="n">
        <v>15.92</v>
      </c>
      <c r="S3470" s="8230" t="n">
        <f>ROUND(K3466,2)*R3470</f>
        <v>30.0888</v>
      </c>
    </row>
    <row r="3471" ht="45.0" customHeight="true">
      <c r="P3471" s="8214" t="s">
        <v>38</v>
      </c>
      <c r="Q3471" s="8214" t="s">
        <v>39</v>
      </c>
      <c r="R3471" s="8231" t="n">
        <v>15.92</v>
      </c>
      <c r="S3471" s="8232" t="n">
        <f>ROUND(K3466,2)*R3471</f>
        <v>30.0888</v>
      </c>
    </row>
    <row r="3472" ht="45.0" customHeight="true">
      <c r="P3472" s="8214" t="s">
        <v>40</v>
      </c>
      <c r="Q3472" s="8214" t="s">
        <v>41</v>
      </c>
      <c r="R3472" s="8233" t="n">
        <v>15.92</v>
      </c>
      <c r="S3472" s="8234" t="n">
        <f>ROUND(K3466,2)*R3472</f>
        <v>30.0888</v>
      </c>
    </row>
    <row r="3473" ht="45.0" customHeight="true">
      <c r="P3473" s="8214" t="s">
        <v>42</v>
      </c>
      <c r="Q3473" s="8214" t="s">
        <v>43</v>
      </c>
      <c r="R3473" s="8235" t="n">
        <v>15.92</v>
      </c>
      <c r="S3473" s="8236" t="n">
        <f>ROUND(K3466,2)*R3473</f>
        <v>30.0888</v>
      </c>
    </row>
    <row r="3474" ht="45.0" customHeight="true">
      <c r="P3474" s="8214" t="s">
        <v>44</v>
      </c>
      <c r="Q3474" s="8214" t="s">
        <v>45</v>
      </c>
      <c r="R3474" s="8237" t="n">
        <v>15.92</v>
      </c>
      <c r="S3474" s="8238" t="n">
        <f>ROUND(K3466,2)*R3474</f>
        <v>30.0888</v>
      </c>
    </row>
    <row r="3475" ht="45.0" customHeight="true">
      <c r="P3475" s="8214" t="s">
        <v>46</v>
      </c>
      <c r="Q3475" s="8214" t="s">
        <v>47</v>
      </c>
      <c r="R3475" s="8239" t="n">
        <v>15.92</v>
      </c>
      <c r="S3475" s="8240" t="n">
        <f>ROUND(K3466,2)*R3475</f>
        <v>30.0888</v>
      </c>
    </row>
    <row r="3476" ht="45.0" customHeight="true">
      <c r="P3476" s="8214" t="s">
        <v>48</v>
      </c>
      <c r="Q3476" s="8214" t="s">
        <v>49</v>
      </c>
      <c r="R3476" s="8241" t="n">
        <v>15.92</v>
      </c>
      <c r="S3476" s="8242" t="n">
        <f>ROUND(K3466,2)*R3476</f>
        <v>30.0888</v>
      </c>
    </row>
    <row r="3477" ht="45.0" customHeight="true">
      <c r="P3477" s="8214" t="s">
        <v>50</v>
      </c>
      <c r="Q3477" s="8214" t="s">
        <v>51</v>
      </c>
      <c r="R3477" s="8243" t="n">
        <v>15.92</v>
      </c>
      <c r="S3477" s="8244" t="n">
        <f>ROUND(K3466,2)*R3477</f>
        <v>30.0888</v>
      </c>
    </row>
    <row r="3478" ht="45.0" customHeight="true">
      <c r="P3478" s="8214" t="s">
        <v>78</v>
      </c>
      <c r="Q3478" s="8214" t="s">
        <v>79</v>
      </c>
      <c r="R3478" s="8245" t="n">
        <v>15.92</v>
      </c>
      <c r="S3478" s="8246" t="n">
        <f>ROUND(K3466,2)*R3478</f>
        <v>30.0888</v>
      </c>
    </row>
    <row r="3479" ht="45.0" customHeight="true">
      <c r="P3479" s="8214" t="s">
        <v>80</v>
      </c>
      <c r="Q3479" s="8214" t="s">
        <v>81</v>
      </c>
      <c r="R3479" s="8247" t="n">
        <v>15.92</v>
      </c>
      <c r="S3479" s="8248" t="n">
        <f>ROUND(K3466,2)*R3479</f>
        <v>30.0888</v>
      </c>
    </row>
    <row r="3480" ht="45.0" customHeight="true">
      <c r="P3480" s="8214" t="s">
        <v>82</v>
      </c>
      <c r="Q3480" s="8214" t="s">
        <v>83</v>
      </c>
      <c r="R3480" s="8249" t="n">
        <v>15.92</v>
      </c>
      <c r="S3480" s="8250" t="n">
        <f>ROUND(K3466,2)*R3480</f>
        <v>30.0888</v>
      </c>
    </row>
    <row r="3481" ht="45.0" customHeight="true">
      <c r="P3481" s="8214" t="s">
        <v>84</v>
      </c>
      <c r="Q3481" s="8214" t="s">
        <v>85</v>
      </c>
      <c r="R3481" s="8251" t="n">
        <v>15.92</v>
      </c>
      <c r="S3481" s="8252" t="n">
        <f>ROUND(K3466,2)*R3481</f>
        <v>30.0888</v>
      </c>
    </row>
    <row r="3482" ht="45.0" customHeight="true">
      <c r="P3482" s="8214" t="s">
        <v>86</v>
      </c>
      <c r="Q3482" s="8214" t="s">
        <v>87</v>
      </c>
      <c r="R3482" s="8253" t="n">
        <v>15.92</v>
      </c>
      <c r="S3482" s="8254" t="n">
        <f>ROUND(K3466,2)*R3482</f>
        <v>30.0888</v>
      </c>
    </row>
    <row r="3483" ht="45.0" customHeight="true">
      <c r="P3483" s="8214" t="s">
        <v>88</v>
      </c>
      <c r="Q3483" s="8214" t="s">
        <v>89</v>
      </c>
      <c r="R3483" s="8255" t="n">
        <v>15.92</v>
      </c>
      <c r="S3483" s="8256" t="n">
        <f>ROUND(K3466,2)*R3483</f>
        <v>30.0888</v>
      </c>
    </row>
    <row r="3484" ht="45.0" customHeight="true">
      <c r="P3484" s="8214" t="s">
        <v>90</v>
      </c>
      <c r="Q3484" s="8214" t="s">
        <v>91</v>
      </c>
      <c r="R3484" s="8257" t="n">
        <v>15.92</v>
      </c>
      <c r="S3484" s="8258" t="n">
        <f>ROUND(K3466,2)*R3484</f>
        <v>30.0888</v>
      </c>
    </row>
    <row r="3485" ht="45.0" customHeight="true">
      <c r="P3485" s="8214" t="s">
        <v>92</v>
      </c>
      <c r="Q3485" s="8214" t="s">
        <v>93</v>
      </c>
      <c r="R3485" s="8259" t="n">
        <v>15.92</v>
      </c>
      <c r="S3485" s="8260" t="n">
        <f>ROUND(K3466,2)*R3485</f>
        <v>30.0888</v>
      </c>
    </row>
    <row r="3486" ht="45.0" customHeight="true">
      <c r="A3486" s="8261" t="s">
        <v>23</v>
      </c>
      <c r="B3486" s="8261" t="s">
        <v>622</v>
      </c>
      <c r="C3486" s="8261" t="s">
        <v>54</v>
      </c>
      <c r="D3486" s="8261" t="s">
        <v>623</v>
      </c>
      <c r="E3486" s="8261" t="s">
        <v>624</v>
      </c>
      <c r="F3486" s="8262" t="n">
        <f>R3486+R3487+R3488+R3489+R3490+R3491+R3492+R3493+R3494+R3495+R3496+R3497+R3498+R3499+R3500+R3501+R3502+R3503+R3504+R3505</f>
        <v>40.0</v>
      </c>
      <c r="G3486" s="8261" t="s">
        <v>28</v>
      </c>
      <c r="H3486" s="8263" t="n">
        <v>8.75</v>
      </c>
      <c r="I3486" s="8264" t="n">
        <v>8.75</v>
      </c>
      <c r="J3486" s="8265" t="n">
        <v>0.2249</v>
      </c>
      <c r="K3486" s="8266" t="n">
        <f>ROUND(I3486,2)+(ROUND(I3486,2)*J3486)</f>
        <v>10.717875</v>
      </c>
      <c r="L3486" s="8267" t="n">
        <f>ROUND(S3486,2)+ROUND(S3487,2)+ROUND(S3488,2)+ROUND(S3489,2)+ROUND(S3490,2)+ROUND(S3491,2)+ROUND(S3492,2)+ROUND(S3493,2)+ROUND(S3494,2)+ROUND(S3495,2)+ROUND(S3496,2)+ROUND(S3497,2)+ROUND(S3498,2)+ROUND(S3499,2)+ROUND(S3500,2)+ROUND(S3501,2)+ROUND(S3502,2)+ROUND(S3503,2)+ROUND(S3504,2)+ROUND(S3505,2)</f>
        <v>428.8</v>
      </c>
      <c r="M3486" s="8261" t="s">
        <v>21</v>
      </c>
      <c r="N3486" s="8261" t="s">
        <v>596</v>
      </c>
      <c r="O3486" s="8261" t="s">
        <v>597</v>
      </c>
      <c r="P3486" s="8261" t="s">
        <v>20</v>
      </c>
      <c r="Q3486" s="8261" t="s">
        <v>29</v>
      </c>
      <c r="R3486" s="8268" t="n">
        <v>2.0</v>
      </c>
      <c r="S3486" s="8269" t="n">
        <f>ROUND(K3486,2)*R3486</f>
        <v>21.44</v>
      </c>
    </row>
    <row r="3487" ht="45.0" customHeight="true">
      <c r="P3487" s="8261" t="s">
        <v>30</v>
      </c>
      <c r="Q3487" s="8261" t="s">
        <v>31</v>
      </c>
      <c r="R3487" s="8270" t="n">
        <v>2.0</v>
      </c>
      <c r="S3487" s="8271" t="n">
        <f>ROUND(K3486,2)*R3487</f>
        <v>21.44</v>
      </c>
    </row>
    <row r="3488" ht="45.0" customHeight="true">
      <c r="P3488" s="8261" t="s">
        <v>32</v>
      </c>
      <c r="Q3488" s="8261" t="s">
        <v>33</v>
      </c>
      <c r="R3488" s="8272" t="n">
        <v>2.0</v>
      </c>
      <c r="S3488" s="8273" t="n">
        <f>ROUND(K3486,2)*R3488</f>
        <v>21.44</v>
      </c>
    </row>
    <row r="3489" ht="45.0" customHeight="true">
      <c r="P3489" s="8261" t="s">
        <v>34</v>
      </c>
      <c r="Q3489" s="8261" t="s">
        <v>35</v>
      </c>
      <c r="R3489" s="8274" t="n">
        <v>2.0</v>
      </c>
      <c r="S3489" s="8275" t="n">
        <f>ROUND(K3486,2)*R3489</f>
        <v>21.44</v>
      </c>
    </row>
    <row r="3490" ht="45.0" customHeight="true">
      <c r="P3490" s="8261" t="s">
        <v>36</v>
      </c>
      <c r="Q3490" s="8261" t="s">
        <v>37</v>
      </c>
      <c r="R3490" s="8276" t="n">
        <v>2.0</v>
      </c>
      <c r="S3490" s="8277" t="n">
        <f>ROUND(K3486,2)*R3490</f>
        <v>21.44</v>
      </c>
    </row>
    <row r="3491" ht="45.0" customHeight="true">
      <c r="P3491" s="8261" t="s">
        <v>38</v>
      </c>
      <c r="Q3491" s="8261" t="s">
        <v>39</v>
      </c>
      <c r="R3491" s="8278" t="n">
        <v>2.0</v>
      </c>
      <c r="S3491" s="8279" t="n">
        <f>ROUND(K3486,2)*R3491</f>
        <v>21.44</v>
      </c>
    </row>
    <row r="3492" ht="45.0" customHeight="true">
      <c r="P3492" s="8261" t="s">
        <v>40</v>
      </c>
      <c r="Q3492" s="8261" t="s">
        <v>41</v>
      </c>
      <c r="R3492" s="8280" t="n">
        <v>2.0</v>
      </c>
      <c r="S3492" s="8281" t="n">
        <f>ROUND(K3486,2)*R3492</f>
        <v>21.44</v>
      </c>
    </row>
    <row r="3493" ht="45.0" customHeight="true">
      <c r="P3493" s="8261" t="s">
        <v>42</v>
      </c>
      <c r="Q3493" s="8261" t="s">
        <v>43</v>
      </c>
      <c r="R3493" s="8282" t="n">
        <v>2.0</v>
      </c>
      <c r="S3493" s="8283" t="n">
        <f>ROUND(K3486,2)*R3493</f>
        <v>21.44</v>
      </c>
    </row>
    <row r="3494" ht="45.0" customHeight="true">
      <c r="P3494" s="8261" t="s">
        <v>44</v>
      </c>
      <c r="Q3494" s="8261" t="s">
        <v>45</v>
      </c>
      <c r="R3494" s="8284" t="n">
        <v>2.0</v>
      </c>
      <c r="S3494" s="8285" t="n">
        <f>ROUND(K3486,2)*R3494</f>
        <v>21.44</v>
      </c>
    </row>
    <row r="3495" ht="45.0" customHeight="true">
      <c r="P3495" s="8261" t="s">
        <v>46</v>
      </c>
      <c r="Q3495" s="8261" t="s">
        <v>47</v>
      </c>
      <c r="R3495" s="8286" t="n">
        <v>2.0</v>
      </c>
      <c r="S3495" s="8287" t="n">
        <f>ROUND(K3486,2)*R3495</f>
        <v>21.44</v>
      </c>
    </row>
    <row r="3496" ht="45.0" customHeight="true">
      <c r="P3496" s="8261" t="s">
        <v>48</v>
      </c>
      <c r="Q3496" s="8261" t="s">
        <v>49</v>
      </c>
      <c r="R3496" s="8288" t="n">
        <v>2.0</v>
      </c>
      <c r="S3496" s="8289" t="n">
        <f>ROUND(K3486,2)*R3496</f>
        <v>21.44</v>
      </c>
    </row>
    <row r="3497" ht="45.0" customHeight="true">
      <c r="P3497" s="8261" t="s">
        <v>50</v>
      </c>
      <c r="Q3497" s="8261" t="s">
        <v>51</v>
      </c>
      <c r="R3497" s="8290" t="n">
        <v>2.0</v>
      </c>
      <c r="S3497" s="8291" t="n">
        <f>ROUND(K3486,2)*R3497</f>
        <v>21.44</v>
      </c>
    </row>
    <row r="3498" ht="45.0" customHeight="true">
      <c r="P3498" s="8261" t="s">
        <v>78</v>
      </c>
      <c r="Q3498" s="8261" t="s">
        <v>79</v>
      </c>
      <c r="R3498" s="8292" t="n">
        <v>2.0</v>
      </c>
      <c r="S3498" s="8293" t="n">
        <f>ROUND(K3486,2)*R3498</f>
        <v>21.44</v>
      </c>
    </row>
    <row r="3499" ht="45.0" customHeight="true">
      <c r="P3499" s="8261" t="s">
        <v>80</v>
      </c>
      <c r="Q3499" s="8261" t="s">
        <v>81</v>
      </c>
      <c r="R3499" s="8294" t="n">
        <v>2.0</v>
      </c>
      <c r="S3499" s="8295" t="n">
        <f>ROUND(K3486,2)*R3499</f>
        <v>21.44</v>
      </c>
    </row>
    <row r="3500" ht="45.0" customHeight="true">
      <c r="P3500" s="8261" t="s">
        <v>82</v>
      </c>
      <c r="Q3500" s="8261" t="s">
        <v>83</v>
      </c>
      <c r="R3500" s="8296" t="n">
        <v>2.0</v>
      </c>
      <c r="S3500" s="8297" t="n">
        <f>ROUND(K3486,2)*R3500</f>
        <v>21.44</v>
      </c>
    </row>
    <row r="3501" ht="45.0" customHeight="true">
      <c r="P3501" s="8261" t="s">
        <v>84</v>
      </c>
      <c r="Q3501" s="8261" t="s">
        <v>85</v>
      </c>
      <c r="R3501" s="8298" t="n">
        <v>2.0</v>
      </c>
      <c r="S3501" s="8299" t="n">
        <f>ROUND(K3486,2)*R3501</f>
        <v>21.44</v>
      </c>
    </row>
    <row r="3502" ht="45.0" customHeight="true">
      <c r="P3502" s="8261" t="s">
        <v>86</v>
      </c>
      <c r="Q3502" s="8261" t="s">
        <v>87</v>
      </c>
      <c r="R3502" s="8300" t="n">
        <v>2.0</v>
      </c>
      <c r="S3502" s="8301" t="n">
        <f>ROUND(K3486,2)*R3502</f>
        <v>21.44</v>
      </c>
    </row>
    <row r="3503" ht="45.0" customHeight="true">
      <c r="P3503" s="8261" t="s">
        <v>88</v>
      </c>
      <c r="Q3503" s="8261" t="s">
        <v>89</v>
      </c>
      <c r="R3503" s="8302" t="n">
        <v>2.0</v>
      </c>
      <c r="S3503" s="8303" t="n">
        <f>ROUND(K3486,2)*R3503</f>
        <v>21.44</v>
      </c>
    </row>
    <row r="3504" ht="45.0" customHeight="true">
      <c r="P3504" s="8261" t="s">
        <v>90</v>
      </c>
      <c r="Q3504" s="8261" t="s">
        <v>91</v>
      </c>
      <c r="R3504" s="8304" t="n">
        <v>2.0</v>
      </c>
      <c r="S3504" s="8305" t="n">
        <f>ROUND(K3486,2)*R3504</f>
        <v>21.44</v>
      </c>
    </row>
    <row r="3505" ht="45.0" customHeight="true">
      <c r="P3505" s="8261" t="s">
        <v>92</v>
      </c>
      <c r="Q3505" s="8261" t="s">
        <v>93</v>
      </c>
      <c r="R3505" s="8306" t="n">
        <v>2.0</v>
      </c>
      <c r="S3505" s="8307" t="n">
        <f>ROUND(K3486,2)*R3505</f>
        <v>21.44</v>
      </c>
    </row>
    <row r="3506" ht="45.0" customHeight="true">
      <c r="A3506" s="8309" t="s">
        <v>19</v>
      </c>
      <c r="B3506" s="8309" t="s">
        <v>625</v>
      </c>
      <c r="C3506" s="8309" t="s">
        <v>21</v>
      </c>
      <c r="D3506" s="8309" t="s">
        <v>21</v>
      </c>
      <c r="E3506" s="8309" t="s">
        <v>626</v>
      </c>
      <c r="F3506" s="8309" t="s">
        <v>21</v>
      </c>
      <c r="G3506" s="8309" t="s">
        <v>21</v>
      </c>
      <c r="H3506" s="8309" t="s">
        <v>21</v>
      </c>
      <c r="I3506" s="8309" t="s">
        <v>21</v>
      </c>
      <c r="J3506" s="8309" t="s">
        <v>21</v>
      </c>
      <c r="K3506" s="8309" t="s">
        <v>21</v>
      </c>
      <c r="L3506" s="8310" t="n">
        <f>ROUND(L3507,2)+ROUND(L3509,2)</f>
        <v>3659.1600000000003</v>
      </c>
      <c r="M3506" s="8309" t="s">
        <v>21</v>
      </c>
      <c r="N3506" s="8309" t="s">
        <v>21</v>
      </c>
      <c r="O3506" s="8309" t="s">
        <v>21</v>
      </c>
      <c r="P3506" s="8309" t="s">
        <v>21</v>
      </c>
      <c r="Q3506" s="8309" t="s">
        <v>21</v>
      </c>
      <c r="R3506" s="8309" t="s">
        <v>21</v>
      </c>
      <c r="S3506" s="8309" t="s">
        <v>21</v>
      </c>
    </row>
    <row r="3507" ht="45.0" customHeight="true">
      <c r="A3507" s="8311" t="s">
        <v>23</v>
      </c>
      <c r="B3507" s="8311" t="s">
        <v>627</v>
      </c>
      <c r="C3507" s="8311" t="s">
        <v>54</v>
      </c>
      <c r="D3507" s="8311" t="s">
        <v>628</v>
      </c>
      <c r="E3507" s="8311" t="s">
        <v>629</v>
      </c>
      <c r="F3507" s="8312" t="n">
        <f>R3507+R3508</f>
        <v>2.0</v>
      </c>
      <c r="G3507" s="8311" t="s">
        <v>28</v>
      </c>
      <c r="H3507" s="8313" t="n">
        <v>330.39</v>
      </c>
      <c r="I3507" s="8314" t="n">
        <v>330.39</v>
      </c>
      <c r="J3507" s="8315" t="n">
        <v>0.2249</v>
      </c>
      <c r="K3507" s="8316" t="n">
        <f>ROUND(I3507,2)+(ROUND(I3507,2)*J3507)</f>
        <v>404.694711</v>
      </c>
      <c r="L3507" s="8317" t="n">
        <f>ROUND(S3507,2)+ROUND(S3508,2)</f>
        <v>809.38</v>
      </c>
      <c r="M3507" s="8311" t="s">
        <v>21</v>
      </c>
      <c r="N3507" s="8311" t="s">
        <v>625</v>
      </c>
      <c r="O3507" s="8311" t="s">
        <v>626</v>
      </c>
      <c r="P3507" s="8311" t="s">
        <v>20</v>
      </c>
      <c r="Q3507" s="8311" t="s">
        <v>29</v>
      </c>
      <c r="R3507" s="8318" t="n">
        <v>1.0</v>
      </c>
      <c r="S3507" s="8319" t="n">
        <f>ROUND(K3507,2)*R3507</f>
        <v>404.69</v>
      </c>
    </row>
    <row r="3508" ht="45.0" customHeight="true">
      <c r="P3508" s="8311" t="s">
        <v>30</v>
      </c>
      <c r="Q3508" s="8311" t="s">
        <v>31</v>
      </c>
      <c r="R3508" s="8320" t="n">
        <v>1.0</v>
      </c>
      <c r="S3508" s="8321" t="n">
        <f>ROUND(K3507,2)*R3508</f>
        <v>404.69</v>
      </c>
    </row>
    <row r="3509" ht="45.0" customHeight="true">
      <c r="A3509" s="8322" t="s">
        <v>23</v>
      </c>
      <c r="B3509" s="8322" t="s">
        <v>630</v>
      </c>
      <c r="C3509" s="8322" t="s">
        <v>54</v>
      </c>
      <c r="D3509" s="8322" t="s">
        <v>631</v>
      </c>
      <c r="E3509" s="8322" t="s">
        <v>632</v>
      </c>
      <c r="F3509" s="8323" t="n">
        <f>R3509+R3510</f>
        <v>2.0</v>
      </c>
      <c r="G3509" s="8322" t="s">
        <v>28</v>
      </c>
      <c r="H3509" s="8324" t="n">
        <v>1163.27</v>
      </c>
      <c r="I3509" s="8325" t="n">
        <v>1163.27</v>
      </c>
      <c r="J3509" s="8326" t="n">
        <v>0.2249</v>
      </c>
      <c r="K3509" s="8327" t="n">
        <f>ROUND(I3509,2)+(ROUND(I3509,2)*J3509)</f>
        <v>1424.889423</v>
      </c>
      <c r="L3509" s="8328" t="n">
        <f>ROUND(S3509,2)+ROUND(S3510,2)</f>
        <v>2849.78</v>
      </c>
      <c r="M3509" s="8322" t="s">
        <v>21</v>
      </c>
      <c r="N3509" s="8322" t="s">
        <v>625</v>
      </c>
      <c r="O3509" s="8322" t="s">
        <v>626</v>
      </c>
      <c r="P3509" s="8322" t="s">
        <v>20</v>
      </c>
      <c r="Q3509" s="8322" t="s">
        <v>29</v>
      </c>
      <c r="R3509" s="8329" t="n">
        <v>1.0</v>
      </c>
      <c r="S3509" s="8330" t="n">
        <f>ROUND(K3509,2)*R3509</f>
        <v>1424.89</v>
      </c>
    </row>
    <row r="3510" ht="45.0" customHeight="true">
      <c r="P3510" s="8322" t="s">
        <v>30</v>
      </c>
      <c r="Q3510" s="8322" t="s">
        <v>31</v>
      </c>
      <c r="R3510" s="8331" t="n">
        <v>1.0</v>
      </c>
      <c r="S3510" s="8332" t="n">
        <f>ROUND(K3509,2)*R3510</f>
        <v>1424.89</v>
      </c>
    </row>
    <row r="3511" ht="45.0" customHeight="true">
      <c r="A3511" s="8334" t="s">
        <v>19</v>
      </c>
      <c r="B3511" s="8334" t="s">
        <v>633</v>
      </c>
      <c r="C3511" s="8334" t="s">
        <v>21</v>
      </c>
      <c r="D3511" s="8334" t="s">
        <v>21</v>
      </c>
      <c r="E3511" s="8334" t="s">
        <v>634</v>
      </c>
      <c r="F3511" s="8334" t="s">
        <v>21</v>
      </c>
      <c r="G3511" s="8334" t="s">
        <v>21</v>
      </c>
      <c r="H3511" s="8334" t="s">
        <v>21</v>
      </c>
      <c r="I3511" s="8334" t="s">
        <v>21</v>
      </c>
      <c r="J3511" s="8334" t="s">
        <v>21</v>
      </c>
      <c r="K3511" s="8334" t="s">
        <v>21</v>
      </c>
      <c r="L3511" s="8335" t="n">
        <f>ROUND(L3512,2)+ROUND(L3513,2)+ROUND(L3514,2)</f>
        <v>14781.560000000001</v>
      </c>
      <c r="M3511" s="8334" t="s">
        <v>21</v>
      </c>
      <c r="N3511" s="8334" t="s">
        <v>21</v>
      </c>
      <c r="O3511" s="8334" t="s">
        <v>21</v>
      </c>
      <c r="P3511" s="8334" t="s">
        <v>21</v>
      </c>
      <c r="Q3511" s="8334" t="s">
        <v>21</v>
      </c>
      <c r="R3511" s="8334" t="s">
        <v>21</v>
      </c>
      <c r="S3511" s="8334" t="s">
        <v>21</v>
      </c>
    </row>
    <row r="3512" ht="45.0" customHeight="true">
      <c r="A3512" s="8336" t="s">
        <v>23</v>
      </c>
      <c r="B3512" s="8336" t="s">
        <v>635</v>
      </c>
      <c r="C3512" s="8336" t="s">
        <v>54</v>
      </c>
      <c r="D3512" s="8336" t="s">
        <v>636</v>
      </c>
      <c r="E3512" s="8336" t="s">
        <v>637</v>
      </c>
      <c r="F3512" s="8337" t="n">
        <f>R3512</f>
        <v>4878.53</v>
      </c>
      <c r="G3512" s="8336" t="s">
        <v>57</v>
      </c>
      <c r="H3512" s="8338" t="n">
        <v>0.61</v>
      </c>
      <c r="I3512" s="8339" t="n">
        <v>0.61</v>
      </c>
      <c r="J3512" s="8340" t="n">
        <v>0.2249</v>
      </c>
      <c r="K3512" s="8341" t="n">
        <f>ROUND(I3512,2)+(ROUND(I3512,2)*J3512)</f>
        <v>0.747189</v>
      </c>
      <c r="L3512" s="8342" t="n">
        <f>ROUND(S3512,2)</f>
        <v>3658.9</v>
      </c>
      <c r="M3512" s="8336" t="s">
        <v>21</v>
      </c>
      <c r="N3512" s="8336" t="s">
        <v>633</v>
      </c>
      <c r="O3512" s="8336" t="s">
        <v>634</v>
      </c>
      <c r="P3512" s="8336" t="s">
        <v>573</v>
      </c>
      <c r="Q3512" s="8336" t="s">
        <v>638</v>
      </c>
      <c r="R3512" s="8343" t="n">
        <v>4878.53</v>
      </c>
      <c r="S3512" s="8344" t="n">
        <f>ROUND(K3512,2)*R3512</f>
        <v>3658.8975</v>
      </c>
    </row>
    <row r="3513" ht="45.0" customHeight="true">
      <c r="A3513" s="8345" t="s">
        <v>23</v>
      </c>
      <c r="B3513" s="8345" t="s">
        <v>639</v>
      </c>
      <c r="C3513" s="8345" t="s">
        <v>54</v>
      </c>
      <c r="D3513" s="8345" t="s">
        <v>640</v>
      </c>
      <c r="E3513" s="8345" t="s">
        <v>641</v>
      </c>
      <c r="F3513" s="8346" t="n">
        <f>R3513</f>
        <v>2175.05</v>
      </c>
      <c r="G3513" s="8345" t="s">
        <v>77</v>
      </c>
      <c r="H3513" s="8347" t="n">
        <v>2.24</v>
      </c>
      <c r="I3513" s="8348" t="n">
        <v>2.24</v>
      </c>
      <c r="J3513" s="8349" t="n">
        <v>0.2249</v>
      </c>
      <c r="K3513" s="8350" t="n">
        <f>ROUND(I3513,2)+(ROUND(I3513,2)*J3513)</f>
        <v>2.7437760000000004</v>
      </c>
      <c r="L3513" s="8351" t="n">
        <f>ROUND(S3513,2)</f>
        <v>5959.64</v>
      </c>
      <c r="M3513" s="8345" t="s">
        <v>21</v>
      </c>
      <c r="N3513" s="8345" t="s">
        <v>633</v>
      </c>
      <c r="O3513" s="8345" t="s">
        <v>634</v>
      </c>
      <c r="P3513" s="8345" t="s">
        <v>573</v>
      </c>
      <c r="Q3513" s="8345" t="s">
        <v>638</v>
      </c>
      <c r="R3513" s="8352" t="n">
        <v>2175.05</v>
      </c>
      <c r="S3513" s="8353" t="n">
        <f>ROUND(K3513,2)*R3513</f>
        <v>5959.637000000001</v>
      </c>
    </row>
    <row r="3514" ht="45.0" customHeight="true">
      <c r="A3514" s="8354" t="s">
        <v>23</v>
      </c>
      <c r="B3514" s="8354" t="s">
        <v>642</v>
      </c>
      <c r="C3514" s="8354" t="s">
        <v>54</v>
      </c>
      <c r="D3514" s="8354" t="s">
        <v>643</v>
      </c>
      <c r="E3514" s="8354" t="s">
        <v>644</v>
      </c>
      <c r="F3514" s="8355" t="n">
        <f>R3514</f>
        <v>652.72</v>
      </c>
      <c r="G3514" s="8354" t="s">
        <v>77</v>
      </c>
      <c r="H3514" s="8356" t="n">
        <v>6.46</v>
      </c>
      <c r="I3514" s="8357" t="n">
        <v>6.46</v>
      </c>
      <c r="J3514" s="8358" t="n">
        <v>0.2249</v>
      </c>
      <c r="K3514" s="8359" t="n">
        <f>ROUND(I3514,2)+(ROUND(I3514,2)*J3514)</f>
        <v>7.912853999999999</v>
      </c>
      <c r="L3514" s="8360" t="n">
        <f>ROUND(S3514,2)</f>
        <v>5163.02</v>
      </c>
      <c r="M3514" s="8354" t="s">
        <v>21</v>
      </c>
      <c r="N3514" s="8354" t="s">
        <v>633</v>
      </c>
      <c r="O3514" s="8354" t="s">
        <v>634</v>
      </c>
      <c r="P3514" s="8354" t="s">
        <v>573</v>
      </c>
      <c r="Q3514" s="8354" t="s">
        <v>638</v>
      </c>
      <c r="R3514" s="8361" t="n">
        <v>652.72</v>
      </c>
      <c r="S3514" s="8362" t="n">
        <f>ROUND(K3514,2)*R3514</f>
        <v>5163.015200000001</v>
      </c>
    </row>
    <row r="3515" ht="45.0" customHeight="true">
      <c r="A3515" s="8364" t="s">
        <v>19</v>
      </c>
      <c r="B3515" s="8364" t="s">
        <v>645</v>
      </c>
      <c r="C3515" s="8364" t="s">
        <v>21</v>
      </c>
      <c r="D3515" s="8364" t="s">
        <v>21</v>
      </c>
      <c r="E3515" s="8364" t="s">
        <v>646</v>
      </c>
      <c r="F3515" s="8364" t="s">
        <v>21</v>
      </c>
      <c r="G3515" s="8364" t="s">
        <v>21</v>
      </c>
      <c r="H3515" s="8364" t="s">
        <v>21</v>
      </c>
      <c r="I3515" s="8364" t="s">
        <v>21</v>
      </c>
      <c r="J3515" s="8364" t="s">
        <v>21</v>
      </c>
      <c r="K3515" s="8364" t="s">
        <v>21</v>
      </c>
      <c r="L3515" s="8365" t="n">
        <f>ROUND(L3516,2)+ROUND(L3517,2)+ROUND(L3518,2)+ROUND(L3519,2)+ROUND(L3520,2)+ROUND(L3521,2)+ROUND(L3522,2)+ROUND(L3523,2)+ROUND(L3524,2)+ROUND(L3525,2)</f>
        <v>22249.399999999998</v>
      </c>
      <c r="M3515" s="8364" t="s">
        <v>21</v>
      </c>
      <c r="N3515" s="8364" t="s">
        <v>21</v>
      </c>
      <c r="O3515" s="8364" t="s">
        <v>21</v>
      </c>
      <c r="P3515" s="8364" t="s">
        <v>21</v>
      </c>
      <c r="Q3515" s="8364" t="s">
        <v>21</v>
      </c>
      <c r="R3515" s="8364" t="s">
        <v>21</v>
      </c>
      <c r="S3515" s="8364" t="s">
        <v>21</v>
      </c>
    </row>
    <row r="3516" ht="45.0" customHeight="true">
      <c r="A3516" s="8366" t="s">
        <v>23</v>
      </c>
      <c r="B3516" s="8366" t="s">
        <v>647</v>
      </c>
      <c r="C3516" s="8366" t="s">
        <v>54</v>
      </c>
      <c r="D3516" s="8366" t="s">
        <v>648</v>
      </c>
      <c r="E3516" s="8366" t="s">
        <v>649</v>
      </c>
      <c r="F3516" s="8367" t="n">
        <f>R3516</f>
        <v>202.2</v>
      </c>
      <c r="G3516" s="8366" t="s">
        <v>176</v>
      </c>
      <c r="H3516" s="8368" t="n">
        <v>8.19</v>
      </c>
      <c r="I3516" s="8369" t="n">
        <v>8.19</v>
      </c>
      <c r="J3516" s="8370" t="n">
        <v>0.2249</v>
      </c>
      <c r="K3516" s="8371" t="n">
        <f>ROUND(I3516,2)+(ROUND(I3516,2)*J3516)</f>
        <v>10.031931</v>
      </c>
      <c r="L3516" s="8372" t="n">
        <f>ROUND(S3516,2)</f>
        <v>2028.07</v>
      </c>
      <c r="M3516" s="8366" t="s">
        <v>21</v>
      </c>
      <c r="N3516" s="8366" t="s">
        <v>645</v>
      </c>
      <c r="O3516" s="8366" t="s">
        <v>646</v>
      </c>
      <c r="P3516" s="8366" t="s">
        <v>596</v>
      </c>
      <c r="Q3516" s="8366" t="s">
        <v>646</v>
      </c>
      <c r="R3516" s="8373" t="n">
        <v>202.2</v>
      </c>
      <c r="S3516" s="8374" t="n">
        <f>ROUND(K3516,2)*R3516</f>
        <v>2028.0659999999998</v>
      </c>
    </row>
    <row r="3517" ht="45.0" customHeight="true">
      <c r="A3517" s="8375" t="s">
        <v>23</v>
      </c>
      <c r="B3517" s="8375" t="s">
        <v>650</v>
      </c>
      <c r="C3517" s="8375" t="s">
        <v>54</v>
      </c>
      <c r="D3517" s="8375" t="s">
        <v>651</v>
      </c>
      <c r="E3517" s="8375" t="s">
        <v>652</v>
      </c>
      <c r="F3517" s="8376" t="n">
        <f>R3517</f>
        <v>404.4</v>
      </c>
      <c r="G3517" s="8375" t="s">
        <v>176</v>
      </c>
      <c r="H3517" s="8377" t="n">
        <v>2.38</v>
      </c>
      <c r="I3517" s="8378" t="n">
        <v>2.38</v>
      </c>
      <c r="J3517" s="8379" t="n">
        <v>0.2249</v>
      </c>
      <c r="K3517" s="8380" t="n">
        <f>ROUND(I3517,2)+(ROUND(I3517,2)*J3517)</f>
        <v>2.915262</v>
      </c>
      <c r="L3517" s="8381" t="n">
        <f>ROUND(S3517,2)</f>
        <v>1180.85</v>
      </c>
      <c r="M3517" s="8375" t="s">
        <v>21</v>
      </c>
      <c r="N3517" s="8375" t="s">
        <v>645</v>
      </c>
      <c r="O3517" s="8375" t="s">
        <v>646</v>
      </c>
      <c r="P3517" s="8375" t="s">
        <v>596</v>
      </c>
      <c r="Q3517" s="8375" t="s">
        <v>646</v>
      </c>
      <c r="R3517" s="8382" t="n">
        <v>404.4</v>
      </c>
      <c r="S3517" s="8383" t="n">
        <f>ROUND(K3517,2)*R3517</f>
        <v>1180.848</v>
      </c>
    </row>
    <row r="3518" ht="45.0" customHeight="true">
      <c r="A3518" s="8384" t="s">
        <v>23</v>
      </c>
      <c r="B3518" s="8384" t="s">
        <v>653</v>
      </c>
      <c r="C3518" s="8384" t="s">
        <v>54</v>
      </c>
      <c r="D3518" s="8384" t="s">
        <v>654</v>
      </c>
      <c r="E3518" s="8384" t="s">
        <v>655</v>
      </c>
      <c r="F3518" s="8385" t="n">
        <f>R3518</f>
        <v>132.85</v>
      </c>
      <c r="G3518" s="8384" t="s">
        <v>77</v>
      </c>
      <c r="H3518" s="8386" t="n">
        <v>12.94</v>
      </c>
      <c r="I3518" s="8387" t="n">
        <v>12.94</v>
      </c>
      <c r="J3518" s="8388" t="n">
        <v>0.2249</v>
      </c>
      <c r="K3518" s="8389" t="n">
        <f>ROUND(I3518,2)+(ROUND(I3518,2)*J3518)</f>
        <v>15.850206</v>
      </c>
      <c r="L3518" s="8390" t="n">
        <f>ROUND(S3518,2)</f>
        <v>2105.67</v>
      </c>
      <c r="M3518" s="8384" t="s">
        <v>21</v>
      </c>
      <c r="N3518" s="8384" t="s">
        <v>645</v>
      </c>
      <c r="O3518" s="8384" t="s">
        <v>646</v>
      </c>
      <c r="P3518" s="8384" t="s">
        <v>596</v>
      </c>
      <c r="Q3518" s="8384" t="s">
        <v>646</v>
      </c>
      <c r="R3518" s="8391" t="n">
        <v>132.85</v>
      </c>
      <c r="S3518" s="8392" t="n">
        <f>ROUND(K3518,2)*R3518</f>
        <v>2105.6724999999997</v>
      </c>
    </row>
    <row r="3519" ht="45.0" customHeight="true">
      <c r="A3519" s="8393" t="s">
        <v>23</v>
      </c>
      <c r="B3519" s="8393" t="s">
        <v>656</v>
      </c>
      <c r="C3519" s="8393" t="s">
        <v>54</v>
      </c>
      <c r="D3519" s="8393" t="s">
        <v>657</v>
      </c>
      <c r="E3519" s="8393" t="s">
        <v>658</v>
      </c>
      <c r="F3519" s="8394" t="n">
        <f>R3519</f>
        <v>33.21</v>
      </c>
      <c r="G3519" s="8393" t="s">
        <v>77</v>
      </c>
      <c r="H3519" s="8395" t="n">
        <v>80.18</v>
      </c>
      <c r="I3519" s="8396" t="n">
        <v>80.18</v>
      </c>
      <c r="J3519" s="8397" t="n">
        <v>0.2249</v>
      </c>
      <c r="K3519" s="8398" t="n">
        <f>ROUND(I3519,2)+(ROUND(I3519,2)*J3519)</f>
        <v>98.21248200000001</v>
      </c>
      <c r="L3519" s="8399" t="n">
        <f>ROUND(S3519,2)</f>
        <v>3261.55</v>
      </c>
      <c r="M3519" s="8393" t="s">
        <v>21</v>
      </c>
      <c r="N3519" s="8393" t="s">
        <v>645</v>
      </c>
      <c r="O3519" s="8393" t="s">
        <v>646</v>
      </c>
      <c r="P3519" s="8393" t="s">
        <v>596</v>
      </c>
      <c r="Q3519" s="8393" t="s">
        <v>646</v>
      </c>
      <c r="R3519" s="8400" t="n">
        <v>33.21</v>
      </c>
      <c r="S3519" s="8401" t="n">
        <f>ROUND(K3519,2)*R3519</f>
        <v>3261.5541</v>
      </c>
    </row>
    <row r="3520" ht="45.0" customHeight="true">
      <c r="A3520" s="8402" t="s">
        <v>23</v>
      </c>
      <c r="B3520" s="8402" t="s">
        <v>659</v>
      </c>
      <c r="C3520" s="8402" t="s">
        <v>54</v>
      </c>
      <c r="D3520" s="8402" t="s">
        <v>660</v>
      </c>
      <c r="E3520" s="8402" t="s">
        <v>661</v>
      </c>
      <c r="F3520" s="8403" t="n">
        <f>R3520</f>
        <v>18.2</v>
      </c>
      <c r="G3520" s="8402" t="s">
        <v>77</v>
      </c>
      <c r="H3520" s="8404" t="n">
        <v>264.9</v>
      </c>
      <c r="I3520" s="8405" t="n">
        <v>264.9</v>
      </c>
      <c r="J3520" s="8406" t="n">
        <v>0.2249</v>
      </c>
      <c r="K3520" s="8407" t="n">
        <f>ROUND(I3520,2)+(ROUND(I3520,2)*J3520)</f>
        <v>324.47601</v>
      </c>
      <c r="L3520" s="8408" t="n">
        <f>ROUND(S3520,2)</f>
        <v>5905.54</v>
      </c>
      <c r="M3520" s="8402" t="s">
        <v>21</v>
      </c>
      <c r="N3520" s="8402" t="s">
        <v>645</v>
      </c>
      <c r="O3520" s="8402" t="s">
        <v>646</v>
      </c>
      <c r="P3520" s="8402" t="s">
        <v>596</v>
      </c>
      <c r="Q3520" s="8402" t="s">
        <v>646</v>
      </c>
      <c r="R3520" s="8409" t="n">
        <v>18.2</v>
      </c>
      <c r="S3520" s="8410" t="n">
        <f>ROUND(K3520,2)*R3520</f>
        <v>5905.536</v>
      </c>
    </row>
    <row r="3521" ht="45.0" customHeight="true">
      <c r="A3521" s="8411" t="s">
        <v>23</v>
      </c>
      <c r="B3521" s="8411" t="s">
        <v>662</v>
      </c>
      <c r="C3521" s="8411" t="s">
        <v>54</v>
      </c>
      <c r="D3521" s="8411" t="s">
        <v>663</v>
      </c>
      <c r="E3521" s="8411" t="s">
        <v>664</v>
      </c>
      <c r="F3521" s="8412" t="n">
        <f>R3521</f>
        <v>65.98</v>
      </c>
      <c r="G3521" s="8411" t="s">
        <v>77</v>
      </c>
      <c r="H3521" s="8413" t="n">
        <v>1.33</v>
      </c>
      <c r="I3521" s="8414" t="n">
        <v>1.33</v>
      </c>
      <c r="J3521" s="8415" t="n">
        <v>0.2249</v>
      </c>
      <c r="K3521" s="8416" t="n">
        <f>ROUND(I3521,2)+(ROUND(I3521,2)*J3521)</f>
        <v>1.6291170000000001</v>
      </c>
      <c r="L3521" s="8417" t="n">
        <f>ROUND(S3521,2)</f>
        <v>107.55</v>
      </c>
      <c r="M3521" s="8411" t="s">
        <v>21</v>
      </c>
      <c r="N3521" s="8411" t="s">
        <v>645</v>
      </c>
      <c r="O3521" s="8411" t="s">
        <v>646</v>
      </c>
      <c r="P3521" s="8411" t="s">
        <v>596</v>
      </c>
      <c r="Q3521" s="8411" t="s">
        <v>646</v>
      </c>
      <c r="R3521" s="8418" t="n">
        <v>65.98</v>
      </c>
      <c r="S3521" s="8419" t="n">
        <f>ROUND(K3521,2)*R3521</f>
        <v>107.5474</v>
      </c>
    </row>
    <row r="3522" ht="45.0" customHeight="true">
      <c r="A3522" s="8420" t="s">
        <v>23</v>
      </c>
      <c r="B3522" s="8420" t="s">
        <v>665</v>
      </c>
      <c r="C3522" s="8420" t="s">
        <v>54</v>
      </c>
      <c r="D3522" s="8420" t="s">
        <v>666</v>
      </c>
      <c r="E3522" s="8420" t="s">
        <v>667</v>
      </c>
      <c r="F3522" s="8421" t="n">
        <f>R3522</f>
        <v>36.03</v>
      </c>
      <c r="G3522" s="8420" t="s">
        <v>77</v>
      </c>
      <c r="H3522" s="8422" t="n">
        <v>117.72</v>
      </c>
      <c r="I3522" s="8423" t="n">
        <v>117.72</v>
      </c>
      <c r="J3522" s="8424" t="n">
        <v>0.2249</v>
      </c>
      <c r="K3522" s="8425" t="n">
        <f>ROUND(I3522,2)+(ROUND(I3522,2)*J3522)</f>
        <v>144.195228</v>
      </c>
      <c r="L3522" s="8426" t="n">
        <f>ROUND(S3522,2)</f>
        <v>5195.53</v>
      </c>
      <c r="M3522" s="8420" t="s">
        <v>21</v>
      </c>
      <c r="N3522" s="8420" t="s">
        <v>645</v>
      </c>
      <c r="O3522" s="8420" t="s">
        <v>646</v>
      </c>
      <c r="P3522" s="8420" t="s">
        <v>596</v>
      </c>
      <c r="Q3522" s="8420" t="s">
        <v>646</v>
      </c>
      <c r="R3522" s="8427" t="n">
        <v>36.03</v>
      </c>
      <c r="S3522" s="8428" t="n">
        <f>ROUND(K3522,2)*R3522</f>
        <v>5195.526</v>
      </c>
    </row>
    <row r="3523" ht="45.0" customHeight="true">
      <c r="A3523" s="8429" t="s">
        <v>23</v>
      </c>
      <c r="B3523" s="8429" t="s">
        <v>668</v>
      </c>
      <c r="C3523" s="8429" t="s">
        <v>54</v>
      </c>
      <c r="D3523" s="8429" t="s">
        <v>669</v>
      </c>
      <c r="E3523" s="8429" t="s">
        <v>670</v>
      </c>
      <c r="F3523" s="8430" t="n">
        <f>R3523</f>
        <v>100.08</v>
      </c>
      <c r="G3523" s="8429" t="s">
        <v>77</v>
      </c>
      <c r="H3523" s="8431" t="n">
        <v>11.46</v>
      </c>
      <c r="I3523" s="8432" t="n">
        <v>11.46</v>
      </c>
      <c r="J3523" s="8433" t="n">
        <v>0.2249</v>
      </c>
      <c r="K3523" s="8434" t="n">
        <f>ROUND(I3523,2)+(ROUND(I3523,2)*J3523)</f>
        <v>14.037354</v>
      </c>
      <c r="L3523" s="8435" t="n">
        <f>ROUND(S3523,2)</f>
        <v>1405.12</v>
      </c>
      <c r="M3523" s="8429" t="s">
        <v>21</v>
      </c>
      <c r="N3523" s="8429" t="s">
        <v>645</v>
      </c>
      <c r="O3523" s="8429" t="s">
        <v>646</v>
      </c>
      <c r="P3523" s="8429" t="s">
        <v>596</v>
      </c>
      <c r="Q3523" s="8429" t="s">
        <v>646</v>
      </c>
      <c r="R3523" s="8436" t="n">
        <v>100.08</v>
      </c>
      <c r="S3523" s="8437" t="n">
        <f>ROUND(K3523,2)*R3523</f>
        <v>1405.1232</v>
      </c>
    </row>
    <row r="3524" ht="45.0" customHeight="true">
      <c r="A3524" s="8438" t="s">
        <v>23</v>
      </c>
      <c r="B3524" s="8438" t="s">
        <v>671</v>
      </c>
      <c r="C3524" s="8438" t="s">
        <v>54</v>
      </c>
      <c r="D3524" s="8438" t="s">
        <v>672</v>
      </c>
      <c r="E3524" s="8438" t="s">
        <v>673</v>
      </c>
      <c r="F3524" s="8439" t="n">
        <f>R3524</f>
        <v>34.0</v>
      </c>
      <c r="G3524" s="8438" t="s">
        <v>28</v>
      </c>
      <c r="H3524" s="8440" t="n">
        <v>24.72</v>
      </c>
      <c r="I3524" s="8441" t="n">
        <v>24.72</v>
      </c>
      <c r="J3524" s="8442" t="n">
        <v>0.2249</v>
      </c>
      <c r="K3524" s="8443" t="n">
        <f>ROUND(I3524,2)+(ROUND(I3524,2)*J3524)</f>
        <v>30.279528</v>
      </c>
      <c r="L3524" s="8444" t="n">
        <f>ROUND(S3524,2)</f>
        <v>1029.52</v>
      </c>
      <c r="M3524" s="8438" t="s">
        <v>21</v>
      </c>
      <c r="N3524" s="8438" t="s">
        <v>645</v>
      </c>
      <c r="O3524" s="8438" t="s">
        <v>646</v>
      </c>
      <c r="P3524" s="8438" t="s">
        <v>596</v>
      </c>
      <c r="Q3524" s="8438" t="s">
        <v>646</v>
      </c>
      <c r="R3524" s="8445" t="n">
        <v>34.0</v>
      </c>
      <c r="S3524" s="8446" t="n">
        <f>ROUND(K3524,2)*R3524</f>
        <v>1029.52</v>
      </c>
    </row>
    <row r="3525" ht="45.0" customHeight="true">
      <c r="A3525" s="8447" t="s">
        <v>23</v>
      </c>
      <c r="B3525" s="8447" t="s">
        <v>674</v>
      </c>
      <c r="C3525" s="8447" t="s">
        <v>54</v>
      </c>
      <c r="D3525" s="8447" t="s">
        <v>675</v>
      </c>
      <c r="E3525" s="8447" t="s">
        <v>676</v>
      </c>
      <c r="F3525" s="8448" t="n">
        <f>R3525</f>
        <v>3.0</v>
      </c>
      <c r="G3525" s="8447" t="s">
        <v>28</v>
      </c>
      <c r="H3525" s="8449" t="n">
        <v>8.16</v>
      </c>
      <c r="I3525" s="8450" t="n">
        <v>8.16</v>
      </c>
      <c r="J3525" s="8451" t="n">
        <v>0.2249</v>
      </c>
      <c r="K3525" s="8452" t="n">
        <f>ROUND(I3525,2)+(ROUND(I3525,2)*J3525)</f>
        <v>9.995184</v>
      </c>
      <c r="L3525" s="8453" t="n">
        <f>ROUND(S3525,2)</f>
        <v>30.0</v>
      </c>
      <c r="M3525" s="8447" t="s">
        <v>21</v>
      </c>
      <c r="N3525" s="8447" t="s">
        <v>645</v>
      </c>
      <c r="O3525" s="8447" t="s">
        <v>646</v>
      </c>
      <c r="P3525" s="8447" t="s">
        <v>596</v>
      </c>
      <c r="Q3525" s="8447" t="s">
        <v>646</v>
      </c>
      <c r="R3525" s="8454" t="n">
        <v>3.0</v>
      </c>
      <c r="S3525" s="8455" t="n">
        <f>ROUND(K3525,2)*R3525</f>
        <v>30.0</v>
      </c>
    </row>
    <row r="3526" ht="45.0" customHeight="true">
      <c r="A3526" s="8457" t="s">
        <v>19</v>
      </c>
      <c r="B3526" s="8457" t="s">
        <v>677</v>
      </c>
      <c r="C3526" s="8457" t="s">
        <v>21</v>
      </c>
      <c r="D3526" s="8457" t="s">
        <v>21</v>
      </c>
      <c r="E3526" s="8457" t="s">
        <v>678</v>
      </c>
      <c r="F3526" s="8457" t="s">
        <v>21</v>
      </c>
      <c r="G3526" s="8457" t="s">
        <v>21</v>
      </c>
      <c r="H3526" s="8457" t="s">
        <v>21</v>
      </c>
      <c r="I3526" s="8457" t="s">
        <v>21</v>
      </c>
      <c r="J3526" s="8457" t="s">
        <v>21</v>
      </c>
      <c r="K3526" s="8457" t="s">
        <v>21</v>
      </c>
      <c r="L3526" s="8458" t="n">
        <f>ROUND(L3527,2)+ROUND(L3528,2)+ROUND(L3529,2)+ROUND(L3530,2)+ROUND(L3531,2)+ROUND(L3532,2)+ROUND(L3533,2)+ROUND(L3534,2)</f>
        <v>263085.98</v>
      </c>
      <c r="M3526" s="8457" t="s">
        <v>21</v>
      </c>
      <c r="N3526" s="8457" t="s">
        <v>21</v>
      </c>
      <c r="O3526" s="8457" t="s">
        <v>21</v>
      </c>
      <c r="P3526" s="8457" t="s">
        <v>21</v>
      </c>
      <c r="Q3526" s="8457" t="s">
        <v>21</v>
      </c>
      <c r="R3526" s="8457" t="s">
        <v>21</v>
      </c>
      <c r="S3526" s="8457" t="s">
        <v>21</v>
      </c>
    </row>
    <row r="3527" ht="45.0" customHeight="true">
      <c r="A3527" s="8459" t="s">
        <v>23</v>
      </c>
      <c r="B3527" s="8459" t="s">
        <v>679</v>
      </c>
      <c r="C3527" s="8459" t="s">
        <v>54</v>
      </c>
      <c r="D3527" s="8459" t="s">
        <v>680</v>
      </c>
      <c r="E3527" s="8459" t="s">
        <v>681</v>
      </c>
      <c r="F3527" s="8460" t="n">
        <f>R3527</f>
        <v>674.1</v>
      </c>
      <c r="G3527" s="8459" t="s">
        <v>176</v>
      </c>
      <c r="H3527" s="8461" t="n">
        <v>34.12</v>
      </c>
      <c r="I3527" s="8462" t="n">
        <v>34.12</v>
      </c>
      <c r="J3527" s="8463" t="n">
        <v>0.2249</v>
      </c>
      <c r="K3527" s="8464" t="n">
        <f>ROUND(I3527,2)+(ROUND(I3527,2)*J3527)</f>
        <v>41.793588</v>
      </c>
      <c r="L3527" s="8465" t="n">
        <f>ROUND(S3527,2)</f>
        <v>28170.64</v>
      </c>
      <c r="M3527" s="8459" t="s">
        <v>21</v>
      </c>
      <c r="N3527" s="8459" t="s">
        <v>677</v>
      </c>
      <c r="O3527" s="8459" t="s">
        <v>678</v>
      </c>
      <c r="P3527" s="8459" t="s">
        <v>625</v>
      </c>
      <c r="Q3527" s="8459" t="s">
        <v>678</v>
      </c>
      <c r="R3527" s="8466" t="n">
        <v>674.1</v>
      </c>
      <c r="S3527" s="8467" t="n">
        <f>ROUND(K3527,2)*R3527</f>
        <v>28170.639</v>
      </c>
    </row>
    <row r="3528" ht="45.0" customHeight="true">
      <c r="A3528" s="8468" t="s">
        <v>23</v>
      </c>
      <c r="B3528" s="8468" t="s">
        <v>682</v>
      </c>
      <c r="C3528" s="8468" t="s">
        <v>54</v>
      </c>
      <c r="D3528" s="8468" t="s">
        <v>683</v>
      </c>
      <c r="E3528" s="8468" t="s">
        <v>684</v>
      </c>
      <c r="F3528" s="8469" t="n">
        <f>R3528</f>
        <v>2068.58</v>
      </c>
      <c r="G3528" s="8468" t="s">
        <v>57</v>
      </c>
      <c r="H3528" s="8470" t="n">
        <v>84.65</v>
      </c>
      <c r="I3528" s="8471" t="n">
        <v>84.65</v>
      </c>
      <c r="J3528" s="8472" t="n">
        <v>0.2249</v>
      </c>
      <c r="K3528" s="8473" t="n">
        <f>ROUND(I3528,2)+(ROUND(I3528,2)*J3528)</f>
        <v>103.687785</v>
      </c>
      <c r="L3528" s="8474" t="n">
        <f>ROUND(S3528,2)</f>
        <v>214491.06</v>
      </c>
      <c r="M3528" s="8468" t="s">
        <v>21</v>
      </c>
      <c r="N3528" s="8468" t="s">
        <v>677</v>
      </c>
      <c r="O3528" s="8468" t="s">
        <v>678</v>
      </c>
      <c r="P3528" s="8468" t="s">
        <v>625</v>
      </c>
      <c r="Q3528" s="8468" t="s">
        <v>678</v>
      </c>
      <c r="R3528" s="8475" t="n">
        <v>2068.58</v>
      </c>
      <c r="S3528" s="8476" t="n">
        <f>ROUND(K3528,2)*R3528</f>
        <v>214491.06019999998</v>
      </c>
    </row>
    <row r="3529" ht="45.0" customHeight="true">
      <c r="A3529" s="8477" t="s">
        <v>23</v>
      </c>
      <c r="B3529" s="8477" t="s">
        <v>685</v>
      </c>
      <c r="C3529" s="8477" t="s">
        <v>54</v>
      </c>
      <c r="D3529" s="8477" t="s">
        <v>686</v>
      </c>
      <c r="E3529" s="8477" t="s">
        <v>687</v>
      </c>
      <c r="F3529" s="8478" t="n">
        <f>R3529</f>
        <v>674.1</v>
      </c>
      <c r="G3529" s="8477" t="s">
        <v>176</v>
      </c>
      <c r="H3529" s="8479" t="n">
        <v>1.49</v>
      </c>
      <c r="I3529" s="8480" t="n">
        <v>1.49</v>
      </c>
      <c r="J3529" s="8481" t="n">
        <v>0.2249</v>
      </c>
      <c r="K3529" s="8482" t="n">
        <f>ROUND(I3529,2)+(ROUND(I3529,2)*J3529)</f>
        <v>1.825101</v>
      </c>
      <c r="L3529" s="8483" t="n">
        <f>ROUND(S3529,2)</f>
        <v>1233.6</v>
      </c>
      <c r="M3529" s="8477" t="s">
        <v>21</v>
      </c>
      <c r="N3529" s="8477" t="s">
        <v>677</v>
      </c>
      <c r="O3529" s="8477" t="s">
        <v>678</v>
      </c>
      <c r="P3529" s="8477" t="s">
        <v>625</v>
      </c>
      <c r="Q3529" s="8477" t="s">
        <v>678</v>
      </c>
      <c r="R3529" s="8484" t="n">
        <v>674.1</v>
      </c>
      <c r="S3529" s="8485" t="n">
        <f>ROUND(K3529,2)*R3529</f>
        <v>1233.603</v>
      </c>
    </row>
    <row r="3530" ht="45.0" customHeight="true">
      <c r="A3530" s="8486" t="s">
        <v>23</v>
      </c>
      <c r="B3530" s="8486" t="s">
        <v>688</v>
      </c>
      <c r="C3530" s="8486" t="s">
        <v>54</v>
      </c>
      <c r="D3530" s="8486" t="s">
        <v>689</v>
      </c>
      <c r="E3530" s="8486" t="s">
        <v>690</v>
      </c>
      <c r="F3530" s="8487" t="n">
        <f>R3530</f>
        <v>30.55</v>
      </c>
      <c r="G3530" s="8486" t="s">
        <v>77</v>
      </c>
      <c r="H3530" s="8488" t="n">
        <v>23.97</v>
      </c>
      <c r="I3530" s="8489" t="n">
        <v>23.97</v>
      </c>
      <c r="J3530" s="8490" t="n">
        <v>0.2249</v>
      </c>
      <c r="K3530" s="8491" t="n">
        <f>ROUND(I3530,2)+(ROUND(I3530,2)*J3530)</f>
        <v>29.360853</v>
      </c>
      <c r="L3530" s="8492" t="n">
        <f>ROUND(S3530,2)</f>
        <v>896.95</v>
      </c>
      <c r="M3530" s="8486" t="s">
        <v>21</v>
      </c>
      <c r="N3530" s="8486" t="s">
        <v>677</v>
      </c>
      <c r="O3530" s="8486" t="s">
        <v>678</v>
      </c>
      <c r="P3530" s="8486" t="s">
        <v>625</v>
      </c>
      <c r="Q3530" s="8486" t="s">
        <v>678</v>
      </c>
      <c r="R3530" s="8493" t="n">
        <v>30.55</v>
      </c>
      <c r="S3530" s="8494" t="n">
        <f>ROUND(K3530,2)*R3530</f>
        <v>896.948</v>
      </c>
    </row>
    <row r="3531" ht="45.0" customHeight="true">
      <c r="A3531" s="8495" t="s">
        <v>23</v>
      </c>
      <c r="B3531" s="8495" t="s">
        <v>691</v>
      </c>
      <c r="C3531" s="8495" t="s">
        <v>54</v>
      </c>
      <c r="D3531" s="8495" t="s">
        <v>692</v>
      </c>
      <c r="E3531" s="8495" t="s">
        <v>693</v>
      </c>
      <c r="F3531" s="8496" t="n">
        <f>R3531</f>
        <v>25.09</v>
      </c>
      <c r="G3531" s="8495" t="s">
        <v>57</v>
      </c>
      <c r="H3531" s="8497" t="n">
        <v>48.7</v>
      </c>
      <c r="I3531" s="8498" t="n">
        <v>48.7</v>
      </c>
      <c r="J3531" s="8499" t="n">
        <v>0.2249</v>
      </c>
      <c r="K3531" s="8500" t="n">
        <f>ROUND(I3531,2)+(ROUND(I3531,2)*J3531)</f>
        <v>59.65263</v>
      </c>
      <c r="L3531" s="8501" t="n">
        <f>ROUND(S3531,2)</f>
        <v>1496.62</v>
      </c>
      <c r="M3531" s="8495" t="s">
        <v>21</v>
      </c>
      <c r="N3531" s="8495" t="s">
        <v>677</v>
      </c>
      <c r="O3531" s="8495" t="s">
        <v>678</v>
      </c>
      <c r="P3531" s="8495" t="s">
        <v>625</v>
      </c>
      <c r="Q3531" s="8495" t="s">
        <v>678</v>
      </c>
      <c r="R3531" s="8502" t="n">
        <v>25.09</v>
      </c>
      <c r="S3531" s="8503" t="n">
        <f>ROUND(K3531,2)*R3531</f>
        <v>1496.6185</v>
      </c>
    </row>
    <row r="3532" ht="45.0" customHeight="true">
      <c r="A3532" s="8504" t="s">
        <v>23</v>
      </c>
      <c r="B3532" s="8504" t="s">
        <v>694</v>
      </c>
      <c r="C3532" s="8504" t="s">
        <v>54</v>
      </c>
      <c r="D3532" s="8504" t="s">
        <v>316</v>
      </c>
      <c r="E3532" s="8504" t="s">
        <v>317</v>
      </c>
      <c r="F3532" s="8505" t="n">
        <f>R3532</f>
        <v>15.27</v>
      </c>
      <c r="G3532" s="8504" t="s">
        <v>77</v>
      </c>
      <c r="H3532" s="8506" t="n">
        <v>755.55</v>
      </c>
      <c r="I3532" s="8507" t="n">
        <v>755.55</v>
      </c>
      <c r="J3532" s="8508" t="n">
        <v>0.2249</v>
      </c>
      <c r="K3532" s="8509" t="n">
        <f>ROUND(I3532,2)+(ROUND(I3532,2)*J3532)</f>
        <v>925.4731949999999</v>
      </c>
      <c r="L3532" s="8510" t="n">
        <f>ROUND(S3532,2)</f>
        <v>14131.93</v>
      </c>
      <c r="M3532" s="8504" t="s">
        <v>21</v>
      </c>
      <c r="N3532" s="8504" t="s">
        <v>677</v>
      </c>
      <c r="O3532" s="8504" t="s">
        <v>678</v>
      </c>
      <c r="P3532" s="8504" t="s">
        <v>625</v>
      </c>
      <c r="Q3532" s="8504" t="s">
        <v>678</v>
      </c>
      <c r="R3532" s="8511" t="n">
        <v>15.27</v>
      </c>
      <c r="S3532" s="8512" t="n">
        <f>ROUND(K3532,2)*R3532</f>
        <v>14131.9269</v>
      </c>
    </row>
    <row r="3533" ht="45.0" customHeight="true">
      <c r="A3533" s="8513" t="s">
        <v>23</v>
      </c>
      <c r="B3533" s="8513" t="s">
        <v>695</v>
      </c>
      <c r="C3533" s="8513" t="s">
        <v>54</v>
      </c>
      <c r="D3533" s="8513" t="s">
        <v>696</v>
      </c>
      <c r="E3533" s="8513" t="s">
        <v>697</v>
      </c>
      <c r="F3533" s="8514" t="n">
        <f>R3533</f>
        <v>6.0</v>
      </c>
      <c r="G3533" s="8513" t="s">
        <v>28</v>
      </c>
      <c r="H3533" s="8515" t="n">
        <v>136.58</v>
      </c>
      <c r="I3533" s="8516" t="n">
        <v>136.58</v>
      </c>
      <c r="J3533" s="8517" t="n">
        <v>0.2249</v>
      </c>
      <c r="K3533" s="8518" t="n">
        <f>ROUND(I3533,2)+(ROUND(I3533,2)*J3533)</f>
        <v>167.29684200000003</v>
      </c>
      <c r="L3533" s="8519" t="n">
        <f>ROUND(S3533,2)</f>
        <v>1003.8</v>
      </c>
      <c r="M3533" s="8513" t="s">
        <v>21</v>
      </c>
      <c r="N3533" s="8513" t="s">
        <v>677</v>
      </c>
      <c r="O3533" s="8513" t="s">
        <v>678</v>
      </c>
      <c r="P3533" s="8513" t="s">
        <v>625</v>
      </c>
      <c r="Q3533" s="8513" t="s">
        <v>678</v>
      </c>
      <c r="R3533" s="8520" t="n">
        <v>6.0</v>
      </c>
      <c r="S3533" s="8521" t="n">
        <f>ROUND(K3533,2)*R3533</f>
        <v>1003.8000000000001</v>
      </c>
    </row>
    <row r="3534" ht="45.0" customHeight="true">
      <c r="A3534" s="8522" t="s">
        <v>23</v>
      </c>
      <c r="B3534" s="8522" t="s">
        <v>698</v>
      </c>
      <c r="C3534" s="8522" t="s">
        <v>54</v>
      </c>
      <c r="D3534" s="8522" t="s">
        <v>699</v>
      </c>
      <c r="E3534" s="8522" t="s">
        <v>700</v>
      </c>
      <c r="F3534" s="8523" t="n">
        <f>R3534</f>
        <v>2.0</v>
      </c>
      <c r="G3534" s="8522" t="s">
        <v>28</v>
      </c>
      <c r="H3534" s="8524" t="n">
        <v>678.17</v>
      </c>
      <c r="I3534" s="8525" t="n">
        <v>678.17</v>
      </c>
      <c r="J3534" s="8526" t="n">
        <v>0.2249</v>
      </c>
      <c r="K3534" s="8527" t="n">
        <f>ROUND(I3534,2)+(ROUND(I3534,2)*J3534)</f>
        <v>830.690433</v>
      </c>
      <c r="L3534" s="8528" t="n">
        <f>ROUND(S3534,2)</f>
        <v>1661.38</v>
      </c>
      <c r="M3534" s="8522" t="s">
        <v>21</v>
      </c>
      <c r="N3534" s="8522" t="s">
        <v>677</v>
      </c>
      <c r="O3534" s="8522" t="s">
        <v>678</v>
      </c>
      <c r="P3534" s="8522" t="s">
        <v>625</v>
      </c>
      <c r="Q3534" s="8522" t="s">
        <v>678</v>
      </c>
      <c r="R3534" s="8529" t="n">
        <v>2.0</v>
      </c>
      <c r="S3534" s="8530" t="n">
        <f>ROUND(K3534,2)*R3534</f>
        <v>1661.38</v>
      </c>
    </row>
    <row r="3535" ht="45.0" customHeight="true">
      <c r="A3535" s="8532" t="s">
        <v>21</v>
      </c>
      <c r="B3535" s="8532" t="s">
        <v>21</v>
      </c>
      <c r="C3535" s="8532" t="s">
        <v>21</v>
      </c>
      <c r="D3535" s="8532" t="s">
        <v>21</v>
      </c>
      <c r="E3535" s="8532" t="s">
        <v>21</v>
      </c>
      <c r="F3535" s="8532" t="s">
        <v>21</v>
      </c>
      <c r="G3535" s="8532" t="s">
        <v>21</v>
      </c>
      <c r="H3535" s="8532" t="s">
        <v>21</v>
      </c>
      <c r="I3535" s="8532" t="s">
        <v>21</v>
      </c>
      <c r="J3535" s="8532" t="s">
        <v>21</v>
      </c>
      <c r="K3535" s="8532" t="s">
        <v>21</v>
      </c>
      <c r="L3535" s="8532" t="s">
        <v>21</v>
      </c>
      <c r="M3535" s="8532" t="s">
        <v>21</v>
      </c>
      <c r="N3535" s="8532" t="s">
        <v>21</v>
      </c>
      <c r="O3535" s="8532" t="s">
        <v>21</v>
      </c>
      <c r="P3535" s="8532" t="s">
        <v>21</v>
      </c>
      <c r="Q3535" s="8532" t="s">
        <v>21</v>
      </c>
      <c r="R3535" s="8532" t="s">
        <v>701</v>
      </c>
      <c r="S3535" s="8533" t="n">
        <f>L2+L15+L19+L22+L363+L564+L625+L686+L729+L830+L951+L992+L1073+L1094+L1295+L1456+L1497+L1558+L1579+L2200+L2841+L3222+L3325+L3506+L3511+L3515+L3526</f>
        <v>2593553.2599999993</v>
      </c>
    </row>
    <row r="3536" ht="45.0" customHeight="true">
      <c r="A3536" s="8535" t="s">
        <v>21</v>
      </c>
      <c r="B3536" s="8535" t="s">
        <v>21</v>
      </c>
      <c r="C3536" s="8535" t="s">
        <v>21</v>
      </c>
      <c r="D3536" s="8535" t="s">
        <v>21</v>
      </c>
      <c r="E3536" s="8535" t="s">
        <v>21</v>
      </c>
      <c r="F3536" s="8535" t="s">
        <v>21</v>
      </c>
      <c r="G3536" s="8535" t="s">
        <v>21</v>
      </c>
      <c r="H3536" s="8535" t="s">
        <v>21</v>
      </c>
      <c r="I3536" s="8535" t="s">
        <v>21</v>
      </c>
      <c r="J3536" s="8535" t="s">
        <v>21</v>
      </c>
      <c r="K3536" s="8535" t="s">
        <v>21</v>
      </c>
      <c r="L3536" s="8535" t="s">
        <v>21</v>
      </c>
      <c r="M3536" s="8535" t="s">
        <v>21</v>
      </c>
      <c r="N3536" s="8535" t="s">
        <v>21</v>
      </c>
      <c r="O3536" s="8535" t="s">
        <v>21</v>
      </c>
      <c r="P3536" s="8535" t="s">
        <v>21</v>
      </c>
      <c r="Q3536" s="8535" t="s">
        <v>21</v>
      </c>
      <c r="R3536" s="8535" t="s">
        <v>702</v>
      </c>
      <c r="S3536" s="8536" t="n">
        <f>ROUND(2593553.26,2)-ROUND(S3535,2)</f>
        <v>0.0</v>
      </c>
    </row>
  </sheetData>
  <mergeCells count="2685">
    <mergeCell ref="A3:A14"/>
    <mergeCell ref="B3:B14"/>
    <mergeCell ref="C3:C14"/>
    <mergeCell ref="D3:D14"/>
    <mergeCell ref="E3:E14"/>
    <mergeCell ref="F3:F14"/>
    <mergeCell ref="G3:G14"/>
    <mergeCell ref="H3:H14"/>
    <mergeCell ref="I3:I14"/>
    <mergeCell ref="J3:J14"/>
    <mergeCell ref="K3:K14"/>
    <mergeCell ref="L3:L14"/>
    <mergeCell ref="M3:M14"/>
    <mergeCell ref="N3:N14"/>
    <mergeCell ref="O3:O14"/>
    <mergeCell ref="A23:A42"/>
    <mergeCell ref="B23:B42"/>
    <mergeCell ref="C23:C42"/>
    <mergeCell ref="D23:D42"/>
    <mergeCell ref="E23:E42"/>
    <mergeCell ref="F23:F42"/>
    <mergeCell ref="G23:G42"/>
    <mergeCell ref="H23:H42"/>
    <mergeCell ref="I23:I42"/>
    <mergeCell ref="J23:J42"/>
    <mergeCell ref="K23:K42"/>
    <mergeCell ref="L23:L42"/>
    <mergeCell ref="M23:M42"/>
    <mergeCell ref="N23:N42"/>
    <mergeCell ref="O23:O42"/>
    <mergeCell ref="A43:A62"/>
    <mergeCell ref="B43:B62"/>
    <mergeCell ref="C43:C62"/>
    <mergeCell ref="D43:D62"/>
    <mergeCell ref="E43:E62"/>
    <mergeCell ref="F43:F62"/>
    <mergeCell ref="G43:G62"/>
    <mergeCell ref="H43:H62"/>
    <mergeCell ref="I43:I62"/>
    <mergeCell ref="J43:J62"/>
    <mergeCell ref="K43:K62"/>
    <mergeCell ref="L43:L62"/>
    <mergeCell ref="M43:M62"/>
    <mergeCell ref="N43:N62"/>
    <mergeCell ref="O43:O62"/>
    <mergeCell ref="A63:A82"/>
    <mergeCell ref="B63:B82"/>
    <mergeCell ref="C63:C82"/>
    <mergeCell ref="D63:D82"/>
    <mergeCell ref="E63:E82"/>
    <mergeCell ref="F63:F82"/>
    <mergeCell ref="G63:G82"/>
    <mergeCell ref="H63:H82"/>
    <mergeCell ref="I63:I82"/>
    <mergeCell ref="J63:J82"/>
    <mergeCell ref="K63:K82"/>
    <mergeCell ref="L63:L82"/>
    <mergeCell ref="M63:M82"/>
    <mergeCell ref="N63:N82"/>
    <mergeCell ref="O63:O82"/>
    <mergeCell ref="A83:A102"/>
    <mergeCell ref="B83:B102"/>
    <mergeCell ref="C83:C102"/>
    <mergeCell ref="D83:D102"/>
    <mergeCell ref="E83:E102"/>
    <mergeCell ref="F83:F102"/>
    <mergeCell ref="G83:G102"/>
    <mergeCell ref="H83:H102"/>
    <mergeCell ref="I83:I102"/>
    <mergeCell ref="J83:J102"/>
    <mergeCell ref="K83:K102"/>
    <mergeCell ref="L83:L102"/>
    <mergeCell ref="M83:M102"/>
    <mergeCell ref="N83:N102"/>
    <mergeCell ref="O83:O102"/>
    <mergeCell ref="A103:A122"/>
    <mergeCell ref="B103:B122"/>
    <mergeCell ref="C103:C122"/>
    <mergeCell ref="D103:D122"/>
    <mergeCell ref="E103:E122"/>
    <mergeCell ref="F103:F122"/>
    <mergeCell ref="G103:G122"/>
    <mergeCell ref="H103:H122"/>
    <mergeCell ref="I103:I122"/>
    <mergeCell ref="J103:J122"/>
    <mergeCell ref="K103:K122"/>
    <mergeCell ref="L103:L122"/>
    <mergeCell ref="M103:M122"/>
    <mergeCell ref="N103:N122"/>
    <mergeCell ref="O103:O122"/>
    <mergeCell ref="A123:A142"/>
    <mergeCell ref="B123:B142"/>
    <mergeCell ref="C123:C142"/>
    <mergeCell ref="D123:D142"/>
    <mergeCell ref="E123:E142"/>
    <mergeCell ref="F123:F142"/>
    <mergeCell ref="G123:G142"/>
    <mergeCell ref="H123:H142"/>
    <mergeCell ref="I123:I142"/>
    <mergeCell ref="J123:J142"/>
    <mergeCell ref="K123:K142"/>
    <mergeCell ref="L123:L142"/>
    <mergeCell ref="M123:M142"/>
    <mergeCell ref="N123:N142"/>
    <mergeCell ref="O123:O142"/>
    <mergeCell ref="A143:A162"/>
    <mergeCell ref="B143:B162"/>
    <mergeCell ref="C143:C162"/>
    <mergeCell ref="D143:D162"/>
    <mergeCell ref="E143:E162"/>
    <mergeCell ref="F143:F162"/>
    <mergeCell ref="G143:G162"/>
    <mergeCell ref="H143:H162"/>
    <mergeCell ref="I143:I162"/>
    <mergeCell ref="J143:J162"/>
    <mergeCell ref="K143:K162"/>
    <mergeCell ref="L143:L162"/>
    <mergeCell ref="M143:M162"/>
    <mergeCell ref="N143:N162"/>
    <mergeCell ref="O143:O162"/>
    <mergeCell ref="A163:A182"/>
    <mergeCell ref="B163:B182"/>
    <mergeCell ref="C163:C182"/>
    <mergeCell ref="D163:D182"/>
    <mergeCell ref="E163:E182"/>
    <mergeCell ref="F163:F182"/>
    <mergeCell ref="G163:G182"/>
    <mergeCell ref="H163:H182"/>
    <mergeCell ref="I163:I182"/>
    <mergeCell ref="J163:J182"/>
    <mergeCell ref="K163:K182"/>
    <mergeCell ref="L163:L182"/>
    <mergeCell ref="M163:M182"/>
    <mergeCell ref="N163:N182"/>
    <mergeCell ref="O163:O182"/>
    <mergeCell ref="A183:A202"/>
    <mergeCell ref="B183:B202"/>
    <mergeCell ref="C183:C202"/>
    <mergeCell ref="D183:D202"/>
    <mergeCell ref="E183:E202"/>
    <mergeCell ref="F183:F202"/>
    <mergeCell ref="G183:G202"/>
    <mergeCell ref="H183:H202"/>
    <mergeCell ref="I183:I202"/>
    <mergeCell ref="J183:J202"/>
    <mergeCell ref="K183:K202"/>
    <mergeCell ref="L183:L202"/>
    <mergeCell ref="M183:M202"/>
    <mergeCell ref="N183:N202"/>
    <mergeCell ref="O183:O202"/>
    <mergeCell ref="A203:A222"/>
    <mergeCell ref="B203:B222"/>
    <mergeCell ref="C203:C222"/>
    <mergeCell ref="D203:D222"/>
    <mergeCell ref="E203:E222"/>
    <mergeCell ref="F203:F222"/>
    <mergeCell ref="G203:G222"/>
    <mergeCell ref="H203:H222"/>
    <mergeCell ref="I203:I222"/>
    <mergeCell ref="J203:J222"/>
    <mergeCell ref="K203:K222"/>
    <mergeCell ref="L203:L222"/>
    <mergeCell ref="M203:M222"/>
    <mergeCell ref="N203:N222"/>
    <mergeCell ref="O203:O222"/>
    <mergeCell ref="A223:A242"/>
    <mergeCell ref="B223:B242"/>
    <mergeCell ref="C223:C242"/>
    <mergeCell ref="D223:D242"/>
    <mergeCell ref="E223:E242"/>
    <mergeCell ref="F223:F242"/>
    <mergeCell ref="G223:G242"/>
    <mergeCell ref="H223:H242"/>
    <mergeCell ref="I223:I242"/>
    <mergeCell ref="J223:J242"/>
    <mergeCell ref="K223:K242"/>
    <mergeCell ref="L223:L242"/>
    <mergeCell ref="M223:M242"/>
    <mergeCell ref="N223:N242"/>
    <mergeCell ref="O223:O242"/>
    <mergeCell ref="A243:A262"/>
    <mergeCell ref="B243:B262"/>
    <mergeCell ref="C243:C262"/>
    <mergeCell ref="D243:D262"/>
    <mergeCell ref="E243:E262"/>
    <mergeCell ref="F243:F262"/>
    <mergeCell ref="G243:G262"/>
    <mergeCell ref="H243:H262"/>
    <mergeCell ref="I243:I262"/>
    <mergeCell ref="J243:J262"/>
    <mergeCell ref="K243:K262"/>
    <mergeCell ref="L243:L262"/>
    <mergeCell ref="M243:M262"/>
    <mergeCell ref="N243:N262"/>
    <mergeCell ref="O243:O262"/>
    <mergeCell ref="A263:A282"/>
    <mergeCell ref="B263:B282"/>
    <mergeCell ref="C263:C282"/>
    <mergeCell ref="D263:D282"/>
    <mergeCell ref="E263:E282"/>
    <mergeCell ref="F263:F282"/>
    <mergeCell ref="G263:G282"/>
    <mergeCell ref="H263:H282"/>
    <mergeCell ref="I263:I282"/>
    <mergeCell ref="J263:J282"/>
    <mergeCell ref="K263:K282"/>
    <mergeCell ref="L263:L282"/>
    <mergeCell ref="M263:M282"/>
    <mergeCell ref="N263:N282"/>
    <mergeCell ref="O263:O282"/>
    <mergeCell ref="A283:A302"/>
    <mergeCell ref="B283:B302"/>
    <mergeCell ref="C283:C302"/>
    <mergeCell ref="D283:D302"/>
    <mergeCell ref="E283:E302"/>
    <mergeCell ref="F283:F302"/>
    <mergeCell ref="G283:G302"/>
    <mergeCell ref="H283:H302"/>
    <mergeCell ref="I283:I302"/>
    <mergeCell ref="J283:J302"/>
    <mergeCell ref="K283:K302"/>
    <mergeCell ref="L283:L302"/>
    <mergeCell ref="M283:M302"/>
    <mergeCell ref="N283:N302"/>
    <mergeCell ref="O283:O302"/>
    <mergeCell ref="A303:A322"/>
    <mergeCell ref="B303:B322"/>
    <mergeCell ref="C303:C322"/>
    <mergeCell ref="D303:D322"/>
    <mergeCell ref="E303:E322"/>
    <mergeCell ref="F303:F322"/>
    <mergeCell ref="G303:G322"/>
    <mergeCell ref="H303:H322"/>
    <mergeCell ref="I303:I322"/>
    <mergeCell ref="J303:J322"/>
    <mergeCell ref="K303:K322"/>
    <mergeCell ref="L303:L322"/>
    <mergeCell ref="M303:M322"/>
    <mergeCell ref="N303:N322"/>
    <mergeCell ref="O303:O322"/>
    <mergeCell ref="A323:A342"/>
    <mergeCell ref="B323:B342"/>
    <mergeCell ref="C323:C342"/>
    <mergeCell ref="D323:D342"/>
    <mergeCell ref="E323:E342"/>
    <mergeCell ref="F323:F342"/>
    <mergeCell ref="G323:G342"/>
    <mergeCell ref="H323:H342"/>
    <mergeCell ref="I323:I342"/>
    <mergeCell ref="J323:J342"/>
    <mergeCell ref="K323:K342"/>
    <mergeCell ref="L323:L342"/>
    <mergeCell ref="M323:M342"/>
    <mergeCell ref="N323:N342"/>
    <mergeCell ref="O323:O342"/>
    <mergeCell ref="A343:A362"/>
    <mergeCell ref="B343:B362"/>
    <mergeCell ref="C343:C362"/>
    <mergeCell ref="D343:D362"/>
    <mergeCell ref="E343:E362"/>
    <mergeCell ref="F343:F362"/>
    <mergeCell ref="G343:G362"/>
    <mergeCell ref="H343:H362"/>
    <mergeCell ref="I343:I362"/>
    <mergeCell ref="J343:J362"/>
    <mergeCell ref="K343:K362"/>
    <mergeCell ref="L343:L362"/>
    <mergeCell ref="M343:M362"/>
    <mergeCell ref="N343:N362"/>
    <mergeCell ref="O343:O362"/>
    <mergeCell ref="A364:A383"/>
    <mergeCell ref="B364:B383"/>
    <mergeCell ref="C364:C383"/>
    <mergeCell ref="D364:D383"/>
    <mergeCell ref="E364:E383"/>
    <mergeCell ref="F364:F383"/>
    <mergeCell ref="G364:G383"/>
    <mergeCell ref="H364:H383"/>
    <mergeCell ref="I364:I383"/>
    <mergeCell ref="J364:J383"/>
    <mergeCell ref="K364:K383"/>
    <mergeCell ref="L364:L383"/>
    <mergeCell ref="M364:M383"/>
    <mergeCell ref="N364:N383"/>
    <mergeCell ref="O364:O383"/>
    <mergeCell ref="A384:A403"/>
    <mergeCell ref="B384:B403"/>
    <mergeCell ref="C384:C403"/>
    <mergeCell ref="D384:D403"/>
    <mergeCell ref="E384:E403"/>
    <mergeCell ref="F384:F403"/>
    <mergeCell ref="G384:G403"/>
    <mergeCell ref="H384:H403"/>
    <mergeCell ref="I384:I403"/>
    <mergeCell ref="J384:J403"/>
    <mergeCell ref="K384:K403"/>
    <mergeCell ref="L384:L403"/>
    <mergeCell ref="M384:M403"/>
    <mergeCell ref="N384:N403"/>
    <mergeCell ref="O384:O403"/>
    <mergeCell ref="A404:A423"/>
    <mergeCell ref="B404:B423"/>
    <mergeCell ref="C404:C423"/>
    <mergeCell ref="D404:D423"/>
    <mergeCell ref="E404:E423"/>
    <mergeCell ref="F404:F423"/>
    <mergeCell ref="G404:G423"/>
    <mergeCell ref="H404:H423"/>
    <mergeCell ref="I404:I423"/>
    <mergeCell ref="J404:J423"/>
    <mergeCell ref="K404:K423"/>
    <mergeCell ref="L404:L423"/>
    <mergeCell ref="M404:M423"/>
    <mergeCell ref="N404:N423"/>
    <mergeCell ref="O404:O423"/>
    <mergeCell ref="A424:A443"/>
    <mergeCell ref="B424:B443"/>
    <mergeCell ref="C424:C443"/>
    <mergeCell ref="D424:D443"/>
    <mergeCell ref="E424:E443"/>
    <mergeCell ref="F424:F443"/>
    <mergeCell ref="G424:G443"/>
    <mergeCell ref="H424:H443"/>
    <mergeCell ref="I424:I443"/>
    <mergeCell ref="J424:J443"/>
    <mergeCell ref="K424:K443"/>
    <mergeCell ref="L424:L443"/>
    <mergeCell ref="M424:M443"/>
    <mergeCell ref="N424:N443"/>
    <mergeCell ref="O424:O443"/>
    <mergeCell ref="A444:A463"/>
    <mergeCell ref="B444:B463"/>
    <mergeCell ref="C444:C463"/>
    <mergeCell ref="D444:D463"/>
    <mergeCell ref="E444:E463"/>
    <mergeCell ref="F444:F463"/>
    <mergeCell ref="G444:G463"/>
    <mergeCell ref="H444:H463"/>
    <mergeCell ref="I444:I463"/>
    <mergeCell ref="J444:J463"/>
    <mergeCell ref="K444:K463"/>
    <mergeCell ref="L444:L463"/>
    <mergeCell ref="M444:M463"/>
    <mergeCell ref="N444:N463"/>
    <mergeCell ref="O444:O463"/>
    <mergeCell ref="A464:A483"/>
    <mergeCell ref="B464:B483"/>
    <mergeCell ref="C464:C483"/>
    <mergeCell ref="D464:D483"/>
    <mergeCell ref="E464:E483"/>
    <mergeCell ref="F464:F483"/>
    <mergeCell ref="G464:G483"/>
    <mergeCell ref="H464:H483"/>
    <mergeCell ref="I464:I483"/>
    <mergeCell ref="J464:J483"/>
    <mergeCell ref="K464:K483"/>
    <mergeCell ref="L464:L483"/>
    <mergeCell ref="M464:M483"/>
    <mergeCell ref="N464:N483"/>
    <mergeCell ref="O464:O483"/>
    <mergeCell ref="A484:A503"/>
    <mergeCell ref="B484:B503"/>
    <mergeCell ref="C484:C503"/>
    <mergeCell ref="D484:D503"/>
    <mergeCell ref="E484:E503"/>
    <mergeCell ref="F484:F503"/>
    <mergeCell ref="G484:G503"/>
    <mergeCell ref="H484:H503"/>
    <mergeCell ref="I484:I503"/>
    <mergeCell ref="J484:J503"/>
    <mergeCell ref="K484:K503"/>
    <mergeCell ref="L484:L503"/>
    <mergeCell ref="M484:M503"/>
    <mergeCell ref="N484:N503"/>
    <mergeCell ref="O484:O503"/>
    <mergeCell ref="A504:A523"/>
    <mergeCell ref="B504:B523"/>
    <mergeCell ref="C504:C523"/>
    <mergeCell ref="D504:D523"/>
    <mergeCell ref="E504:E523"/>
    <mergeCell ref="F504:F523"/>
    <mergeCell ref="G504:G523"/>
    <mergeCell ref="H504:H523"/>
    <mergeCell ref="I504:I523"/>
    <mergeCell ref="J504:J523"/>
    <mergeCell ref="K504:K523"/>
    <mergeCell ref="L504:L523"/>
    <mergeCell ref="M504:M523"/>
    <mergeCell ref="N504:N523"/>
    <mergeCell ref="O504:O523"/>
    <mergeCell ref="A524:A543"/>
    <mergeCell ref="B524:B543"/>
    <mergeCell ref="C524:C543"/>
    <mergeCell ref="D524:D543"/>
    <mergeCell ref="E524:E543"/>
    <mergeCell ref="F524:F543"/>
    <mergeCell ref="G524:G543"/>
    <mergeCell ref="H524:H543"/>
    <mergeCell ref="I524:I543"/>
    <mergeCell ref="J524:J543"/>
    <mergeCell ref="K524:K543"/>
    <mergeCell ref="L524:L543"/>
    <mergeCell ref="M524:M543"/>
    <mergeCell ref="N524:N543"/>
    <mergeCell ref="O524:O543"/>
    <mergeCell ref="A544:A563"/>
    <mergeCell ref="B544:B563"/>
    <mergeCell ref="C544:C563"/>
    <mergeCell ref="D544:D563"/>
    <mergeCell ref="E544:E563"/>
    <mergeCell ref="F544:F563"/>
    <mergeCell ref="G544:G563"/>
    <mergeCell ref="H544:H563"/>
    <mergeCell ref="I544:I563"/>
    <mergeCell ref="J544:J563"/>
    <mergeCell ref="K544:K563"/>
    <mergeCell ref="L544:L563"/>
    <mergeCell ref="M544:M563"/>
    <mergeCell ref="N544:N563"/>
    <mergeCell ref="O544:O563"/>
    <mergeCell ref="A565:A584"/>
    <mergeCell ref="B565:B584"/>
    <mergeCell ref="C565:C584"/>
    <mergeCell ref="D565:D584"/>
    <mergeCell ref="E565:E584"/>
    <mergeCell ref="F565:F584"/>
    <mergeCell ref="G565:G584"/>
    <mergeCell ref="H565:H584"/>
    <mergeCell ref="I565:I584"/>
    <mergeCell ref="J565:J584"/>
    <mergeCell ref="K565:K584"/>
    <mergeCell ref="L565:L584"/>
    <mergeCell ref="M565:M584"/>
    <mergeCell ref="N565:N584"/>
    <mergeCell ref="O565:O584"/>
    <mergeCell ref="A585:A604"/>
    <mergeCell ref="B585:B604"/>
    <mergeCell ref="C585:C604"/>
    <mergeCell ref="D585:D604"/>
    <mergeCell ref="E585:E604"/>
    <mergeCell ref="F585:F604"/>
    <mergeCell ref="G585:G604"/>
    <mergeCell ref="H585:H604"/>
    <mergeCell ref="I585:I604"/>
    <mergeCell ref="J585:J604"/>
    <mergeCell ref="K585:K604"/>
    <mergeCell ref="L585:L604"/>
    <mergeCell ref="M585:M604"/>
    <mergeCell ref="N585:N604"/>
    <mergeCell ref="O585:O604"/>
    <mergeCell ref="A605:A624"/>
    <mergeCell ref="B605:B624"/>
    <mergeCell ref="C605:C624"/>
    <mergeCell ref="D605:D624"/>
    <mergeCell ref="E605:E624"/>
    <mergeCell ref="F605:F624"/>
    <mergeCell ref="G605:G624"/>
    <mergeCell ref="H605:H624"/>
    <mergeCell ref="I605:I624"/>
    <mergeCell ref="J605:J624"/>
    <mergeCell ref="K605:K624"/>
    <mergeCell ref="L605:L624"/>
    <mergeCell ref="M605:M624"/>
    <mergeCell ref="N605:N624"/>
    <mergeCell ref="O605:O624"/>
    <mergeCell ref="A626:A645"/>
    <mergeCell ref="B626:B645"/>
    <mergeCell ref="C626:C645"/>
    <mergeCell ref="D626:D645"/>
    <mergeCell ref="E626:E645"/>
    <mergeCell ref="F626:F645"/>
    <mergeCell ref="G626:G645"/>
    <mergeCell ref="H626:H645"/>
    <mergeCell ref="I626:I645"/>
    <mergeCell ref="J626:J645"/>
    <mergeCell ref="K626:K645"/>
    <mergeCell ref="L626:L645"/>
    <mergeCell ref="M626:M645"/>
    <mergeCell ref="N626:N645"/>
    <mergeCell ref="O626:O645"/>
    <mergeCell ref="A646:A665"/>
    <mergeCell ref="B646:B665"/>
    <mergeCell ref="C646:C665"/>
    <mergeCell ref="D646:D665"/>
    <mergeCell ref="E646:E665"/>
    <mergeCell ref="F646:F665"/>
    <mergeCell ref="G646:G665"/>
    <mergeCell ref="H646:H665"/>
    <mergeCell ref="I646:I665"/>
    <mergeCell ref="J646:J665"/>
    <mergeCell ref="K646:K665"/>
    <mergeCell ref="L646:L665"/>
    <mergeCell ref="M646:M665"/>
    <mergeCell ref="N646:N665"/>
    <mergeCell ref="O646:O665"/>
    <mergeCell ref="A666:A685"/>
    <mergeCell ref="B666:B685"/>
    <mergeCell ref="C666:C685"/>
    <mergeCell ref="D666:D685"/>
    <mergeCell ref="E666:E685"/>
    <mergeCell ref="F666:F685"/>
    <mergeCell ref="G666:G685"/>
    <mergeCell ref="H666:H685"/>
    <mergeCell ref="I666:I685"/>
    <mergeCell ref="J666:J685"/>
    <mergeCell ref="K666:K685"/>
    <mergeCell ref="L666:L685"/>
    <mergeCell ref="M666:M685"/>
    <mergeCell ref="N666:N685"/>
    <mergeCell ref="O666:O685"/>
    <mergeCell ref="A687:A706"/>
    <mergeCell ref="B687:B706"/>
    <mergeCell ref="C687:C706"/>
    <mergeCell ref="D687:D706"/>
    <mergeCell ref="E687:E706"/>
    <mergeCell ref="F687:F706"/>
    <mergeCell ref="G687:G706"/>
    <mergeCell ref="H687:H706"/>
    <mergeCell ref="I687:I706"/>
    <mergeCell ref="J687:J706"/>
    <mergeCell ref="K687:K706"/>
    <mergeCell ref="L687:L706"/>
    <mergeCell ref="M687:M706"/>
    <mergeCell ref="N687:N706"/>
    <mergeCell ref="O687:O706"/>
    <mergeCell ref="A707:A708"/>
    <mergeCell ref="B707:B708"/>
    <mergeCell ref="C707:C708"/>
    <mergeCell ref="D707:D708"/>
    <mergeCell ref="E707:E708"/>
    <mergeCell ref="F707:F708"/>
    <mergeCell ref="G707:G708"/>
    <mergeCell ref="H707:H708"/>
    <mergeCell ref="I707:I708"/>
    <mergeCell ref="J707:J708"/>
    <mergeCell ref="K707:K708"/>
    <mergeCell ref="L707:L708"/>
    <mergeCell ref="M707:M708"/>
    <mergeCell ref="N707:N708"/>
    <mergeCell ref="O707:O708"/>
    <mergeCell ref="A709:A728"/>
    <mergeCell ref="B709:B728"/>
    <mergeCell ref="C709:C728"/>
    <mergeCell ref="D709:D728"/>
    <mergeCell ref="E709:E728"/>
    <mergeCell ref="F709:F728"/>
    <mergeCell ref="G709:G728"/>
    <mergeCell ref="H709:H728"/>
    <mergeCell ref="I709:I728"/>
    <mergeCell ref="J709:J728"/>
    <mergeCell ref="K709:K728"/>
    <mergeCell ref="L709:L728"/>
    <mergeCell ref="M709:M728"/>
    <mergeCell ref="N709:N728"/>
    <mergeCell ref="O709:O728"/>
    <mergeCell ref="A730:A749"/>
    <mergeCell ref="B730:B749"/>
    <mergeCell ref="C730:C749"/>
    <mergeCell ref="D730:D749"/>
    <mergeCell ref="E730:E749"/>
    <mergeCell ref="F730:F749"/>
    <mergeCell ref="G730:G749"/>
    <mergeCell ref="H730:H749"/>
    <mergeCell ref="I730:I749"/>
    <mergeCell ref="J730:J749"/>
    <mergeCell ref="K730:K749"/>
    <mergeCell ref="L730:L749"/>
    <mergeCell ref="M730:M749"/>
    <mergeCell ref="N730:N749"/>
    <mergeCell ref="O730:O749"/>
    <mergeCell ref="A750:A769"/>
    <mergeCell ref="B750:B769"/>
    <mergeCell ref="C750:C769"/>
    <mergeCell ref="D750:D769"/>
    <mergeCell ref="E750:E769"/>
    <mergeCell ref="F750:F769"/>
    <mergeCell ref="G750:G769"/>
    <mergeCell ref="H750:H769"/>
    <mergeCell ref="I750:I769"/>
    <mergeCell ref="J750:J769"/>
    <mergeCell ref="K750:K769"/>
    <mergeCell ref="L750:L769"/>
    <mergeCell ref="M750:M769"/>
    <mergeCell ref="N750:N769"/>
    <mergeCell ref="O750:O769"/>
    <mergeCell ref="A770:A789"/>
    <mergeCell ref="B770:B789"/>
    <mergeCell ref="C770:C789"/>
    <mergeCell ref="D770:D789"/>
    <mergeCell ref="E770:E789"/>
    <mergeCell ref="F770:F789"/>
    <mergeCell ref="G770:G789"/>
    <mergeCell ref="H770:H789"/>
    <mergeCell ref="I770:I789"/>
    <mergeCell ref="J770:J789"/>
    <mergeCell ref="K770:K789"/>
    <mergeCell ref="L770:L789"/>
    <mergeCell ref="M770:M789"/>
    <mergeCell ref="N770:N789"/>
    <mergeCell ref="O770:O789"/>
    <mergeCell ref="A790:A809"/>
    <mergeCell ref="B790:B809"/>
    <mergeCell ref="C790:C809"/>
    <mergeCell ref="D790:D809"/>
    <mergeCell ref="E790:E809"/>
    <mergeCell ref="F790:F809"/>
    <mergeCell ref="G790:G809"/>
    <mergeCell ref="H790:H809"/>
    <mergeCell ref="I790:I809"/>
    <mergeCell ref="J790:J809"/>
    <mergeCell ref="K790:K809"/>
    <mergeCell ref="L790:L809"/>
    <mergeCell ref="M790:M809"/>
    <mergeCell ref="N790:N809"/>
    <mergeCell ref="O790:O809"/>
    <mergeCell ref="A810:A829"/>
    <mergeCell ref="B810:B829"/>
    <mergeCell ref="C810:C829"/>
    <mergeCell ref="D810:D829"/>
    <mergeCell ref="E810:E829"/>
    <mergeCell ref="F810:F829"/>
    <mergeCell ref="G810:G829"/>
    <mergeCell ref="H810:H829"/>
    <mergeCell ref="I810:I829"/>
    <mergeCell ref="J810:J829"/>
    <mergeCell ref="K810:K829"/>
    <mergeCell ref="L810:L829"/>
    <mergeCell ref="M810:M829"/>
    <mergeCell ref="N810:N829"/>
    <mergeCell ref="O810:O829"/>
    <mergeCell ref="A831:A850"/>
    <mergeCell ref="B831:B850"/>
    <mergeCell ref="C831:C850"/>
    <mergeCell ref="D831:D850"/>
    <mergeCell ref="E831:E850"/>
    <mergeCell ref="F831:F850"/>
    <mergeCell ref="G831:G850"/>
    <mergeCell ref="H831:H850"/>
    <mergeCell ref="I831:I850"/>
    <mergeCell ref="J831:J850"/>
    <mergeCell ref="K831:K850"/>
    <mergeCell ref="L831:L850"/>
    <mergeCell ref="M831:M850"/>
    <mergeCell ref="N831:N850"/>
    <mergeCell ref="O831:O850"/>
    <mergeCell ref="A851:A870"/>
    <mergeCell ref="B851:B870"/>
    <mergeCell ref="C851:C870"/>
    <mergeCell ref="D851:D870"/>
    <mergeCell ref="E851:E870"/>
    <mergeCell ref="F851:F870"/>
    <mergeCell ref="G851:G870"/>
    <mergeCell ref="H851:H870"/>
    <mergeCell ref="I851:I870"/>
    <mergeCell ref="J851:J870"/>
    <mergeCell ref="K851:K870"/>
    <mergeCell ref="L851:L870"/>
    <mergeCell ref="M851:M870"/>
    <mergeCell ref="N851:N870"/>
    <mergeCell ref="O851:O870"/>
    <mergeCell ref="A871:A890"/>
    <mergeCell ref="B871:B890"/>
    <mergeCell ref="C871:C890"/>
    <mergeCell ref="D871:D890"/>
    <mergeCell ref="E871:E890"/>
    <mergeCell ref="F871:F890"/>
    <mergeCell ref="G871:G890"/>
    <mergeCell ref="H871:H890"/>
    <mergeCell ref="I871:I890"/>
    <mergeCell ref="J871:J890"/>
    <mergeCell ref="K871:K890"/>
    <mergeCell ref="L871:L890"/>
    <mergeCell ref="M871:M890"/>
    <mergeCell ref="N871:N890"/>
    <mergeCell ref="O871:O890"/>
    <mergeCell ref="A891:A910"/>
    <mergeCell ref="B891:B910"/>
    <mergeCell ref="C891:C910"/>
    <mergeCell ref="D891:D910"/>
    <mergeCell ref="E891:E910"/>
    <mergeCell ref="F891:F910"/>
    <mergeCell ref="G891:G910"/>
    <mergeCell ref="H891:H910"/>
    <mergeCell ref="I891:I910"/>
    <mergeCell ref="J891:J910"/>
    <mergeCell ref="K891:K910"/>
    <mergeCell ref="L891:L910"/>
    <mergeCell ref="M891:M910"/>
    <mergeCell ref="N891:N910"/>
    <mergeCell ref="O891:O910"/>
    <mergeCell ref="A911:A930"/>
    <mergeCell ref="B911:B930"/>
    <mergeCell ref="C911:C930"/>
    <mergeCell ref="D911:D930"/>
    <mergeCell ref="E911:E930"/>
    <mergeCell ref="F911:F930"/>
    <mergeCell ref="G911:G930"/>
    <mergeCell ref="H911:H930"/>
    <mergeCell ref="I911:I930"/>
    <mergeCell ref="J911:J930"/>
    <mergeCell ref="K911:K930"/>
    <mergeCell ref="L911:L930"/>
    <mergeCell ref="M911:M930"/>
    <mergeCell ref="N911:N930"/>
    <mergeCell ref="O911:O930"/>
    <mergeCell ref="A931:A950"/>
    <mergeCell ref="B931:B950"/>
    <mergeCell ref="C931:C950"/>
    <mergeCell ref="D931:D950"/>
    <mergeCell ref="E931:E950"/>
    <mergeCell ref="F931:F950"/>
    <mergeCell ref="G931:G950"/>
    <mergeCell ref="H931:H950"/>
    <mergeCell ref="I931:I950"/>
    <mergeCell ref="J931:J950"/>
    <mergeCell ref="K931:K950"/>
    <mergeCell ref="L931:L950"/>
    <mergeCell ref="M931:M950"/>
    <mergeCell ref="N931:N950"/>
    <mergeCell ref="O931:O950"/>
    <mergeCell ref="A952:A971"/>
    <mergeCell ref="B952:B971"/>
    <mergeCell ref="C952:C971"/>
    <mergeCell ref="D952:D971"/>
    <mergeCell ref="E952:E971"/>
    <mergeCell ref="F952:F971"/>
    <mergeCell ref="G952:G971"/>
    <mergeCell ref="H952:H971"/>
    <mergeCell ref="I952:I971"/>
    <mergeCell ref="J952:J971"/>
    <mergeCell ref="K952:K971"/>
    <mergeCell ref="L952:L971"/>
    <mergeCell ref="M952:M971"/>
    <mergeCell ref="N952:N971"/>
    <mergeCell ref="O952:O971"/>
    <mergeCell ref="A972:A991"/>
    <mergeCell ref="B972:B991"/>
    <mergeCell ref="C972:C991"/>
    <mergeCell ref="D972:D991"/>
    <mergeCell ref="E972:E991"/>
    <mergeCell ref="F972:F991"/>
    <mergeCell ref="G972:G991"/>
    <mergeCell ref="H972:H991"/>
    <mergeCell ref="I972:I991"/>
    <mergeCell ref="J972:J991"/>
    <mergeCell ref="K972:K991"/>
    <mergeCell ref="L972:L991"/>
    <mergeCell ref="M972:M991"/>
    <mergeCell ref="N972:N991"/>
    <mergeCell ref="O972:O991"/>
    <mergeCell ref="A993:A1012"/>
    <mergeCell ref="B993:B1012"/>
    <mergeCell ref="C993:C1012"/>
    <mergeCell ref="D993:D1012"/>
    <mergeCell ref="E993:E1012"/>
    <mergeCell ref="F993:F1012"/>
    <mergeCell ref="G993:G1012"/>
    <mergeCell ref="H993:H1012"/>
    <mergeCell ref="I993:I1012"/>
    <mergeCell ref="J993:J1012"/>
    <mergeCell ref="K993:K1012"/>
    <mergeCell ref="L993:L1012"/>
    <mergeCell ref="M993:M1012"/>
    <mergeCell ref="N993:N1012"/>
    <mergeCell ref="O993:O1012"/>
    <mergeCell ref="A1013:A1032"/>
    <mergeCell ref="B1013:B1032"/>
    <mergeCell ref="C1013:C1032"/>
    <mergeCell ref="D1013:D1032"/>
    <mergeCell ref="E1013:E1032"/>
    <mergeCell ref="F1013:F1032"/>
    <mergeCell ref="G1013:G1032"/>
    <mergeCell ref="H1013:H1032"/>
    <mergeCell ref="I1013:I1032"/>
    <mergeCell ref="J1013:J1032"/>
    <mergeCell ref="K1013:K1032"/>
    <mergeCell ref="L1013:L1032"/>
    <mergeCell ref="M1013:M1032"/>
    <mergeCell ref="N1013:N1032"/>
    <mergeCell ref="O1013:O1032"/>
    <mergeCell ref="A1033:A1052"/>
    <mergeCell ref="B1033:B1052"/>
    <mergeCell ref="C1033:C1052"/>
    <mergeCell ref="D1033:D1052"/>
    <mergeCell ref="E1033:E1052"/>
    <mergeCell ref="F1033:F1052"/>
    <mergeCell ref="G1033:G1052"/>
    <mergeCell ref="H1033:H1052"/>
    <mergeCell ref="I1033:I1052"/>
    <mergeCell ref="J1033:J1052"/>
    <mergeCell ref="K1033:K1052"/>
    <mergeCell ref="L1033:L1052"/>
    <mergeCell ref="M1033:M1052"/>
    <mergeCell ref="N1033:N1052"/>
    <mergeCell ref="O1033:O1052"/>
    <mergeCell ref="A1053:A1072"/>
    <mergeCell ref="B1053:B1072"/>
    <mergeCell ref="C1053:C1072"/>
    <mergeCell ref="D1053:D1072"/>
    <mergeCell ref="E1053:E1072"/>
    <mergeCell ref="F1053:F1072"/>
    <mergeCell ref="G1053:G1072"/>
    <mergeCell ref="H1053:H1072"/>
    <mergeCell ref="I1053:I1072"/>
    <mergeCell ref="J1053:J1072"/>
    <mergeCell ref="K1053:K1072"/>
    <mergeCell ref="L1053:L1072"/>
    <mergeCell ref="M1053:M1072"/>
    <mergeCell ref="N1053:N1072"/>
    <mergeCell ref="O1053:O1072"/>
    <mergeCell ref="A1074:A1093"/>
    <mergeCell ref="B1074:B1093"/>
    <mergeCell ref="C1074:C1093"/>
    <mergeCell ref="D1074:D1093"/>
    <mergeCell ref="E1074:E1093"/>
    <mergeCell ref="F1074:F1093"/>
    <mergeCell ref="G1074:G1093"/>
    <mergeCell ref="H1074:H1093"/>
    <mergeCell ref="I1074:I1093"/>
    <mergeCell ref="J1074:J1093"/>
    <mergeCell ref="K1074:K1093"/>
    <mergeCell ref="L1074:L1093"/>
    <mergeCell ref="M1074:M1093"/>
    <mergeCell ref="N1074:N1093"/>
    <mergeCell ref="O1074:O1093"/>
    <mergeCell ref="A1095:A1114"/>
    <mergeCell ref="B1095:B1114"/>
    <mergeCell ref="C1095:C1114"/>
    <mergeCell ref="D1095:D1114"/>
    <mergeCell ref="E1095:E1114"/>
    <mergeCell ref="F1095:F1114"/>
    <mergeCell ref="G1095:G1114"/>
    <mergeCell ref="H1095:H1114"/>
    <mergeCell ref="I1095:I1114"/>
    <mergeCell ref="J1095:J1114"/>
    <mergeCell ref="K1095:K1114"/>
    <mergeCell ref="L1095:L1114"/>
    <mergeCell ref="M1095:M1114"/>
    <mergeCell ref="N1095:N1114"/>
    <mergeCell ref="O1095:O1114"/>
    <mergeCell ref="A1115:A1134"/>
    <mergeCell ref="B1115:B1134"/>
    <mergeCell ref="C1115:C1134"/>
    <mergeCell ref="D1115:D1134"/>
    <mergeCell ref="E1115:E1134"/>
    <mergeCell ref="F1115:F1134"/>
    <mergeCell ref="G1115:G1134"/>
    <mergeCell ref="H1115:H1134"/>
    <mergeCell ref="I1115:I1134"/>
    <mergeCell ref="J1115:J1134"/>
    <mergeCell ref="K1115:K1134"/>
    <mergeCell ref="L1115:L1134"/>
    <mergeCell ref="M1115:M1134"/>
    <mergeCell ref="N1115:N1134"/>
    <mergeCell ref="O1115:O1134"/>
    <mergeCell ref="A1135:A1154"/>
    <mergeCell ref="B1135:B1154"/>
    <mergeCell ref="C1135:C1154"/>
    <mergeCell ref="D1135:D1154"/>
    <mergeCell ref="E1135:E1154"/>
    <mergeCell ref="F1135:F1154"/>
    <mergeCell ref="G1135:G1154"/>
    <mergeCell ref="H1135:H1154"/>
    <mergeCell ref="I1135:I1154"/>
    <mergeCell ref="J1135:J1154"/>
    <mergeCell ref="K1135:K1154"/>
    <mergeCell ref="L1135:L1154"/>
    <mergeCell ref="M1135:M1154"/>
    <mergeCell ref="N1135:N1154"/>
    <mergeCell ref="O1135:O1154"/>
    <mergeCell ref="A1155:A1174"/>
    <mergeCell ref="B1155:B1174"/>
    <mergeCell ref="C1155:C1174"/>
    <mergeCell ref="D1155:D1174"/>
    <mergeCell ref="E1155:E1174"/>
    <mergeCell ref="F1155:F1174"/>
    <mergeCell ref="G1155:G1174"/>
    <mergeCell ref="H1155:H1174"/>
    <mergeCell ref="I1155:I1174"/>
    <mergeCell ref="J1155:J1174"/>
    <mergeCell ref="K1155:K1174"/>
    <mergeCell ref="L1155:L1174"/>
    <mergeCell ref="M1155:M1174"/>
    <mergeCell ref="N1155:N1174"/>
    <mergeCell ref="O1155:O1174"/>
    <mergeCell ref="A1175:A1194"/>
    <mergeCell ref="B1175:B1194"/>
    <mergeCell ref="C1175:C1194"/>
    <mergeCell ref="D1175:D1194"/>
    <mergeCell ref="E1175:E1194"/>
    <mergeCell ref="F1175:F1194"/>
    <mergeCell ref="G1175:G1194"/>
    <mergeCell ref="H1175:H1194"/>
    <mergeCell ref="I1175:I1194"/>
    <mergeCell ref="J1175:J1194"/>
    <mergeCell ref="K1175:K1194"/>
    <mergeCell ref="L1175:L1194"/>
    <mergeCell ref="M1175:M1194"/>
    <mergeCell ref="N1175:N1194"/>
    <mergeCell ref="O1175:O1194"/>
    <mergeCell ref="A1195:A1214"/>
    <mergeCell ref="B1195:B1214"/>
    <mergeCell ref="C1195:C1214"/>
    <mergeCell ref="D1195:D1214"/>
    <mergeCell ref="E1195:E1214"/>
    <mergeCell ref="F1195:F1214"/>
    <mergeCell ref="G1195:G1214"/>
    <mergeCell ref="H1195:H1214"/>
    <mergeCell ref="I1195:I1214"/>
    <mergeCell ref="J1195:J1214"/>
    <mergeCell ref="K1195:K1214"/>
    <mergeCell ref="L1195:L1214"/>
    <mergeCell ref="M1195:M1214"/>
    <mergeCell ref="N1195:N1214"/>
    <mergeCell ref="O1195:O1214"/>
    <mergeCell ref="A1215:A1234"/>
    <mergeCell ref="B1215:B1234"/>
    <mergeCell ref="C1215:C1234"/>
    <mergeCell ref="D1215:D1234"/>
    <mergeCell ref="E1215:E1234"/>
    <mergeCell ref="F1215:F1234"/>
    <mergeCell ref="G1215:G1234"/>
    <mergeCell ref="H1215:H1234"/>
    <mergeCell ref="I1215:I1234"/>
    <mergeCell ref="J1215:J1234"/>
    <mergeCell ref="K1215:K1234"/>
    <mergeCell ref="L1215:L1234"/>
    <mergeCell ref="M1215:M1234"/>
    <mergeCell ref="N1215:N1234"/>
    <mergeCell ref="O1215:O1234"/>
    <mergeCell ref="A1235:A1254"/>
    <mergeCell ref="B1235:B1254"/>
    <mergeCell ref="C1235:C1254"/>
    <mergeCell ref="D1235:D1254"/>
    <mergeCell ref="E1235:E1254"/>
    <mergeCell ref="F1235:F1254"/>
    <mergeCell ref="G1235:G1254"/>
    <mergeCell ref="H1235:H1254"/>
    <mergeCell ref="I1235:I1254"/>
    <mergeCell ref="J1235:J1254"/>
    <mergeCell ref="K1235:K1254"/>
    <mergeCell ref="L1235:L1254"/>
    <mergeCell ref="M1235:M1254"/>
    <mergeCell ref="N1235:N1254"/>
    <mergeCell ref="O1235:O1254"/>
    <mergeCell ref="A1255:A1274"/>
    <mergeCell ref="B1255:B1274"/>
    <mergeCell ref="C1255:C1274"/>
    <mergeCell ref="D1255:D1274"/>
    <mergeCell ref="E1255:E1274"/>
    <mergeCell ref="F1255:F1274"/>
    <mergeCell ref="G1255:G1274"/>
    <mergeCell ref="H1255:H1274"/>
    <mergeCell ref="I1255:I1274"/>
    <mergeCell ref="J1255:J1274"/>
    <mergeCell ref="K1255:K1274"/>
    <mergeCell ref="L1255:L1274"/>
    <mergeCell ref="M1255:M1274"/>
    <mergeCell ref="N1255:N1274"/>
    <mergeCell ref="O1255:O1274"/>
    <mergeCell ref="A1275:A1294"/>
    <mergeCell ref="B1275:B1294"/>
    <mergeCell ref="C1275:C1294"/>
    <mergeCell ref="D1275:D1294"/>
    <mergeCell ref="E1275:E1294"/>
    <mergeCell ref="F1275:F1294"/>
    <mergeCell ref="G1275:G1294"/>
    <mergeCell ref="H1275:H1294"/>
    <mergeCell ref="I1275:I1294"/>
    <mergeCell ref="J1275:J1294"/>
    <mergeCell ref="K1275:K1294"/>
    <mergeCell ref="L1275:L1294"/>
    <mergeCell ref="M1275:M1294"/>
    <mergeCell ref="N1275:N1294"/>
    <mergeCell ref="O1275:O1294"/>
    <mergeCell ref="A1296:A1315"/>
    <mergeCell ref="B1296:B1315"/>
    <mergeCell ref="C1296:C1315"/>
    <mergeCell ref="D1296:D1315"/>
    <mergeCell ref="E1296:E1315"/>
    <mergeCell ref="F1296:F1315"/>
    <mergeCell ref="G1296:G1315"/>
    <mergeCell ref="H1296:H1315"/>
    <mergeCell ref="I1296:I1315"/>
    <mergeCell ref="J1296:J1315"/>
    <mergeCell ref="K1296:K1315"/>
    <mergeCell ref="L1296:L1315"/>
    <mergeCell ref="M1296:M1315"/>
    <mergeCell ref="N1296:N1315"/>
    <mergeCell ref="O1296:O1315"/>
    <mergeCell ref="A1316:A1335"/>
    <mergeCell ref="B1316:B1335"/>
    <mergeCell ref="C1316:C1335"/>
    <mergeCell ref="D1316:D1335"/>
    <mergeCell ref="E1316:E1335"/>
    <mergeCell ref="F1316:F1335"/>
    <mergeCell ref="G1316:G1335"/>
    <mergeCell ref="H1316:H1335"/>
    <mergeCell ref="I1316:I1335"/>
    <mergeCell ref="J1316:J1335"/>
    <mergeCell ref="K1316:K1335"/>
    <mergeCell ref="L1316:L1335"/>
    <mergeCell ref="M1316:M1335"/>
    <mergeCell ref="N1316:N1335"/>
    <mergeCell ref="O1316:O1335"/>
    <mergeCell ref="A1336:A1355"/>
    <mergeCell ref="B1336:B1355"/>
    <mergeCell ref="C1336:C1355"/>
    <mergeCell ref="D1336:D1355"/>
    <mergeCell ref="E1336:E1355"/>
    <mergeCell ref="F1336:F1355"/>
    <mergeCell ref="G1336:G1355"/>
    <mergeCell ref="H1336:H1355"/>
    <mergeCell ref="I1336:I1355"/>
    <mergeCell ref="J1336:J1355"/>
    <mergeCell ref="K1336:K1355"/>
    <mergeCell ref="L1336:L1355"/>
    <mergeCell ref="M1336:M1355"/>
    <mergeCell ref="N1336:N1355"/>
    <mergeCell ref="O1336:O1355"/>
    <mergeCell ref="A1356:A1375"/>
    <mergeCell ref="B1356:B1375"/>
    <mergeCell ref="C1356:C1375"/>
    <mergeCell ref="D1356:D1375"/>
    <mergeCell ref="E1356:E1375"/>
    <mergeCell ref="F1356:F1375"/>
    <mergeCell ref="G1356:G1375"/>
    <mergeCell ref="H1356:H1375"/>
    <mergeCell ref="I1356:I1375"/>
    <mergeCell ref="J1356:J1375"/>
    <mergeCell ref="K1356:K1375"/>
    <mergeCell ref="L1356:L1375"/>
    <mergeCell ref="M1356:M1375"/>
    <mergeCell ref="N1356:N1375"/>
    <mergeCell ref="O1356:O1375"/>
    <mergeCell ref="A1376:A1395"/>
    <mergeCell ref="B1376:B1395"/>
    <mergeCell ref="C1376:C1395"/>
    <mergeCell ref="D1376:D1395"/>
    <mergeCell ref="E1376:E1395"/>
    <mergeCell ref="F1376:F1395"/>
    <mergeCell ref="G1376:G1395"/>
    <mergeCell ref="H1376:H1395"/>
    <mergeCell ref="I1376:I1395"/>
    <mergeCell ref="J1376:J1395"/>
    <mergeCell ref="K1376:K1395"/>
    <mergeCell ref="L1376:L1395"/>
    <mergeCell ref="M1376:M1395"/>
    <mergeCell ref="N1376:N1395"/>
    <mergeCell ref="O1376:O1395"/>
    <mergeCell ref="A1396:A1415"/>
    <mergeCell ref="B1396:B1415"/>
    <mergeCell ref="C1396:C1415"/>
    <mergeCell ref="D1396:D1415"/>
    <mergeCell ref="E1396:E1415"/>
    <mergeCell ref="F1396:F1415"/>
    <mergeCell ref="G1396:G1415"/>
    <mergeCell ref="H1396:H1415"/>
    <mergeCell ref="I1396:I1415"/>
    <mergeCell ref="J1396:J1415"/>
    <mergeCell ref="K1396:K1415"/>
    <mergeCell ref="L1396:L1415"/>
    <mergeCell ref="M1396:M1415"/>
    <mergeCell ref="N1396:N1415"/>
    <mergeCell ref="O1396:O1415"/>
    <mergeCell ref="A1416:A1435"/>
    <mergeCell ref="B1416:B1435"/>
    <mergeCell ref="C1416:C1435"/>
    <mergeCell ref="D1416:D1435"/>
    <mergeCell ref="E1416:E1435"/>
    <mergeCell ref="F1416:F1435"/>
    <mergeCell ref="G1416:G1435"/>
    <mergeCell ref="H1416:H1435"/>
    <mergeCell ref="I1416:I1435"/>
    <mergeCell ref="J1416:J1435"/>
    <mergeCell ref="K1416:K1435"/>
    <mergeCell ref="L1416:L1435"/>
    <mergeCell ref="M1416:M1435"/>
    <mergeCell ref="N1416:N1435"/>
    <mergeCell ref="O1416:O1435"/>
    <mergeCell ref="A1436:A1455"/>
    <mergeCell ref="B1436:B1455"/>
    <mergeCell ref="C1436:C1455"/>
    <mergeCell ref="D1436:D1455"/>
    <mergeCell ref="E1436:E1455"/>
    <mergeCell ref="F1436:F1455"/>
    <mergeCell ref="G1436:G1455"/>
    <mergeCell ref="H1436:H1455"/>
    <mergeCell ref="I1436:I1455"/>
    <mergeCell ref="J1436:J1455"/>
    <mergeCell ref="K1436:K1455"/>
    <mergeCell ref="L1436:L1455"/>
    <mergeCell ref="M1436:M1455"/>
    <mergeCell ref="N1436:N1455"/>
    <mergeCell ref="O1436:O1455"/>
    <mergeCell ref="A1457:A1476"/>
    <mergeCell ref="B1457:B1476"/>
    <mergeCell ref="C1457:C1476"/>
    <mergeCell ref="D1457:D1476"/>
    <mergeCell ref="E1457:E1476"/>
    <mergeCell ref="F1457:F1476"/>
    <mergeCell ref="G1457:G1476"/>
    <mergeCell ref="H1457:H1476"/>
    <mergeCell ref="I1457:I1476"/>
    <mergeCell ref="J1457:J1476"/>
    <mergeCell ref="K1457:K1476"/>
    <mergeCell ref="L1457:L1476"/>
    <mergeCell ref="M1457:M1476"/>
    <mergeCell ref="N1457:N1476"/>
    <mergeCell ref="O1457:O1476"/>
    <mergeCell ref="A1477:A1496"/>
    <mergeCell ref="B1477:B1496"/>
    <mergeCell ref="C1477:C1496"/>
    <mergeCell ref="D1477:D1496"/>
    <mergeCell ref="E1477:E1496"/>
    <mergeCell ref="F1477:F1496"/>
    <mergeCell ref="G1477:G1496"/>
    <mergeCell ref="H1477:H1496"/>
    <mergeCell ref="I1477:I1496"/>
    <mergeCell ref="J1477:J1496"/>
    <mergeCell ref="K1477:K1496"/>
    <mergeCell ref="L1477:L1496"/>
    <mergeCell ref="M1477:M1496"/>
    <mergeCell ref="N1477:N1496"/>
    <mergeCell ref="O1477:O1496"/>
    <mergeCell ref="A1498:A1517"/>
    <mergeCell ref="B1498:B1517"/>
    <mergeCell ref="C1498:C1517"/>
    <mergeCell ref="D1498:D1517"/>
    <mergeCell ref="E1498:E1517"/>
    <mergeCell ref="F1498:F1517"/>
    <mergeCell ref="G1498:G1517"/>
    <mergeCell ref="H1498:H1517"/>
    <mergeCell ref="I1498:I1517"/>
    <mergeCell ref="J1498:J1517"/>
    <mergeCell ref="K1498:K1517"/>
    <mergeCell ref="L1498:L1517"/>
    <mergeCell ref="M1498:M1517"/>
    <mergeCell ref="N1498:N1517"/>
    <mergeCell ref="O1498:O1517"/>
    <mergeCell ref="A1518:A1537"/>
    <mergeCell ref="B1518:B1537"/>
    <mergeCell ref="C1518:C1537"/>
    <mergeCell ref="D1518:D1537"/>
    <mergeCell ref="E1518:E1537"/>
    <mergeCell ref="F1518:F1537"/>
    <mergeCell ref="G1518:G1537"/>
    <mergeCell ref="H1518:H1537"/>
    <mergeCell ref="I1518:I1537"/>
    <mergeCell ref="J1518:J1537"/>
    <mergeCell ref="K1518:K1537"/>
    <mergeCell ref="L1518:L1537"/>
    <mergeCell ref="M1518:M1537"/>
    <mergeCell ref="N1518:N1537"/>
    <mergeCell ref="O1518:O1537"/>
    <mergeCell ref="A1538:A1557"/>
    <mergeCell ref="B1538:B1557"/>
    <mergeCell ref="C1538:C1557"/>
    <mergeCell ref="D1538:D1557"/>
    <mergeCell ref="E1538:E1557"/>
    <mergeCell ref="F1538:F1557"/>
    <mergeCell ref="G1538:G1557"/>
    <mergeCell ref="H1538:H1557"/>
    <mergeCell ref="I1538:I1557"/>
    <mergeCell ref="J1538:J1557"/>
    <mergeCell ref="K1538:K1557"/>
    <mergeCell ref="L1538:L1557"/>
    <mergeCell ref="M1538:M1557"/>
    <mergeCell ref="N1538:N1557"/>
    <mergeCell ref="O1538:O1557"/>
    <mergeCell ref="A1559:A1578"/>
    <mergeCell ref="B1559:B1578"/>
    <mergeCell ref="C1559:C1578"/>
    <mergeCell ref="D1559:D1578"/>
    <mergeCell ref="E1559:E1578"/>
    <mergeCell ref="F1559:F1578"/>
    <mergeCell ref="G1559:G1578"/>
    <mergeCell ref="H1559:H1578"/>
    <mergeCell ref="I1559:I1578"/>
    <mergeCell ref="J1559:J1578"/>
    <mergeCell ref="K1559:K1578"/>
    <mergeCell ref="L1559:L1578"/>
    <mergeCell ref="M1559:M1578"/>
    <mergeCell ref="N1559:N1578"/>
    <mergeCell ref="O1559:O1578"/>
    <mergeCell ref="A1580:A1599"/>
    <mergeCell ref="B1580:B1599"/>
    <mergeCell ref="C1580:C1599"/>
    <mergeCell ref="D1580:D1599"/>
    <mergeCell ref="E1580:E1599"/>
    <mergeCell ref="F1580:F1599"/>
    <mergeCell ref="G1580:G1599"/>
    <mergeCell ref="H1580:H1599"/>
    <mergeCell ref="I1580:I1599"/>
    <mergeCell ref="J1580:J1599"/>
    <mergeCell ref="K1580:K1599"/>
    <mergeCell ref="L1580:L1599"/>
    <mergeCell ref="M1580:M1599"/>
    <mergeCell ref="N1580:N1599"/>
    <mergeCell ref="O1580:O1599"/>
    <mergeCell ref="A1600:A1619"/>
    <mergeCell ref="B1600:B1619"/>
    <mergeCell ref="C1600:C1619"/>
    <mergeCell ref="D1600:D1619"/>
    <mergeCell ref="E1600:E1619"/>
    <mergeCell ref="F1600:F1619"/>
    <mergeCell ref="G1600:G1619"/>
    <mergeCell ref="H1600:H1619"/>
    <mergeCell ref="I1600:I1619"/>
    <mergeCell ref="J1600:J1619"/>
    <mergeCell ref="K1600:K1619"/>
    <mergeCell ref="L1600:L1619"/>
    <mergeCell ref="M1600:M1619"/>
    <mergeCell ref="N1600:N1619"/>
    <mergeCell ref="O1600:O1619"/>
    <mergeCell ref="A1620:A1639"/>
    <mergeCell ref="B1620:B1639"/>
    <mergeCell ref="C1620:C1639"/>
    <mergeCell ref="D1620:D1639"/>
    <mergeCell ref="E1620:E1639"/>
    <mergeCell ref="F1620:F1639"/>
    <mergeCell ref="G1620:G1639"/>
    <mergeCell ref="H1620:H1639"/>
    <mergeCell ref="I1620:I1639"/>
    <mergeCell ref="J1620:J1639"/>
    <mergeCell ref="K1620:K1639"/>
    <mergeCell ref="L1620:L1639"/>
    <mergeCell ref="M1620:M1639"/>
    <mergeCell ref="N1620:N1639"/>
    <mergeCell ref="O1620:O1639"/>
    <mergeCell ref="A1640:A1659"/>
    <mergeCell ref="B1640:B1659"/>
    <mergeCell ref="C1640:C1659"/>
    <mergeCell ref="D1640:D1659"/>
    <mergeCell ref="E1640:E1659"/>
    <mergeCell ref="F1640:F1659"/>
    <mergeCell ref="G1640:G1659"/>
    <mergeCell ref="H1640:H1659"/>
    <mergeCell ref="I1640:I1659"/>
    <mergeCell ref="J1640:J1659"/>
    <mergeCell ref="K1640:K1659"/>
    <mergeCell ref="L1640:L1659"/>
    <mergeCell ref="M1640:M1659"/>
    <mergeCell ref="N1640:N1659"/>
    <mergeCell ref="O1640:O1659"/>
    <mergeCell ref="A1660:A1679"/>
    <mergeCell ref="B1660:B1679"/>
    <mergeCell ref="C1660:C1679"/>
    <mergeCell ref="D1660:D1679"/>
    <mergeCell ref="E1660:E1679"/>
    <mergeCell ref="F1660:F1679"/>
    <mergeCell ref="G1660:G1679"/>
    <mergeCell ref="H1660:H1679"/>
    <mergeCell ref="I1660:I1679"/>
    <mergeCell ref="J1660:J1679"/>
    <mergeCell ref="K1660:K1679"/>
    <mergeCell ref="L1660:L1679"/>
    <mergeCell ref="M1660:M1679"/>
    <mergeCell ref="N1660:N1679"/>
    <mergeCell ref="O1660:O1679"/>
    <mergeCell ref="A1680:A1699"/>
    <mergeCell ref="B1680:B1699"/>
    <mergeCell ref="C1680:C1699"/>
    <mergeCell ref="D1680:D1699"/>
    <mergeCell ref="E1680:E1699"/>
    <mergeCell ref="F1680:F1699"/>
    <mergeCell ref="G1680:G1699"/>
    <mergeCell ref="H1680:H1699"/>
    <mergeCell ref="I1680:I1699"/>
    <mergeCell ref="J1680:J1699"/>
    <mergeCell ref="K1680:K1699"/>
    <mergeCell ref="L1680:L1699"/>
    <mergeCell ref="M1680:M1699"/>
    <mergeCell ref="N1680:N1699"/>
    <mergeCell ref="O1680:O1699"/>
    <mergeCell ref="A1700:A1719"/>
    <mergeCell ref="B1700:B1719"/>
    <mergeCell ref="C1700:C1719"/>
    <mergeCell ref="D1700:D1719"/>
    <mergeCell ref="E1700:E1719"/>
    <mergeCell ref="F1700:F1719"/>
    <mergeCell ref="G1700:G1719"/>
    <mergeCell ref="H1700:H1719"/>
    <mergeCell ref="I1700:I1719"/>
    <mergeCell ref="J1700:J1719"/>
    <mergeCell ref="K1700:K1719"/>
    <mergeCell ref="L1700:L1719"/>
    <mergeCell ref="M1700:M1719"/>
    <mergeCell ref="N1700:N1719"/>
    <mergeCell ref="O1700:O1719"/>
    <mergeCell ref="A1720:A1739"/>
    <mergeCell ref="B1720:B1739"/>
    <mergeCell ref="C1720:C1739"/>
    <mergeCell ref="D1720:D1739"/>
    <mergeCell ref="E1720:E1739"/>
    <mergeCell ref="F1720:F1739"/>
    <mergeCell ref="G1720:G1739"/>
    <mergeCell ref="H1720:H1739"/>
    <mergeCell ref="I1720:I1739"/>
    <mergeCell ref="J1720:J1739"/>
    <mergeCell ref="K1720:K1739"/>
    <mergeCell ref="L1720:L1739"/>
    <mergeCell ref="M1720:M1739"/>
    <mergeCell ref="N1720:N1739"/>
    <mergeCell ref="O1720:O1739"/>
    <mergeCell ref="A1740:A1759"/>
    <mergeCell ref="B1740:B1759"/>
    <mergeCell ref="C1740:C1759"/>
    <mergeCell ref="D1740:D1759"/>
    <mergeCell ref="E1740:E1759"/>
    <mergeCell ref="F1740:F1759"/>
    <mergeCell ref="G1740:G1759"/>
    <mergeCell ref="H1740:H1759"/>
    <mergeCell ref="I1740:I1759"/>
    <mergeCell ref="J1740:J1759"/>
    <mergeCell ref="K1740:K1759"/>
    <mergeCell ref="L1740:L1759"/>
    <mergeCell ref="M1740:M1759"/>
    <mergeCell ref="N1740:N1759"/>
    <mergeCell ref="O1740:O1759"/>
    <mergeCell ref="A1760:A1779"/>
    <mergeCell ref="B1760:B1779"/>
    <mergeCell ref="C1760:C1779"/>
    <mergeCell ref="D1760:D1779"/>
    <mergeCell ref="E1760:E1779"/>
    <mergeCell ref="F1760:F1779"/>
    <mergeCell ref="G1760:G1779"/>
    <mergeCell ref="H1760:H1779"/>
    <mergeCell ref="I1760:I1779"/>
    <mergeCell ref="J1760:J1779"/>
    <mergeCell ref="K1760:K1779"/>
    <mergeCell ref="L1760:L1779"/>
    <mergeCell ref="M1760:M1779"/>
    <mergeCell ref="N1760:N1779"/>
    <mergeCell ref="O1760:O1779"/>
    <mergeCell ref="A1780:A1799"/>
    <mergeCell ref="B1780:B1799"/>
    <mergeCell ref="C1780:C1799"/>
    <mergeCell ref="D1780:D1799"/>
    <mergeCell ref="E1780:E1799"/>
    <mergeCell ref="F1780:F1799"/>
    <mergeCell ref="G1780:G1799"/>
    <mergeCell ref="H1780:H1799"/>
    <mergeCell ref="I1780:I1799"/>
    <mergeCell ref="J1780:J1799"/>
    <mergeCell ref="K1780:K1799"/>
    <mergeCell ref="L1780:L1799"/>
    <mergeCell ref="M1780:M1799"/>
    <mergeCell ref="N1780:N1799"/>
    <mergeCell ref="O1780:O1799"/>
    <mergeCell ref="A1800:A1819"/>
    <mergeCell ref="B1800:B1819"/>
    <mergeCell ref="C1800:C1819"/>
    <mergeCell ref="D1800:D1819"/>
    <mergeCell ref="E1800:E1819"/>
    <mergeCell ref="F1800:F1819"/>
    <mergeCell ref="G1800:G1819"/>
    <mergeCell ref="H1800:H1819"/>
    <mergeCell ref="I1800:I1819"/>
    <mergeCell ref="J1800:J1819"/>
    <mergeCell ref="K1800:K1819"/>
    <mergeCell ref="L1800:L1819"/>
    <mergeCell ref="M1800:M1819"/>
    <mergeCell ref="N1800:N1819"/>
    <mergeCell ref="O1800:O1819"/>
    <mergeCell ref="A1820:A1839"/>
    <mergeCell ref="B1820:B1839"/>
    <mergeCell ref="C1820:C1839"/>
    <mergeCell ref="D1820:D1839"/>
    <mergeCell ref="E1820:E1839"/>
    <mergeCell ref="F1820:F1839"/>
    <mergeCell ref="G1820:G1839"/>
    <mergeCell ref="H1820:H1839"/>
    <mergeCell ref="I1820:I1839"/>
    <mergeCell ref="J1820:J1839"/>
    <mergeCell ref="K1820:K1839"/>
    <mergeCell ref="L1820:L1839"/>
    <mergeCell ref="M1820:M1839"/>
    <mergeCell ref="N1820:N1839"/>
    <mergeCell ref="O1820:O1839"/>
    <mergeCell ref="A1840:A1859"/>
    <mergeCell ref="B1840:B1859"/>
    <mergeCell ref="C1840:C1859"/>
    <mergeCell ref="D1840:D1859"/>
    <mergeCell ref="E1840:E1859"/>
    <mergeCell ref="F1840:F1859"/>
    <mergeCell ref="G1840:G1859"/>
    <mergeCell ref="H1840:H1859"/>
    <mergeCell ref="I1840:I1859"/>
    <mergeCell ref="J1840:J1859"/>
    <mergeCell ref="K1840:K1859"/>
    <mergeCell ref="L1840:L1859"/>
    <mergeCell ref="M1840:M1859"/>
    <mergeCell ref="N1840:N1859"/>
    <mergeCell ref="O1840:O1859"/>
    <mergeCell ref="A1860:A1879"/>
    <mergeCell ref="B1860:B1879"/>
    <mergeCell ref="C1860:C1879"/>
    <mergeCell ref="D1860:D1879"/>
    <mergeCell ref="E1860:E1879"/>
    <mergeCell ref="F1860:F1879"/>
    <mergeCell ref="G1860:G1879"/>
    <mergeCell ref="H1860:H1879"/>
    <mergeCell ref="I1860:I1879"/>
    <mergeCell ref="J1860:J1879"/>
    <mergeCell ref="K1860:K1879"/>
    <mergeCell ref="L1860:L1879"/>
    <mergeCell ref="M1860:M1879"/>
    <mergeCell ref="N1860:N1879"/>
    <mergeCell ref="O1860:O1879"/>
    <mergeCell ref="A1880:A1899"/>
    <mergeCell ref="B1880:B1899"/>
    <mergeCell ref="C1880:C1899"/>
    <mergeCell ref="D1880:D1899"/>
    <mergeCell ref="E1880:E1899"/>
    <mergeCell ref="F1880:F1899"/>
    <mergeCell ref="G1880:G1899"/>
    <mergeCell ref="H1880:H1899"/>
    <mergeCell ref="I1880:I1899"/>
    <mergeCell ref="J1880:J1899"/>
    <mergeCell ref="K1880:K1899"/>
    <mergeCell ref="L1880:L1899"/>
    <mergeCell ref="M1880:M1899"/>
    <mergeCell ref="N1880:N1899"/>
    <mergeCell ref="O1880:O1899"/>
    <mergeCell ref="A1900:A1919"/>
    <mergeCell ref="B1900:B1919"/>
    <mergeCell ref="C1900:C1919"/>
    <mergeCell ref="D1900:D1919"/>
    <mergeCell ref="E1900:E1919"/>
    <mergeCell ref="F1900:F1919"/>
    <mergeCell ref="G1900:G1919"/>
    <mergeCell ref="H1900:H1919"/>
    <mergeCell ref="I1900:I1919"/>
    <mergeCell ref="J1900:J1919"/>
    <mergeCell ref="K1900:K1919"/>
    <mergeCell ref="L1900:L1919"/>
    <mergeCell ref="M1900:M1919"/>
    <mergeCell ref="N1900:N1919"/>
    <mergeCell ref="O1900:O1919"/>
    <mergeCell ref="A1920:A1939"/>
    <mergeCell ref="B1920:B1939"/>
    <mergeCell ref="C1920:C1939"/>
    <mergeCell ref="D1920:D1939"/>
    <mergeCell ref="E1920:E1939"/>
    <mergeCell ref="F1920:F1939"/>
    <mergeCell ref="G1920:G1939"/>
    <mergeCell ref="H1920:H1939"/>
    <mergeCell ref="I1920:I1939"/>
    <mergeCell ref="J1920:J1939"/>
    <mergeCell ref="K1920:K1939"/>
    <mergeCell ref="L1920:L1939"/>
    <mergeCell ref="M1920:M1939"/>
    <mergeCell ref="N1920:N1939"/>
    <mergeCell ref="O1920:O1939"/>
    <mergeCell ref="A1940:A1959"/>
    <mergeCell ref="B1940:B1959"/>
    <mergeCell ref="C1940:C1959"/>
    <mergeCell ref="D1940:D1959"/>
    <mergeCell ref="E1940:E1959"/>
    <mergeCell ref="F1940:F1959"/>
    <mergeCell ref="G1940:G1959"/>
    <mergeCell ref="H1940:H1959"/>
    <mergeCell ref="I1940:I1959"/>
    <mergeCell ref="J1940:J1959"/>
    <mergeCell ref="K1940:K1959"/>
    <mergeCell ref="L1940:L1959"/>
    <mergeCell ref="M1940:M1959"/>
    <mergeCell ref="N1940:N1959"/>
    <mergeCell ref="O1940:O1959"/>
    <mergeCell ref="A1960:A1979"/>
    <mergeCell ref="B1960:B1979"/>
    <mergeCell ref="C1960:C1979"/>
    <mergeCell ref="D1960:D1979"/>
    <mergeCell ref="E1960:E1979"/>
    <mergeCell ref="F1960:F1979"/>
    <mergeCell ref="G1960:G1979"/>
    <mergeCell ref="H1960:H1979"/>
    <mergeCell ref="I1960:I1979"/>
    <mergeCell ref="J1960:J1979"/>
    <mergeCell ref="K1960:K1979"/>
    <mergeCell ref="L1960:L1979"/>
    <mergeCell ref="M1960:M1979"/>
    <mergeCell ref="N1960:N1979"/>
    <mergeCell ref="O1960:O1979"/>
    <mergeCell ref="A1980:A1999"/>
    <mergeCell ref="B1980:B1999"/>
    <mergeCell ref="C1980:C1999"/>
    <mergeCell ref="D1980:D1999"/>
    <mergeCell ref="E1980:E1999"/>
    <mergeCell ref="F1980:F1999"/>
    <mergeCell ref="G1980:G1999"/>
    <mergeCell ref="H1980:H1999"/>
    <mergeCell ref="I1980:I1999"/>
    <mergeCell ref="J1980:J1999"/>
    <mergeCell ref="K1980:K1999"/>
    <mergeCell ref="L1980:L1999"/>
    <mergeCell ref="M1980:M1999"/>
    <mergeCell ref="N1980:N1999"/>
    <mergeCell ref="O1980:O1999"/>
    <mergeCell ref="A2000:A2019"/>
    <mergeCell ref="B2000:B2019"/>
    <mergeCell ref="C2000:C2019"/>
    <mergeCell ref="D2000:D2019"/>
    <mergeCell ref="E2000:E2019"/>
    <mergeCell ref="F2000:F2019"/>
    <mergeCell ref="G2000:G2019"/>
    <mergeCell ref="H2000:H2019"/>
    <mergeCell ref="I2000:I2019"/>
    <mergeCell ref="J2000:J2019"/>
    <mergeCell ref="K2000:K2019"/>
    <mergeCell ref="L2000:L2019"/>
    <mergeCell ref="M2000:M2019"/>
    <mergeCell ref="N2000:N2019"/>
    <mergeCell ref="O2000:O2019"/>
    <mergeCell ref="A2020:A2039"/>
    <mergeCell ref="B2020:B2039"/>
    <mergeCell ref="C2020:C2039"/>
    <mergeCell ref="D2020:D2039"/>
    <mergeCell ref="E2020:E2039"/>
    <mergeCell ref="F2020:F2039"/>
    <mergeCell ref="G2020:G2039"/>
    <mergeCell ref="H2020:H2039"/>
    <mergeCell ref="I2020:I2039"/>
    <mergeCell ref="J2020:J2039"/>
    <mergeCell ref="K2020:K2039"/>
    <mergeCell ref="L2020:L2039"/>
    <mergeCell ref="M2020:M2039"/>
    <mergeCell ref="N2020:N2039"/>
    <mergeCell ref="O2020:O2039"/>
    <mergeCell ref="A2040:A2059"/>
    <mergeCell ref="B2040:B2059"/>
    <mergeCell ref="C2040:C2059"/>
    <mergeCell ref="D2040:D2059"/>
    <mergeCell ref="E2040:E2059"/>
    <mergeCell ref="F2040:F2059"/>
    <mergeCell ref="G2040:G2059"/>
    <mergeCell ref="H2040:H2059"/>
    <mergeCell ref="I2040:I2059"/>
    <mergeCell ref="J2040:J2059"/>
    <mergeCell ref="K2040:K2059"/>
    <mergeCell ref="L2040:L2059"/>
    <mergeCell ref="M2040:M2059"/>
    <mergeCell ref="N2040:N2059"/>
    <mergeCell ref="O2040:O2059"/>
    <mergeCell ref="A2060:A2079"/>
    <mergeCell ref="B2060:B2079"/>
    <mergeCell ref="C2060:C2079"/>
    <mergeCell ref="D2060:D2079"/>
    <mergeCell ref="E2060:E2079"/>
    <mergeCell ref="F2060:F2079"/>
    <mergeCell ref="G2060:G2079"/>
    <mergeCell ref="H2060:H2079"/>
    <mergeCell ref="I2060:I2079"/>
    <mergeCell ref="J2060:J2079"/>
    <mergeCell ref="K2060:K2079"/>
    <mergeCell ref="L2060:L2079"/>
    <mergeCell ref="M2060:M2079"/>
    <mergeCell ref="N2060:N2079"/>
    <mergeCell ref="O2060:O2079"/>
    <mergeCell ref="A2080:A2099"/>
    <mergeCell ref="B2080:B2099"/>
    <mergeCell ref="C2080:C2099"/>
    <mergeCell ref="D2080:D2099"/>
    <mergeCell ref="E2080:E2099"/>
    <mergeCell ref="F2080:F2099"/>
    <mergeCell ref="G2080:G2099"/>
    <mergeCell ref="H2080:H2099"/>
    <mergeCell ref="I2080:I2099"/>
    <mergeCell ref="J2080:J2099"/>
    <mergeCell ref="K2080:K2099"/>
    <mergeCell ref="L2080:L2099"/>
    <mergeCell ref="M2080:M2099"/>
    <mergeCell ref="N2080:N2099"/>
    <mergeCell ref="O2080:O2099"/>
    <mergeCell ref="A2100:A2119"/>
    <mergeCell ref="B2100:B2119"/>
    <mergeCell ref="C2100:C2119"/>
    <mergeCell ref="D2100:D2119"/>
    <mergeCell ref="E2100:E2119"/>
    <mergeCell ref="F2100:F2119"/>
    <mergeCell ref="G2100:G2119"/>
    <mergeCell ref="H2100:H2119"/>
    <mergeCell ref="I2100:I2119"/>
    <mergeCell ref="J2100:J2119"/>
    <mergeCell ref="K2100:K2119"/>
    <mergeCell ref="L2100:L2119"/>
    <mergeCell ref="M2100:M2119"/>
    <mergeCell ref="N2100:N2119"/>
    <mergeCell ref="O2100:O2119"/>
    <mergeCell ref="A2120:A2139"/>
    <mergeCell ref="B2120:B2139"/>
    <mergeCell ref="C2120:C2139"/>
    <mergeCell ref="D2120:D2139"/>
    <mergeCell ref="E2120:E2139"/>
    <mergeCell ref="F2120:F2139"/>
    <mergeCell ref="G2120:G2139"/>
    <mergeCell ref="H2120:H2139"/>
    <mergeCell ref="I2120:I2139"/>
    <mergeCell ref="J2120:J2139"/>
    <mergeCell ref="K2120:K2139"/>
    <mergeCell ref="L2120:L2139"/>
    <mergeCell ref="M2120:M2139"/>
    <mergeCell ref="N2120:N2139"/>
    <mergeCell ref="O2120:O2139"/>
    <mergeCell ref="A2140:A2159"/>
    <mergeCell ref="B2140:B2159"/>
    <mergeCell ref="C2140:C2159"/>
    <mergeCell ref="D2140:D2159"/>
    <mergeCell ref="E2140:E2159"/>
    <mergeCell ref="F2140:F2159"/>
    <mergeCell ref="G2140:G2159"/>
    <mergeCell ref="H2140:H2159"/>
    <mergeCell ref="I2140:I2159"/>
    <mergeCell ref="J2140:J2159"/>
    <mergeCell ref="K2140:K2159"/>
    <mergeCell ref="L2140:L2159"/>
    <mergeCell ref="M2140:M2159"/>
    <mergeCell ref="N2140:N2159"/>
    <mergeCell ref="O2140:O2159"/>
    <mergeCell ref="A2160:A2179"/>
    <mergeCell ref="B2160:B2179"/>
    <mergeCell ref="C2160:C2179"/>
    <mergeCell ref="D2160:D2179"/>
    <mergeCell ref="E2160:E2179"/>
    <mergeCell ref="F2160:F2179"/>
    <mergeCell ref="G2160:G2179"/>
    <mergeCell ref="H2160:H2179"/>
    <mergeCell ref="I2160:I2179"/>
    <mergeCell ref="J2160:J2179"/>
    <mergeCell ref="K2160:K2179"/>
    <mergeCell ref="L2160:L2179"/>
    <mergeCell ref="M2160:M2179"/>
    <mergeCell ref="N2160:N2179"/>
    <mergeCell ref="O2160:O2179"/>
    <mergeCell ref="A2180:A2199"/>
    <mergeCell ref="B2180:B2199"/>
    <mergeCell ref="C2180:C2199"/>
    <mergeCell ref="D2180:D2199"/>
    <mergeCell ref="E2180:E2199"/>
    <mergeCell ref="F2180:F2199"/>
    <mergeCell ref="G2180:G2199"/>
    <mergeCell ref="H2180:H2199"/>
    <mergeCell ref="I2180:I2199"/>
    <mergeCell ref="J2180:J2199"/>
    <mergeCell ref="K2180:K2199"/>
    <mergeCell ref="L2180:L2199"/>
    <mergeCell ref="M2180:M2199"/>
    <mergeCell ref="N2180:N2199"/>
    <mergeCell ref="O2180:O2199"/>
    <mergeCell ref="A2201:A2220"/>
    <mergeCell ref="B2201:B2220"/>
    <mergeCell ref="C2201:C2220"/>
    <mergeCell ref="D2201:D2220"/>
    <mergeCell ref="E2201:E2220"/>
    <mergeCell ref="F2201:F2220"/>
    <mergeCell ref="G2201:G2220"/>
    <mergeCell ref="H2201:H2220"/>
    <mergeCell ref="I2201:I2220"/>
    <mergeCell ref="J2201:J2220"/>
    <mergeCell ref="K2201:K2220"/>
    <mergeCell ref="L2201:L2220"/>
    <mergeCell ref="M2201:M2220"/>
    <mergeCell ref="N2201:N2220"/>
    <mergeCell ref="O2201:O2220"/>
    <mergeCell ref="A2221:A2240"/>
    <mergeCell ref="B2221:B2240"/>
    <mergeCell ref="C2221:C2240"/>
    <mergeCell ref="D2221:D2240"/>
    <mergeCell ref="E2221:E2240"/>
    <mergeCell ref="F2221:F2240"/>
    <mergeCell ref="G2221:G2240"/>
    <mergeCell ref="H2221:H2240"/>
    <mergeCell ref="I2221:I2240"/>
    <mergeCell ref="J2221:J2240"/>
    <mergeCell ref="K2221:K2240"/>
    <mergeCell ref="L2221:L2240"/>
    <mergeCell ref="M2221:M2240"/>
    <mergeCell ref="N2221:N2240"/>
    <mergeCell ref="O2221:O2240"/>
    <mergeCell ref="A2241:A2260"/>
    <mergeCell ref="B2241:B2260"/>
    <mergeCell ref="C2241:C2260"/>
    <mergeCell ref="D2241:D2260"/>
    <mergeCell ref="E2241:E2260"/>
    <mergeCell ref="F2241:F2260"/>
    <mergeCell ref="G2241:G2260"/>
    <mergeCell ref="H2241:H2260"/>
    <mergeCell ref="I2241:I2260"/>
    <mergeCell ref="J2241:J2260"/>
    <mergeCell ref="K2241:K2260"/>
    <mergeCell ref="L2241:L2260"/>
    <mergeCell ref="M2241:M2260"/>
    <mergeCell ref="N2241:N2260"/>
    <mergeCell ref="O2241:O2260"/>
    <mergeCell ref="A2261:A2280"/>
    <mergeCell ref="B2261:B2280"/>
    <mergeCell ref="C2261:C2280"/>
    <mergeCell ref="D2261:D2280"/>
    <mergeCell ref="E2261:E2280"/>
    <mergeCell ref="F2261:F2280"/>
    <mergeCell ref="G2261:G2280"/>
    <mergeCell ref="H2261:H2280"/>
    <mergeCell ref="I2261:I2280"/>
    <mergeCell ref="J2261:J2280"/>
    <mergeCell ref="K2261:K2280"/>
    <mergeCell ref="L2261:L2280"/>
    <mergeCell ref="M2261:M2280"/>
    <mergeCell ref="N2261:N2280"/>
    <mergeCell ref="O2261:O2280"/>
    <mergeCell ref="A2281:A2300"/>
    <mergeCell ref="B2281:B2300"/>
    <mergeCell ref="C2281:C2300"/>
    <mergeCell ref="D2281:D2300"/>
    <mergeCell ref="E2281:E2300"/>
    <mergeCell ref="F2281:F2300"/>
    <mergeCell ref="G2281:G2300"/>
    <mergeCell ref="H2281:H2300"/>
    <mergeCell ref="I2281:I2300"/>
    <mergeCell ref="J2281:J2300"/>
    <mergeCell ref="K2281:K2300"/>
    <mergeCell ref="L2281:L2300"/>
    <mergeCell ref="M2281:M2300"/>
    <mergeCell ref="N2281:N2300"/>
    <mergeCell ref="O2281:O2300"/>
    <mergeCell ref="A2301:A2320"/>
    <mergeCell ref="B2301:B2320"/>
    <mergeCell ref="C2301:C2320"/>
    <mergeCell ref="D2301:D2320"/>
    <mergeCell ref="E2301:E2320"/>
    <mergeCell ref="F2301:F2320"/>
    <mergeCell ref="G2301:G2320"/>
    <mergeCell ref="H2301:H2320"/>
    <mergeCell ref="I2301:I2320"/>
    <mergeCell ref="J2301:J2320"/>
    <mergeCell ref="K2301:K2320"/>
    <mergeCell ref="L2301:L2320"/>
    <mergeCell ref="M2301:M2320"/>
    <mergeCell ref="N2301:N2320"/>
    <mergeCell ref="O2301:O2320"/>
    <mergeCell ref="A2321:A2340"/>
    <mergeCell ref="B2321:B2340"/>
    <mergeCell ref="C2321:C2340"/>
    <mergeCell ref="D2321:D2340"/>
    <mergeCell ref="E2321:E2340"/>
    <mergeCell ref="F2321:F2340"/>
    <mergeCell ref="G2321:G2340"/>
    <mergeCell ref="H2321:H2340"/>
    <mergeCell ref="I2321:I2340"/>
    <mergeCell ref="J2321:J2340"/>
    <mergeCell ref="K2321:K2340"/>
    <mergeCell ref="L2321:L2340"/>
    <mergeCell ref="M2321:M2340"/>
    <mergeCell ref="N2321:N2340"/>
    <mergeCell ref="O2321:O2340"/>
    <mergeCell ref="A2341:A2360"/>
    <mergeCell ref="B2341:B2360"/>
    <mergeCell ref="C2341:C2360"/>
    <mergeCell ref="D2341:D2360"/>
    <mergeCell ref="E2341:E2360"/>
    <mergeCell ref="F2341:F2360"/>
    <mergeCell ref="G2341:G2360"/>
    <mergeCell ref="H2341:H2360"/>
    <mergeCell ref="I2341:I2360"/>
    <mergeCell ref="J2341:J2360"/>
    <mergeCell ref="K2341:K2360"/>
    <mergeCell ref="L2341:L2360"/>
    <mergeCell ref="M2341:M2360"/>
    <mergeCell ref="N2341:N2360"/>
    <mergeCell ref="O2341:O2360"/>
    <mergeCell ref="A2361:A2380"/>
    <mergeCell ref="B2361:B2380"/>
    <mergeCell ref="C2361:C2380"/>
    <mergeCell ref="D2361:D2380"/>
    <mergeCell ref="E2361:E2380"/>
    <mergeCell ref="F2361:F2380"/>
    <mergeCell ref="G2361:G2380"/>
    <mergeCell ref="H2361:H2380"/>
    <mergeCell ref="I2361:I2380"/>
    <mergeCell ref="J2361:J2380"/>
    <mergeCell ref="K2361:K2380"/>
    <mergeCell ref="L2361:L2380"/>
    <mergeCell ref="M2361:M2380"/>
    <mergeCell ref="N2361:N2380"/>
    <mergeCell ref="O2361:O2380"/>
    <mergeCell ref="A2381:A2400"/>
    <mergeCell ref="B2381:B2400"/>
    <mergeCell ref="C2381:C2400"/>
    <mergeCell ref="D2381:D2400"/>
    <mergeCell ref="E2381:E2400"/>
    <mergeCell ref="F2381:F2400"/>
    <mergeCell ref="G2381:G2400"/>
    <mergeCell ref="H2381:H2400"/>
    <mergeCell ref="I2381:I2400"/>
    <mergeCell ref="J2381:J2400"/>
    <mergeCell ref="K2381:K2400"/>
    <mergeCell ref="L2381:L2400"/>
    <mergeCell ref="M2381:M2400"/>
    <mergeCell ref="N2381:N2400"/>
    <mergeCell ref="O2381:O2400"/>
    <mergeCell ref="A2401:A2420"/>
    <mergeCell ref="B2401:B2420"/>
    <mergeCell ref="C2401:C2420"/>
    <mergeCell ref="D2401:D2420"/>
    <mergeCell ref="E2401:E2420"/>
    <mergeCell ref="F2401:F2420"/>
    <mergeCell ref="G2401:G2420"/>
    <mergeCell ref="H2401:H2420"/>
    <mergeCell ref="I2401:I2420"/>
    <mergeCell ref="J2401:J2420"/>
    <mergeCell ref="K2401:K2420"/>
    <mergeCell ref="L2401:L2420"/>
    <mergeCell ref="M2401:M2420"/>
    <mergeCell ref="N2401:N2420"/>
    <mergeCell ref="O2401:O2420"/>
    <mergeCell ref="A2421:A2440"/>
    <mergeCell ref="B2421:B2440"/>
    <mergeCell ref="C2421:C2440"/>
    <mergeCell ref="D2421:D2440"/>
    <mergeCell ref="E2421:E2440"/>
    <mergeCell ref="F2421:F2440"/>
    <mergeCell ref="G2421:G2440"/>
    <mergeCell ref="H2421:H2440"/>
    <mergeCell ref="I2421:I2440"/>
    <mergeCell ref="J2421:J2440"/>
    <mergeCell ref="K2421:K2440"/>
    <mergeCell ref="L2421:L2440"/>
    <mergeCell ref="M2421:M2440"/>
    <mergeCell ref="N2421:N2440"/>
    <mergeCell ref="O2421:O2440"/>
    <mergeCell ref="A2441:A2460"/>
    <mergeCell ref="B2441:B2460"/>
    <mergeCell ref="C2441:C2460"/>
    <mergeCell ref="D2441:D2460"/>
    <mergeCell ref="E2441:E2460"/>
    <mergeCell ref="F2441:F2460"/>
    <mergeCell ref="G2441:G2460"/>
    <mergeCell ref="H2441:H2460"/>
    <mergeCell ref="I2441:I2460"/>
    <mergeCell ref="J2441:J2460"/>
    <mergeCell ref="K2441:K2460"/>
    <mergeCell ref="L2441:L2460"/>
    <mergeCell ref="M2441:M2460"/>
    <mergeCell ref="N2441:N2460"/>
    <mergeCell ref="O2441:O2460"/>
    <mergeCell ref="A2461:A2480"/>
    <mergeCell ref="B2461:B2480"/>
    <mergeCell ref="C2461:C2480"/>
    <mergeCell ref="D2461:D2480"/>
    <mergeCell ref="E2461:E2480"/>
    <mergeCell ref="F2461:F2480"/>
    <mergeCell ref="G2461:G2480"/>
    <mergeCell ref="H2461:H2480"/>
    <mergeCell ref="I2461:I2480"/>
    <mergeCell ref="J2461:J2480"/>
    <mergeCell ref="K2461:K2480"/>
    <mergeCell ref="L2461:L2480"/>
    <mergeCell ref="M2461:M2480"/>
    <mergeCell ref="N2461:N2480"/>
    <mergeCell ref="O2461:O2480"/>
    <mergeCell ref="A2481:A2500"/>
    <mergeCell ref="B2481:B2500"/>
    <mergeCell ref="C2481:C2500"/>
    <mergeCell ref="D2481:D2500"/>
    <mergeCell ref="E2481:E2500"/>
    <mergeCell ref="F2481:F2500"/>
    <mergeCell ref="G2481:G2500"/>
    <mergeCell ref="H2481:H2500"/>
    <mergeCell ref="I2481:I2500"/>
    <mergeCell ref="J2481:J2500"/>
    <mergeCell ref="K2481:K2500"/>
    <mergeCell ref="L2481:L2500"/>
    <mergeCell ref="M2481:M2500"/>
    <mergeCell ref="N2481:N2500"/>
    <mergeCell ref="O2481:O2500"/>
    <mergeCell ref="A2501:A2520"/>
    <mergeCell ref="B2501:B2520"/>
    <mergeCell ref="C2501:C2520"/>
    <mergeCell ref="D2501:D2520"/>
    <mergeCell ref="E2501:E2520"/>
    <mergeCell ref="F2501:F2520"/>
    <mergeCell ref="G2501:G2520"/>
    <mergeCell ref="H2501:H2520"/>
    <mergeCell ref="I2501:I2520"/>
    <mergeCell ref="J2501:J2520"/>
    <mergeCell ref="K2501:K2520"/>
    <mergeCell ref="L2501:L2520"/>
    <mergeCell ref="M2501:M2520"/>
    <mergeCell ref="N2501:N2520"/>
    <mergeCell ref="O2501:O2520"/>
    <mergeCell ref="A2521:A2540"/>
    <mergeCell ref="B2521:B2540"/>
    <mergeCell ref="C2521:C2540"/>
    <mergeCell ref="D2521:D2540"/>
    <mergeCell ref="E2521:E2540"/>
    <mergeCell ref="F2521:F2540"/>
    <mergeCell ref="G2521:G2540"/>
    <mergeCell ref="H2521:H2540"/>
    <mergeCell ref="I2521:I2540"/>
    <mergeCell ref="J2521:J2540"/>
    <mergeCell ref="K2521:K2540"/>
    <mergeCell ref="L2521:L2540"/>
    <mergeCell ref="M2521:M2540"/>
    <mergeCell ref="N2521:N2540"/>
    <mergeCell ref="O2521:O2540"/>
    <mergeCell ref="A2541:A2560"/>
    <mergeCell ref="B2541:B2560"/>
    <mergeCell ref="C2541:C2560"/>
    <mergeCell ref="D2541:D2560"/>
    <mergeCell ref="E2541:E2560"/>
    <mergeCell ref="F2541:F2560"/>
    <mergeCell ref="G2541:G2560"/>
    <mergeCell ref="H2541:H2560"/>
    <mergeCell ref="I2541:I2560"/>
    <mergeCell ref="J2541:J2560"/>
    <mergeCell ref="K2541:K2560"/>
    <mergeCell ref="L2541:L2560"/>
    <mergeCell ref="M2541:M2560"/>
    <mergeCell ref="N2541:N2560"/>
    <mergeCell ref="O2541:O2560"/>
    <mergeCell ref="A2561:A2580"/>
    <mergeCell ref="B2561:B2580"/>
    <mergeCell ref="C2561:C2580"/>
    <mergeCell ref="D2561:D2580"/>
    <mergeCell ref="E2561:E2580"/>
    <mergeCell ref="F2561:F2580"/>
    <mergeCell ref="G2561:G2580"/>
    <mergeCell ref="H2561:H2580"/>
    <mergeCell ref="I2561:I2580"/>
    <mergeCell ref="J2561:J2580"/>
    <mergeCell ref="K2561:K2580"/>
    <mergeCell ref="L2561:L2580"/>
    <mergeCell ref="M2561:M2580"/>
    <mergeCell ref="N2561:N2580"/>
    <mergeCell ref="O2561:O2580"/>
    <mergeCell ref="A2581:A2600"/>
    <mergeCell ref="B2581:B2600"/>
    <mergeCell ref="C2581:C2600"/>
    <mergeCell ref="D2581:D2600"/>
    <mergeCell ref="E2581:E2600"/>
    <mergeCell ref="F2581:F2600"/>
    <mergeCell ref="G2581:G2600"/>
    <mergeCell ref="H2581:H2600"/>
    <mergeCell ref="I2581:I2600"/>
    <mergeCell ref="J2581:J2600"/>
    <mergeCell ref="K2581:K2600"/>
    <mergeCell ref="L2581:L2600"/>
    <mergeCell ref="M2581:M2600"/>
    <mergeCell ref="N2581:N2600"/>
    <mergeCell ref="O2581:O2600"/>
    <mergeCell ref="A2601:A2620"/>
    <mergeCell ref="B2601:B2620"/>
    <mergeCell ref="C2601:C2620"/>
    <mergeCell ref="D2601:D2620"/>
    <mergeCell ref="E2601:E2620"/>
    <mergeCell ref="F2601:F2620"/>
    <mergeCell ref="G2601:G2620"/>
    <mergeCell ref="H2601:H2620"/>
    <mergeCell ref="I2601:I2620"/>
    <mergeCell ref="J2601:J2620"/>
    <mergeCell ref="K2601:K2620"/>
    <mergeCell ref="L2601:L2620"/>
    <mergeCell ref="M2601:M2620"/>
    <mergeCell ref="N2601:N2620"/>
    <mergeCell ref="O2601:O2620"/>
    <mergeCell ref="A2621:A2640"/>
    <mergeCell ref="B2621:B2640"/>
    <mergeCell ref="C2621:C2640"/>
    <mergeCell ref="D2621:D2640"/>
    <mergeCell ref="E2621:E2640"/>
    <mergeCell ref="F2621:F2640"/>
    <mergeCell ref="G2621:G2640"/>
    <mergeCell ref="H2621:H2640"/>
    <mergeCell ref="I2621:I2640"/>
    <mergeCell ref="J2621:J2640"/>
    <mergeCell ref="K2621:K2640"/>
    <mergeCell ref="L2621:L2640"/>
    <mergeCell ref="M2621:M2640"/>
    <mergeCell ref="N2621:N2640"/>
    <mergeCell ref="O2621:O2640"/>
    <mergeCell ref="A2641:A2660"/>
    <mergeCell ref="B2641:B2660"/>
    <mergeCell ref="C2641:C2660"/>
    <mergeCell ref="D2641:D2660"/>
    <mergeCell ref="E2641:E2660"/>
    <mergeCell ref="F2641:F2660"/>
    <mergeCell ref="G2641:G2660"/>
    <mergeCell ref="H2641:H2660"/>
    <mergeCell ref="I2641:I2660"/>
    <mergeCell ref="J2641:J2660"/>
    <mergeCell ref="K2641:K2660"/>
    <mergeCell ref="L2641:L2660"/>
    <mergeCell ref="M2641:M2660"/>
    <mergeCell ref="N2641:N2660"/>
    <mergeCell ref="O2641:O2660"/>
    <mergeCell ref="A2661:A2680"/>
    <mergeCell ref="B2661:B2680"/>
    <mergeCell ref="C2661:C2680"/>
    <mergeCell ref="D2661:D2680"/>
    <mergeCell ref="E2661:E2680"/>
    <mergeCell ref="F2661:F2680"/>
    <mergeCell ref="G2661:G2680"/>
    <mergeCell ref="H2661:H2680"/>
    <mergeCell ref="I2661:I2680"/>
    <mergeCell ref="J2661:J2680"/>
    <mergeCell ref="K2661:K2680"/>
    <mergeCell ref="L2661:L2680"/>
    <mergeCell ref="M2661:M2680"/>
    <mergeCell ref="N2661:N2680"/>
    <mergeCell ref="O2661:O2680"/>
    <mergeCell ref="A2681:A2700"/>
    <mergeCell ref="B2681:B2700"/>
    <mergeCell ref="C2681:C2700"/>
    <mergeCell ref="D2681:D2700"/>
    <mergeCell ref="E2681:E2700"/>
    <mergeCell ref="F2681:F2700"/>
    <mergeCell ref="G2681:G2700"/>
    <mergeCell ref="H2681:H2700"/>
    <mergeCell ref="I2681:I2700"/>
    <mergeCell ref="J2681:J2700"/>
    <mergeCell ref="K2681:K2700"/>
    <mergeCell ref="L2681:L2700"/>
    <mergeCell ref="M2681:M2700"/>
    <mergeCell ref="N2681:N2700"/>
    <mergeCell ref="O2681:O2700"/>
    <mergeCell ref="A2701:A2720"/>
    <mergeCell ref="B2701:B2720"/>
    <mergeCell ref="C2701:C2720"/>
    <mergeCell ref="D2701:D2720"/>
    <mergeCell ref="E2701:E2720"/>
    <mergeCell ref="F2701:F2720"/>
    <mergeCell ref="G2701:G2720"/>
    <mergeCell ref="H2701:H2720"/>
    <mergeCell ref="I2701:I2720"/>
    <mergeCell ref="J2701:J2720"/>
    <mergeCell ref="K2701:K2720"/>
    <mergeCell ref="L2701:L2720"/>
    <mergeCell ref="M2701:M2720"/>
    <mergeCell ref="N2701:N2720"/>
    <mergeCell ref="O2701:O2720"/>
    <mergeCell ref="A2721:A2740"/>
    <mergeCell ref="B2721:B2740"/>
    <mergeCell ref="C2721:C2740"/>
    <mergeCell ref="D2721:D2740"/>
    <mergeCell ref="E2721:E2740"/>
    <mergeCell ref="F2721:F2740"/>
    <mergeCell ref="G2721:G2740"/>
    <mergeCell ref="H2721:H2740"/>
    <mergeCell ref="I2721:I2740"/>
    <mergeCell ref="J2721:J2740"/>
    <mergeCell ref="K2721:K2740"/>
    <mergeCell ref="L2721:L2740"/>
    <mergeCell ref="M2721:M2740"/>
    <mergeCell ref="N2721:N2740"/>
    <mergeCell ref="O2721:O2740"/>
    <mergeCell ref="A2741:A2760"/>
    <mergeCell ref="B2741:B2760"/>
    <mergeCell ref="C2741:C2760"/>
    <mergeCell ref="D2741:D2760"/>
    <mergeCell ref="E2741:E2760"/>
    <mergeCell ref="F2741:F2760"/>
    <mergeCell ref="G2741:G2760"/>
    <mergeCell ref="H2741:H2760"/>
    <mergeCell ref="I2741:I2760"/>
    <mergeCell ref="J2741:J2760"/>
    <mergeCell ref="K2741:K2760"/>
    <mergeCell ref="L2741:L2760"/>
    <mergeCell ref="M2741:M2760"/>
    <mergeCell ref="N2741:N2760"/>
    <mergeCell ref="O2741:O2760"/>
    <mergeCell ref="A2761:A2780"/>
    <mergeCell ref="B2761:B2780"/>
    <mergeCell ref="C2761:C2780"/>
    <mergeCell ref="D2761:D2780"/>
    <mergeCell ref="E2761:E2780"/>
    <mergeCell ref="F2761:F2780"/>
    <mergeCell ref="G2761:G2780"/>
    <mergeCell ref="H2761:H2780"/>
    <mergeCell ref="I2761:I2780"/>
    <mergeCell ref="J2761:J2780"/>
    <mergeCell ref="K2761:K2780"/>
    <mergeCell ref="L2761:L2780"/>
    <mergeCell ref="M2761:M2780"/>
    <mergeCell ref="N2761:N2780"/>
    <mergeCell ref="O2761:O2780"/>
    <mergeCell ref="A2781:A2800"/>
    <mergeCell ref="B2781:B2800"/>
    <mergeCell ref="C2781:C2800"/>
    <mergeCell ref="D2781:D2800"/>
    <mergeCell ref="E2781:E2800"/>
    <mergeCell ref="F2781:F2800"/>
    <mergeCell ref="G2781:G2800"/>
    <mergeCell ref="H2781:H2800"/>
    <mergeCell ref="I2781:I2800"/>
    <mergeCell ref="J2781:J2800"/>
    <mergeCell ref="K2781:K2800"/>
    <mergeCell ref="L2781:L2800"/>
    <mergeCell ref="M2781:M2800"/>
    <mergeCell ref="N2781:N2800"/>
    <mergeCell ref="O2781:O2800"/>
    <mergeCell ref="A2801:A2820"/>
    <mergeCell ref="B2801:B2820"/>
    <mergeCell ref="C2801:C2820"/>
    <mergeCell ref="D2801:D2820"/>
    <mergeCell ref="E2801:E2820"/>
    <mergeCell ref="F2801:F2820"/>
    <mergeCell ref="G2801:G2820"/>
    <mergeCell ref="H2801:H2820"/>
    <mergeCell ref="I2801:I2820"/>
    <mergeCell ref="J2801:J2820"/>
    <mergeCell ref="K2801:K2820"/>
    <mergeCell ref="L2801:L2820"/>
    <mergeCell ref="M2801:M2820"/>
    <mergeCell ref="N2801:N2820"/>
    <mergeCell ref="O2801:O2820"/>
    <mergeCell ref="A2821:A2840"/>
    <mergeCell ref="B2821:B2840"/>
    <mergeCell ref="C2821:C2840"/>
    <mergeCell ref="D2821:D2840"/>
    <mergeCell ref="E2821:E2840"/>
    <mergeCell ref="F2821:F2840"/>
    <mergeCell ref="G2821:G2840"/>
    <mergeCell ref="H2821:H2840"/>
    <mergeCell ref="I2821:I2840"/>
    <mergeCell ref="J2821:J2840"/>
    <mergeCell ref="K2821:K2840"/>
    <mergeCell ref="L2821:L2840"/>
    <mergeCell ref="M2821:M2840"/>
    <mergeCell ref="N2821:N2840"/>
    <mergeCell ref="O2821:O2840"/>
    <mergeCell ref="A2842:A2861"/>
    <mergeCell ref="B2842:B2861"/>
    <mergeCell ref="C2842:C2861"/>
    <mergeCell ref="D2842:D2861"/>
    <mergeCell ref="E2842:E2861"/>
    <mergeCell ref="F2842:F2861"/>
    <mergeCell ref="G2842:G2861"/>
    <mergeCell ref="H2842:H2861"/>
    <mergeCell ref="I2842:I2861"/>
    <mergeCell ref="J2842:J2861"/>
    <mergeCell ref="K2842:K2861"/>
    <mergeCell ref="L2842:L2861"/>
    <mergeCell ref="M2842:M2861"/>
    <mergeCell ref="N2842:N2861"/>
    <mergeCell ref="O2842:O2861"/>
    <mergeCell ref="A2862:A2881"/>
    <mergeCell ref="B2862:B2881"/>
    <mergeCell ref="C2862:C2881"/>
    <mergeCell ref="D2862:D2881"/>
    <mergeCell ref="E2862:E2881"/>
    <mergeCell ref="F2862:F2881"/>
    <mergeCell ref="G2862:G2881"/>
    <mergeCell ref="H2862:H2881"/>
    <mergeCell ref="I2862:I2881"/>
    <mergeCell ref="J2862:J2881"/>
    <mergeCell ref="K2862:K2881"/>
    <mergeCell ref="L2862:L2881"/>
    <mergeCell ref="M2862:M2881"/>
    <mergeCell ref="N2862:N2881"/>
    <mergeCell ref="O2862:O2881"/>
    <mergeCell ref="A2882:A2901"/>
    <mergeCell ref="B2882:B2901"/>
    <mergeCell ref="C2882:C2901"/>
    <mergeCell ref="D2882:D2901"/>
    <mergeCell ref="E2882:E2901"/>
    <mergeCell ref="F2882:F2901"/>
    <mergeCell ref="G2882:G2901"/>
    <mergeCell ref="H2882:H2901"/>
    <mergeCell ref="I2882:I2901"/>
    <mergeCell ref="J2882:J2901"/>
    <mergeCell ref="K2882:K2901"/>
    <mergeCell ref="L2882:L2901"/>
    <mergeCell ref="M2882:M2901"/>
    <mergeCell ref="N2882:N2901"/>
    <mergeCell ref="O2882:O2901"/>
    <mergeCell ref="A2902:A2921"/>
    <mergeCell ref="B2902:B2921"/>
    <mergeCell ref="C2902:C2921"/>
    <mergeCell ref="D2902:D2921"/>
    <mergeCell ref="E2902:E2921"/>
    <mergeCell ref="F2902:F2921"/>
    <mergeCell ref="G2902:G2921"/>
    <mergeCell ref="H2902:H2921"/>
    <mergeCell ref="I2902:I2921"/>
    <mergeCell ref="J2902:J2921"/>
    <mergeCell ref="K2902:K2921"/>
    <mergeCell ref="L2902:L2921"/>
    <mergeCell ref="M2902:M2921"/>
    <mergeCell ref="N2902:N2921"/>
    <mergeCell ref="O2902:O2921"/>
    <mergeCell ref="A2922:A2941"/>
    <mergeCell ref="B2922:B2941"/>
    <mergeCell ref="C2922:C2941"/>
    <mergeCell ref="D2922:D2941"/>
    <mergeCell ref="E2922:E2941"/>
    <mergeCell ref="F2922:F2941"/>
    <mergeCell ref="G2922:G2941"/>
    <mergeCell ref="H2922:H2941"/>
    <mergeCell ref="I2922:I2941"/>
    <mergeCell ref="J2922:J2941"/>
    <mergeCell ref="K2922:K2941"/>
    <mergeCell ref="L2922:L2941"/>
    <mergeCell ref="M2922:M2941"/>
    <mergeCell ref="N2922:N2941"/>
    <mergeCell ref="O2922:O2941"/>
    <mergeCell ref="A2942:A2961"/>
    <mergeCell ref="B2942:B2961"/>
    <mergeCell ref="C2942:C2961"/>
    <mergeCell ref="D2942:D2961"/>
    <mergeCell ref="E2942:E2961"/>
    <mergeCell ref="F2942:F2961"/>
    <mergeCell ref="G2942:G2961"/>
    <mergeCell ref="H2942:H2961"/>
    <mergeCell ref="I2942:I2961"/>
    <mergeCell ref="J2942:J2961"/>
    <mergeCell ref="K2942:K2961"/>
    <mergeCell ref="L2942:L2961"/>
    <mergeCell ref="M2942:M2961"/>
    <mergeCell ref="N2942:N2961"/>
    <mergeCell ref="O2942:O2961"/>
    <mergeCell ref="A2962:A2981"/>
    <mergeCell ref="B2962:B2981"/>
    <mergeCell ref="C2962:C2981"/>
    <mergeCell ref="D2962:D2981"/>
    <mergeCell ref="E2962:E2981"/>
    <mergeCell ref="F2962:F2981"/>
    <mergeCell ref="G2962:G2981"/>
    <mergeCell ref="H2962:H2981"/>
    <mergeCell ref="I2962:I2981"/>
    <mergeCell ref="J2962:J2981"/>
    <mergeCell ref="K2962:K2981"/>
    <mergeCell ref="L2962:L2981"/>
    <mergeCell ref="M2962:M2981"/>
    <mergeCell ref="N2962:N2981"/>
    <mergeCell ref="O2962:O2981"/>
    <mergeCell ref="A2982:A3001"/>
    <mergeCell ref="B2982:B3001"/>
    <mergeCell ref="C2982:C3001"/>
    <mergeCell ref="D2982:D3001"/>
    <mergeCell ref="E2982:E3001"/>
    <mergeCell ref="F2982:F3001"/>
    <mergeCell ref="G2982:G3001"/>
    <mergeCell ref="H2982:H3001"/>
    <mergeCell ref="I2982:I3001"/>
    <mergeCell ref="J2982:J3001"/>
    <mergeCell ref="K2982:K3001"/>
    <mergeCell ref="L2982:L3001"/>
    <mergeCell ref="M2982:M3001"/>
    <mergeCell ref="N2982:N3001"/>
    <mergeCell ref="O2982:O3001"/>
    <mergeCell ref="A3002:A3021"/>
    <mergeCell ref="B3002:B3021"/>
    <mergeCell ref="C3002:C3021"/>
    <mergeCell ref="D3002:D3021"/>
    <mergeCell ref="E3002:E3021"/>
    <mergeCell ref="F3002:F3021"/>
    <mergeCell ref="G3002:G3021"/>
    <mergeCell ref="H3002:H3021"/>
    <mergeCell ref="I3002:I3021"/>
    <mergeCell ref="J3002:J3021"/>
    <mergeCell ref="K3002:K3021"/>
    <mergeCell ref="L3002:L3021"/>
    <mergeCell ref="M3002:M3021"/>
    <mergeCell ref="N3002:N3021"/>
    <mergeCell ref="O3002:O3021"/>
    <mergeCell ref="A3022:A3041"/>
    <mergeCell ref="B3022:B3041"/>
    <mergeCell ref="C3022:C3041"/>
    <mergeCell ref="D3022:D3041"/>
    <mergeCell ref="E3022:E3041"/>
    <mergeCell ref="F3022:F3041"/>
    <mergeCell ref="G3022:G3041"/>
    <mergeCell ref="H3022:H3041"/>
    <mergeCell ref="I3022:I3041"/>
    <mergeCell ref="J3022:J3041"/>
    <mergeCell ref="K3022:K3041"/>
    <mergeCell ref="L3022:L3041"/>
    <mergeCell ref="M3022:M3041"/>
    <mergeCell ref="N3022:N3041"/>
    <mergeCell ref="O3022:O3041"/>
    <mergeCell ref="A3042:A3061"/>
    <mergeCell ref="B3042:B3061"/>
    <mergeCell ref="C3042:C3061"/>
    <mergeCell ref="D3042:D3061"/>
    <mergeCell ref="E3042:E3061"/>
    <mergeCell ref="F3042:F3061"/>
    <mergeCell ref="G3042:G3061"/>
    <mergeCell ref="H3042:H3061"/>
    <mergeCell ref="I3042:I3061"/>
    <mergeCell ref="J3042:J3061"/>
    <mergeCell ref="K3042:K3061"/>
    <mergeCell ref="L3042:L3061"/>
    <mergeCell ref="M3042:M3061"/>
    <mergeCell ref="N3042:N3061"/>
    <mergeCell ref="O3042:O3061"/>
    <mergeCell ref="A3062:A3081"/>
    <mergeCell ref="B3062:B3081"/>
    <mergeCell ref="C3062:C3081"/>
    <mergeCell ref="D3062:D3081"/>
    <mergeCell ref="E3062:E3081"/>
    <mergeCell ref="F3062:F3081"/>
    <mergeCell ref="G3062:G3081"/>
    <mergeCell ref="H3062:H3081"/>
    <mergeCell ref="I3062:I3081"/>
    <mergeCell ref="J3062:J3081"/>
    <mergeCell ref="K3062:K3081"/>
    <mergeCell ref="L3062:L3081"/>
    <mergeCell ref="M3062:M3081"/>
    <mergeCell ref="N3062:N3081"/>
    <mergeCell ref="O3062:O3081"/>
    <mergeCell ref="A3082:A3101"/>
    <mergeCell ref="B3082:B3101"/>
    <mergeCell ref="C3082:C3101"/>
    <mergeCell ref="D3082:D3101"/>
    <mergeCell ref="E3082:E3101"/>
    <mergeCell ref="F3082:F3101"/>
    <mergeCell ref="G3082:G3101"/>
    <mergeCell ref="H3082:H3101"/>
    <mergeCell ref="I3082:I3101"/>
    <mergeCell ref="J3082:J3101"/>
    <mergeCell ref="K3082:K3101"/>
    <mergeCell ref="L3082:L3101"/>
    <mergeCell ref="M3082:M3101"/>
    <mergeCell ref="N3082:N3101"/>
    <mergeCell ref="O3082:O3101"/>
    <mergeCell ref="A3102:A3121"/>
    <mergeCell ref="B3102:B3121"/>
    <mergeCell ref="C3102:C3121"/>
    <mergeCell ref="D3102:D3121"/>
    <mergeCell ref="E3102:E3121"/>
    <mergeCell ref="F3102:F3121"/>
    <mergeCell ref="G3102:G3121"/>
    <mergeCell ref="H3102:H3121"/>
    <mergeCell ref="I3102:I3121"/>
    <mergeCell ref="J3102:J3121"/>
    <mergeCell ref="K3102:K3121"/>
    <mergeCell ref="L3102:L3121"/>
    <mergeCell ref="M3102:M3121"/>
    <mergeCell ref="N3102:N3121"/>
    <mergeCell ref="O3102:O3121"/>
    <mergeCell ref="A3122:A3141"/>
    <mergeCell ref="B3122:B3141"/>
    <mergeCell ref="C3122:C3141"/>
    <mergeCell ref="D3122:D3141"/>
    <mergeCell ref="E3122:E3141"/>
    <mergeCell ref="F3122:F3141"/>
    <mergeCell ref="G3122:G3141"/>
    <mergeCell ref="H3122:H3141"/>
    <mergeCell ref="I3122:I3141"/>
    <mergeCell ref="J3122:J3141"/>
    <mergeCell ref="K3122:K3141"/>
    <mergeCell ref="L3122:L3141"/>
    <mergeCell ref="M3122:M3141"/>
    <mergeCell ref="N3122:N3141"/>
    <mergeCell ref="O3122:O3141"/>
    <mergeCell ref="A3142:A3161"/>
    <mergeCell ref="B3142:B3161"/>
    <mergeCell ref="C3142:C3161"/>
    <mergeCell ref="D3142:D3161"/>
    <mergeCell ref="E3142:E3161"/>
    <mergeCell ref="F3142:F3161"/>
    <mergeCell ref="G3142:G3161"/>
    <mergeCell ref="H3142:H3161"/>
    <mergeCell ref="I3142:I3161"/>
    <mergeCell ref="J3142:J3161"/>
    <mergeCell ref="K3142:K3161"/>
    <mergeCell ref="L3142:L3161"/>
    <mergeCell ref="M3142:M3161"/>
    <mergeCell ref="N3142:N3161"/>
    <mergeCell ref="O3142:O3161"/>
    <mergeCell ref="A3162:A3181"/>
    <mergeCell ref="B3162:B3181"/>
    <mergeCell ref="C3162:C3181"/>
    <mergeCell ref="D3162:D3181"/>
    <mergeCell ref="E3162:E3181"/>
    <mergeCell ref="F3162:F3181"/>
    <mergeCell ref="G3162:G3181"/>
    <mergeCell ref="H3162:H3181"/>
    <mergeCell ref="I3162:I3181"/>
    <mergeCell ref="J3162:J3181"/>
    <mergeCell ref="K3162:K3181"/>
    <mergeCell ref="L3162:L3181"/>
    <mergeCell ref="M3162:M3181"/>
    <mergeCell ref="N3162:N3181"/>
    <mergeCell ref="O3162:O3181"/>
    <mergeCell ref="A3182:A3201"/>
    <mergeCell ref="B3182:B3201"/>
    <mergeCell ref="C3182:C3201"/>
    <mergeCell ref="D3182:D3201"/>
    <mergeCell ref="E3182:E3201"/>
    <mergeCell ref="F3182:F3201"/>
    <mergeCell ref="G3182:G3201"/>
    <mergeCell ref="H3182:H3201"/>
    <mergeCell ref="I3182:I3201"/>
    <mergeCell ref="J3182:J3201"/>
    <mergeCell ref="K3182:K3201"/>
    <mergeCell ref="L3182:L3201"/>
    <mergeCell ref="M3182:M3201"/>
    <mergeCell ref="N3182:N3201"/>
    <mergeCell ref="O3182:O3201"/>
    <mergeCell ref="A3202:A3221"/>
    <mergeCell ref="B3202:B3221"/>
    <mergeCell ref="C3202:C3221"/>
    <mergeCell ref="D3202:D3221"/>
    <mergeCell ref="E3202:E3221"/>
    <mergeCell ref="F3202:F3221"/>
    <mergeCell ref="G3202:G3221"/>
    <mergeCell ref="H3202:H3221"/>
    <mergeCell ref="I3202:I3221"/>
    <mergeCell ref="J3202:J3221"/>
    <mergeCell ref="K3202:K3221"/>
    <mergeCell ref="L3202:L3221"/>
    <mergeCell ref="M3202:M3221"/>
    <mergeCell ref="N3202:N3221"/>
    <mergeCell ref="O3202:O3221"/>
    <mergeCell ref="A3223:A3224"/>
    <mergeCell ref="B3223:B3224"/>
    <mergeCell ref="C3223:C3224"/>
    <mergeCell ref="D3223:D3224"/>
    <mergeCell ref="E3223:E3224"/>
    <mergeCell ref="F3223:F3224"/>
    <mergeCell ref="G3223:G3224"/>
    <mergeCell ref="H3223:H3224"/>
    <mergeCell ref="I3223:I3224"/>
    <mergeCell ref="J3223:J3224"/>
    <mergeCell ref="K3223:K3224"/>
    <mergeCell ref="L3223:L3224"/>
    <mergeCell ref="M3223:M3224"/>
    <mergeCell ref="N3223:N3224"/>
    <mergeCell ref="O3223:O3224"/>
    <mergeCell ref="A3225:A3242"/>
    <mergeCell ref="B3225:B3242"/>
    <mergeCell ref="C3225:C3242"/>
    <mergeCell ref="D3225:D3242"/>
    <mergeCell ref="E3225:E3242"/>
    <mergeCell ref="F3225:F3242"/>
    <mergeCell ref="G3225:G3242"/>
    <mergeCell ref="H3225:H3242"/>
    <mergeCell ref="I3225:I3242"/>
    <mergeCell ref="J3225:J3242"/>
    <mergeCell ref="K3225:K3242"/>
    <mergeCell ref="L3225:L3242"/>
    <mergeCell ref="M3225:M3242"/>
    <mergeCell ref="N3225:N3242"/>
    <mergeCell ref="O3225:O3242"/>
    <mergeCell ref="A3243:A3262"/>
    <mergeCell ref="B3243:B3262"/>
    <mergeCell ref="C3243:C3262"/>
    <mergeCell ref="D3243:D3262"/>
    <mergeCell ref="E3243:E3262"/>
    <mergeCell ref="F3243:F3262"/>
    <mergeCell ref="G3243:G3262"/>
    <mergeCell ref="H3243:H3262"/>
    <mergeCell ref="I3243:I3262"/>
    <mergeCell ref="J3243:J3262"/>
    <mergeCell ref="K3243:K3262"/>
    <mergeCell ref="L3243:L3262"/>
    <mergeCell ref="M3243:M3262"/>
    <mergeCell ref="N3243:N3262"/>
    <mergeCell ref="O3243:O3262"/>
    <mergeCell ref="A3263:A3282"/>
    <mergeCell ref="B3263:B3282"/>
    <mergeCell ref="C3263:C3282"/>
    <mergeCell ref="D3263:D3282"/>
    <mergeCell ref="E3263:E3282"/>
    <mergeCell ref="F3263:F3282"/>
    <mergeCell ref="G3263:G3282"/>
    <mergeCell ref="H3263:H3282"/>
    <mergeCell ref="I3263:I3282"/>
    <mergeCell ref="J3263:J3282"/>
    <mergeCell ref="K3263:K3282"/>
    <mergeCell ref="L3263:L3282"/>
    <mergeCell ref="M3263:M3282"/>
    <mergeCell ref="N3263:N3282"/>
    <mergeCell ref="O3263:O3282"/>
    <mergeCell ref="A3283:A3302"/>
    <mergeCell ref="B3283:B3302"/>
    <mergeCell ref="C3283:C3302"/>
    <mergeCell ref="D3283:D3302"/>
    <mergeCell ref="E3283:E3302"/>
    <mergeCell ref="F3283:F3302"/>
    <mergeCell ref="G3283:G3302"/>
    <mergeCell ref="H3283:H3302"/>
    <mergeCell ref="I3283:I3302"/>
    <mergeCell ref="J3283:J3302"/>
    <mergeCell ref="K3283:K3302"/>
    <mergeCell ref="L3283:L3302"/>
    <mergeCell ref="M3283:M3302"/>
    <mergeCell ref="N3283:N3302"/>
    <mergeCell ref="O3283:O3302"/>
    <mergeCell ref="A3303:A3322"/>
    <mergeCell ref="B3303:B3322"/>
    <mergeCell ref="C3303:C3322"/>
    <mergeCell ref="D3303:D3322"/>
    <mergeCell ref="E3303:E3322"/>
    <mergeCell ref="F3303:F3322"/>
    <mergeCell ref="G3303:G3322"/>
    <mergeCell ref="H3303:H3322"/>
    <mergeCell ref="I3303:I3322"/>
    <mergeCell ref="J3303:J3322"/>
    <mergeCell ref="K3303:K3322"/>
    <mergeCell ref="L3303:L3322"/>
    <mergeCell ref="M3303:M3322"/>
    <mergeCell ref="N3303:N3322"/>
    <mergeCell ref="O3303:O3322"/>
    <mergeCell ref="A3323:A3324"/>
    <mergeCell ref="B3323:B3324"/>
    <mergeCell ref="C3323:C3324"/>
    <mergeCell ref="D3323:D3324"/>
    <mergeCell ref="E3323:E3324"/>
    <mergeCell ref="F3323:F3324"/>
    <mergeCell ref="G3323:G3324"/>
    <mergeCell ref="H3323:H3324"/>
    <mergeCell ref="I3323:I3324"/>
    <mergeCell ref="J3323:J3324"/>
    <mergeCell ref="K3323:K3324"/>
    <mergeCell ref="L3323:L3324"/>
    <mergeCell ref="M3323:M3324"/>
    <mergeCell ref="N3323:N3324"/>
    <mergeCell ref="O3323:O3324"/>
    <mergeCell ref="A3326:A3345"/>
    <mergeCell ref="B3326:B3345"/>
    <mergeCell ref="C3326:C3345"/>
    <mergeCell ref="D3326:D3345"/>
    <mergeCell ref="E3326:E3345"/>
    <mergeCell ref="F3326:F3345"/>
    <mergeCell ref="G3326:G3345"/>
    <mergeCell ref="H3326:H3345"/>
    <mergeCell ref="I3326:I3345"/>
    <mergeCell ref="J3326:J3345"/>
    <mergeCell ref="K3326:K3345"/>
    <mergeCell ref="L3326:L3345"/>
    <mergeCell ref="M3326:M3345"/>
    <mergeCell ref="N3326:N3345"/>
    <mergeCell ref="O3326:O3345"/>
    <mergeCell ref="A3346:A3365"/>
    <mergeCell ref="B3346:B3365"/>
    <mergeCell ref="C3346:C3365"/>
    <mergeCell ref="D3346:D3365"/>
    <mergeCell ref="E3346:E3365"/>
    <mergeCell ref="F3346:F3365"/>
    <mergeCell ref="G3346:G3365"/>
    <mergeCell ref="H3346:H3365"/>
    <mergeCell ref="I3346:I3365"/>
    <mergeCell ref="J3346:J3365"/>
    <mergeCell ref="K3346:K3365"/>
    <mergeCell ref="L3346:L3365"/>
    <mergeCell ref="M3346:M3365"/>
    <mergeCell ref="N3346:N3365"/>
    <mergeCell ref="O3346:O3365"/>
    <mergeCell ref="A3366:A3385"/>
    <mergeCell ref="B3366:B3385"/>
    <mergeCell ref="C3366:C3385"/>
    <mergeCell ref="D3366:D3385"/>
    <mergeCell ref="E3366:E3385"/>
    <mergeCell ref="F3366:F3385"/>
    <mergeCell ref="G3366:G3385"/>
    <mergeCell ref="H3366:H3385"/>
    <mergeCell ref="I3366:I3385"/>
    <mergeCell ref="J3366:J3385"/>
    <mergeCell ref="K3366:K3385"/>
    <mergeCell ref="L3366:L3385"/>
    <mergeCell ref="M3366:M3385"/>
    <mergeCell ref="N3366:N3385"/>
    <mergeCell ref="O3366:O3385"/>
    <mergeCell ref="A3386:A3405"/>
    <mergeCell ref="B3386:B3405"/>
    <mergeCell ref="C3386:C3405"/>
    <mergeCell ref="D3386:D3405"/>
    <mergeCell ref="E3386:E3405"/>
    <mergeCell ref="F3386:F3405"/>
    <mergeCell ref="G3386:G3405"/>
    <mergeCell ref="H3386:H3405"/>
    <mergeCell ref="I3386:I3405"/>
    <mergeCell ref="J3386:J3405"/>
    <mergeCell ref="K3386:K3405"/>
    <mergeCell ref="L3386:L3405"/>
    <mergeCell ref="M3386:M3405"/>
    <mergeCell ref="N3386:N3405"/>
    <mergeCell ref="O3386:O3405"/>
    <mergeCell ref="A3406:A3425"/>
    <mergeCell ref="B3406:B3425"/>
    <mergeCell ref="C3406:C3425"/>
    <mergeCell ref="D3406:D3425"/>
    <mergeCell ref="E3406:E3425"/>
    <mergeCell ref="F3406:F3425"/>
    <mergeCell ref="G3406:G3425"/>
    <mergeCell ref="H3406:H3425"/>
    <mergeCell ref="I3406:I3425"/>
    <mergeCell ref="J3406:J3425"/>
    <mergeCell ref="K3406:K3425"/>
    <mergeCell ref="L3406:L3425"/>
    <mergeCell ref="M3406:M3425"/>
    <mergeCell ref="N3406:N3425"/>
    <mergeCell ref="O3406:O3425"/>
    <mergeCell ref="A3426:A3445"/>
    <mergeCell ref="B3426:B3445"/>
    <mergeCell ref="C3426:C3445"/>
    <mergeCell ref="D3426:D3445"/>
    <mergeCell ref="E3426:E3445"/>
    <mergeCell ref="F3426:F3445"/>
    <mergeCell ref="G3426:G3445"/>
    <mergeCell ref="H3426:H3445"/>
    <mergeCell ref="I3426:I3445"/>
    <mergeCell ref="J3426:J3445"/>
    <mergeCell ref="K3426:K3445"/>
    <mergeCell ref="L3426:L3445"/>
    <mergeCell ref="M3426:M3445"/>
    <mergeCell ref="N3426:N3445"/>
    <mergeCell ref="O3426:O3445"/>
    <mergeCell ref="A3446:A3465"/>
    <mergeCell ref="B3446:B3465"/>
    <mergeCell ref="C3446:C3465"/>
    <mergeCell ref="D3446:D3465"/>
    <mergeCell ref="E3446:E3465"/>
    <mergeCell ref="F3446:F3465"/>
    <mergeCell ref="G3446:G3465"/>
    <mergeCell ref="H3446:H3465"/>
    <mergeCell ref="I3446:I3465"/>
    <mergeCell ref="J3446:J3465"/>
    <mergeCell ref="K3446:K3465"/>
    <mergeCell ref="L3446:L3465"/>
    <mergeCell ref="M3446:M3465"/>
    <mergeCell ref="N3446:N3465"/>
    <mergeCell ref="O3446:O3465"/>
    <mergeCell ref="A3466:A3485"/>
    <mergeCell ref="B3466:B3485"/>
    <mergeCell ref="C3466:C3485"/>
    <mergeCell ref="D3466:D3485"/>
    <mergeCell ref="E3466:E3485"/>
    <mergeCell ref="F3466:F3485"/>
    <mergeCell ref="G3466:G3485"/>
    <mergeCell ref="H3466:H3485"/>
    <mergeCell ref="I3466:I3485"/>
    <mergeCell ref="J3466:J3485"/>
    <mergeCell ref="K3466:K3485"/>
    <mergeCell ref="L3466:L3485"/>
    <mergeCell ref="M3466:M3485"/>
    <mergeCell ref="N3466:N3485"/>
    <mergeCell ref="O3466:O3485"/>
    <mergeCell ref="A3486:A3505"/>
    <mergeCell ref="B3486:B3505"/>
    <mergeCell ref="C3486:C3505"/>
    <mergeCell ref="D3486:D3505"/>
    <mergeCell ref="E3486:E3505"/>
    <mergeCell ref="F3486:F3505"/>
    <mergeCell ref="G3486:G3505"/>
    <mergeCell ref="H3486:H3505"/>
    <mergeCell ref="I3486:I3505"/>
    <mergeCell ref="J3486:J3505"/>
    <mergeCell ref="K3486:K3505"/>
    <mergeCell ref="L3486:L3505"/>
    <mergeCell ref="M3486:M3505"/>
    <mergeCell ref="N3486:N3505"/>
    <mergeCell ref="O3486:O3505"/>
    <mergeCell ref="A3507:A3508"/>
    <mergeCell ref="B3507:B3508"/>
    <mergeCell ref="C3507:C3508"/>
    <mergeCell ref="D3507:D3508"/>
    <mergeCell ref="E3507:E3508"/>
    <mergeCell ref="F3507:F3508"/>
    <mergeCell ref="G3507:G3508"/>
    <mergeCell ref="H3507:H3508"/>
    <mergeCell ref="I3507:I3508"/>
    <mergeCell ref="J3507:J3508"/>
    <mergeCell ref="K3507:K3508"/>
    <mergeCell ref="L3507:L3508"/>
    <mergeCell ref="M3507:M3508"/>
    <mergeCell ref="N3507:N3508"/>
    <mergeCell ref="O3507:O3508"/>
    <mergeCell ref="A3509:A3510"/>
    <mergeCell ref="B3509:B3510"/>
    <mergeCell ref="C3509:C3510"/>
    <mergeCell ref="D3509:D3510"/>
    <mergeCell ref="E3509:E3510"/>
    <mergeCell ref="F3509:F3510"/>
    <mergeCell ref="G3509:G3510"/>
    <mergeCell ref="H3509:H3510"/>
    <mergeCell ref="I3509:I3510"/>
    <mergeCell ref="J3509:J3510"/>
    <mergeCell ref="K3509:K3510"/>
    <mergeCell ref="L3509:L3510"/>
    <mergeCell ref="M3509:M3510"/>
    <mergeCell ref="N3509:N3510"/>
    <mergeCell ref="O3509:O3510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E420"/>
  <sheetViews>
    <sheetView workbookViewId="0"/>
  </sheetViews>
  <sheetFormatPr defaultRowHeight="15.0"/>
  <cols>
    <col min="1" max="1" width="15.0" customWidth="true"/>
    <col min="2" max="2" width="50.0" customWidth="true"/>
    <col min="3" max="3" width="20.0" customWidth="true"/>
    <col min="4" max="4" width="50.0" customWidth="true"/>
    <col min="5" max="5" width="35.0" customWidth="true"/>
  </cols>
  <sheetData>
    <row r="1">
      <c r="A1" s="8537" t="s">
        <v>703</v>
      </c>
      <c r="B1" s="8537" t="s">
        <v>704</v>
      </c>
      <c r="C1" s="8537" t="s">
        <v>705</v>
      </c>
      <c r="D1" s="8537" t="s">
        <v>16</v>
      </c>
      <c r="E1" s="8537" t="s">
        <v>706</v>
      </c>
    </row>
    <row r="2" ht="45.0" customHeight="true">
      <c r="A2" s="8539" t="s">
        <v>20</v>
      </c>
      <c r="B2" s="8539" t="s">
        <v>22</v>
      </c>
      <c r="C2" s="8539" t="s">
        <v>20</v>
      </c>
      <c r="D2" s="8539" t="s">
        <v>29</v>
      </c>
      <c r="E2" s="8539" t="s">
        <v>20</v>
      </c>
    </row>
    <row r="3" ht="45.0" customHeight="true">
      <c r="C3" s="8539" t="s">
        <v>30</v>
      </c>
      <c r="D3" s="8539" t="s">
        <v>31</v>
      </c>
      <c r="E3" s="8539" t="s">
        <v>30</v>
      </c>
    </row>
    <row r="4" ht="45.0" customHeight="true">
      <c r="C4" s="8539" t="s">
        <v>32</v>
      </c>
      <c r="D4" s="8539" t="s">
        <v>33</v>
      </c>
      <c r="E4" s="8539" t="s">
        <v>32</v>
      </c>
    </row>
    <row r="5" ht="45.0" customHeight="true">
      <c r="C5" s="8539" t="s">
        <v>34</v>
      </c>
      <c r="D5" s="8539" t="s">
        <v>35</v>
      </c>
      <c r="E5" s="8539" t="s">
        <v>34</v>
      </c>
    </row>
    <row r="6" ht="45.0" customHeight="true">
      <c r="C6" s="8539" t="s">
        <v>36</v>
      </c>
      <c r="D6" s="8539" t="s">
        <v>37</v>
      </c>
      <c r="E6" s="8539" t="s">
        <v>36</v>
      </c>
    </row>
    <row r="7" ht="45.0" customHeight="true">
      <c r="C7" s="8539" t="s">
        <v>38</v>
      </c>
      <c r="D7" s="8539" t="s">
        <v>39</v>
      </c>
      <c r="E7" s="8539" t="s">
        <v>38</v>
      </c>
    </row>
    <row r="8" ht="45.0" customHeight="true">
      <c r="C8" s="8539" t="s">
        <v>40</v>
      </c>
      <c r="D8" s="8539" t="s">
        <v>41</v>
      </c>
      <c r="E8" s="8539" t="s">
        <v>40</v>
      </c>
    </row>
    <row r="9" ht="45.0" customHeight="true">
      <c r="C9" s="8539" t="s">
        <v>42</v>
      </c>
      <c r="D9" s="8539" t="s">
        <v>43</v>
      </c>
      <c r="E9" s="8539" t="s">
        <v>42</v>
      </c>
    </row>
    <row r="10" ht="45.0" customHeight="true">
      <c r="C10" s="8539" t="s">
        <v>44</v>
      </c>
      <c r="D10" s="8539" t="s">
        <v>45</v>
      </c>
      <c r="E10" s="8539" t="s">
        <v>44</v>
      </c>
    </row>
    <row r="11" ht="45.0" customHeight="true">
      <c r="C11" s="8539" t="s">
        <v>46</v>
      </c>
      <c r="D11" s="8539" t="s">
        <v>47</v>
      </c>
      <c r="E11" s="8539" t="s">
        <v>46</v>
      </c>
    </row>
    <row r="12" ht="45.0" customHeight="true">
      <c r="C12" s="8539" t="s">
        <v>48</v>
      </c>
      <c r="D12" s="8539" t="s">
        <v>49</v>
      </c>
      <c r="E12" s="8539" t="s">
        <v>48</v>
      </c>
    </row>
    <row r="13" ht="45.0" customHeight="true">
      <c r="C13" s="8539" t="s">
        <v>50</v>
      </c>
      <c r="D13" s="8539" t="s">
        <v>51</v>
      </c>
      <c r="E13" s="8539" t="s">
        <v>50</v>
      </c>
    </row>
    <row r="14" ht="45.0" customHeight="true">
      <c r="A14" s="8540" t="s">
        <v>30</v>
      </c>
      <c r="B14" s="8540" t="s">
        <v>52</v>
      </c>
      <c r="C14" s="8540" t="s">
        <v>58</v>
      </c>
      <c r="D14" s="8540" t="s">
        <v>59</v>
      </c>
      <c r="E14" s="8540" t="s">
        <v>20</v>
      </c>
    </row>
    <row r="15" ht="45.0" customHeight="true">
      <c r="A15" s="8541" t="s">
        <v>32</v>
      </c>
      <c r="B15" s="8541" t="s">
        <v>66</v>
      </c>
      <c r="C15" s="8541" t="s">
        <v>58</v>
      </c>
      <c r="D15" s="8541" t="s">
        <v>59</v>
      </c>
      <c r="E15" s="8541" t="s">
        <v>32</v>
      </c>
    </row>
    <row r="16" ht="45.0" customHeight="true">
      <c r="A16" s="8542" t="s">
        <v>34</v>
      </c>
      <c r="B16" s="8542" t="s">
        <v>73</v>
      </c>
      <c r="C16" s="8542" t="s">
        <v>20</v>
      </c>
      <c r="D16" s="8542" t="s">
        <v>29</v>
      </c>
      <c r="E16" s="8542" t="s">
        <v>30</v>
      </c>
    </row>
    <row r="17" ht="45.0" customHeight="true">
      <c r="C17" s="8542" t="s">
        <v>30</v>
      </c>
      <c r="D17" s="8542" t="s">
        <v>31</v>
      </c>
      <c r="E17" s="8542" t="s">
        <v>30</v>
      </c>
    </row>
    <row r="18" ht="45.0" customHeight="true">
      <c r="C18" s="8542" t="s">
        <v>32</v>
      </c>
      <c r="D18" s="8542" t="s">
        <v>33</v>
      </c>
      <c r="E18" s="8542" t="s">
        <v>30</v>
      </c>
    </row>
    <row r="19" ht="45.0" customHeight="true">
      <c r="C19" s="8542" t="s">
        <v>34</v>
      </c>
      <c r="D19" s="8542" t="s">
        <v>35</v>
      </c>
      <c r="E19" s="8542" t="s">
        <v>30</v>
      </c>
    </row>
    <row r="20" ht="45.0" customHeight="true">
      <c r="C20" s="8542" t="s">
        <v>36</v>
      </c>
      <c r="D20" s="8542" t="s">
        <v>37</v>
      </c>
      <c r="E20" s="8542" t="s">
        <v>30</v>
      </c>
    </row>
    <row r="21" ht="45.0" customHeight="true">
      <c r="C21" s="8542" t="s">
        <v>38</v>
      </c>
      <c r="D21" s="8542" t="s">
        <v>39</v>
      </c>
      <c r="E21" s="8542" t="s">
        <v>30</v>
      </c>
    </row>
    <row r="22" ht="45.0" customHeight="true">
      <c r="C22" s="8542" t="s">
        <v>40</v>
      </c>
      <c r="D22" s="8542" t="s">
        <v>41</v>
      </c>
      <c r="E22" s="8542" t="s">
        <v>30</v>
      </c>
    </row>
    <row r="23" ht="45.0" customHeight="true">
      <c r="C23" s="8542" t="s">
        <v>42</v>
      </c>
      <c r="D23" s="8542" t="s">
        <v>43</v>
      </c>
      <c r="E23" s="8542" t="s">
        <v>30</v>
      </c>
    </row>
    <row r="24" ht="45.0" customHeight="true">
      <c r="C24" s="8542" t="s">
        <v>44</v>
      </c>
      <c r="D24" s="8542" t="s">
        <v>45</v>
      </c>
      <c r="E24" s="8542" t="s">
        <v>30</v>
      </c>
    </row>
    <row r="25" ht="45.0" customHeight="true">
      <c r="C25" s="8542" t="s">
        <v>46</v>
      </c>
      <c r="D25" s="8542" t="s">
        <v>47</v>
      </c>
      <c r="E25" s="8542" t="s">
        <v>30</v>
      </c>
    </row>
    <row r="26" ht="45.0" customHeight="true">
      <c r="C26" s="8542" t="s">
        <v>48</v>
      </c>
      <c r="D26" s="8542" t="s">
        <v>49</v>
      </c>
      <c r="E26" s="8542" t="s">
        <v>30</v>
      </c>
    </row>
    <row r="27" ht="45.0" customHeight="true">
      <c r="C27" s="8542" t="s">
        <v>50</v>
      </c>
      <c r="D27" s="8542" t="s">
        <v>51</v>
      </c>
      <c r="E27" s="8542" t="s">
        <v>30</v>
      </c>
    </row>
    <row r="28" ht="45.0" customHeight="true">
      <c r="C28" s="8542" t="s">
        <v>78</v>
      </c>
      <c r="D28" s="8542" t="s">
        <v>79</v>
      </c>
      <c r="E28" s="8542" t="s">
        <v>30</v>
      </c>
    </row>
    <row r="29" ht="45.0" customHeight="true">
      <c r="C29" s="8542" t="s">
        <v>80</v>
      </c>
      <c r="D29" s="8542" t="s">
        <v>81</v>
      </c>
      <c r="E29" s="8542" t="s">
        <v>32</v>
      </c>
    </row>
    <row r="30" ht="45.0" customHeight="true">
      <c r="C30" s="8542" t="s">
        <v>82</v>
      </c>
      <c r="D30" s="8542" t="s">
        <v>83</v>
      </c>
      <c r="E30" s="8542" t="s">
        <v>32</v>
      </c>
    </row>
    <row r="31" ht="45.0" customHeight="true">
      <c r="C31" s="8542" t="s">
        <v>84</v>
      </c>
      <c r="D31" s="8542" t="s">
        <v>85</v>
      </c>
      <c r="E31" s="8542" t="s">
        <v>32</v>
      </c>
    </row>
    <row r="32" ht="45.0" customHeight="true">
      <c r="C32" s="8542" t="s">
        <v>86</v>
      </c>
      <c r="D32" s="8542" t="s">
        <v>87</v>
      </c>
      <c r="E32" s="8542" t="s">
        <v>32</v>
      </c>
    </row>
    <row r="33" ht="45.0" customHeight="true">
      <c r="C33" s="8542" t="s">
        <v>88</v>
      </c>
      <c r="D33" s="8542" t="s">
        <v>89</v>
      </c>
      <c r="E33" s="8542" t="s">
        <v>32</v>
      </c>
    </row>
    <row r="34" ht="45.0" customHeight="true">
      <c r="C34" s="8542" t="s">
        <v>90</v>
      </c>
      <c r="D34" s="8542" t="s">
        <v>91</v>
      </c>
      <c r="E34" s="8542" t="s">
        <v>32</v>
      </c>
    </row>
    <row r="35" ht="45.0" customHeight="true">
      <c r="C35" s="8542" t="s">
        <v>92</v>
      </c>
      <c r="D35" s="8542" t="s">
        <v>93</v>
      </c>
      <c r="E35" s="8542" t="s">
        <v>32</v>
      </c>
    </row>
    <row r="36" ht="45.0" customHeight="true">
      <c r="A36" s="8543" t="s">
        <v>36</v>
      </c>
      <c r="B36" s="8543" t="s">
        <v>138</v>
      </c>
      <c r="C36" s="8543" t="s">
        <v>20</v>
      </c>
      <c r="D36" s="8543" t="s">
        <v>29</v>
      </c>
      <c r="E36" s="8543" t="s">
        <v>32</v>
      </c>
    </row>
    <row r="37" ht="45.0" customHeight="true">
      <c r="C37" s="8543" t="s">
        <v>30</v>
      </c>
      <c r="D37" s="8543" t="s">
        <v>31</v>
      </c>
      <c r="E37" s="8543" t="s">
        <v>32</v>
      </c>
    </row>
    <row r="38" ht="45.0" customHeight="true">
      <c r="C38" s="8543" t="s">
        <v>32</v>
      </c>
      <c r="D38" s="8543" t="s">
        <v>33</v>
      </c>
      <c r="E38" s="8543" t="s">
        <v>32</v>
      </c>
    </row>
    <row r="39" ht="45.0" customHeight="true">
      <c r="C39" s="8543" t="s">
        <v>34</v>
      </c>
      <c r="D39" s="8543" t="s">
        <v>35</v>
      </c>
      <c r="E39" s="8543" t="s">
        <v>32</v>
      </c>
    </row>
    <row r="40" ht="45.0" customHeight="true">
      <c r="C40" s="8543" t="s">
        <v>36</v>
      </c>
      <c r="D40" s="8543" t="s">
        <v>37</v>
      </c>
      <c r="E40" s="8543" t="s">
        <v>32</v>
      </c>
    </row>
    <row r="41" ht="45.0" customHeight="true">
      <c r="C41" s="8543" t="s">
        <v>38</v>
      </c>
      <c r="D41" s="8543" t="s">
        <v>39</v>
      </c>
      <c r="E41" s="8543" t="s">
        <v>32</v>
      </c>
    </row>
    <row r="42" ht="45.0" customHeight="true">
      <c r="C42" s="8543" t="s">
        <v>40</v>
      </c>
      <c r="D42" s="8543" t="s">
        <v>41</v>
      </c>
      <c r="E42" s="8543" t="s">
        <v>32</v>
      </c>
    </row>
    <row r="43" ht="45.0" customHeight="true">
      <c r="C43" s="8543" t="s">
        <v>42</v>
      </c>
      <c r="D43" s="8543" t="s">
        <v>43</v>
      </c>
      <c r="E43" s="8543" t="s">
        <v>32</v>
      </c>
    </row>
    <row r="44" ht="45.0" customHeight="true">
      <c r="C44" s="8543" t="s">
        <v>44</v>
      </c>
      <c r="D44" s="8543" t="s">
        <v>45</v>
      </c>
      <c r="E44" s="8543" t="s">
        <v>32</v>
      </c>
    </row>
    <row r="45" ht="45.0" customHeight="true">
      <c r="C45" s="8543" t="s">
        <v>46</v>
      </c>
      <c r="D45" s="8543" t="s">
        <v>47</v>
      </c>
      <c r="E45" s="8543" t="s">
        <v>32</v>
      </c>
    </row>
    <row r="46" ht="45.0" customHeight="true">
      <c r="C46" s="8543" t="s">
        <v>48</v>
      </c>
      <c r="D46" s="8543" t="s">
        <v>49</v>
      </c>
      <c r="E46" s="8543" t="s">
        <v>32</v>
      </c>
    </row>
    <row r="47" ht="45.0" customHeight="true">
      <c r="C47" s="8543" t="s">
        <v>50</v>
      </c>
      <c r="D47" s="8543" t="s">
        <v>51</v>
      </c>
      <c r="E47" s="8543" t="s">
        <v>32</v>
      </c>
    </row>
    <row r="48" ht="45.0" customHeight="true">
      <c r="C48" s="8543" t="s">
        <v>78</v>
      </c>
      <c r="D48" s="8543" t="s">
        <v>79</v>
      </c>
      <c r="E48" s="8543" t="s">
        <v>32</v>
      </c>
    </row>
    <row r="49" ht="45.0" customHeight="true">
      <c r="C49" s="8543" t="s">
        <v>80</v>
      </c>
      <c r="D49" s="8543" t="s">
        <v>81</v>
      </c>
      <c r="E49" s="8543" t="s">
        <v>32</v>
      </c>
    </row>
    <row r="50" ht="45.0" customHeight="true">
      <c r="C50" s="8543" t="s">
        <v>82</v>
      </c>
      <c r="D50" s="8543" t="s">
        <v>83</v>
      </c>
      <c r="E50" s="8543" t="s">
        <v>32</v>
      </c>
    </row>
    <row r="51" ht="45.0" customHeight="true">
      <c r="C51" s="8543" t="s">
        <v>84</v>
      </c>
      <c r="D51" s="8543" t="s">
        <v>85</v>
      </c>
      <c r="E51" s="8543" t="s">
        <v>32</v>
      </c>
    </row>
    <row r="52" ht="45.0" customHeight="true">
      <c r="C52" s="8543" t="s">
        <v>86</v>
      </c>
      <c r="D52" s="8543" t="s">
        <v>87</v>
      </c>
      <c r="E52" s="8543" t="s">
        <v>34</v>
      </c>
    </row>
    <row r="53" ht="45.0" customHeight="true">
      <c r="C53" s="8543" t="s">
        <v>88</v>
      </c>
      <c r="D53" s="8543" t="s">
        <v>89</v>
      </c>
      <c r="E53" s="8543" t="s">
        <v>34</v>
      </c>
    </row>
    <row r="54" ht="45.0" customHeight="true">
      <c r="C54" s="8543" t="s">
        <v>90</v>
      </c>
      <c r="D54" s="8543" t="s">
        <v>91</v>
      </c>
      <c r="E54" s="8543" t="s">
        <v>34</v>
      </c>
    </row>
    <row r="55" ht="45.0" customHeight="true">
      <c r="C55" s="8543" t="s">
        <v>92</v>
      </c>
      <c r="D55" s="8543" t="s">
        <v>93</v>
      </c>
      <c r="E55" s="8543" t="s">
        <v>34</v>
      </c>
    </row>
    <row r="56" ht="45.0" customHeight="true">
      <c r="A56" s="8544" t="s">
        <v>38</v>
      </c>
      <c r="B56" s="8544" t="s">
        <v>169</v>
      </c>
      <c r="C56" s="8544" t="s">
        <v>20</v>
      </c>
      <c r="D56" s="8544" t="s">
        <v>29</v>
      </c>
      <c r="E56" s="8544" t="s">
        <v>32</v>
      </c>
    </row>
    <row r="57" ht="45.0" customHeight="true">
      <c r="C57" s="8544" t="s">
        <v>30</v>
      </c>
      <c r="D57" s="8544" t="s">
        <v>31</v>
      </c>
      <c r="E57" s="8544" t="s">
        <v>32</v>
      </c>
    </row>
    <row r="58" ht="45.0" customHeight="true">
      <c r="C58" s="8544" t="s">
        <v>32</v>
      </c>
      <c r="D58" s="8544" t="s">
        <v>33</v>
      </c>
      <c r="E58" s="8544" t="s">
        <v>32</v>
      </c>
    </row>
    <row r="59" ht="45.0" customHeight="true">
      <c r="C59" s="8544" t="s">
        <v>34</v>
      </c>
      <c r="D59" s="8544" t="s">
        <v>35</v>
      </c>
      <c r="E59" s="8544" t="s">
        <v>32</v>
      </c>
    </row>
    <row r="60" ht="45.0" customHeight="true">
      <c r="C60" s="8544" t="s">
        <v>36</v>
      </c>
      <c r="D60" s="8544" t="s">
        <v>37</v>
      </c>
      <c r="E60" s="8544" t="s">
        <v>32</v>
      </c>
    </row>
    <row r="61" ht="45.0" customHeight="true">
      <c r="C61" s="8544" t="s">
        <v>38</v>
      </c>
      <c r="D61" s="8544" t="s">
        <v>39</v>
      </c>
      <c r="E61" s="8544" t="s">
        <v>32</v>
      </c>
    </row>
    <row r="62" ht="45.0" customHeight="true">
      <c r="C62" s="8544" t="s">
        <v>40</v>
      </c>
      <c r="D62" s="8544" t="s">
        <v>41</v>
      </c>
      <c r="E62" s="8544" t="s">
        <v>32</v>
      </c>
    </row>
    <row r="63" ht="45.0" customHeight="true">
      <c r="C63" s="8544" t="s">
        <v>42</v>
      </c>
      <c r="D63" s="8544" t="s">
        <v>43</v>
      </c>
      <c r="E63" s="8544" t="s">
        <v>34</v>
      </c>
    </row>
    <row r="64" ht="45.0" customHeight="true">
      <c r="C64" s="8544" t="s">
        <v>44</v>
      </c>
      <c r="D64" s="8544" t="s">
        <v>45</v>
      </c>
      <c r="E64" s="8544" t="s">
        <v>34</v>
      </c>
    </row>
    <row r="65" ht="45.0" customHeight="true">
      <c r="C65" s="8544" t="s">
        <v>46</v>
      </c>
      <c r="D65" s="8544" t="s">
        <v>47</v>
      </c>
      <c r="E65" s="8544" t="s">
        <v>34</v>
      </c>
    </row>
    <row r="66" ht="45.0" customHeight="true">
      <c r="C66" s="8544" t="s">
        <v>48</v>
      </c>
      <c r="D66" s="8544" t="s">
        <v>49</v>
      </c>
      <c r="E66" s="8544" t="s">
        <v>34</v>
      </c>
    </row>
    <row r="67" ht="45.0" customHeight="true">
      <c r="C67" s="8544" t="s">
        <v>50</v>
      </c>
      <c r="D67" s="8544" t="s">
        <v>51</v>
      </c>
      <c r="E67" s="8544" t="s">
        <v>34</v>
      </c>
    </row>
    <row r="68" ht="45.0" customHeight="true">
      <c r="C68" s="8544" t="s">
        <v>78</v>
      </c>
      <c r="D68" s="8544" t="s">
        <v>79</v>
      </c>
      <c r="E68" s="8544" t="s">
        <v>34</v>
      </c>
    </row>
    <row r="69" ht="45.0" customHeight="true">
      <c r="C69" s="8544" t="s">
        <v>80</v>
      </c>
      <c r="D69" s="8544" t="s">
        <v>81</v>
      </c>
      <c r="E69" s="8544" t="s">
        <v>36</v>
      </c>
    </row>
    <row r="70" ht="45.0" customHeight="true">
      <c r="C70" s="8544" t="s">
        <v>82</v>
      </c>
      <c r="D70" s="8544" t="s">
        <v>83</v>
      </c>
      <c r="E70" s="8544" t="s">
        <v>36</v>
      </c>
    </row>
    <row r="71" ht="45.0" customHeight="true">
      <c r="C71" s="8544" t="s">
        <v>84</v>
      </c>
      <c r="D71" s="8544" t="s">
        <v>85</v>
      </c>
      <c r="E71" s="8544" t="s">
        <v>36</v>
      </c>
    </row>
    <row r="72" ht="45.0" customHeight="true">
      <c r="C72" s="8544" t="s">
        <v>86</v>
      </c>
      <c r="D72" s="8544" t="s">
        <v>87</v>
      </c>
      <c r="E72" s="8544" t="s">
        <v>36</v>
      </c>
    </row>
    <row r="73" ht="45.0" customHeight="true">
      <c r="C73" s="8544" t="s">
        <v>88</v>
      </c>
      <c r="D73" s="8544" t="s">
        <v>89</v>
      </c>
      <c r="E73" s="8544" t="s">
        <v>36</v>
      </c>
    </row>
    <row r="74" ht="45.0" customHeight="true">
      <c r="C74" s="8544" t="s">
        <v>90</v>
      </c>
      <c r="D74" s="8544" t="s">
        <v>91</v>
      </c>
      <c r="E74" s="8544" t="s">
        <v>36</v>
      </c>
    </row>
    <row r="75" ht="45.0" customHeight="true">
      <c r="C75" s="8544" t="s">
        <v>92</v>
      </c>
      <c r="D75" s="8544" t="s">
        <v>93</v>
      </c>
      <c r="E75" s="8544" t="s">
        <v>36</v>
      </c>
    </row>
    <row r="76" ht="45.0" customHeight="true">
      <c r="A76" s="8545" t="s">
        <v>40</v>
      </c>
      <c r="B76" s="8545" t="s">
        <v>180</v>
      </c>
      <c r="C76" s="8545" t="s">
        <v>20</v>
      </c>
      <c r="D76" s="8545" t="s">
        <v>29</v>
      </c>
      <c r="E76" s="8545" t="s">
        <v>38</v>
      </c>
    </row>
    <row r="77" ht="45.0" customHeight="true">
      <c r="C77" s="8545" t="s">
        <v>30</v>
      </c>
      <c r="D77" s="8545" t="s">
        <v>31</v>
      </c>
      <c r="E77" s="8545" t="s">
        <v>38</v>
      </c>
    </row>
    <row r="78" ht="45.0" customHeight="true">
      <c r="C78" s="8545" t="s">
        <v>32</v>
      </c>
      <c r="D78" s="8545" t="s">
        <v>33</v>
      </c>
      <c r="E78" s="8545" t="s">
        <v>38</v>
      </c>
    </row>
    <row r="79" ht="45.0" customHeight="true">
      <c r="C79" s="8545" t="s">
        <v>34</v>
      </c>
      <c r="D79" s="8545" t="s">
        <v>35</v>
      </c>
      <c r="E79" s="8545" t="s">
        <v>38</v>
      </c>
    </row>
    <row r="80" ht="45.0" customHeight="true">
      <c r="C80" s="8545" t="s">
        <v>36</v>
      </c>
      <c r="D80" s="8545" t="s">
        <v>37</v>
      </c>
      <c r="E80" s="8545" t="s">
        <v>38</v>
      </c>
    </row>
    <row r="81" ht="45.0" customHeight="true">
      <c r="C81" s="8545" t="s">
        <v>38</v>
      </c>
      <c r="D81" s="8545" t="s">
        <v>39</v>
      </c>
      <c r="E81" s="8545" t="s">
        <v>38</v>
      </c>
    </row>
    <row r="82" ht="45.0" customHeight="true">
      <c r="C82" s="8545" t="s">
        <v>40</v>
      </c>
      <c r="D82" s="8545" t="s">
        <v>41</v>
      </c>
      <c r="E82" s="8545" t="s">
        <v>38</v>
      </c>
    </row>
    <row r="83" ht="45.0" customHeight="true">
      <c r="C83" s="8545" t="s">
        <v>42</v>
      </c>
      <c r="D83" s="8545" t="s">
        <v>43</v>
      </c>
      <c r="E83" s="8545" t="s">
        <v>38</v>
      </c>
    </row>
    <row r="84" ht="45.0" customHeight="true">
      <c r="C84" s="8545" t="s">
        <v>44</v>
      </c>
      <c r="D84" s="8545" t="s">
        <v>45</v>
      </c>
      <c r="E84" s="8545" t="s">
        <v>38</v>
      </c>
    </row>
    <row r="85" ht="45.0" customHeight="true">
      <c r="C85" s="8545" t="s">
        <v>46</v>
      </c>
      <c r="D85" s="8545" t="s">
        <v>47</v>
      </c>
      <c r="E85" s="8545" t="s">
        <v>38</v>
      </c>
    </row>
    <row r="86" ht="45.0" customHeight="true">
      <c r="C86" s="8545" t="s">
        <v>48</v>
      </c>
      <c r="D86" s="8545" t="s">
        <v>49</v>
      </c>
      <c r="E86" s="8545" t="s">
        <v>38</v>
      </c>
    </row>
    <row r="87" ht="45.0" customHeight="true">
      <c r="C87" s="8545" t="s">
        <v>50</v>
      </c>
      <c r="D87" s="8545" t="s">
        <v>51</v>
      </c>
      <c r="E87" s="8545" t="s">
        <v>38</v>
      </c>
    </row>
    <row r="88" ht="45.0" customHeight="true">
      <c r="C88" s="8545" t="s">
        <v>78</v>
      </c>
      <c r="D88" s="8545" t="s">
        <v>79</v>
      </c>
      <c r="E88" s="8545" t="s">
        <v>38</v>
      </c>
    </row>
    <row r="89" ht="45.0" customHeight="true">
      <c r="C89" s="8545" t="s">
        <v>80</v>
      </c>
      <c r="D89" s="8545" t="s">
        <v>81</v>
      </c>
      <c r="E89" s="8545" t="s">
        <v>38</v>
      </c>
    </row>
    <row r="90" ht="45.0" customHeight="true">
      <c r="C90" s="8545" t="s">
        <v>82</v>
      </c>
      <c r="D90" s="8545" t="s">
        <v>83</v>
      </c>
      <c r="E90" s="8545" t="s">
        <v>40</v>
      </c>
    </row>
    <row r="91" ht="45.0" customHeight="true">
      <c r="C91" s="8545" t="s">
        <v>84</v>
      </c>
      <c r="D91" s="8545" t="s">
        <v>85</v>
      </c>
      <c r="E91" s="8545" t="s">
        <v>40</v>
      </c>
    </row>
    <row r="92" ht="45.0" customHeight="true">
      <c r="C92" s="8545" t="s">
        <v>86</v>
      </c>
      <c r="D92" s="8545" t="s">
        <v>87</v>
      </c>
      <c r="E92" s="8545" t="s">
        <v>40</v>
      </c>
    </row>
    <row r="93" ht="45.0" customHeight="true">
      <c r="C93" s="8545" t="s">
        <v>88</v>
      </c>
      <c r="D93" s="8545" t="s">
        <v>89</v>
      </c>
      <c r="E93" s="8545" t="s">
        <v>40</v>
      </c>
    </row>
    <row r="94" ht="45.0" customHeight="true">
      <c r="C94" s="8545" t="s">
        <v>90</v>
      </c>
      <c r="D94" s="8545" t="s">
        <v>91</v>
      </c>
      <c r="E94" s="8545" t="s">
        <v>40</v>
      </c>
    </row>
    <row r="95" ht="45.0" customHeight="true">
      <c r="C95" s="8545" t="s">
        <v>92</v>
      </c>
      <c r="D95" s="8545" t="s">
        <v>93</v>
      </c>
      <c r="E95" s="8545" t="s">
        <v>40</v>
      </c>
    </row>
    <row r="96" ht="45.0" customHeight="true">
      <c r="A96" s="8546" t="s">
        <v>42</v>
      </c>
      <c r="B96" s="8546" t="s">
        <v>190</v>
      </c>
      <c r="C96" s="8546" t="s">
        <v>20</v>
      </c>
      <c r="D96" s="8546" t="s">
        <v>29</v>
      </c>
      <c r="E96" s="8546" t="s">
        <v>36</v>
      </c>
    </row>
    <row r="97" ht="45.0" customHeight="true">
      <c r="C97" s="8546" t="s">
        <v>30</v>
      </c>
      <c r="D97" s="8546" t="s">
        <v>31</v>
      </c>
      <c r="E97" s="8546" t="s">
        <v>36</v>
      </c>
    </row>
    <row r="98" ht="45.0" customHeight="true">
      <c r="C98" s="8546" t="s">
        <v>32</v>
      </c>
      <c r="D98" s="8546" t="s">
        <v>33</v>
      </c>
      <c r="E98" s="8546" t="s">
        <v>36</v>
      </c>
    </row>
    <row r="99" ht="45.0" customHeight="true">
      <c r="C99" s="8546" t="s">
        <v>34</v>
      </c>
      <c r="D99" s="8546" t="s">
        <v>35</v>
      </c>
      <c r="E99" s="8546" t="s">
        <v>36</v>
      </c>
    </row>
    <row r="100" ht="45.0" customHeight="true">
      <c r="C100" s="8546" t="s">
        <v>36</v>
      </c>
      <c r="D100" s="8546" t="s">
        <v>37</v>
      </c>
      <c r="E100" s="8546" t="s">
        <v>36</v>
      </c>
    </row>
    <row r="101" ht="45.0" customHeight="true">
      <c r="C101" s="8546" t="s">
        <v>38</v>
      </c>
      <c r="D101" s="8546" t="s">
        <v>39</v>
      </c>
      <c r="E101" s="8546" t="s">
        <v>36</v>
      </c>
    </row>
    <row r="102" ht="45.0" customHeight="true">
      <c r="C102" s="8546" t="s">
        <v>40</v>
      </c>
      <c r="D102" s="8546" t="s">
        <v>41</v>
      </c>
      <c r="E102" s="8546" t="s">
        <v>36</v>
      </c>
    </row>
    <row r="103" ht="45.0" customHeight="true">
      <c r="C103" s="8546" t="s">
        <v>42</v>
      </c>
      <c r="D103" s="8546" t="s">
        <v>43</v>
      </c>
      <c r="E103" s="8546" t="s">
        <v>40</v>
      </c>
    </row>
    <row r="104" ht="45.0" customHeight="true">
      <c r="C104" s="8546" t="s">
        <v>44</v>
      </c>
      <c r="D104" s="8546" t="s">
        <v>45</v>
      </c>
      <c r="E104" s="8546" t="s">
        <v>40</v>
      </c>
    </row>
    <row r="105" ht="45.0" customHeight="true">
      <c r="C105" s="8546" t="s">
        <v>46</v>
      </c>
      <c r="D105" s="8546" t="s">
        <v>47</v>
      </c>
      <c r="E105" s="8546" t="s">
        <v>40</v>
      </c>
    </row>
    <row r="106" ht="45.0" customHeight="true">
      <c r="C106" s="8546" t="s">
        <v>48</v>
      </c>
      <c r="D106" s="8546" t="s">
        <v>49</v>
      </c>
      <c r="E106" s="8546" t="s">
        <v>40</v>
      </c>
    </row>
    <row r="107" ht="45.0" customHeight="true">
      <c r="C107" s="8546" t="s">
        <v>50</v>
      </c>
      <c r="D107" s="8546" t="s">
        <v>51</v>
      </c>
      <c r="E107" s="8546" t="s">
        <v>40</v>
      </c>
    </row>
    <row r="108" ht="45.0" customHeight="true">
      <c r="C108" s="8546" t="s">
        <v>78</v>
      </c>
      <c r="D108" s="8546" t="s">
        <v>79</v>
      </c>
      <c r="E108" s="8546" t="s">
        <v>40</v>
      </c>
    </row>
    <row r="109" ht="45.0" customHeight="true">
      <c r="C109" s="8546" t="s">
        <v>80</v>
      </c>
      <c r="D109" s="8546" t="s">
        <v>81</v>
      </c>
      <c r="E109" s="8546" t="s">
        <v>40</v>
      </c>
    </row>
    <row r="110" ht="45.0" customHeight="true">
      <c r="C110" s="8546" t="s">
        <v>82</v>
      </c>
      <c r="D110" s="8546" t="s">
        <v>83</v>
      </c>
      <c r="E110" s="8546" t="s">
        <v>40</v>
      </c>
    </row>
    <row r="111" ht="45.0" customHeight="true">
      <c r="C111" s="8546" t="s">
        <v>84</v>
      </c>
      <c r="D111" s="8546" t="s">
        <v>85</v>
      </c>
      <c r="E111" s="8546" t="s">
        <v>40</v>
      </c>
    </row>
    <row r="112" ht="45.0" customHeight="true">
      <c r="C112" s="8546" t="s">
        <v>86</v>
      </c>
      <c r="D112" s="8546" t="s">
        <v>87</v>
      </c>
      <c r="E112" s="8546" t="s">
        <v>40</v>
      </c>
    </row>
    <row r="113" ht="45.0" customHeight="true">
      <c r="C113" s="8546" t="s">
        <v>88</v>
      </c>
      <c r="D113" s="8546" t="s">
        <v>89</v>
      </c>
      <c r="E113" s="8546" t="s">
        <v>40</v>
      </c>
    </row>
    <row r="114" ht="45.0" customHeight="true">
      <c r="C114" s="8546" t="s">
        <v>90</v>
      </c>
      <c r="D114" s="8546" t="s">
        <v>91</v>
      </c>
      <c r="E114" s="8546" t="s">
        <v>42</v>
      </c>
    </row>
    <row r="115" ht="45.0" customHeight="true">
      <c r="C115" s="8546" t="s">
        <v>92</v>
      </c>
      <c r="D115" s="8546" t="s">
        <v>93</v>
      </c>
      <c r="E115" s="8546" t="s">
        <v>42</v>
      </c>
    </row>
    <row r="116" ht="45.0" customHeight="true">
      <c r="A116" s="8547" t="s">
        <v>44</v>
      </c>
      <c r="B116" s="8547" t="s">
        <v>200</v>
      </c>
      <c r="C116" s="8547" t="s">
        <v>20</v>
      </c>
      <c r="D116" s="8547" t="s">
        <v>29</v>
      </c>
      <c r="E116" s="8547" t="s">
        <v>42</v>
      </c>
    </row>
    <row r="117" ht="45.0" customHeight="true">
      <c r="C117" s="8547" t="s">
        <v>30</v>
      </c>
      <c r="D117" s="8547" t="s">
        <v>31</v>
      </c>
      <c r="E117" s="8547" t="s">
        <v>42</v>
      </c>
    </row>
    <row r="118" ht="45.0" customHeight="true">
      <c r="C118" s="8547" t="s">
        <v>32</v>
      </c>
      <c r="D118" s="8547" t="s">
        <v>33</v>
      </c>
      <c r="E118" s="8547" t="s">
        <v>42</v>
      </c>
    </row>
    <row r="119" ht="45.0" customHeight="true">
      <c r="C119" s="8547" t="s">
        <v>34</v>
      </c>
      <c r="D119" s="8547" t="s">
        <v>35</v>
      </c>
      <c r="E119" s="8547" t="s">
        <v>42</v>
      </c>
    </row>
    <row r="120" ht="45.0" customHeight="true">
      <c r="C120" s="8547" t="s">
        <v>36</v>
      </c>
      <c r="D120" s="8547" t="s">
        <v>37</v>
      </c>
      <c r="E120" s="8547" t="s">
        <v>42</v>
      </c>
    </row>
    <row r="121" ht="45.0" customHeight="true">
      <c r="C121" s="8547" t="s">
        <v>38</v>
      </c>
      <c r="D121" s="8547" t="s">
        <v>39</v>
      </c>
      <c r="E121" s="8547" t="s">
        <v>42</v>
      </c>
    </row>
    <row r="122" ht="45.0" customHeight="true">
      <c r="C122" s="8547" t="s">
        <v>40</v>
      </c>
      <c r="D122" s="8547" t="s">
        <v>41</v>
      </c>
      <c r="E122" s="8547" t="s">
        <v>42</v>
      </c>
    </row>
    <row r="123" ht="45.0" customHeight="true">
      <c r="C123" s="8547" t="s">
        <v>42</v>
      </c>
      <c r="D123" s="8547" t="s">
        <v>43</v>
      </c>
      <c r="E123" s="8547" t="s">
        <v>42</v>
      </c>
    </row>
    <row r="124" ht="45.0" customHeight="true">
      <c r="C124" s="8547" t="s">
        <v>44</v>
      </c>
      <c r="D124" s="8547" t="s">
        <v>45</v>
      </c>
      <c r="E124" s="8547" t="s">
        <v>42</v>
      </c>
    </row>
    <row r="125" ht="45.0" customHeight="true">
      <c r="C125" s="8547" t="s">
        <v>46</v>
      </c>
      <c r="D125" s="8547" t="s">
        <v>47</v>
      </c>
      <c r="E125" s="8547" t="s">
        <v>42</v>
      </c>
    </row>
    <row r="126" ht="45.0" customHeight="true">
      <c r="C126" s="8547" t="s">
        <v>48</v>
      </c>
      <c r="D126" s="8547" t="s">
        <v>49</v>
      </c>
      <c r="E126" s="8547" t="s">
        <v>42</v>
      </c>
    </row>
    <row r="127" ht="45.0" customHeight="true">
      <c r="C127" s="8547" t="s">
        <v>50</v>
      </c>
      <c r="D127" s="8547" t="s">
        <v>51</v>
      </c>
      <c r="E127" s="8547" t="s">
        <v>42</v>
      </c>
    </row>
    <row r="128" ht="45.0" customHeight="true">
      <c r="C128" s="8547" t="s">
        <v>78</v>
      </c>
      <c r="D128" s="8547" t="s">
        <v>79</v>
      </c>
      <c r="E128" s="8547" t="s">
        <v>42</v>
      </c>
    </row>
    <row r="129" ht="45.0" customHeight="true">
      <c r="C129" s="8547" t="s">
        <v>80</v>
      </c>
      <c r="D129" s="8547" t="s">
        <v>81</v>
      </c>
      <c r="E129" s="8547" t="s">
        <v>42</v>
      </c>
    </row>
    <row r="130" ht="45.0" customHeight="true">
      <c r="C130" s="8547" t="s">
        <v>82</v>
      </c>
      <c r="D130" s="8547" t="s">
        <v>83</v>
      </c>
      <c r="E130" s="8547" t="s">
        <v>42</v>
      </c>
    </row>
    <row r="131" ht="45.0" customHeight="true">
      <c r="C131" s="8547" t="s">
        <v>84</v>
      </c>
      <c r="D131" s="8547" t="s">
        <v>85</v>
      </c>
      <c r="E131" s="8547" t="s">
        <v>42</v>
      </c>
    </row>
    <row r="132" ht="45.0" customHeight="true">
      <c r="C132" s="8547" t="s">
        <v>86</v>
      </c>
      <c r="D132" s="8547" t="s">
        <v>87</v>
      </c>
      <c r="E132" s="8547" t="s">
        <v>42</v>
      </c>
    </row>
    <row r="133" ht="45.0" customHeight="true">
      <c r="C133" s="8547" t="s">
        <v>88</v>
      </c>
      <c r="D133" s="8547" t="s">
        <v>89</v>
      </c>
      <c r="E133" s="8547" t="s">
        <v>42</v>
      </c>
    </row>
    <row r="134" ht="45.0" customHeight="true">
      <c r="C134" s="8547" t="s">
        <v>90</v>
      </c>
      <c r="D134" s="8547" t="s">
        <v>91</v>
      </c>
      <c r="E134" s="8547" t="s">
        <v>42</v>
      </c>
    </row>
    <row r="135" ht="45.0" customHeight="true">
      <c r="C135" s="8547" t="s">
        <v>92</v>
      </c>
      <c r="D135" s="8547" t="s">
        <v>93</v>
      </c>
      <c r="E135" s="8547" t="s">
        <v>42</v>
      </c>
    </row>
    <row r="136" ht="45.0" customHeight="true">
      <c r="A136" s="8548" t="s">
        <v>46</v>
      </c>
      <c r="B136" s="8548" t="s">
        <v>216</v>
      </c>
      <c r="C136" s="8548" t="s">
        <v>20</v>
      </c>
      <c r="D136" s="8548" t="s">
        <v>29</v>
      </c>
      <c r="E136" s="8548" t="s">
        <v>44</v>
      </c>
    </row>
    <row r="137" ht="45.0" customHeight="true">
      <c r="C137" s="8548" t="s">
        <v>30</v>
      </c>
      <c r="D137" s="8548" t="s">
        <v>31</v>
      </c>
      <c r="E137" s="8548" t="s">
        <v>44</v>
      </c>
    </row>
    <row r="138" ht="45.0" customHeight="true">
      <c r="C138" s="8548" t="s">
        <v>32</v>
      </c>
      <c r="D138" s="8548" t="s">
        <v>33</v>
      </c>
      <c r="E138" s="8548" t="s">
        <v>44</v>
      </c>
    </row>
    <row r="139" ht="45.0" customHeight="true">
      <c r="C139" s="8548" t="s">
        <v>34</v>
      </c>
      <c r="D139" s="8548" t="s">
        <v>35</v>
      </c>
      <c r="E139" s="8548" t="s">
        <v>44</v>
      </c>
    </row>
    <row r="140" ht="45.0" customHeight="true">
      <c r="C140" s="8548" t="s">
        <v>36</v>
      </c>
      <c r="D140" s="8548" t="s">
        <v>37</v>
      </c>
      <c r="E140" s="8548" t="s">
        <v>44</v>
      </c>
    </row>
    <row r="141" ht="45.0" customHeight="true">
      <c r="C141" s="8548" t="s">
        <v>38</v>
      </c>
      <c r="D141" s="8548" t="s">
        <v>39</v>
      </c>
      <c r="E141" s="8548" t="s">
        <v>44</v>
      </c>
    </row>
    <row r="142" ht="45.0" customHeight="true">
      <c r="C142" s="8548" t="s">
        <v>40</v>
      </c>
      <c r="D142" s="8548" t="s">
        <v>41</v>
      </c>
      <c r="E142" s="8548" t="s">
        <v>44</v>
      </c>
    </row>
    <row r="143" ht="45.0" customHeight="true">
      <c r="C143" s="8548" t="s">
        <v>42</v>
      </c>
      <c r="D143" s="8548" t="s">
        <v>43</v>
      </c>
      <c r="E143" s="8548" t="s">
        <v>44</v>
      </c>
    </row>
    <row r="144" ht="45.0" customHeight="true">
      <c r="C144" s="8548" t="s">
        <v>44</v>
      </c>
      <c r="D144" s="8548" t="s">
        <v>45</v>
      </c>
      <c r="E144" s="8548" t="s">
        <v>44</v>
      </c>
    </row>
    <row r="145" ht="45.0" customHeight="true">
      <c r="C145" s="8548" t="s">
        <v>46</v>
      </c>
      <c r="D145" s="8548" t="s">
        <v>47</v>
      </c>
      <c r="E145" s="8548" t="s">
        <v>44</v>
      </c>
    </row>
    <row r="146" ht="45.0" customHeight="true">
      <c r="C146" s="8548" t="s">
        <v>48</v>
      </c>
      <c r="D146" s="8548" t="s">
        <v>49</v>
      </c>
      <c r="E146" s="8548" t="s">
        <v>44</v>
      </c>
    </row>
    <row r="147" ht="45.0" customHeight="true">
      <c r="C147" s="8548" t="s">
        <v>50</v>
      </c>
      <c r="D147" s="8548" t="s">
        <v>51</v>
      </c>
      <c r="E147" s="8548" t="s">
        <v>44</v>
      </c>
    </row>
    <row r="148" ht="45.0" customHeight="true">
      <c r="C148" s="8548" t="s">
        <v>78</v>
      </c>
      <c r="D148" s="8548" t="s">
        <v>79</v>
      </c>
      <c r="E148" s="8548" t="s">
        <v>44</v>
      </c>
    </row>
    <row r="149" ht="45.0" customHeight="true">
      <c r="C149" s="8548" t="s">
        <v>80</v>
      </c>
      <c r="D149" s="8548" t="s">
        <v>81</v>
      </c>
      <c r="E149" s="8548" t="s">
        <v>44</v>
      </c>
    </row>
    <row r="150" ht="45.0" customHeight="true">
      <c r="C150" s="8548" t="s">
        <v>82</v>
      </c>
      <c r="D150" s="8548" t="s">
        <v>83</v>
      </c>
      <c r="E150" s="8548" t="s">
        <v>44</v>
      </c>
    </row>
    <row r="151" ht="45.0" customHeight="true">
      <c r="C151" s="8548" t="s">
        <v>84</v>
      </c>
      <c r="D151" s="8548" t="s">
        <v>85</v>
      </c>
      <c r="E151" s="8548" t="s">
        <v>44</v>
      </c>
    </row>
    <row r="152" ht="45.0" customHeight="true">
      <c r="C152" s="8548" t="s">
        <v>86</v>
      </c>
      <c r="D152" s="8548" t="s">
        <v>87</v>
      </c>
      <c r="E152" s="8548" t="s">
        <v>44</v>
      </c>
    </row>
    <row r="153" ht="45.0" customHeight="true">
      <c r="C153" s="8548" t="s">
        <v>88</v>
      </c>
      <c r="D153" s="8548" t="s">
        <v>89</v>
      </c>
      <c r="E153" s="8548" t="s">
        <v>44</v>
      </c>
    </row>
    <row r="154" ht="45.0" customHeight="true">
      <c r="C154" s="8548" t="s">
        <v>90</v>
      </c>
      <c r="D154" s="8548" t="s">
        <v>91</v>
      </c>
      <c r="E154" s="8548" t="s">
        <v>44</v>
      </c>
    </row>
    <row r="155" ht="45.0" customHeight="true">
      <c r="C155" s="8548" t="s">
        <v>92</v>
      </c>
      <c r="D155" s="8548" t="s">
        <v>93</v>
      </c>
      <c r="E155" s="8548" t="s">
        <v>44</v>
      </c>
    </row>
    <row r="156" ht="45.0" customHeight="true">
      <c r="A156" s="8549" t="s">
        <v>48</v>
      </c>
      <c r="B156" s="8549" t="s">
        <v>235</v>
      </c>
      <c r="C156" s="8549" t="s">
        <v>20</v>
      </c>
      <c r="D156" s="8549" t="s">
        <v>29</v>
      </c>
      <c r="E156" s="8549" t="s">
        <v>42</v>
      </c>
    </row>
    <row r="157" ht="45.0" customHeight="true">
      <c r="C157" s="8549" t="s">
        <v>30</v>
      </c>
      <c r="D157" s="8549" t="s">
        <v>31</v>
      </c>
      <c r="E157" s="8549" t="s">
        <v>42</v>
      </c>
    </row>
    <row r="158" ht="45.0" customHeight="true">
      <c r="C158" s="8549" t="s">
        <v>32</v>
      </c>
      <c r="D158" s="8549" t="s">
        <v>33</v>
      </c>
      <c r="E158" s="8549" t="s">
        <v>42</v>
      </c>
    </row>
    <row r="159" ht="45.0" customHeight="true">
      <c r="C159" s="8549" t="s">
        <v>34</v>
      </c>
      <c r="D159" s="8549" t="s">
        <v>35</v>
      </c>
      <c r="E159" s="8549" t="s">
        <v>42</v>
      </c>
    </row>
    <row r="160" ht="45.0" customHeight="true">
      <c r="C160" s="8549" t="s">
        <v>36</v>
      </c>
      <c r="D160" s="8549" t="s">
        <v>37</v>
      </c>
      <c r="E160" s="8549" t="s">
        <v>42</v>
      </c>
    </row>
    <row r="161" ht="45.0" customHeight="true">
      <c r="C161" s="8549" t="s">
        <v>38</v>
      </c>
      <c r="D161" s="8549" t="s">
        <v>39</v>
      </c>
      <c r="E161" s="8549" t="s">
        <v>42</v>
      </c>
    </row>
    <row r="162" ht="45.0" customHeight="true">
      <c r="C162" s="8549" t="s">
        <v>40</v>
      </c>
      <c r="D162" s="8549" t="s">
        <v>41</v>
      </c>
      <c r="E162" s="8549" t="s">
        <v>42</v>
      </c>
    </row>
    <row r="163" ht="45.0" customHeight="true">
      <c r="C163" s="8549" t="s">
        <v>42</v>
      </c>
      <c r="D163" s="8549" t="s">
        <v>43</v>
      </c>
      <c r="E163" s="8549" t="s">
        <v>42</v>
      </c>
    </row>
    <row r="164" ht="45.0" customHeight="true">
      <c r="C164" s="8549" t="s">
        <v>44</v>
      </c>
      <c r="D164" s="8549" t="s">
        <v>45</v>
      </c>
      <c r="E164" s="8549" t="s">
        <v>42</v>
      </c>
    </row>
    <row r="165" ht="45.0" customHeight="true">
      <c r="C165" s="8549" t="s">
        <v>46</v>
      </c>
      <c r="D165" s="8549" t="s">
        <v>47</v>
      </c>
      <c r="E165" s="8549" t="s">
        <v>42</v>
      </c>
    </row>
    <row r="166" ht="45.0" customHeight="true">
      <c r="C166" s="8549" t="s">
        <v>48</v>
      </c>
      <c r="D166" s="8549" t="s">
        <v>49</v>
      </c>
      <c r="E166" s="8549" t="s">
        <v>42</v>
      </c>
    </row>
    <row r="167" ht="45.0" customHeight="true">
      <c r="C167" s="8549" t="s">
        <v>50</v>
      </c>
      <c r="D167" s="8549" t="s">
        <v>51</v>
      </c>
      <c r="E167" s="8549" t="s">
        <v>42</v>
      </c>
    </row>
    <row r="168" ht="45.0" customHeight="true">
      <c r="C168" s="8549" t="s">
        <v>78</v>
      </c>
      <c r="D168" s="8549" t="s">
        <v>79</v>
      </c>
      <c r="E168" s="8549" t="s">
        <v>42</v>
      </c>
    </row>
    <row r="169" ht="45.0" customHeight="true">
      <c r="C169" s="8549" t="s">
        <v>80</v>
      </c>
      <c r="D169" s="8549" t="s">
        <v>81</v>
      </c>
      <c r="E169" s="8549" t="s">
        <v>42</v>
      </c>
    </row>
    <row r="170" ht="45.0" customHeight="true">
      <c r="C170" s="8549" t="s">
        <v>82</v>
      </c>
      <c r="D170" s="8549" t="s">
        <v>83</v>
      </c>
      <c r="E170" s="8549" t="s">
        <v>42</v>
      </c>
    </row>
    <row r="171" ht="45.0" customHeight="true">
      <c r="C171" s="8549" t="s">
        <v>84</v>
      </c>
      <c r="D171" s="8549" t="s">
        <v>85</v>
      </c>
      <c r="E171" s="8549" t="s">
        <v>42</v>
      </c>
    </row>
    <row r="172" ht="45.0" customHeight="true">
      <c r="C172" s="8549" t="s">
        <v>86</v>
      </c>
      <c r="D172" s="8549" t="s">
        <v>87</v>
      </c>
      <c r="E172" s="8549" t="s">
        <v>42</v>
      </c>
    </row>
    <row r="173" ht="45.0" customHeight="true">
      <c r="C173" s="8549" t="s">
        <v>88</v>
      </c>
      <c r="D173" s="8549" t="s">
        <v>89</v>
      </c>
      <c r="E173" s="8549" t="s">
        <v>42</v>
      </c>
    </row>
    <row r="174" ht="45.0" customHeight="true">
      <c r="C174" s="8549" t="s">
        <v>90</v>
      </c>
      <c r="D174" s="8549" t="s">
        <v>91</v>
      </c>
      <c r="E174" s="8549" t="s">
        <v>42</v>
      </c>
    </row>
    <row r="175" ht="45.0" customHeight="true">
      <c r="C175" s="8549" t="s">
        <v>92</v>
      </c>
      <c r="D175" s="8549" t="s">
        <v>93</v>
      </c>
      <c r="E175" s="8549" t="s">
        <v>42</v>
      </c>
    </row>
    <row r="176" ht="45.0" customHeight="true">
      <c r="A176" s="8550" t="s">
        <v>50</v>
      </c>
      <c r="B176" s="8550" t="s">
        <v>242</v>
      </c>
      <c r="C176" s="8550" t="s">
        <v>20</v>
      </c>
      <c r="D176" s="8550" t="s">
        <v>29</v>
      </c>
      <c r="E176" s="8550" t="s">
        <v>42</v>
      </c>
    </row>
    <row r="177" ht="45.0" customHeight="true">
      <c r="C177" s="8550" t="s">
        <v>30</v>
      </c>
      <c r="D177" s="8550" t="s">
        <v>31</v>
      </c>
      <c r="E177" s="8550" t="s">
        <v>42</v>
      </c>
    </row>
    <row r="178" ht="45.0" customHeight="true">
      <c r="C178" s="8550" t="s">
        <v>32</v>
      </c>
      <c r="D178" s="8550" t="s">
        <v>33</v>
      </c>
      <c r="E178" s="8550" t="s">
        <v>42</v>
      </c>
    </row>
    <row r="179" ht="45.0" customHeight="true">
      <c r="C179" s="8550" t="s">
        <v>34</v>
      </c>
      <c r="D179" s="8550" t="s">
        <v>35</v>
      </c>
      <c r="E179" s="8550" t="s">
        <v>42</v>
      </c>
    </row>
    <row r="180" ht="45.0" customHeight="true">
      <c r="C180" s="8550" t="s">
        <v>36</v>
      </c>
      <c r="D180" s="8550" t="s">
        <v>37</v>
      </c>
      <c r="E180" s="8550" t="s">
        <v>42</v>
      </c>
    </row>
    <row r="181" ht="45.0" customHeight="true">
      <c r="C181" s="8550" t="s">
        <v>38</v>
      </c>
      <c r="D181" s="8550" t="s">
        <v>39</v>
      </c>
      <c r="E181" s="8550" t="s">
        <v>42</v>
      </c>
    </row>
    <row r="182" ht="45.0" customHeight="true">
      <c r="C182" s="8550" t="s">
        <v>40</v>
      </c>
      <c r="D182" s="8550" t="s">
        <v>41</v>
      </c>
      <c r="E182" s="8550" t="s">
        <v>42</v>
      </c>
    </row>
    <row r="183" ht="45.0" customHeight="true">
      <c r="C183" s="8550" t="s">
        <v>42</v>
      </c>
      <c r="D183" s="8550" t="s">
        <v>43</v>
      </c>
      <c r="E183" s="8550" t="s">
        <v>42</v>
      </c>
    </row>
    <row r="184" ht="45.0" customHeight="true">
      <c r="C184" s="8550" t="s">
        <v>44</v>
      </c>
      <c r="D184" s="8550" t="s">
        <v>45</v>
      </c>
      <c r="E184" s="8550" t="s">
        <v>42</v>
      </c>
    </row>
    <row r="185" ht="45.0" customHeight="true">
      <c r="C185" s="8550" t="s">
        <v>46</v>
      </c>
      <c r="D185" s="8550" t="s">
        <v>47</v>
      </c>
      <c r="E185" s="8550" t="s">
        <v>42</v>
      </c>
    </row>
    <row r="186" ht="45.0" customHeight="true">
      <c r="C186" s="8550" t="s">
        <v>48</v>
      </c>
      <c r="D186" s="8550" t="s">
        <v>49</v>
      </c>
      <c r="E186" s="8550" t="s">
        <v>42</v>
      </c>
    </row>
    <row r="187" ht="45.0" customHeight="true">
      <c r="C187" s="8550" t="s">
        <v>50</v>
      </c>
      <c r="D187" s="8550" t="s">
        <v>51</v>
      </c>
      <c r="E187" s="8550" t="s">
        <v>42</v>
      </c>
    </row>
    <row r="188" ht="45.0" customHeight="true">
      <c r="C188" s="8550" t="s">
        <v>78</v>
      </c>
      <c r="D188" s="8550" t="s">
        <v>79</v>
      </c>
      <c r="E188" s="8550" t="s">
        <v>42</v>
      </c>
    </row>
    <row r="189" ht="45.0" customHeight="true">
      <c r="C189" s="8550" t="s">
        <v>80</v>
      </c>
      <c r="D189" s="8550" t="s">
        <v>81</v>
      </c>
      <c r="E189" s="8550" t="s">
        <v>42</v>
      </c>
    </row>
    <row r="190" ht="45.0" customHeight="true">
      <c r="C190" s="8550" t="s">
        <v>82</v>
      </c>
      <c r="D190" s="8550" t="s">
        <v>83</v>
      </c>
      <c r="E190" s="8550" t="s">
        <v>42</v>
      </c>
    </row>
    <row r="191" ht="45.0" customHeight="true">
      <c r="C191" s="8550" t="s">
        <v>84</v>
      </c>
      <c r="D191" s="8550" t="s">
        <v>85</v>
      </c>
      <c r="E191" s="8550" t="s">
        <v>42</v>
      </c>
    </row>
    <row r="192" ht="45.0" customHeight="true">
      <c r="C192" s="8550" t="s">
        <v>86</v>
      </c>
      <c r="D192" s="8550" t="s">
        <v>87</v>
      </c>
      <c r="E192" s="8550" t="s">
        <v>42</v>
      </c>
    </row>
    <row r="193" ht="45.0" customHeight="true">
      <c r="C193" s="8550" t="s">
        <v>88</v>
      </c>
      <c r="D193" s="8550" t="s">
        <v>89</v>
      </c>
      <c r="E193" s="8550" t="s">
        <v>42</v>
      </c>
    </row>
    <row r="194" ht="45.0" customHeight="true">
      <c r="C194" s="8550" t="s">
        <v>90</v>
      </c>
      <c r="D194" s="8550" t="s">
        <v>91</v>
      </c>
      <c r="E194" s="8550" t="s">
        <v>42</v>
      </c>
    </row>
    <row r="195" ht="45.0" customHeight="true">
      <c r="C195" s="8550" t="s">
        <v>92</v>
      </c>
      <c r="D195" s="8550" t="s">
        <v>93</v>
      </c>
      <c r="E195" s="8550" t="s">
        <v>42</v>
      </c>
    </row>
    <row r="196" ht="45.0" customHeight="true">
      <c r="A196" s="8551" t="s">
        <v>78</v>
      </c>
      <c r="B196" s="8551" t="s">
        <v>255</v>
      </c>
      <c r="C196" s="8551" t="s">
        <v>20</v>
      </c>
      <c r="D196" s="8551" t="s">
        <v>29</v>
      </c>
      <c r="E196" s="8551" t="s">
        <v>44</v>
      </c>
    </row>
    <row r="197" ht="45.0" customHeight="true">
      <c r="C197" s="8551" t="s">
        <v>30</v>
      </c>
      <c r="D197" s="8551" t="s">
        <v>31</v>
      </c>
      <c r="E197" s="8551" t="s">
        <v>44</v>
      </c>
    </row>
    <row r="198" ht="45.0" customHeight="true">
      <c r="C198" s="8551" t="s">
        <v>32</v>
      </c>
      <c r="D198" s="8551" t="s">
        <v>33</v>
      </c>
      <c r="E198" s="8551" t="s">
        <v>44</v>
      </c>
    </row>
    <row r="199" ht="45.0" customHeight="true">
      <c r="C199" s="8551" t="s">
        <v>34</v>
      </c>
      <c r="D199" s="8551" t="s">
        <v>35</v>
      </c>
      <c r="E199" s="8551" t="s">
        <v>44</v>
      </c>
    </row>
    <row r="200" ht="45.0" customHeight="true">
      <c r="C200" s="8551" t="s">
        <v>36</v>
      </c>
      <c r="D200" s="8551" t="s">
        <v>37</v>
      </c>
      <c r="E200" s="8551" t="s">
        <v>44</v>
      </c>
    </row>
    <row r="201" ht="45.0" customHeight="true">
      <c r="C201" s="8551" t="s">
        <v>38</v>
      </c>
      <c r="D201" s="8551" t="s">
        <v>39</v>
      </c>
      <c r="E201" s="8551" t="s">
        <v>44</v>
      </c>
    </row>
    <row r="202" ht="45.0" customHeight="true">
      <c r="C202" s="8551" t="s">
        <v>40</v>
      </c>
      <c r="D202" s="8551" t="s">
        <v>41</v>
      </c>
      <c r="E202" s="8551" t="s">
        <v>44</v>
      </c>
    </row>
    <row r="203" ht="45.0" customHeight="true">
      <c r="C203" s="8551" t="s">
        <v>42</v>
      </c>
      <c r="D203" s="8551" t="s">
        <v>43</v>
      </c>
      <c r="E203" s="8551" t="s">
        <v>44</v>
      </c>
    </row>
    <row r="204" ht="45.0" customHeight="true">
      <c r="C204" s="8551" t="s">
        <v>44</v>
      </c>
      <c r="D204" s="8551" t="s">
        <v>45</v>
      </c>
      <c r="E204" s="8551" t="s">
        <v>44</v>
      </c>
    </row>
    <row r="205" ht="45.0" customHeight="true">
      <c r="C205" s="8551" t="s">
        <v>46</v>
      </c>
      <c r="D205" s="8551" t="s">
        <v>47</v>
      </c>
      <c r="E205" s="8551" t="s">
        <v>44</v>
      </c>
    </row>
    <row r="206" ht="45.0" customHeight="true">
      <c r="C206" s="8551" t="s">
        <v>48</v>
      </c>
      <c r="D206" s="8551" t="s">
        <v>49</v>
      </c>
      <c r="E206" s="8551" t="s">
        <v>44</v>
      </c>
    </row>
    <row r="207" ht="45.0" customHeight="true">
      <c r="C207" s="8551" t="s">
        <v>50</v>
      </c>
      <c r="D207" s="8551" t="s">
        <v>51</v>
      </c>
      <c r="E207" s="8551" t="s">
        <v>44</v>
      </c>
    </row>
    <row r="208" ht="45.0" customHeight="true">
      <c r="C208" s="8551" t="s">
        <v>78</v>
      </c>
      <c r="D208" s="8551" t="s">
        <v>79</v>
      </c>
      <c r="E208" s="8551" t="s">
        <v>44</v>
      </c>
    </row>
    <row r="209" ht="45.0" customHeight="true">
      <c r="C209" s="8551" t="s">
        <v>80</v>
      </c>
      <c r="D209" s="8551" t="s">
        <v>81</v>
      </c>
      <c r="E209" s="8551" t="s">
        <v>44</v>
      </c>
    </row>
    <row r="210" ht="45.0" customHeight="true">
      <c r="C210" s="8551" t="s">
        <v>82</v>
      </c>
      <c r="D210" s="8551" t="s">
        <v>83</v>
      </c>
      <c r="E210" s="8551" t="s">
        <v>44</v>
      </c>
    </row>
    <row r="211" ht="45.0" customHeight="true">
      <c r="C211" s="8551" t="s">
        <v>84</v>
      </c>
      <c r="D211" s="8551" t="s">
        <v>85</v>
      </c>
      <c r="E211" s="8551" t="s">
        <v>44</v>
      </c>
    </row>
    <row r="212" ht="45.0" customHeight="true">
      <c r="C212" s="8551" t="s">
        <v>86</v>
      </c>
      <c r="D212" s="8551" t="s">
        <v>87</v>
      </c>
      <c r="E212" s="8551" t="s">
        <v>44</v>
      </c>
    </row>
    <row r="213" ht="45.0" customHeight="true">
      <c r="C213" s="8551" t="s">
        <v>88</v>
      </c>
      <c r="D213" s="8551" t="s">
        <v>89</v>
      </c>
      <c r="E213" s="8551" t="s">
        <v>44</v>
      </c>
    </row>
    <row r="214" ht="45.0" customHeight="true">
      <c r="C214" s="8551" t="s">
        <v>90</v>
      </c>
      <c r="D214" s="8551" t="s">
        <v>91</v>
      </c>
      <c r="E214" s="8551" t="s">
        <v>44</v>
      </c>
    </row>
    <row r="215" ht="45.0" customHeight="true">
      <c r="C215" s="8551" t="s">
        <v>92</v>
      </c>
      <c r="D215" s="8551" t="s">
        <v>93</v>
      </c>
      <c r="E215" s="8551" t="s">
        <v>44</v>
      </c>
    </row>
    <row r="216" ht="45.0" customHeight="true">
      <c r="A216" s="8552" t="s">
        <v>80</v>
      </c>
      <c r="B216" s="8552" t="s">
        <v>259</v>
      </c>
      <c r="C216" s="8552" t="s">
        <v>20</v>
      </c>
      <c r="D216" s="8552" t="s">
        <v>29</v>
      </c>
      <c r="E216" s="8552" t="s">
        <v>46</v>
      </c>
    </row>
    <row r="217" ht="45.0" customHeight="true">
      <c r="C217" s="8552" t="s">
        <v>30</v>
      </c>
      <c r="D217" s="8552" t="s">
        <v>31</v>
      </c>
      <c r="E217" s="8552" t="s">
        <v>46</v>
      </c>
    </row>
    <row r="218" ht="45.0" customHeight="true">
      <c r="C218" s="8552" t="s">
        <v>32</v>
      </c>
      <c r="D218" s="8552" t="s">
        <v>33</v>
      </c>
      <c r="E218" s="8552" t="s">
        <v>46</v>
      </c>
    </row>
    <row r="219" ht="45.0" customHeight="true">
      <c r="C219" s="8552" t="s">
        <v>34</v>
      </c>
      <c r="D219" s="8552" t="s">
        <v>35</v>
      </c>
      <c r="E219" s="8552" t="s">
        <v>46</v>
      </c>
    </row>
    <row r="220" ht="45.0" customHeight="true">
      <c r="C220" s="8552" t="s">
        <v>36</v>
      </c>
      <c r="D220" s="8552" t="s">
        <v>37</v>
      </c>
      <c r="E220" s="8552" t="s">
        <v>46</v>
      </c>
    </row>
    <row r="221" ht="45.0" customHeight="true">
      <c r="C221" s="8552" t="s">
        <v>38</v>
      </c>
      <c r="D221" s="8552" t="s">
        <v>39</v>
      </c>
      <c r="E221" s="8552" t="s">
        <v>46</v>
      </c>
    </row>
    <row r="222" ht="45.0" customHeight="true">
      <c r="C222" s="8552" t="s">
        <v>40</v>
      </c>
      <c r="D222" s="8552" t="s">
        <v>41</v>
      </c>
      <c r="E222" s="8552" t="s">
        <v>46</v>
      </c>
    </row>
    <row r="223" ht="45.0" customHeight="true">
      <c r="C223" s="8552" t="s">
        <v>42</v>
      </c>
      <c r="D223" s="8552" t="s">
        <v>43</v>
      </c>
      <c r="E223" s="8552" t="s">
        <v>46</v>
      </c>
    </row>
    <row r="224" ht="45.0" customHeight="true">
      <c r="C224" s="8552" t="s">
        <v>44</v>
      </c>
      <c r="D224" s="8552" t="s">
        <v>45</v>
      </c>
      <c r="E224" s="8552" t="s">
        <v>46</v>
      </c>
    </row>
    <row r="225" ht="45.0" customHeight="true">
      <c r="C225" s="8552" t="s">
        <v>46</v>
      </c>
      <c r="D225" s="8552" t="s">
        <v>47</v>
      </c>
      <c r="E225" s="8552" t="s">
        <v>46</v>
      </c>
    </row>
    <row r="226" ht="45.0" customHeight="true">
      <c r="C226" s="8552" t="s">
        <v>48</v>
      </c>
      <c r="D226" s="8552" t="s">
        <v>49</v>
      </c>
      <c r="E226" s="8552" t="s">
        <v>46</v>
      </c>
    </row>
    <row r="227" ht="45.0" customHeight="true">
      <c r="C227" s="8552" t="s">
        <v>50</v>
      </c>
      <c r="D227" s="8552" t="s">
        <v>51</v>
      </c>
      <c r="E227" s="8552" t="s">
        <v>46</v>
      </c>
    </row>
    <row r="228" ht="45.0" customHeight="true">
      <c r="C228" s="8552" t="s">
        <v>78</v>
      </c>
      <c r="D228" s="8552" t="s">
        <v>79</v>
      </c>
      <c r="E228" s="8552" t="s">
        <v>46</v>
      </c>
    </row>
    <row r="229" ht="45.0" customHeight="true">
      <c r="C229" s="8552" t="s">
        <v>80</v>
      </c>
      <c r="D229" s="8552" t="s">
        <v>81</v>
      </c>
      <c r="E229" s="8552" t="s">
        <v>46</v>
      </c>
    </row>
    <row r="230" ht="45.0" customHeight="true">
      <c r="C230" s="8552" t="s">
        <v>82</v>
      </c>
      <c r="D230" s="8552" t="s">
        <v>83</v>
      </c>
      <c r="E230" s="8552" t="s">
        <v>46</v>
      </c>
    </row>
    <row r="231" ht="45.0" customHeight="true">
      <c r="C231" s="8552" t="s">
        <v>84</v>
      </c>
      <c r="D231" s="8552" t="s">
        <v>85</v>
      </c>
      <c r="E231" s="8552" t="s">
        <v>46</v>
      </c>
    </row>
    <row r="232" ht="45.0" customHeight="true">
      <c r="C232" s="8552" t="s">
        <v>86</v>
      </c>
      <c r="D232" s="8552" t="s">
        <v>87</v>
      </c>
      <c r="E232" s="8552" t="s">
        <v>46</v>
      </c>
    </row>
    <row r="233" ht="45.0" customHeight="true">
      <c r="C233" s="8552" t="s">
        <v>88</v>
      </c>
      <c r="D233" s="8552" t="s">
        <v>89</v>
      </c>
      <c r="E233" s="8552" t="s">
        <v>46</v>
      </c>
    </row>
    <row r="234" ht="45.0" customHeight="true">
      <c r="C234" s="8552" t="s">
        <v>90</v>
      </c>
      <c r="D234" s="8552" t="s">
        <v>91</v>
      </c>
      <c r="E234" s="8552" t="s">
        <v>46</v>
      </c>
    </row>
    <row r="235" ht="45.0" customHeight="true">
      <c r="C235" s="8552" t="s">
        <v>92</v>
      </c>
      <c r="D235" s="8552" t="s">
        <v>93</v>
      </c>
      <c r="E235" s="8552" t="s">
        <v>46</v>
      </c>
    </row>
    <row r="236" ht="45.0" customHeight="true">
      <c r="A236" s="8553" t="s">
        <v>82</v>
      </c>
      <c r="B236" s="8553" t="s">
        <v>288</v>
      </c>
      <c r="C236" s="8553" t="s">
        <v>20</v>
      </c>
      <c r="D236" s="8553" t="s">
        <v>29</v>
      </c>
      <c r="E236" s="8553" t="s">
        <v>48</v>
      </c>
    </row>
    <row r="237" ht="45.0" customHeight="true">
      <c r="C237" s="8553" t="s">
        <v>30</v>
      </c>
      <c r="D237" s="8553" t="s">
        <v>31</v>
      </c>
      <c r="E237" s="8553" t="s">
        <v>48</v>
      </c>
    </row>
    <row r="238" ht="45.0" customHeight="true">
      <c r="C238" s="8553" t="s">
        <v>32</v>
      </c>
      <c r="D238" s="8553" t="s">
        <v>33</v>
      </c>
      <c r="E238" s="8553" t="s">
        <v>48</v>
      </c>
    </row>
    <row r="239" ht="45.0" customHeight="true">
      <c r="C239" s="8553" t="s">
        <v>34</v>
      </c>
      <c r="D239" s="8553" t="s">
        <v>35</v>
      </c>
      <c r="E239" s="8553" t="s">
        <v>48</v>
      </c>
    </row>
    <row r="240" ht="45.0" customHeight="true">
      <c r="C240" s="8553" t="s">
        <v>36</v>
      </c>
      <c r="D240" s="8553" t="s">
        <v>37</v>
      </c>
      <c r="E240" s="8553" t="s">
        <v>48</v>
      </c>
    </row>
    <row r="241" ht="45.0" customHeight="true">
      <c r="C241" s="8553" t="s">
        <v>38</v>
      </c>
      <c r="D241" s="8553" t="s">
        <v>39</v>
      </c>
      <c r="E241" s="8553" t="s">
        <v>48</v>
      </c>
    </row>
    <row r="242" ht="45.0" customHeight="true">
      <c r="C242" s="8553" t="s">
        <v>40</v>
      </c>
      <c r="D242" s="8553" t="s">
        <v>41</v>
      </c>
      <c r="E242" s="8553" t="s">
        <v>48</v>
      </c>
    </row>
    <row r="243" ht="45.0" customHeight="true">
      <c r="C243" s="8553" t="s">
        <v>42</v>
      </c>
      <c r="D243" s="8553" t="s">
        <v>43</v>
      </c>
      <c r="E243" s="8553" t="s">
        <v>48</v>
      </c>
    </row>
    <row r="244" ht="45.0" customHeight="true">
      <c r="C244" s="8553" t="s">
        <v>44</v>
      </c>
      <c r="D244" s="8553" t="s">
        <v>45</v>
      </c>
      <c r="E244" s="8553" t="s">
        <v>48</v>
      </c>
    </row>
    <row r="245" ht="45.0" customHeight="true">
      <c r="C245" s="8553" t="s">
        <v>46</v>
      </c>
      <c r="D245" s="8553" t="s">
        <v>47</v>
      </c>
      <c r="E245" s="8553" t="s">
        <v>48</v>
      </c>
    </row>
    <row r="246" ht="45.0" customHeight="true">
      <c r="C246" s="8553" t="s">
        <v>48</v>
      </c>
      <c r="D246" s="8553" t="s">
        <v>49</v>
      </c>
      <c r="E246" s="8553" t="s">
        <v>48</v>
      </c>
    </row>
    <row r="247" ht="45.0" customHeight="true">
      <c r="C247" s="8553" t="s">
        <v>50</v>
      </c>
      <c r="D247" s="8553" t="s">
        <v>51</v>
      </c>
      <c r="E247" s="8553" t="s">
        <v>48</v>
      </c>
    </row>
    <row r="248" ht="45.0" customHeight="true">
      <c r="C248" s="8553" t="s">
        <v>78</v>
      </c>
      <c r="D248" s="8553" t="s">
        <v>79</v>
      </c>
      <c r="E248" s="8553" t="s">
        <v>48</v>
      </c>
    </row>
    <row r="249" ht="45.0" customHeight="true">
      <c r="C249" s="8553" t="s">
        <v>80</v>
      </c>
      <c r="D249" s="8553" t="s">
        <v>81</v>
      </c>
      <c r="E249" s="8553" t="s">
        <v>48</v>
      </c>
    </row>
    <row r="250" ht="45.0" customHeight="true">
      <c r="C250" s="8553" t="s">
        <v>82</v>
      </c>
      <c r="D250" s="8553" t="s">
        <v>83</v>
      </c>
      <c r="E250" s="8553" t="s">
        <v>48</v>
      </c>
    </row>
    <row r="251" ht="45.0" customHeight="true">
      <c r="C251" s="8553" t="s">
        <v>84</v>
      </c>
      <c r="D251" s="8553" t="s">
        <v>85</v>
      </c>
      <c r="E251" s="8553" t="s">
        <v>48</v>
      </c>
    </row>
    <row r="252" ht="45.0" customHeight="true">
      <c r="C252" s="8553" t="s">
        <v>86</v>
      </c>
      <c r="D252" s="8553" t="s">
        <v>87</v>
      </c>
      <c r="E252" s="8553" t="s">
        <v>48</v>
      </c>
    </row>
    <row r="253" ht="45.0" customHeight="true">
      <c r="C253" s="8553" t="s">
        <v>88</v>
      </c>
      <c r="D253" s="8553" t="s">
        <v>89</v>
      </c>
      <c r="E253" s="8553" t="s">
        <v>48</v>
      </c>
    </row>
    <row r="254" ht="45.0" customHeight="true">
      <c r="C254" s="8553" t="s">
        <v>90</v>
      </c>
      <c r="D254" s="8553" t="s">
        <v>91</v>
      </c>
      <c r="E254" s="8553" t="s">
        <v>48</v>
      </c>
    </row>
    <row r="255" ht="45.0" customHeight="true">
      <c r="C255" s="8553" t="s">
        <v>92</v>
      </c>
      <c r="D255" s="8553" t="s">
        <v>93</v>
      </c>
      <c r="E255" s="8553" t="s">
        <v>48</v>
      </c>
    </row>
    <row r="256" ht="45.0" customHeight="true">
      <c r="A256" s="8554" t="s">
        <v>84</v>
      </c>
      <c r="B256" s="8554" t="s">
        <v>313</v>
      </c>
      <c r="C256" s="8554" t="s">
        <v>20</v>
      </c>
      <c r="D256" s="8554" t="s">
        <v>29</v>
      </c>
      <c r="E256" s="8554" t="s">
        <v>48</v>
      </c>
    </row>
    <row r="257" ht="45.0" customHeight="true">
      <c r="C257" s="8554" t="s">
        <v>30</v>
      </c>
      <c r="D257" s="8554" t="s">
        <v>31</v>
      </c>
      <c r="E257" s="8554" t="s">
        <v>48</v>
      </c>
    </row>
    <row r="258" ht="45.0" customHeight="true">
      <c r="C258" s="8554" t="s">
        <v>32</v>
      </c>
      <c r="D258" s="8554" t="s">
        <v>33</v>
      </c>
      <c r="E258" s="8554" t="s">
        <v>48</v>
      </c>
    </row>
    <row r="259" ht="45.0" customHeight="true">
      <c r="C259" s="8554" t="s">
        <v>34</v>
      </c>
      <c r="D259" s="8554" t="s">
        <v>35</v>
      </c>
      <c r="E259" s="8554" t="s">
        <v>48</v>
      </c>
    </row>
    <row r="260" ht="45.0" customHeight="true">
      <c r="C260" s="8554" t="s">
        <v>36</v>
      </c>
      <c r="D260" s="8554" t="s">
        <v>37</v>
      </c>
      <c r="E260" s="8554" t="s">
        <v>48</v>
      </c>
    </row>
    <row r="261" ht="45.0" customHeight="true">
      <c r="C261" s="8554" t="s">
        <v>38</v>
      </c>
      <c r="D261" s="8554" t="s">
        <v>39</v>
      </c>
      <c r="E261" s="8554" t="s">
        <v>48</v>
      </c>
    </row>
    <row r="262" ht="45.0" customHeight="true">
      <c r="C262" s="8554" t="s">
        <v>40</v>
      </c>
      <c r="D262" s="8554" t="s">
        <v>41</v>
      </c>
      <c r="E262" s="8554" t="s">
        <v>48</v>
      </c>
    </row>
    <row r="263" ht="45.0" customHeight="true">
      <c r="C263" s="8554" t="s">
        <v>42</v>
      </c>
      <c r="D263" s="8554" t="s">
        <v>43</v>
      </c>
      <c r="E263" s="8554" t="s">
        <v>48</v>
      </c>
    </row>
    <row r="264" ht="45.0" customHeight="true">
      <c r="C264" s="8554" t="s">
        <v>44</v>
      </c>
      <c r="D264" s="8554" t="s">
        <v>45</v>
      </c>
      <c r="E264" s="8554" t="s">
        <v>48</v>
      </c>
    </row>
    <row r="265" ht="45.0" customHeight="true">
      <c r="C265" s="8554" t="s">
        <v>46</v>
      </c>
      <c r="D265" s="8554" t="s">
        <v>47</v>
      </c>
      <c r="E265" s="8554" t="s">
        <v>48</v>
      </c>
    </row>
    <row r="266" ht="45.0" customHeight="true">
      <c r="C266" s="8554" t="s">
        <v>48</v>
      </c>
      <c r="D266" s="8554" t="s">
        <v>49</v>
      </c>
      <c r="E266" s="8554" t="s">
        <v>48</v>
      </c>
    </row>
    <row r="267" ht="45.0" customHeight="true">
      <c r="C267" s="8554" t="s">
        <v>50</v>
      </c>
      <c r="D267" s="8554" t="s">
        <v>51</v>
      </c>
      <c r="E267" s="8554" t="s">
        <v>48</v>
      </c>
    </row>
    <row r="268" ht="45.0" customHeight="true">
      <c r="C268" s="8554" t="s">
        <v>78</v>
      </c>
      <c r="D268" s="8554" t="s">
        <v>79</v>
      </c>
      <c r="E268" s="8554" t="s">
        <v>48</v>
      </c>
    </row>
    <row r="269" ht="45.0" customHeight="true">
      <c r="C269" s="8554" t="s">
        <v>80</v>
      </c>
      <c r="D269" s="8554" t="s">
        <v>81</v>
      </c>
      <c r="E269" s="8554" t="s">
        <v>48</v>
      </c>
    </row>
    <row r="270" ht="45.0" customHeight="true">
      <c r="C270" s="8554" t="s">
        <v>82</v>
      </c>
      <c r="D270" s="8554" t="s">
        <v>83</v>
      </c>
      <c r="E270" s="8554" t="s">
        <v>48</v>
      </c>
    </row>
    <row r="271" ht="45.0" customHeight="true">
      <c r="C271" s="8554" t="s">
        <v>84</v>
      </c>
      <c r="D271" s="8554" t="s">
        <v>85</v>
      </c>
      <c r="E271" s="8554" t="s">
        <v>48</v>
      </c>
    </row>
    <row r="272" ht="45.0" customHeight="true">
      <c r="C272" s="8554" t="s">
        <v>86</v>
      </c>
      <c r="D272" s="8554" t="s">
        <v>87</v>
      </c>
      <c r="E272" s="8554" t="s">
        <v>48</v>
      </c>
    </row>
    <row r="273" ht="45.0" customHeight="true">
      <c r="C273" s="8554" t="s">
        <v>88</v>
      </c>
      <c r="D273" s="8554" t="s">
        <v>89</v>
      </c>
      <c r="E273" s="8554" t="s">
        <v>48</v>
      </c>
    </row>
    <row r="274" ht="45.0" customHeight="true">
      <c r="C274" s="8554" t="s">
        <v>90</v>
      </c>
      <c r="D274" s="8554" t="s">
        <v>91</v>
      </c>
      <c r="E274" s="8554" t="s">
        <v>48</v>
      </c>
    </row>
    <row r="275" ht="45.0" customHeight="true">
      <c r="C275" s="8554" t="s">
        <v>92</v>
      </c>
      <c r="D275" s="8554" t="s">
        <v>93</v>
      </c>
      <c r="E275" s="8554" t="s">
        <v>48</v>
      </c>
    </row>
    <row r="276" ht="45.0" customHeight="true">
      <c r="A276" s="8555" t="s">
        <v>86</v>
      </c>
      <c r="B276" s="8555" t="s">
        <v>318</v>
      </c>
      <c r="C276" s="8555" t="s">
        <v>20</v>
      </c>
      <c r="D276" s="8555" t="s">
        <v>29</v>
      </c>
      <c r="E276" s="8555" t="s">
        <v>48</v>
      </c>
    </row>
    <row r="277" ht="45.0" customHeight="true">
      <c r="C277" s="8555" t="s">
        <v>30</v>
      </c>
      <c r="D277" s="8555" t="s">
        <v>31</v>
      </c>
      <c r="E277" s="8555" t="s">
        <v>48</v>
      </c>
    </row>
    <row r="278" ht="45.0" customHeight="true">
      <c r="C278" s="8555" t="s">
        <v>32</v>
      </c>
      <c r="D278" s="8555" t="s">
        <v>33</v>
      </c>
      <c r="E278" s="8555" t="s">
        <v>48</v>
      </c>
    </row>
    <row r="279" ht="45.0" customHeight="true">
      <c r="C279" s="8555" t="s">
        <v>34</v>
      </c>
      <c r="D279" s="8555" t="s">
        <v>35</v>
      </c>
      <c r="E279" s="8555" t="s">
        <v>48</v>
      </c>
    </row>
    <row r="280" ht="45.0" customHeight="true">
      <c r="C280" s="8555" t="s">
        <v>36</v>
      </c>
      <c r="D280" s="8555" t="s">
        <v>37</v>
      </c>
      <c r="E280" s="8555" t="s">
        <v>48</v>
      </c>
    </row>
    <row r="281" ht="45.0" customHeight="true">
      <c r="C281" s="8555" t="s">
        <v>38</v>
      </c>
      <c r="D281" s="8555" t="s">
        <v>39</v>
      </c>
      <c r="E281" s="8555" t="s">
        <v>48</v>
      </c>
    </row>
    <row r="282" ht="45.0" customHeight="true">
      <c r="C282" s="8555" t="s">
        <v>40</v>
      </c>
      <c r="D282" s="8555" t="s">
        <v>41</v>
      </c>
      <c r="E282" s="8555" t="s">
        <v>48</v>
      </c>
    </row>
    <row r="283" ht="45.0" customHeight="true">
      <c r="C283" s="8555" t="s">
        <v>42</v>
      </c>
      <c r="D283" s="8555" t="s">
        <v>43</v>
      </c>
      <c r="E283" s="8555" t="s">
        <v>48</v>
      </c>
    </row>
    <row r="284" ht="45.0" customHeight="true">
      <c r="C284" s="8555" t="s">
        <v>44</v>
      </c>
      <c r="D284" s="8555" t="s">
        <v>45</v>
      </c>
      <c r="E284" s="8555" t="s">
        <v>48</v>
      </c>
    </row>
    <row r="285" ht="45.0" customHeight="true">
      <c r="C285" s="8555" t="s">
        <v>46</v>
      </c>
      <c r="D285" s="8555" t="s">
        <v>47</v>
      </c>
      <c r="E285" s="8555" t="s">
        <v>48</v>
      </c>
    </row>
    <row r="286" ht="45.0" customHeight="true">
      <c r="C286" s="8555" t="s">
        <v>48</v>
      </c>
      <c r="D286" s="8555" t="s">
        <v>49</v>
      </c>
      <c r="E286" s="8555" t="s">
        <v>48</v>
      </c>
    </row>
    <row r="287" ht="45.0" customHeight="true">
      <c r="C287" s="8555" t="s">
        <v>50</v>
      </c>
      <c r="D287" s="8555" t="s">
        <v>51</v>
      </c>
      <c r="E287" s="8555" t="s">
        <v>48</v>
      </c>
    </row>
    <row r="288" ht="45.0" customHeight="true">
      <c r="C288" s="8555" t="s">
        <v>78</v>
      </c>
      <c r="D288" s="8555" t="s">
        <v>79</v>
      </c>
      <c r="E288" s="8555" t="s">
        <v>48</v>
      </c>
    </row>
    <row r="289" ht="45.0" customHeight="true">
      <c r="C289" s="8555" t="s">
        <v>80</v>
      </c>
      <c r="D289" s="8555" t="s">
        <v>81</v>
      </c>
      <c r="E289" s="8555" t="s">
        <v>48</v>
      </c>
    </row>
    <row r="290" ht="45.0" customHeight="true">
      <c r="C290" s="8555" t="s">
        <v>82</v>
      </c>
      <c r="D290" s="8555" t="s">
        <v>83</v>
      </c>
      <c r="E290" s="8555" t="s">
        <v>48</v>
      </c>
    </row>
    <row r="291" ht="45.0" customHeight="true">
      <c r="C291" s="8555" t="s">
        <v>84</v>
      </c>
      <c r="D291" s="8555" t="s">
        <v>85</v>
      </c>
      <c r="E291" s="8555" t="s">
        <v>48</v>
      </c>
    </row>
    <row r="292" ht="45.0" customHeight="true">
      <c r="C292" s="8555" t="s">
        <v>86</v>
      </c>
      <c r="D292" s="8555" t="s">
        <v>87</v>
      </c>
      <c r="E292" s="8555" t="s">
        <v>48</v>
      </c>
    </row>
    <row r="293" ht="45.0" customHeight="true">
      <c r="C293" s="8555" t="s">
        <v>88</v>
      </c>
      <c r="D293" s="8555" t="s">
        <v>89</v>
      </c>
      <c r="E293" s="8555" t="s">
        <v>48</v>
      </c>
    </row>
    <row r="294" ht="45.0" customHeight="true">
      <c r="C294" s="8555" t="s">
        <v>90</v>
      </c>
      <c r="D294" s="8555" t="s">
        <v>91</v>
      </c>
      <c r="E294" s="8555" t="s">
        <v>48</v>
      </c>
    </row>
    <row r="295" ht="45.0" customHeight="true">
      <c r="C295" s="8555" t="s">
        <v>92</v>
      </c>
      <c r="D295" s="8555" t="s">
        <v>93</v>
      </c>
      <c r="E295" s="8555" t="s">
        <v>48</v>
      </c>
    </row>
    <row r="296" ht="45.0" customHeight="true">
      <c r="A296" s="8556" t="s">
        <v>88</v>
      </c>
      <c r="B296" s="8556" t="s">
        <v>328</v>
      </c>
      <c r="C296" s="8556" t="s">
        <v>20</v>
      </c>
      <c r="D296" s="8556" t="s">
        <v>29</v>
      </c>
      <c r="E296" s="8556" t="s">
        <v>40</v>
      </c>
    </row>
    <row r="297" ht="45.0" customHeight="true">
      <c r="C297" s="8556" t="s">
        <v>30</v>
      </c>
      <c r="D297" s="8556" t="s">
        <v>31</v>
      </c>
      <c r="E297" s="8556" t="s">
        <v>40</v>
      </c>
    </row>
    <row r="298" ht="45.0" customHeight="true">
      <c r="C298" s="8556" t="s">
        <v>32</v>
      </c>
      <c r="D298" s="8556" t="s">
        <v>33</v>
      </c>
      <c r="E298" s="8556" t="s">
        <v>48</v>
      </c>
    </row>
    <row r="299" ht="45.0" customHeight="true">
      <c r="C299" s="8556" t="s">
        <v>34</v>
      </c>
      <c r="D299" s="8556" t="s">
        <v>35</v>
      </c>
      <c r="E299" s="8556" t="s">
        <v>48</v>
      </c>
    </row>
    <row r="300" ht="45.0" customHeight="true">
      <c r="C300" s="8556" t="s">
        <v>36</v>
      </c>
      <c r="D300" s="8556" t="s">
        <v>37</v>
      </c>
      <c r="E300" s="8556" t="s">
        <v>48</v>
      </c>
    </row>
    <row r="301" ht="45.0" customHeight="true">
      <c r="C301" s="8556" t="s">
        <v>38</v>
      </c>
      <c r="D301" s="8556" t="s">
        <v>39</v>
      </c>
      <c r="E301" s="8556" t="s">
        <v>48</v>
      </c>
    </row>
    <row r="302" ht="45.0" customHeight="true">
      <c r="C302" s="8556" t="s">
        <v>40</v>
      </c>
      <c r="D302" s="8556" t="s">
        <v>41</v>
      </c>
      <c r="E302" s="8556" t="s">
        <v>48</v>
      </c>
    </row>
    <row r="303" ht="45.0" customHeight="true">
      <c r="C303" s="8556" t="s">
        <v>42</v>
      </c>
      <c r="D303" s="8556" t="s">
        <v>43</v>
      </c>
      <c r="E303" s="8556" t="s">
        <v>48</v>
      </c>
    </row>
    <row r="304" ht="45.0" customHeight="true">
      <c r="C304" s="8556" t="s">
        <v>44</v>
      </c>
      <c r="D304" s="8556" t="s">
        <v>45</v>
      </c>
      <c r="E304" s="8556" t="s">
        <v>48</v>
      </c>
    </row>
    <row r="305" ht="45.0" customHeight="true">
      <c r="C305" s="8556" t="s">
        <v>46</v>
      </c>
      <c r="D305" s="8556" t="s">
        <v>47</v>
      </c>
      <c r="E305" s="8556" t="s">
        <v>48</v>
      </c>
    </row>
    <row r="306" ht="45.0" customHeight="true">
      <c r="C306" s="8556" t="s">
        <v>48</v>
      </c>
      <c r="D306" s="8556" t="s">
        <v>49</v>
      </c>
      <c r="E306" s="8556" t="s">
        <v>48</v>
      </c>
    </row>
    <row r="307" ht="45.0" customHeight="true">
      <c r="C307" s="8556" t="s">
        <v>50</v>
      </c>
      <c r="D307" s="8556" t="s">
        <v>51</v>
      </c>
      <c r="E307" s="8556" t="s">
        <v>48</v>
      </c>
    </row>
    <row r="308" ht="45.0" customHeight="true">
      <c r="C308" s="8556" t="s">
        <v>78</v>
      </c>
      <c r="D308" s="8556" t="s">
        <v>79</v>
      </c>
      <c r="E308" s="8556" t="s">
        <v>48</v>
      </c>
    </row>
    <row r="309" ht="45.0" customHeight="true">
      <c r="C309" s="8556" t="s">
        <v>80</v>
      </c>
      <c r="D309" s="8556" t="s">
        <v>81</v>
      </c>
      <c r="E309" s="8556" t="s">
        <v>48</v>
      </c>
    </row>
    <row r="310" ht="45.0" customHeight="true">
      <c r="C310" s="8556" t="s">
        <v>82</v>
      </c>
      <c r="D310" s="8556" t="s">
        <v>83</v>
      </c>
      <c r="E310" s="8556" t="s">
        <v>48</v>
      </c>
    </row>
    <row r="311" ht="45.0" customHeight="true">
      <c r="C311" s="8556" t="s">
        <v>84</v>
      </c>
      <c r="D311" s="8556" t="s">
        <v>85</v>
      </c>
      <c r="E311" s="8556" t="s">
        <v>48</v>
      </c>
    </row>
    <row r="312" ht="45.0" customHeight="true">
      <c r="C312" s="8556" t="s">
        <v>86</v>
      </c>
      <c r="D312" s="8556" t="s">
        <v>87</v>
      </c>
      <c r="E312" s="8556" t="s">
        <v>48</v>
      </c>
    </row>
    <row r="313" ht="45.0" customHeight="true">
      <c r="C313" s="8556" t="s">
        <v>88</v>
      </c>
      <c r="D313" s="8556" t="s">
        <v>89</v>
      </c>
      <c r="E313" s="8556" t="s">
        <v>48</v>
      </c>
    </row>
    <row r="314" ht="45.0" customHeight="true">
      <c r="C314" s="8556" t="s">
        <v>90</v>
      </c>
      <c r="D314" s="8556" t="s">
        <v>91</v>
      </c>
      <c r="E314" s="8556" t="s">
        <v>48</v>
      </c>
    </row>
    <row r="315" ht="45.0" customHeight="true">
      <c r="C315" s="8556" t="s">
        <v>92</v>
      </c>
      <c r="D315" s="8556" t="s">
        <v>93</v>
      </c>
      <c r="E315" s="8556" t="s">
        <v>48</v>
      </c>
    </row>
    <row r="316" ht="45.0" customHeight="true">
      <c r="A316" s="8557" t="s">
        <v>90</v>
      </c>
      <c r="B316" s="8557" t="s">
        <v>332</v>
      </c>
      <c r="C316" s="8557" t="s">
        <v>20</v>
      </c>
      <c r="D316" s="8557" t="s">
        <v>29</v>
      </c>
      <c r="E316" s="8557" t="s">
        <v>50</v>
      </c>
    </row>
    <row r="317" ht="45.0" customHeight="true">
      <c r="C317" s="8557" t="s">
        <v>30</v>
      </c>
      <c r="D317" s="8557" t="s">
        <v>31</v>
      </c>
      <c r="E317" s="8557" t="s">
        <v>50</v>
      </c>
    </row>
    <row r="318" ht="45.0" customHeight="true">
      <c r="C318" s="8557" t="s">
        <v>32</v>
      </c>
      <c r="D318" s="8557" t="s">
        <v>33</v>
      </c>
      <c r="E318" s="8557" t="s">
        <v>50</v>
      </c>
    </row>
    <row r="319" ht="45.0" customHeight="true">
      <c r="C319" s="8557" t="s">
        <v>34</v>
      </c>
      <c r="D319" s="8557" t="s">
        <v>35</v>
      </c>
      <c r="E319" s="8557" t="s">
        <v>50</v>
      </c>
    </row>
    <row r="320" ht="45.0" customHeight="true">
      <c r="C320" s="8557" t="s">
        <v>36</v>
      </c>
      <c r="D320" s="8557" t="s">
        <v>37</v>
      </c>
      <c r="E320" s="8557" t="s">
        <v>50</v>
      </c>
    </row>
    <row r="321" ht="45.0" customHeight="true">
      <c r="C321" s="8557" t="s">
        <v>38</v>
      </c>
      <c r="D321" s="8557" t="s">
        <v>39</v>
      </c>
      <c r="E321" s="8557" t="s">
        <v>50</v>
      </c>
    </row>
    <row r="322" ht="45.0" customHeight="true">
      <c r="C322" s="8557" t="s">
        <v>40</v>
      </c>
      <c r="D322" s="8557" t="s">
        <v>41</v>
      </c>
      <c r="E322" s="8557" t="s">
        <v>50</v>
      </c>
    </row>
    <row r="323" ht="45.0" customHeight="true">
      <c r="C323" s="8557" t="s">
        <v>42</v>
      </c>
      <c r="D323" s="8557" t="s">
        <v>43</v>
      </c>
      <c r="E323" s="8557" t="s">
        <v>50</v>
      </c>
    </row>
    <row r="324" ht="45.0" customHeight="true">
      <c r="C324" s="8557" t="s">
        <v>44</v>
      </c>
      <c r="D324" s="8557" t="s">
        <v>45</v>
      </c>
      <c r="E324" s="8557" t="s">
        <v>50</v>
      </c>
    </row>
    <row r="325" ht="45.0" customHeight="true">
      <c r="C325" s="8557" t="s">
        <v>46</v>
      </c>
      <c r="D325" s="8557" t="s">
        <v>47</v>
      </c>
      <c r="E325" s="8557" t="s">
        <v>50</v>
      </c>
    </row>
    <row r="326" ht="45.0" customHeight="true">
      <c r="C326" s="8557" t="s">
        <v>48</v>
      </c>
      <c r="D326" s="8557" t="s">
        <v>49</v>
      </c>
      <c r="E326" s="8557" t="s">
        <v>50</v>
      </c>
    </row>
    <row r="327" ht="45.0" customHeight="true">
      <c r="C327" s="8557" t="s">
        <v>50</v>
      </c>
      <c r="D327" s="8557" t="s">
        <v>51</v>
      </c>
      <c r="E327" s="8557" t="s">
        <v>50</v>
      </c>
    </row>
    <row r="328" ht="45.0" customHeight="true">
      <c r="C328" s="8557" t="s">
        <v>78</v>
      </c>
      <c r="D328" s="8557" t="s">
        <v>79</v>
      </c>
      <c r="E328" s="8557" t="s">
        <v>50</v>
      </c>
    </row>
    <row r="329" ht="45.0" customHeight="true">
      <c r="C329" s="8557" t="s">
        <v>80</v>
      </c>
      <c r="D329" s="8557" t="s">
        <v>81</v>
      </c>
      <c r="E329" s="8557" t="s">
        <v>50</v>
      </c>
    </row>
    <row r="330" ht="45.0" customHeight="true">
      <c r="C330" s="8557" t="s">
        <v>82</v>
      </c>
      <c r="D330" s="8557" t="s">
        <v>83</v>
      </c>
      <c r="E330" s="8557" t="s">
        <v>50</v>
      </c>
    </row>
    <row r="331" ht="45.0" customHeight="true">
      <c r="C331" s="8557" t="s">
        <v>84</v>
      </c>
      <c r="D331" s="8557" t="s">
        <v>85</v>
      </c>
      <c r="E331" s="8557" t="s">
        <v>50</v>
      </c>
    </row>
    <row r="332" ht="45.0" customHeight="true">
      <c r="C332" s="8557" t="s">
        <v>86</v>
      </c>
      <c r="D332" s="8557" t="s">
        <v>87</v>
      </c>
      <c r="E332" s="8557" t="s">
        <v>50</v>
      </c>
    </row>
    <row r="333" ht="45.0" customHeight="true">
      <c r="C333" s="8557" t="s">
        <v>88</v>
      </c>
      <c r="D333" s="8557" t="s">
        <v>89</v>
      </c>
      <c r="E333" s="8557" t="s">
        <v>50</v>
      </c>
    </row>
    <row r="334" ht="45.0" customHeight="true">
      <c r="C334" s="8557" t="s">
        <v>90</v>
      </c>
      <c r="D334" s="8557" t="s">
        <v>91</v>
      </c>
      <c r="E334" s="8557" t="s">
        <v>50</v>
      </c>
    </row>
    <row r="335" ht="45.0" customHeight="true">
      <c r="C335" s="8557" t="s">
        <v>92</v>
      </c>
      <c r="D335" s="8557" t="s">
        <v>93</v>
      </c>
      <c r="E335" s="8557" t="s">
        <v>50</v>
      </c>
    </row>
    <row r="336" ht="45.0" customHeight="true">
      <c r="A336" s="8558" t="s">
        <v>92</v>
      </c>
      <c r="B336" s="8558" t="s">
        <v>426</v>
      </c>
      <c r="C336" s="8558" t="s">
        <v>20</v>
      </c>
      <c r="D336" s="8558" t="s">
        <v>29</v>
      </c>
      <c r="E336" s="8558" t="s">
        <v>42</v>
      </c>
    </row>
    <row r="337" ht="45.0" customHeight="true">
      <c r="C337" s="8558" t="s">
        <v>30</v>
      </c>
      <c r="D337" s="8558" t="s">
        <v>31</v>
      </c>
      <c r="E337" s="8558" t="s">
        <v>42</v>
      </c>
    </row>
    <row r="338" ht="45.0" customHeight="true">
      <c r="C338" s="8558" t="s">
        <v>32</v>
      </c>
      <c r="D338" s="8558" t="s">
        <v>33</v>
      </c>
      <c r="E338" s="8558" t="s">
        <v>42</v>
      </c>
    </row>
    <row r="339" ht="45.0" customHeight="true">
      <c r="C339" s="8558" t="s">
        <v>34</v>
      </c>
      <c r="D339" s="8558" t="s">
        <v>35</v>
      </c>
      <c r="E339" s="8558" t="s">
        <v>42</v>
      </c>
    </row>
    <row r="340" ht="45.0" customHeight="true">
      <c r="C340" s="8558" t="s">
        <v>36</v>
      </c>
      <c r="D340" s="8558" t="s">
        <v>37</v>
      </c>
      <c r="E340" s="8558" t="s">
        <v>42</v>
      </c>
    </row>
    <row r="341" ht="45.0" customHeight="true">
      <c r="C341" s="8558" t="s">
        <v>38</v>
      </c>
      <c r="D341" s="8558" t="s">
        <v>39</v>
      </c>
      <c r="E341" s="8558" t="s">
        <v>44</v>
      </c>
    </row>
    <row r="342" ht="45.0" customHeight="true">
      <c r="C342" s="8558" t="s">
        <v>40</v>
      </c>
      <c r="D342" s="8558" t="s">
        <v>41</v>
      </c>
      <c r="E342" s="8558" t="s">
        <v>44</v>
      </c>
    </row>
    <row r="343" ht="45.0" customHeight="true">
      <c r="C343" s="8558" t="s">
        <v>42</v>
      </c>
      <c r="D343" s="8558" t="s">
        <v>43</v>
      </c>
      <c r="E343" s="8558" t="s">
        <v>44</v>
      </c>
    </row>
    <row r="344" ht="45.0" customHeight="true">
      <c r="C344" s="8558" t="s">
        <v>44</v>
      </c>
      <c r="D344" s="8558" t="s">
        <v>45</v>
      </c>
      <c r="E344" s="8558" t="s">
        <v>44</v>
      </c>
    </row>
    <row r="345" ht="45.0" customHeight="true">
      <c r="C345" s="8558" t="s">
        <v>46</v>
      </c>
      <c r="D345" s="8558" t="s">
        <v>47</v>
      </c>
      <c r="E345" s="8558" t="s">
        <v>44</v>
      </c>
    </row>
    <row r="346" ht="45.0" customHeight="true">
      <c r="C346" s="8558" t="s">
        <v>48</v>
      </c>
      <c r="D346" s="8558" t="s">
        <v>49</v>
      </c>
      <c r="E346" s="8558" t="s">
        <v>44</v>
      </c>
    </row>
    <row r="347" ht="45.0" customHeight="true">
      <c r="C347" s="8558" t="s">
        <v>50</v>
      </c>
      <c r="D347" s="8558" t="s">
        <v>51</v>
      </c>
      <c r="E347" s="8558" t="s">
        <v>44</v>
      </c>
    </row>
    <row r="348" ht="45.0" customHeight="true">
      <c r="C348" s="8558" t="s">
        <v>78</v>
      </c>
      <c r="D348" s="8558" t="s">
        <v>79</v>
      </c>
      <c r="E348" s="8558" t="s">
        <v>44</v>
      </c>
    </row>
    <row r="349" ht="45.0" customHeight="true">
      <c r="C349" s="8558" t="s">
        <v>80</v>
      </c>
      <c r="D349" s="8558" t="s">
        <v>81</v>
      </c>
      <c r="E349" s="8558" t="s">
        <v>44</v>
      </c>
    </row>
    <row r="350" ht="45.0" customHeight="true">
      <c r="C350" s="8558" t="s">
        <v>82</v>
      </c>
      <c r="D350" s="8558" t="s">
        <v>83</v>
      </c>
      <c r="E350" s="8558" t="s">
        <v>44</v>
      </c>
    </row>
    <row r="351" ht="45.0" customHeight="true">
      <c r="C351" s="8558" t="s">
        <v>84</v>
      </c>
      <c r="D351" s="8558" t="s">
        <v>85</v>
      </c>
      <c r="E351" s="8558" t="s">
        <v>44</v>
      </c>
    </row>
    <row r="352" ht="45.0" customHeight="true">
      <c r="C352" s="8558" t="s">
        <v>86</v>
      </c>
      <c r="D352" s="8558" t="s">
        <v>87</v>
      </c>
      <c r="E352" s="8558" t="s">
        <v>50</v>
      </c>
    </row>
    <row r="353" ht="45.0" customHeight="true">
      <c r="C353" s="8558" t="s">
        <v>88</v>
      </c>
      <c r="D353" s="8558" t="s">
        <v>89</v>
      </c>
      <c r="E353" s="8558" t="s">
        <v>50</v>
      </c>
    </row>
    <row r="354" ht="45.0" customHeight="true">
      <c r="C354" s="8558" t="s">
        <v>90</v>
      </c>
      <c r="D354" s="8558" t="s">
        <v>91</v>
      </c>
      <c r="E354" s="8558" t="s">
        <v>50</v>
      </c>
    </row>
    <row r="355" ht="45.0" customHeight="true">
      <c r="C355" s="8558" t="s">
        <v>92</v>
      </c>
      <c r="D355" s="8558" t="s">
        <v>93</v>
      </c>
      <c r="E355" s="8558" t="s">
        <v>50</v>
      </c>
    </row>
    <row r="356" ht="45.0" customHeight="true">
      <c r="A356" s="8559" t="s">
        <v>58</v>
      </c>
      <c r="B356" s="8559" t="s">
        <v>515</v>
      </c>
      <c r="C356" s="8559" t="s">
        <v>20</v>
      </c>
      <c r="D356" s="8559" t="s">
        <v>29</v>
      </c>
      <c r="E356" s="8559" t="s">
        <v>48</v>
      </c>
    </row>
    <row r="357" ht="45.0" customHeight="true">
      <c r="C357" s="8559" t="s">
        <v>30</v>
      </c>
      <c r="D357" s="8559" t="s">
        <v>31</v>
      </c>
      <c r="E357" s="8559" t="s">
        <v>48</v>
      </c>
    </row>
    <row r="358" ht="45.0" customHeight="true">
      <c r="C358" s="8559" t="s">
        <v>32</v>
      </c>
      <c r="D358" s="8559" t="s">
        <v>33</v>
      </c>
      <c r="E358" s="8559" t="s">
        <v>48</v>
      </c>
    </row>
    <row r="359" ht="45.0" customHeight="true">
      <c r="C359" s="8559" t="s">
        <v>34</v>
      </c>
      <c r="D359" s="8559" t="s">
        <v>35</v>
      </c>
      <c r="E359" s="8559" t="s">
        <v>48</v>
      </c>
    </row>
    <row r="360" ht="45.0" customHeight="true">
      <c r="C360" s="8559" t="s">
        <v>36</v>
      </c>
      <c r="D360" s="8559" t="s">
        <v>37</v>
      </c>
      <c r="E360" s="8559" t="s">
        <v>48</v>
      </c>
    </row>
    <row r="361" ht="45.0" customHeight="true">
      <c r="C361" s="8559" t="s">
        <v>38</v>
      </c>
      <c r="D361" s="8559" t="s">
        <v>39</v>
      </c>
      <c r="E361" s="8559" t="s">
        <v>48</v>
      </c>
    </row>
    <row r="362" ht="45.0" customHeight="true">
      <c r="C362" s="8559" t="s">
        <v>40</v>
      </c>
      <c r="D362" s="8559" t="s">
        <v>41</v>
      </c>
      <c r="E362" s="8559" t="s">
        <v>48</v>
      </c>
    </row>
    <row r="363" ht="45.0" customHeight="true">
      <c r="C363" s="8559" t="s">
        <v>42</v>
      </c>
      <c r="D363" s="8559" t="s">
        <v>43</v>
      </c>
      <c r="E363" s="8559" t="s">
        <v>48</v>
      </c>
    </row>
    <row r="364" ht="45.0" customHeight="true">
      <c r="C364" s="8559" t="s">
        <v>44</v>
      </c>
      <c r="D364" s="8559" t="s">
        <v>45</v>
      </c>
      <c r="E364" s="8559" t="s">
        <v>48</v>
      </c>
    </row>
    <row r="365" ht="45.0" customHeight="true">
      <c r="C365" s="8559" t="s">
        <v>46</v>
      </c>
      <c r="D365" s="8559" t="s">
        <v>47</v>
      </c>
      <c r="E365" s="8559" t="s">
        <v>48</v>
      </c>
    </row>
    <row r="366" ht="45.0" customHeight="true">
      <c r="C366" s="8559" t="s">
        <v>48</v>
      </c>
      <c r="D366" s="8559" t="s">
        <v>49</v>
      </c>
      <c r="E366" s="8559" t="s">
        <v>48</v>
      </c>
    </row>
    <row r="367" ht="45.0" customHeight="true">
      <c r="C367" s="8559" t="s">
        <v>50</v>
      </c>
      <c r="D367" s="8559" t="s">
        <v>51</v>
      </c>
      <c r="E367" s="8559" t="s">
        <v>48</v>
      </c>
    </row>
    <row r="368" ht="45.0" customHeight="true">
      <c r="C368" s="8559" t="s">
        <v>78</v>
      </c>
      <c r="D368" s="8559" t="s">
        <v>79</v>
      </c>
      <c r="E368" s="8559" t="s">
        <v>48</v>
      </c>
    </row>
    <row r="369" ht="45.0" customHeight="true">
      <c r="C369" s="8559" t="s">
        <v>80</v>
      </c>
      <c r="D369" s="8559" t="s">
        <v>81</v>
      </c>
      <c r="E369" s="8559" t="s">
        <v>48</v>
      </c>
    </row>
    <row r="370" ht="45.0" customHeight="true">
      <c r="C370" s="8559" t="s">
        <v>82</v>
      </c>
      <c r="D370" s="8559" t="s">
        <v>83</v>
      </c>
      <c r="E370" s="8559" t="s">
        <v>48</v>
      </c>
    </row>
    <row r="371" ht="45.0" customHeight="true">
      <c r="C371" s="8559" t="s">
        <v>84</v>
      </c>
      <c r="D371" s="8559" t="s">
        <v>85</v>
      </c>
      <c r="E371" s="8559" t="s">
        <v>48</v>
      </c>
    </row>
    <row r="372" ht="45.0" customHeight="true">
      <c r="C372" s="8559" t="s">
        <v>86</v>
      </c>
      <c r="D372" s="8559" t="s">
        <v>87</v>
      </c>
      <c r="E372" s="8559" t="s">
        <v>50</v>
      </c>
    </row>
    <row r="373" ht="45.0" customHeight="true">
      <c r="C373" s="8559" t="s">
        <v>88</v>
      </c>
      <c r="D373" s="8559" t="s">
        <v>89</v>
      </c>
      <c r="E373" s="8559" t="s">
        <v>50</v>
      </c>
    </row>
    <row r="374" ht="45.0" customHeight="true">
      <c r="C374" s="8559" t="s">
        <v>90</v>
      </c>
      <c r="D374" s="8559" t="s">
        <v>91</v>
      </c>
      <c r="E374" s="8559" t="s">
        <v>50</v>
      </c>
    </row>
    <row r="375" ht="45.0" customHeight="true">
      <c r="C375" s="8559" t="s">
        <v>92</v>
      </c>
      <c r="D375" s="8559" t="s">
        <v>93</v>
      </c>
      <c r="E375" s="8559" t="s">
        <v>50</v>
      </c>
    </row>
    <row r="376" ht="45.0" customHeight="true">
      <c r="A376" s="8560" t="s">
        <v>573</v>
      </c>
      <c r="B376" s="8560" t="s">
        <v>574</v>
      </c>
      <c r="C376" s="8560" t="s">
        <v>20</v>
      </c>
      <c r="D376" s="8560" t="s">
        <v>29</v>
      </c>
      <c r="E376" s="8560" t="s">
        <v>50</v>
      </c>
    </row>
    <row r="377" ht="45.0" customHeight="true">
      <c r="C377" s="8560" t="s">
        <v>30</v>
      </c>
      <c r="D377" s="8560" t="s">
        <v>31</v>
      </c>
      <c r="E377" s="8560" t="s">
        <v>50</v>
      </c>
    </row>
    <row r="378" ht="45.0" customHeight="true">
      <c r="C378" s="8560" t="s">
        <v>32</v>
      </c>
      <c r="D378" s="8560" t="s">
        <v>33</v>
      </c>
      <c r="E378" s="8560" t="s">
        <v>50</v>
      </c>
    </row>
    <row r="379" ht="45.0" customHeight="true">
      <c r="C379" s="8560" t="s">
        <v>34</v>
      </c>
      <c r="D379" s="8560" t="s">
        <v>35</v>
      </c>
      <c r="E379" s="8560" t="s">
        <v>50</v>
      </c>
    </row>
    <row r="380" ht="45.0" customHeight="true">
      <c r="C380" s="8560" t="s">
        <v>36</v>
      </c>
      <c r="D380" s="8560" t="s">
        <v>37</v>
      </c>
      <c r="E380" s="8560" t="s">
        <v>50</v>
      </c>
    </row>
    <row r="381" ht="45.0" customHeight="true">
      <c r="C381" s="8560" t="s">
        <v>38</v>
      </c>
      <c r="D381" s="8560" t="s">
        <v>39</v>
      </c>
      <c r="E381" s="8560" t="s">
        <v>50</v>
      </c>
    </row>
    <row r="382" ht="45.0" customHeight="true">
      <c r="C382" s="8560" t="s">
        <v>40</v>
      </c>
      <c r="D382" s="8560" t="s">
        <v>41</v>
      </c>
      <c r="E382" s="8560" t="s">
        <v>50</v>
      </c>
    </row>
    <row r="383" ht="45.0" customHeight="true">
      <c r="C383" s="8560" t="s">
        <v>42</v>
      </c>
      <c r="D383" s="8560" t="s">
        <v>43</v>
      </c>
      <c r="E383" s="8560" t="s">
        <v>50</v>
      </c>
    </row>
    <row r="384" ht="45.0" customHeight="true">
      <c r="C384" s="8560" t="s">
        <v>44</v>
      </c>
      <c r="D384" s="8560" t="s">
        <v>45</v>
      </c>
      <c r="E384" s="8560" t="s">
        <v>50</v>
      </c>
    </row>
    <row r="385" ht="45.0" customHeight="true">
      <c r="C385" s="8560" t="s">
        <v>46</v>
      </c>
      <c r="D385" s="8560" t="s">
        <v>47</v>
      </c>
      <c r="E385" s="8560" t="s">
        <v>50</v>
      </c>
    </row>
    <row r="386" ht="45.0" customHeight="true">
      <c r="C386" s="8560" t="s">
        <v>48</v>
      </c>
      <c r="D386" s="8560" t="s">
        <v>49</v>
      </c>
      <c r="E386" s="8560" t="s">
        <v>50</v>
      </c>
    </row>
    <row r="387" ht="45.0" customHeight="true">
      <c r="C387" s="8560" t="s">
        <v>50</v>
      </c>
      <c r="D387" s="8560" t="s">
        <v>51</v>
      </c>
      <c r="E387" s="8560" t="s">
        <v>50</v>
      </c>
    </row>
    <row r="388" ht="45.0" customHeight="true">
      <c r="C388" s="8560" t="s">
        <v>78</v>
      </c>
      <c r="D388" s="8560" t="s">
        <v>79</v>
      </c>
      <c r="E388" s="8560" t="s">
        <v>50</v>
      </c>
    </row>
    <row r="389" ht="45.0" customHeight="true">
      <c r="C389" s="8560" t="s">
        <v>80</v>
      </c>
      <c r="D389" s="8560" t="s">
        <v>81</v>
      </c>
      <c r="E389" s="8560" t="s">
        <v>50</v>
      </c>
    </row>
    <row r="390" ht="45.0" customHeight="true">
      <c r="C390" s="8560" t="s">
        <v>82</v>
      </c>
      <c r="D390" s="8560" t="s">
        <v>83</v>
      </c>
      <c r="E390" s="8560" t="s">
        <v>50</v>
      </c>
    </row>
    <row r="391" ht="45.0" customHeight="true">
      <c r="C391" s="8560" t="s">
        <v>84</v>
      </c>
      <c r="D391" s="8560" t="s">
        <v>85</v>
      </c>
      <c r="E391" s="8560" t="s">
        <v>50</v>
      </c>
    </row>
    <row r="392" ht="45.0" customHeight="true">
      <c r="C392" s="8560" t="s">
        <v>86</v>
      </c>
      <c r="D392" s="8560" t="s">
        <v>87</v>
      </c>
      <c r="E392" s="8560" t="s">
        <v>50</v>
      </c>
    </row>
    <row r="393" ht="45.0" customHeight="true">
      <c r="C393" s="8560" t="s">
        <v>88</v>
      </c>
      <c r="D393" s="8560" t="s">
        <v>89</v>
      </c>
      <c r="E393" s="8560" t="s">
        <v>50</v>
      </c>
    </row>
    <row r="394" ht="45.0" customHeight="true">
      <c r="C394" s="8560" t="s">
        <v>90</v>
      </c>
      <c r="D394" s="8560" t="s">
        <v>91</v>
      </c>
      <c r="E394" s="8560" t="s">
        <v>50</v>
      </c>
    </row>
    <row r="395" ht="45.0" customHeight="true">
      <c r="C395" s="8560" t="s">
        <v>92</v>
      </c>
      <c r="D395" s="8560" t="s">
        <v>93</v>
      </c>
      <c r="E395" s="8560" t="s">
        <v>50</v>
      </c>
    </row>
    <row r="396" ht="45.0" customHeight="true">
      <c r="A396" s="8561" t="s">
        <v>596</v>
      </c>
      <c r="B396" s="8561" t="s">
        <v>597</v>
      </c>
      <c r="C396" s="8561" t="s">
        <v>20</v>
      </c>
      <c r="D396" s="8561" t="s">
        <v>29</v>
      </c>
      <c r="E396" s="8561" t="s">
        <v>50</v>
      </c>
    </row>
    <row r="397" ht="45.0" customHeight="true">
      <c r="C397" s="8561" t="s">
        <v>30</v>
      </c>
      <c r="D397" s="8561" t="s">
        <v>31</v>
      </c>
      <c r="E397" s="8561" t="s">
        <v>50</v>
      </c>
    </row>
    <row r="398" ht="45.0" customHeight="true">
      <c r="C398" s="8561" t="s">
        <v>32</v>
      </c>
      <c r="D398" s="8561" t="s">
        <v>33</v>
      </c>
      <c r="E398" s="8561" t="s">
        <v>30</v>
      </c>
    </row>
    <row r="399" ht="45.0" customHeight="true">
      <c r="C399" s="8561" t="s">
        <v>34</v>
      </c>
      <c r="D399" s="8561" t="s">
        <v>35</v>
      </c>
      <c r="E399" s="8561" t="s">
        <v>50</v>
      </c>
    </row>
    <row r="400" ht="45.0" customHeight="true">
      <c r="C400" s="8561" t="s">
        <v>36</v>
      </c>
      <c r="D400" s="8561" t="s">
        <v>37</v>
      </c>
      <c r="E400" s="8561" t="s">
        <v>50</v>
      </c>
    </row>
    <row r="401" ht="45.0" customHeight="true">
      <c r="C401" s="8561" t="s">
        <v>38</v>
      </c>
      <c r="D401" s="8561" t="s">
        <v>39</v>
      </c>
      <c r="E401" s="8561" t="s">
        <v>50</v>
      </c>
    </row>
    <row r="402" ht="45.0" customHeight="true">
      <c r="C402" s="8561" t="s">
        <v>40</v>
      </c>
      <c r="D402" s="8561" t="s">
        <v>41</v>
      </c>
      <c r="E402" s="8561" t="s">
        <v>50</v>
      </c>
    </row>
    <row r="403" ht="45.0" customHeight="true">
      <c r="C403" s="8561" t="s">
        <v>42</v>
      </c>
      <c r="D403" s="8561" t="s">
        <v>43</v>
      </c>
      <c r="E403" s="8561" t="s">
        <v>50</v>
      </c>
    </row>
    <row r="404" ht="45.0" customHeight="true">
      <c r="C404" s="8561" t="s">
        <v>44</v>
      </c>
      <c r="D404" s="8561" t="s">
        <v>45</v>
      </c>
      <c r="E404" s="8561" t="s">
        <v>50</v>
      </c>
    </row>
    <row r="405" ht="45.0" customHeight="true">
      <c r="C405" s="8561" t="s">
        <v>46</v>
      </c>
      <c r="D405" s="8561" t="s">
        <v>47</v>
      </c>
      <c r="E405" s="8561" t="s">
        <v>50</v>
      </c>
    </row>
    <row r="406" ht="45.0" customHeight="true">
      <c r="C406" s="8561" t="s">
        <v>48</v>
      </c>
      <c r="D406" s="8561" t="s">
        <v>49</v>
      </c>
      <c r="E406" s="8561" t="s">
        <v>50</v>
      </c>
    </row>
    <row r="407" ht="45.0" customHeight="true">
      <c r="C407" s="8561" t="s">
        <v>50</v>
      </c>
      <c r="D407" s="8561" t="s">
        <v>51</v>
      </c>
      <c r="E407" s="8561" t="s">
        <v>50</v>
      </c>
    </row>
    <row r="408" ht="45.0" customHeight="true">
      <c r="C408" s="8561" t="s">
        <v>78</v>
      </c>
      <c r="D408" s="8561" t="s">
        <v>79</v>
      </c>
      <c r="E408" s="8561" t="s">
        <v>50</v>
      </c>
    </row>
    <row r="409" ht="45.0" customHeight="true">
      <c r="C409" s="8561" t="s">
        <v>80</v>
      </c>
      <c r="D409" s="8561" t="s">
        <v>81</v>
      </c>
      <c r="E409" s="8561" t="s">
        <v>50</v>
      </c>
    </row>
    <row r="410" ht="45.0" customHeight="true">
      <c r="C410" s="8561" t="s">
        <v>82</v>
      </c>
      <c r="D410" s="8561" t="s">
        <v>83</v>
      </c>
      <c r="E410" s="8561" t="s">
        <v>50</v>
      </c>
    </row>
    <row r="411" ht="45.0" customHeight="true">
      <c r="C411" s="8561" t="s">
        <v>84</v>
      </c>
      <c r="D411" s="8561" t="s">
        <v>85</v>
      </c>
      <c r="E411" s="8561" t="s">
        <v>50</v>
      </c>
    </row>
    <row r="412" ht="45.0" customHeight="true">
      <c r="C412" s="8561" t="s">
        <v>86</v>
      </c>
      <c r="D412" s="8561" t="s">
        <v>87</v>
      </c>
      <c r="E412" s="8561" t="s">
        <v>50</v>
      </c>
    </row>
    <row r="413" ht="45.0" customHeight="true">
      <c r="C413" s="8561" t="s">
        <v>88</v>
      </c>
      <c r="D413" s="8561" t="s">
        <v>89</v>
      </c>
      <c r="E413" s="8561" t="s">
        <v>50</v>
      </c>
    </row>
    <row r="414" ht="45.0" customHeight="true">
      <c r="C414" s="8561" t="s">
        <v>90</v>
      </c>
      <c r="D414" s="8561" t="s">
        <v>91</v>
      </c>
      <c r="E414" s="8561" t="s">
        <v>50</v>
      </c>
    </row>
    <row r="415" ht="45.0" customHeight="true">
      <c r="C415" s="8561" t="s">
        <v>92</v>
      </c>
      <c r="D415" s="8561" t="s">
        <v>93</v>
      </c>
      <c r="E415" s="8561" t="s">
        <v>50</v>
      </c>
    </row>
    <row r="416" ht="45.0" customHeight="true">
      <c r="A416" s="8562" t="s">
        <v>625</v>
      </c>
      <c r="B416" s="8562" t="s">
        <v>626</v>
      </c>
      <c r="C416" s="8562" t="s">
        <v>20</v>
      </c>
      <c r="D416" s="8562" t="s">
        <v>29</v>
      </c>
      <c r="E416" s="8562" t="s">
        <v>48</v>
      </c>
    </row>
    <row r="417" ht="45.0" customHeight="true">
      <c r="C417" s="8562" t="s">
        <v>30</v>
      </c>
      <c r="D417" s="8562" t="s">
        <v>31</v>
      </c>
      <c r="E417" s="8562" t="s">
        <v>48</v>
      </c>
    </row>
    <row r="418" ht="45.0" customHeight="true">
      <c r="A418" s="8563" t="s">
        <v>633</v>
      </c>
      <c r="B418" s="8563" t="s">
        <v>634</v>
      </c>
      <c r="C418" s="8563" t="s">
        <v>573</v>
      </c>
      <c r="D418" s="8563" t="s">
        <v>638</v>
      </c>
      <c r="E418" s="8563" t="s">
        <v>20</v>
      </c>
    </row>
    <row r="419" ht="45.0" customHeight="true">
      <c r="A419" s="8564" t="s">
        <v>645</v>
      </c>
      <c r="B419" s="8564" t="s">
        <v>646</v>
      </c>
      <c r="C419" s="8564" t="s">
        <v>596</v>
      </c>
      <c r="D419" s="8564" t="s">
        <v>646</v>
      </c>
      <c r="E419" s="8564" t="s">
        <v>32</v>
      </c>
    </row>
    <row r="420" ht="45.0" customHeight="true">
      <c r="A420" s="8565" t="s">
        <v>677</v>
      </c>
      <c r="B420" s="8565" t="s">
        <v>678</v>
      </c>
      <c r="C420" s="8565" t="s">
        <v>625</v>
      </c>
      <c r="D420" s="8565" t="s">
        <v>678</v>
      </c>
      <c r="E420" s="8565" t="s">
        <v>30</v>
      </c>
    </row>
  </sheetData>
  <mergeCells count="44">
    <mergeCell ref="A2:A13"/>
    <mergeCell ref="B2:B13"/>
    <mergeCell ref="A16:A35"/>
    <mergeCell ref="B16:B35"/>
    <mergeCell ref="A36:A55"/>
    <mergeCell ref="B36:B55"/>
    <mergeCell ref="A56:A75"/>
    <mergeCell ref="B56:B75"/>
    <mergeCell ref="A76:A95"/>
    <mergeCell ref="B76:B95"/>
    <mergeCell ref="A96:A115"/>
    <mergeCell ref="B96:B115"/>
    <mergeCell ref="A116:A135"/>
    <mergeCell ref="B116:B135"/>
    <mergeCell ref="A136:A155"/>
    <mergeCell ref="B136:B155"/>
    <mergeCell ref="A156:A175"/>
    <mergeCell ref="B156:B175"/>
    <mergeCell ref="A176:A195"/>
    <mergeCell ref="B176:B195"/>
    <mergeCell ref="A196:A215"/>
    <mergeCell ref="B196:B215"/>
    <mergeCell ref="A216:A235"/>
    <mergeCell ref="B216:B235"/>
    <mergeCell ref="A236:A255"/>
    <mergeCell ref="B236:B255"/>
    <mergeCell ref="A256:A275"/>
    <mergeCell ref="B256:B275"/>
    <mergeCell ref="A276:A295"/>
    <mergeCell ref="B276:B295"/>
    <mergeCell ref="A296:A315"/>
    <mergeCell ref="B296:B315"/>
    <mergeCell ref="A316:A335"/>
    <mergeCell ref="B316:B335"/>
    <mergeCell ref="A336:A355"/>
    <mergeCell ref="B336:B355"/>
    <mergeCell ref="A356:A375"/>
    <mergeCell ref="B356:B375"/>
    <mergeCell ref="A376:A395"/>
    <mergeCell ref="B376:B395"/>
    <mergeCell ref="A396:A415"/>
    <mergeCell ref="B396:B415"/>
    <mergeCell ref="A416:A417"/>
    <mergeCell ref="B416:B41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2026-02-26T13:37:26Z</dcterms:created>
  <dc:creator>Apache POI</dc:creator>
</cp:coreProperties>
</file>