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75"/>
  </bookViews>
  <sheets>
    <sheet name="Plan1" sheetId="1" r:id="rId1"/>
    <sheet name="Plan2" sheetId="2" r:id="rId2"/>
    <sheet name="Plan3" sheetId="3" r:id="rId3"/>
  </sheets>
  <calcPr calcId="124519"/>
</workbook>
</file>

<file path=xl/calcChain.xml><?xml version="1.0" encoding="utf-8"?>
<calcChain xmlns="http://schemas.openxmlformats.org/spreadsheetml/2006/main">
  <c r="J8" i="2"/>
  <c r="M10" i="1"/>
  <c r="N10"/>
  <c r="J12" i="2"/>
  <c r="E10"/>
  <c r="M9" i="1"/>
  <c r="N9" s="1"/>
  <c r="L11"/>
  <c r="J11"/>
  <c r="L9"/>
  <c r="J9"/>
  <c r="H10"/>
  <c r="H11" s="1"/>
  <c r="H9"/>
  <c r="F10"/>
  <c r="F11" s="1"/>
  <c r="F9"/>
  <c r="D10"/>
  <c r="D9"/>
  <c r="D11" l="1"/>
</calcChain>
</file>

<file path=xl/sharedStrings.xml><?xml version="1.0" encoding="utf-8"?>
<sst xmlns="http://schemas.openxmlformats.org/spreadsheetml/2006/main" count="36" uniqueCount="22">
  <si>
    <t>Grade de Preços</t>
  </si>
  <si>
    <t>SAÚDE - IS</t>
  </si>
  <si>
    <t>MEDIA</t>
  </si>
  <si>
    <t>QTD</t>
  </si>
  <si>
    <t>DESCRIÇÃO DAS MERCADORIAS</t>
  </si>
  <si>
    <t xml:space="preserve">Vlr Total </t>
  </si>
  <si>
    <t>Vlr Total</t>
  </si>
  <si>
    <t>TOTAL</t>
  </si>
  <si>
    <t>EMPRESA</t>
  </si>
  <si>
    <t>RESTAURANTE FAMILIA</t>
  </si>
  <si>
    <t>MARMITEX P</t>
  </si>
  <si>
    <t>MARMITEX G</t>
  </si>
  <si>
    <t>TEMPERO X</t>
  </si>
  <si>
    <t>E- COM SERVIÇOS</t>
  </si>
  <si>
    <t>ATA DE REGISTRO</t>
  </si>
  <si>
    <t>BALNEARIO CAMBORIU</t>
  </si>
  <si>
    <t xml:space="preserve">Vlr Unita.. </t>
  </si>
  <si>
    <t>PREFEITURA CAMPINAÇU</t>
  </si>
  <si>
    <t>MARMITEX P – COTA PRINCIPAL</t>
  </si>
  <si>
    <t>MARMITEX P – COTA RESERVADA</t>
  </si>
  <si>
    <t>MARMITEX G – COTA PRINCIPAL</t>
  </si>
  <si>
    <t>MARMITEX G – COTA RESERVADA</t>
  </si>
</sst>
</file>

<file path=xl/styles.xml><?xml version="1.0" encoding="utf-8"?>
<styleSheet xmlns="http://schemas.openxmlformats.org/spreadsheetml/2006/main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* #,##0.00_);_(* \(#,##0.00\);_(* \-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0" fillId="0" borderId="0" xfId="0"/>
    <xf numFmtId="0" fontId="8" fillId="0" borderId="0" xfId="0" applyFont="1"/>
    <xf numFmtId="0" fontId="3" fillId="0" borderId="0" xfId="1" applyFont="1" applyBorder="1" applyAlignment="1"/>
    <xf numFmtId="0" fontId="3" fillId="0" borderId="0" xfId="1" applyFont="1" applyAlignment="1">
      <alignment horizontal="center"/>
    </xf>
    <xf numFmtId="0" fontId="3" fillId="0" borderId="0" xfId="1" applyFont="1" applyAlignment="1"/>
    <xf numFmtId="8" fontId="0" fillId="0" borderId="0" xfId="0" applyNumberFormat="1"/>
    <xf numFmtId="44" fontId="6" fillId="0" borderId="5" xfId="1" applyNumberFormat="1" applyFont="1" applyBorder="1" applyAlignment="1">
      <alignment horizontal="center" vertical="center" wrapText="1"/>
    </xf>
    <xf numFmtId="44" fontId="8" fillId="0" borderId="0" xfId="0" applyNumberFormat="1" applyFont="1"/>
    <xf numFmtId="44" fontId="3" fillId="0" borderId="0" xfId="1" applyNumberFormat="1" applyFont="1" applyBorder="1" applyAlignment="1"/>
    <xf numFmtId="44" fontId="3" fillId="0" borderId="0" xfId="1" applyNumberFormat="1" applyFont="1" applyBorder="1" applyAlignment="1">
      <alignment horizontal="center"/>
    </xf>
    <xf numFmtId="44" fontId="6" fillId="0" borderId="0" xfId="1" applyNumberFormat="1" applyFont="1" applyAlignment="1">
      <alignment horizontal="center"/>
    </xf>
    <xf numFmtId="44" fontId="3" fillId="0" borderId="0" xfId="1" applyNumberFormat="1" applyFont="1" applyAlignment="1">
      <alignment horizontal="center"/>
    </xf>
    <xf numFmtId="44" fontId="3" fillId="0" borderId="0" xfId="1" applyNumberFormat="1" applyFont="1" applyAlignment="1">
      <alignment horizontal="center"/>
    </xf>
    <xf numFmtId="44" fontId="3" fillId="0" borderId="3" xfId="1" applyNumberFormat="1" applyFont="1" applyBorder="1" applyAlignment="1">
      <alignment horizontal="center"/>
    </xf>
    <xf numFmtId="44" fontId="3" fillId="0" borderId="5" xfId="1" applyNumberFormat="1" applyFont="1" applyBorder="1" applyAlignment="1">
      <alignment horizontal="center"/>
    </xf>
    <xf numFmtId="44" fontId="3" fillId="0" borderId="7" xfId="1" applyNumberFormat="1" applyFont="1" applyBorder="1" applyAlignment="1">
      <alignment horizontal="center" vertical="center"/>
    </xf>
    <xf numFmtId="44" fontId="3" fillId="0" borderId="8" xfId="1" applyNumberFormat="1" applyFont="1" applyBorder="1" applyAlignment="1">
      <alignment horizontal="center" vertical="center"/>
    </xf>
    <xf numFmtId="44" fontId="3" fillId="0" borderId="2" xfId="1" applyNumberFormat="1" applyFont="1" applyBorder="1" applyAlignment="1">
      <alignment horizontal="center" vertical="center" wrapText="1"/>
    </xf>
    <xf numFmtId="44" fontId="4" fillId="0" borderId="3" xfId="1" applyNumberFormat="1" applyFont="1" applyBorder="1" applyAlignment="1">
      <alignment horizontal="center" vertical="center"/>
    </xf>
    <xf numFmtId="44" fontId="4" fillId="0" borderId="5" xfId="1" applyNumberFormat="1" applyFont="1" applyBorder="1" applyAlignment="1">
      <alignment horizontal="center" vertical="center"/>
    </xf>
    <xf numFmtId="44" fontId="3" fillId="0" borderId="9" xfId="1" applyNumberFormat="1" applyFont="1" applyBorder="1" applyAlignment="1">
      <alignment horizontal="center" vertical="center"/>
    </xf>
    <xf numFmtId="44" fontId="3" fillId="0" borderId="10" xfId="1" applyNumberFormat="1" applyFont="1" applyBorder="1" applyAlignment="1">
      <alignment horizontal="center" vertical="center"/>
    </xf>
    <xf numFmtId="44" fontId="3" fillId="0" borderId="4" xfId="1" applyNumberFormat="1" applyFont="1" applyBorder="1" applyAlignment="1">
      <alignment horizontal="center" vertical="center" wrapText="1"/>
    </xf>
    <xf numFmtId="44" fontId="5" fillId="0" borderId="1" xfId="1" applyNumberFormat="1" applyFont="1" applyBorder="1" applyAlignment="1">
      <alignment horizontal="center" vertical="center" wrapText="1"/>
    </xf>
    <xf numFmtId="44" fontId="7" fillId="0" borderId="1" xfId="1" applyNumberFormat="1" applyFont="1" applyBorder="1" applyAlignment="1">
      <alignment horizontal="center" vertical="center" wrapText="1"/>
    </xf>
    <xf numFmtId="44" fontId="3" fillId="0" borderId="1" xfId="1" applyNumberFormat="1" applyFont="1" applyBorder="1" applyAlignment="1">
      <alignment horizontal="center" vertical="center" wrapText="1"/>
    </xf>
    <xf numFmtId="44" fontId="6" fillId="0" borderId="1" xfId="1" applyNumberFormat="1" applyFont="1" applyBorder="1" applyAlignment="1">
      <alignment horizontal="center" vertical="center" wrapText="1"/>
    </xf>
    <xf numFmtId="44" fontId="7" fillId="0" borderId="6" xfId="1" applyNumberFormat="1" applyFont="1" applyBorder="1" applyAlignment="1">
      <alignment vertical="center" wrapText="1"/>
    </xf>
    <xf numFmtId="44" fontId="7" fillId="0" borderId="6" xfId="1" applyNumberFormat="1" applyFont="1" applyBorder="1" applyAlignment="1">
      <alignment horizontal="right" vertical="top" wrapText="1"/>
    </xf>
    <xf numFmtId="44" fontId="6" fillId="0" borderId="5" xfId="2" applyNumberFormat="1" applyFont="1" applyFill="1" applyBorder="1" applyAlignment="1" applyProtection="1">
      <alignment horizontal="left" vertical="center"/>
    </xf>
    <xf numFmtId="44" fontId="3" fillId="0" borderId="1" xfId="2" applyNumberFormat="1" applyFont="1" applyFill="1" applyBorder="1" applyAlignment="1" applyProtection="1">
      <alignment horizontal="left" vertical="center"/>
    </xf>
    <xf numFmtId="44" fontId="3" fillId="0" borderId="5" xfId="2" applyNumberFormat="1" applyFont="1" applyFill="1" applyBorder="1" applyAlignment="1" applyProtection="1">
      <alignment horizontal="left" vertical="center"/>
    </xf>
    <xf numFmtId="44" fontId="0" fillId="0" borderId="0" xfId="0" applyNumberFormat="1"/>
    <xf numFmtId="44" fontId="0" fillId="0" borderId="1" xfId="0" applyNumberFormat="1" applyBorder="1"/>
    <xf numFmtId="44" fontId="3" fillId="0" borderId="0" xfId="1" applyNumberFormat="1" applyFont="1" applyBorder="1" applyAlignment="1">
      <alignment horizontal="center" wrapText="1"/>
    </xf>
    <xf numFmtId="44" fontId="3" fillId="0" borderId="0" xfId="1" applyNumberFormat="1" applyFont="1" applyAlignment="1">
      <alignment horizontal="center" wrapText="1"/>
    </xf>
    <xf numFmtId="44" fontId="0" fillId="0" borderId="1" xfId="0" applyNumberForma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Separador de milhares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304800</xdr:colOff>
      <xdr:row>3</xdr:row>
      <xdr:rowOff>171450</xdr:rowOff>
    </xdr:to>
    <xdr:pic>
      <xdr:nvPicPr>
        <xdr:cNvPr id="2" name="Imagem 2" descr="BRASAO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4325" y="190500"/>
          <a:ext cx="10001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47625</xdr:rowOff>
    </xdr:from>
    <xdr:to>
      <xdr:col>1</xdr:col>
      <xdr:colOff>809625</xdr:colOff>
      <xdr:row>4</xdr:row>
      <xdr:rowOff>28575</xdr:rowOff>
    </xdr:to>
    <xdr:pic>
      <xdr:nvPicPr>
        <xdr:cNvPr id="2" name="Imagem 2" descr="BRASAO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38125"/>
          <a:ext cx="12477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"/>
  <sheetViews>
    <sheetView tabSelected="1" workbookViewId="0">
      <selection sqref="A1:A1048576"/>
    </sheetView>
  </sheetViews>
  <sheetFormatPr defaultRowHeight="15"/>
  <cols>
    <col min="1" max="1" width="10.42578125" style="33" bestFit="1" customWidth="1"/>
    <col min="2" max="2" width="14.85546875" style="33" customWidth="1"/>
    <col min="3" max="3" width="8.140625" style="33" bestFit="1" customWidth="1"/>
    <col min="4" max="4" width="13.5703125" style="33" bestFit="1" customWidth="1"/>
    <col min="5" max="5" width="8.140625" style="33" bestFit="1" customWidth="1"/>
    <col min="6" max="6" width="13.5703125" style="33" bestFit="1" customWidth="1"/>
    <col min="7" max="7" width="8.140625" style="33" bestFit="1" customWidth="1"/>
    <col min="8" max="8" width="13.5703125" style="33" bestFit="1" customWidth="1"/>
    <col min="9" max="9" width="8.140625" style="33" bestFit="1" customWidth="1"/>
    <col min="10" max="10" width="12.140625" style="33" bestFit="1" customWidth="1"/>
    <col min="11" max="11" width="8.140625" style="33" bestFit="1" customWidth="1"/>
    <col min="12" max="12" width="12.140625" style="33" bestFit="1" customWidth="1"/>
    <col min="13" max="13" width="8.140625" style="33" bestFit="1" customWidth="1"/>
    <col min="14" max="14" width="13.5703125" style="33" bestFit="1" customWidth="1"/>
  </cols>
  <sheetData>
    <row r="1" spans="1:1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>
      <c r="A2" s="9"/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>
      <c r="A3" s="11"/>
      <c r="B3" s="12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>
      <c r="A4" s="11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>
      <c r="A5" s="11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>
      <c r="A6" s="11"/>
      <c r="B6" s="11"/>
      <c r="C6" s="14" t="s">
        <v>8</v>
      </c>
      <c r="D6" s="15"/>
      <c r="E6" s="14" t="s">
        <v>8</v>
      </c>
      <c r="F6" s="15"/>
      <c r="G6" s="14" t="s">
        <v>8</v>
      </c>
      <c r="H6" s="15"/>
      <c r="I6" s="14" t="s">
        <v>14</v>
      </c>
      <c r="J6" s="15"/>
      <c r="K6" s="14" t="s">
        <v>14</v>
      </c>
      <c r="L6" s="15"/>
      <c r="M6" s="16" t="s">
        <v>2</v>
      </c>
      <c r="N6" s="17"/>
    </row>
    <row r="7" spans="1:14" ht="15" customHeight="1">
      <c r="A7" s="18" t="s">
        <v>3</v>
      </c>
      <c r="B7" s="18" t="s">
        <v>4</v>
      </c>
      <c r="C7" s="19" t="s">
        <v>9</v>
      </c>
      <c r="D7" s="20"/>
      <c r="E7" s="19" t="s">
        <v>12</v>
      </c>
      <c r="F7" s="20"/>
      <c r="G7" s="19" t="s">
        <v>13</v>
      </c>
      <c r="H7" s="20"/>
      <c r="I7" s="19" t="s">
        <v>15</v>
      </c>
      <c r="J7" s="20"/>
      <c r="K7" s="19" t="s">
        <v>17</v>
      </c>
      <c r="L7" s="20"/>
      <c r="M7" s="21"/>
      <c r="N7" s="22"/>
    </row>
    <row r="8" spans="1:14">
      <c r="A8" s="23"/>
      <c r="B8" s="23"/>
      <c r="C8" s="24" t="s">
        <v>16</v>
      </c>
      <c r="D8" s="24" t="s">
        <v>5</v>
      </c>
      <c r="E8" s="24" t="s">
        <v>16</v>
      </c>
      <c r="F8" s="24" t="s">
        <v>5</v>
      </c>
      <c r="G8" s="24" t="s">
        <v>16</v>
      </c>
      <c r="H8" s="24" t="s">
        <v>6</v>
      </c>
      <c r="I8" s="24" t="s">
        <v>16</v>
      </c>
      <c r="J8" s="24" t="s">
        <v>6</v>
      </c>
      <c r="K8" s="24" t="s">
        <v>16</v>
      </c>
      <c r="L8" s="24" t="s">
        <v>6</v>
      </c>
      <c r="M8" s="24" t="s">
        <v>16</v>
      </c>
      <c r="N8" s="24" t="s">
        <v>5</v>
      </c>
    </row>
    <row r="9" spans="1:14" s="1" customFormat="1">
      <c r="A9" s="25">
        <v>24000</v>
      </c>
      <c r="B9" s="26" t="s">
        <v>10</v>
      </c>
      <c r="C9" s="7">
        <v>32</v>
      </c>
      <c r="D9" s="27">
        <f>C9*A9</f>
        <v>768000</v>
      </c>
      <c r="E9" s="7">
        <v>36.5</v>
      </c>
      <c r="F9" s="27">
        <f>E9*A9</f>
        <v>876000</v>
      </c>
      <c r="G9" s="7">
        <v>35</v>
      </c>
      <c r="H9" s="27">
        <f>G9*A9</f>
        <v>840000</v>
      </c>
      <c r="I9" s="7">
        <v>23.02</v>
      </c>
      <c r="J9" s="7">
        <f>I9*A9</f>
        <v>552480</v>
      </c>
      <c r="K9" s="7">
        <v>25.5</v>
      </c>
      <c r="L9" s="7">
        <f>K9*A9</f>
        <v>612000</v>
      </c>
      <c r="M9" s="7">
        <f>(K9+I9+G9+E9+C9)/5</f>
        <v>30.403999999999996</v>
      </c>
      <c r="N9" s="27">
        <f>M9*A9</f>
        <v>729695.99999999988</v>
      </c>
    </row>
    <row r="10" spans="1:14" s="1" customFormat="1">
      <c r="A10" s="25">
        <v>24000</v>
      </c>
      <c r="B10" s="26" t="s">
        <v>11</v>
      </c>
      <c r="C10" s="7">
        <v>48</v>
      </c>
      <c r="D10" s="27">
        <f>C10*A10</f>
        <v>1152000</v>
      </c>
      <c r="E10" s="7">
        <v>54.75</v>
      </c>
      <c r="F10" s="27">
        <f>E10*A10</f>
        <v>1314000</v>
      </c>
      <c r="G10" s="7">
        <v>49</v>
      </c>
      <c r="H10" s="27">
        <f>G10*A10</f>
        <v>1176000</v>
      </c>
      <c r="I10" s="7">
        <v>0</v>
      </c>
      <c r="J10" s="7">
        <v>0</v>
      </c>
      <c r="K10" s="7">
        <v>0</v>
      </c>
      <c r="L10" s="7">
        <v>0</v>
      </c>
      <c r="M10" s="7">
        <f>(G10+E10+C10)/3</f>
        <v>50.583333333333336</v>
      </c>
      <c r="N10" s="27">
        <f>M10*A10</f>
        <v>1214000</v>
      </c>
    </row>
    <row r="11" spans="1:14">
      <c r="A11" s="28"/>
      <c r="B11" s="29" t="s">
        <v>7</v>
      </c>
      <c r="C11" s="30"/>
      <c r="D11" s="31">
        <f>D10+D9</f>
        <v>1920000</v>
      </c>
      <c r="E11" s="30"/>
      <c r="F11" s="31">
        <f>F10+F9</f>
        <v>2190000</v>
      </c>
      <c r="G11" s="30"/>
      <c r="H11" s="31">
        <f>H10+H9</f>
        <v>2016000</v>
      </c>
      <c r="I11" s="32"/>
      <c r="J11" s="32">
        <f>J9</f>
        <v>552480</v>
      </c>
      <c r="K11" s="32"/>
      <c r="L11" s="32">
        <f>L9</f>
        <v>612000</v>
      </c>
      <c r="M11" s="30"/>
      <c r="N11" s="31">
        <v>1943520</v>
      </c>
    </row>
  </sheetData>
  <mergeCells count="15">
    <mergeCell ref="C6:D6"/>
    <mergeCell ref="B2:N2"/>
    <mergeCell ref="B3:N3"/>
    <mergeCell ref="G7:H7"/>
    <mergeCell ref="M6:N7"/>
    <mergeCell ref="G6:H6"/>
    <mergeCell ref="A7:A8"/>
    <mergeCell ref="B7:B8"/>
    <mergeCell ref="C7:D7"/>
    <mergeCell ref="E7:F7"/>
    <mergeCell ref="I6:J6"/>
    <mergeCell ref="I7:J7"/>
    <mergeCell ref="K6:L6"/>
    <mergeCell ref="K7:L7"/>
    <mergeCell ref="E6:F6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selection activeCell="F8" sqref="F8"/>
    </sheetView>
  </sheetViews>
  <sheetFormatPr defaultRowHeight="15"/>
  <cols>
    <col min="1" max="1" width="9.28515625" style="33" bestFit="1" customWidth="1"/>
    <col min="2" max="2" width="12.5703125" style="33" bestFit="1" customWidth="1"/>
    <col min="3" max="3" width="17.5703125" style="33" customWidth="1"/>
    <col min="4" max="4" width="20.42578125" style="33" customWidth="1"/>
    <col min="5" max="5" width="29.7109375" style="33" customWidth="1"/>
    <col min="10" max="10" width="14.42578125" bestFit="1" customWidth="1"/>
  </cols>
  <sheetData>
    <row r="1" spans="1:15" s="1" customFormat="1">
      <c r="A1" s="33"/>
      <c r="B1" s="33"/>
      <c r="C1" s="33"/>
      <c r="D1" s="33"/>
      <c r="E1" s="33"/>
    </row>
    <row r="2" spans="1:15" s="1" customFormat="1">
      <c r="A2" s="8"/>
      <c r="B2" s="8"/>
      <c r="C2" s="8"/>
      <c r="D2" s="8"/>
      <c r="E2" s="8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1" customFormat="1">
      <c r="A3" s="9"/>
      <c r="B3" s="9"/>
      <c r="C3" s="35" t="s">
        <v>0</v>
      </c>
      <c r="D3" s="35"/>
      <c r="E3" s="35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1" customFormat="1">
      <c r="A4" s="11"/>
      <c r="B4" s="11"/>
      <c r="C4" s="36" t="s">
        <v>1</v>
      </c>
      <c r="D4" s="36"/>
      <c r="E4" s="36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>
      <c r="A5" s="11"/>
      <c r="B5" s="11"/>
      <c r="C5" s="13"/>
      <c r="D5" s="13"/>
      <c r="E5" s="13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ht="30">
      <c r="A6" s="37">
        <v>1</v>
      </c>
      <c r="B6" s="37">
        <v>18000</v>
      </c>
      <c r="C6" s="37" t="s">
        <v>18</v>
      </c>
      <c r="D6" s="37">
        <v>30.4</v>
      </c>
      <c r="E6" s="37">
        <v>547200</v>
      </c>
    </row>
    <row r="7" spans="1:15" ht="30">
      <c r="A7" s="37">
        <v>2</v>
      </c>
      <c r="B7" s="37">
        <v>6000</v>
      </c>
      <c r="C7" s="37" t="s">
        <v>19</v>
      </c>
      <c r="D7" s="37">
        <v>30.4</v>
      </c>
      <c r="E7" s="37">
        <v>182400</v>
      </c>
    </row>
    <row r="8" spans="1:15" ht="30">
      <c r="A8" s="37">
        <v>3</v>
      </c>
      <c r="B8" s="37">
        <v>18000</v>
      </c>
      <c r="C8" s="37" t="s">
        <v>20</v>
      </c>
      <c r="D8" s="37">
        <v>50.58</v>
      </c>
      <c r="E8" s="37">
        <v>910440</v>
      </c>
      <c r="J8" s="6">
        <f>E7+E6</f>
        <v>729600</v>
      </c>
    </row>
    <row r="9" spans="1:15" ht="30">
      <c r="A9" s="37">
        <v>4</v>
      </c>
      <c r="B9" s="37">
        <v>6000</v>
      </c>
      <c r="C9" s="37" t="s">
        <v>21</v>
      </c>
      <c r="D9" s="37">
        <v>50.58</v>
      </c>
      <c r="E9" s="37">
        <v>303480</v>
      </c>
    </row>
    <row r="10" spans="1:15">
      <c r="E10" s="34">
        <f>SUM(E6:E9)</f>
        <v>1943520</v>
      </c>
    </row>
    <row r="12" spans="1:15">
      <c r="J12" s="6">
        <f>E9+E8</f>
        <v>1213920</v>
      </c>
    </row>
  </sheetData>
  <mergeCells count="2">
    <mergeCell ref="C4:E4"/>
    <mergeCell ref="C3:E3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suane.santos</dc:creator>
  <cp:lastModifiedBy>suane.santos</cp:lastModifiedBy>
  <cp:lastPrinted>2026-02-03T11:48:26Z</cp:lastPrinted>
  <dcterms:created xsi:type="dcterms:W3CDTF">2026-02-02T17:07:52Z</dcterms:created>
  <dcterms:modified xsi:type="dcterms:W3CDTF">2026-03-24T18:11:19Z</dcterms:modified>
</cp:coreProperties>
</file>