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N:\compras\Alan\Licitações\19471-26-Curativos e coberturas\"/>
    </mc:Choice>
  </mc:AlternateContent>
  <xr:revisionPtr revIDLastSave="0" documentId="13_ncr:1_{7E411198-FD5F-4D25-98CA-2DB7518AD2B7}" xr6:coauthVersionLast="47" xr6:coauthVersionMax="47" xr10:uidLastSave="{00000000-0000-0000-0000-000000000000}"/>
  <bookViews>
    <workbookView xWindow="-120" yWindow="-120" windowWidth="29040" windowHeight="15840" xr2:uid="{00000000-000D-0000-FFFF-FFFF00000000}"/>
  </bookViews>
  <sheets>
    <sheet name="Table 1" sheetId="1" r:id="rId1"/>
  </sheets>
  <definedNames>
    <definedName name="_xlnm._FilterDatabase" localSheetId="0" hidden="1">'Table 1'!$A$9:$N$138</definedName>
  </definedNames>
  <calcPr calcId="191029"/>
</workbook>
</file>

<file path=xl/calcChain.xml><?xml version="1.0" encoding="utf-8"?>
<calcChain xmlns="http://schemas.openxmlformats.org/spreadsheetml/2006/main">
  <c r="M11" i="1" l="1"/>
  <c r="N11" i="1" s="1"/>
  <c r="M12" i="1"/>
  <c r="M13" i="1"/>
  <c r="M14" i="1"/>
  <c r="N14" i="1" s="1"/>
  <c r="M15" i="1"/>
  <c r="M16" i="1"/>
  <c r="M17" i="1"/>
  <c r="M18" i="1"/>
  <c r="N18" i="1" s="1"/>
  <c r="M19" i="1"/>
  <c r="N19" i="1" s="1"/>
  <c r="M20" i="1"/>
  <c r="M21" i="1"/>
  <c r="M22" i="1"/>
  <c r="M23" i="1"/>
  <c r="M24" i="1"/>
  <c r="M25" i="1"/>
  <c r="M26" i="1"/>
  <c r="M27" i="1"/>
  <c r="N27" i="1" s="1"/>
  <c r="M28" i="1"/>
  <c r="M29" i="1"/>
  <c r="M30" i="1"/>
  <c r="M31" i="1"/>
  <c r="N31" i="1" s="1"/>
  <c r="M32" i="1"/>
  <c r="M33" i="1"/>
  <c r="M34" i="1"/>
  <c r="N34" i="1" s="1"/>
  <c r="M35" i="1"/>
  <c r="M36" i="1"/>
  <c r="M37" i="1"/>
  <c r="M38" i="1"/>
  <c r="N38" i="1" s="1"/>
  <c r="M39" i="1"/>
  <c r="N39" i="1" s="1"/>
  <c r="M40" i="1"/>
  <c r="M41" i="1"/>
  <c r="M42" i="1"/>
  <c r="N42" i="1" s="1"/>
  <c r="M43" i="1"/>
  <c r="N43" i="1" s="1"/>
  <c r="M44" i="1"/>
  <c r="M45" i="1"/>
  <c r="M46" i="1"/>
  <c r="N46" i="1" s="1"/>
  <c r="M47" i="1"/>
  <c r="N47" i="1" s="1"/>
  <c r="M48" i="1"/>
  <c r="M49" i="1"/>
  <c r="M50" i="1"/>
  <c r="N50" i="1" s="1"/>
  <c r="M51" i="1"/>
  <c r="N51" i="1" s="1"/>
  <c r="M52" i="1"/>
  <c r="M53" i="1"/>
  <c r="M54" i="1"/>
  <c r="N54" i="1" s="1"/>
  <c r="M55" i="1"/>
  <c r="M56" i="1"/>
  <c r="M57" i="1"/>
  <c r="M58" i="1"/>
  <c r="N58" i="1" s="1"/>
  <c r="M59" i="1"/>
  <c r="N59" i="1" s="1"/>
  <c r="M60" i="1"/>
  <c r="M61" i="1"/>
  <c r="M62" i="1"/>
  <c r="M63" i="1"/>
  <c r="N63" i="1" s="1"/>
  <c r="M64" i="1"/>
  <c r="M65" i="1"/>
  <c r="M66" i="1"/>
  <c r="N66" i="1" s="1"/>
  <c r="M67" i="1"/>
  <c r="M68" i="1"/>
  <c r="M69" i="1"/>
  <c r="M70" i="1"/>
  <c r="N70" i="1" s="1"/>
  <c r="M71" i="1"/>
  <c r="N71" i="1" s="1"/>
  <c r="M72" i="1"/>
  <c r="M73" i="1"/>
  <c r="M74" i="1"/>
  <c r="N74" i="1" s="1"/>
  <c r="M75" i="1"/>
  <c r="N75" i="1" s="1"/>
  <c r="M76" i="1"/>
  <c r="M77" i="1"/>
  <c r="M78" i="1"/>
  <c r="N78" i="1" s="1"/>
  <c r="M79" i="1"/>
  <c r="N79" i="1" s="1"/>
  <c r="M80" i="1"/>
  <c r="M81" i="1"/>
  <c r="M82" i="1"/>
  <c r="M83" i="1"/>
  <c r="N83" i="1" s="1"/>
  <c r="M84" i="1"/>
  <c r="M85" i="1"/>
  <c r="M86" i="1"/>
  <c r="N86" i="1" s="1"/>
  <c r="M87" i="1"/>
  <c r="M88" i="1"/>
  <c r="M89" i="1"/>
  <c r="M90" i="1"/>
  <c r="N90" i="1" s="1"/>
  <c r="M91" i="1"/>
  <c r="M92" i="1"/>
  <c r="M93" i="1"/>
  <c r="M94" i="1"/>
  <c r="M95" i="1"/>
  <c r="N95" i="1" s="1"/>
  <c r="M96" i="1"/>
  <c r="M97" i="1"/>
  <c r="M98" i="1"/>
  <c r="N98" i="1" s="1"/>
  <c r="M99" i="1"/>
  <c r="N99" i="1" s="1"/>
  <c r="M100" i="1"/>
  <c r="M101" i="1"/>
  <c r="M102" i="1"/>
  <c r="N102" i="1" s="1"/>
  <c r="M103" i="1"/>
  <c r="N103" i="1" s="1"/>
  <c r="M104" i="1"/>
  <c r="M105" i="1"/>
  <c r="M106" i="1"/>
  <c r="N106" i="1" s="1"/>
  <c r="M107" i="1"/>
  <c r="N107" i="1" s="1"/>
  <c r="M108" i="1"/>
  <c r="M109" i="1"/>
  <c r="M110" i="1"/>
  <c r="N110" i="1" s="1"/>
  <c r="M111" i="1"/>
  <c r="M112" i="1"/>
  <c r="M113" i="1"/>
  <c r="M114" i="1"/>
  <c r="N114" i="1" s="1"/>
  <c r="M115" i="1"/>
  <c r="M116" i="1"/>
  <c r="M117" i="1"/>
  <c r="M118" i="1"/>
  <c r="M119" i="1"/>
  <c r="N119" i="1" s="1"/>
  <c r="M120" i="1"/>
  <c r="M121" i="1"/>
  <c r="M122" i="1"/>
  <c r="N122" i="1" s="1"/>
  <c r="M123" i="1"/>
  <c r="N123" i="1" s="1"/>
  <c r="M124" i="1"/>
  <c r="M125" i="1"/>
  <c r="M126" i="1"/>
  <c r="N126" i="1" s="1"/>
  <c r="M127" i="1"/>
  <c r="N127" i="1" s="1"/>
  <c r="M128" i="1"/>
  <c r="M129" i="1"/>
  <c r="M130" i="1"/>
  <c r="N130" i="1" s="1"/>
  <c r="M131" i="1"/>
  <c r="N131" i="1" s="1"/>
  <c r="M132" i="1"/>
  <c r="M133" i="1"/>
  <c r="M134" i="1"/>
  <c r="M135" i="1"/>
  <c r="N135" i="1" s="1"/>
  <c r="M136" i="1"/>
  <c r="M137" i="1"/>
  <c r="N137" i="1" s="1"/>
  <c r="N12" i="1"/>
  <c r="N13" i="1"/>
  <c r="N15" i="1"/>
  <c r="N16" i="1"/>
  <c r="N23" i="1"/>
  <c r="N24" i="1"/>
  <c r="N26" i="1"/>
  <c r="N28" i="1"/>
  <c r="N32" i="1"/>
  <c r="N35" i="1"/>
  <c r="N36" i="1"/>
  <c r="N40" i="1"/>
  <c r="N44" i="1"/>
  <c r="N48" i="1"/>
  <c r="N52" i="1"/>
  <c r="N55" i="1"/>
  <c r="N56" i="1"/>
  <c r="N60" i="1"/>
  <c r="N64" i="1"/>
  <c r="N67" i="1"/>
  <c r="N68" i="1"/>
  <c r="N72" i="1"/>
  <c r="N76" i="1"/>
  <c r="N80" i="1"/>
  <c r="N82" i="1"/>
  <c r="N84" i="1"/>
  <c r="N87" i="1"/>
  <c r="N88" i="1"/>
  <c r="N89" i="1"/>
  <c r="N91" i="1"/>
  <c r="N92" i="1"/>
  <c r="N94" i="1"/>
  <c r="N96" i="1"/>
  <c r="N97" i="1"/>
  <c r="N100" i="1"/>
  <c r="N104" i="1"/>
  <c r="N108" i="1"/>
  <c r="N111" i="1"/>
  <c r="N112" i="1"/>
  <c r="N113" i="1"/>
  <c r="N115" i="1"/>
  <c r="N116" i="1"/>
  <c r="N118" i="1"/>
  <c r="N120" i="1"/>
  <c r="N121" i="1"/>
  <c r="N124" i="1"/>
  <c r="N125" i="1"/>
  <c r="N128" i="1"/>
  <c r="N129" i="1"/>
  <c r="N132" i="1"/>
  <c r="N133" i="1"/>
  <c r="N134" i="1"/>
  <c r="N136" i="1"/>
  <c r="N17" i="1"/>
  <c r="N20" i="1"/>
  <c r="N21" i="1"/>
  <c r="N22" i="1"/>
  <c r="N25" i="1"/>
  <c r="N29" i="1"/>
  <c r="N30" i="1"/>
  <c r="N33" i="1"/>
  <c r="N37" i="1"/>
  <c r="N41" i="1"/>
  <c r="N45" i="1"/>
  <c r="N49" i="1"/>
  <c r="N53" i="1"/>
  <c r="N57" i="1"/>
  <c r="N61" i="1"/>
  <c r="N62" i="1"/>
  <c r="N65" i="1"/>
  <c r="N69" i="1"/>
  <c r="N73" i="1"/>
  <c r="N77" i="1"/>
  <c r="N81" i="1"/>
  <c r="N85" i="1"/>
  <c r="N93" i="1"/>
  <c r="N101" i="1"/>
  <c r="N105" i="1"/>
  <c r="N109" i="1"/>
  <c r="N117" i="1"/>
  <c r="N138" i="1" l="1"/>
</calcChain>
</file>

<file path=xl/sharedStrings.xml><?xml version="1.0" encoding="utf-8"?>
<sst xmlns="http://schemas.openxmlformats.org/spreadsheetml/2006/main" count="290" uniqueCount="161">
  <si>
    <r>
      <rPr>
        <b/>
        <sz val="6.5"/>
        <rFont val="Calibri"/>
        <family val="1"/>
      </rPr>
      <t>EMPRESA/RESPONSÁVEL</t>
    </r>
  </si>
  <si>
    <r>
      <rPr>
        <b/>
        <sz val="6.5"/>
        <rFont val="Calibri"/>
        <family val="1"/>
      </rPr>
      <t>E-mail</t>
    </r>
  </si>
  <si>
    <r>
      <rPr>
        <sz val="5.5"/>
        <rFont val="Calibri"/>
        <family val="1"/>
      </rPr>
      <t>AABA Comércio de equipamentos médicos</t>
    </r>
  </si>
  <si>
    <r>
      <rPr>
        <u/>
        <sz val="5.5"/>
        <color rgb="FF000080"/>
        <rFont val="Calibri"/>
        <family val="1"/>
      </rPr>
      <t>aaba@aaba.com.br</t>
    </r>
  </si>
  <si>
    <r>
      <rPr>
        <sz val="5.5"/>
        <rFont val="Calibri"/>
        <family val="1"/>
      </rPr>
      <t>Cirúrgica Florianópolis comércio de materiais hospitalares LTDA</t>
    </r>
  </si>
  <si>
    <r>
      <rPr>
        <u/>
        <sz val="5.5"/>
        <color rgb="FF000080"/>
        <rFont val="Calibri"/>
        <family val="1"/>
      </rPr>
      <t>licitacoes@cirurgicaflorianopolis.com.br</t>
    </r>
  </si>
  <si>
    <r>
      <rPr>
        <sz val="5.5"/>
        <rFont val="Calibri"/>
        <family val="1"/>
      </rPr>
      <t>FUFA -SC Comércio e representação LTDA</t>
    </r>
  </si>
  <si>
    <r>
      <rPr>
        <u/>
        <sz val="5.5"/>
        <color rgb="FF000080"/>
        <rFont val="Calibri"/>
        <family val="1"/>
      </rPr>
      <t>fufasc@fufasc.com.br</t>
    </r>
  </si>
  <si>
    <r>
      <rPr>
        <sz val="5.5"/>
        <rFont val="Calibri"/>
        <family val="1"/>
      </rPr>
      <t>SC Med Distribuidora médico hospitalar LTDA</t>
    </r>
  </si>
  <si>
    <r>
      <rPr>
        <u/>
        <sz val="5.5"/>
        <color rgb="FF000080"/>
        <rFont val="Calibri"/>
        <family val="1"/>
      </rPr>
      <t>licitacao@distribuidorascmed.com</t>
    </r>
  </si>
  <si>
    <r>
      <rPr>
        <sz val="5.5"/>
        <rFont val="Calibri"/>
        <family val="1"/>
      </rPr>
      <t>Pregão 02/2025 – Guaramirim – SC</t>
    </r>
  </si>
  <si>
    <r>
      <rPr>
        <sz val="5.5"/>
        <rFont val="Calibri"/>
        <family val="1"/>
      </rPr>
      <t>Pesquisa na Internet</t>
    </r>
  </si>
  <si>
    <r>
      <rPr>
        <b/>
        <sz val="5.5"/>
        <rFont val="Calibri"/>
        <family val="1"/>
      </rPr>
      <t>Item</t>
    </r>
  </si>
  <si>
    <r>
      <rPr>
        <b/>
        <sz val="5.5"/>
        <rFont val="Calibri"/>
        <family val="1"/>
      </rPr>
      <t>Quant.</t>
    </r>
  </si>
  <si>
    <r>
      <rPr>
        <b/>
        <sz val="5.5"/>
        <rFont val="Calibri"/>
        <family val="1"/>
      </rPr>
      <t>Und Med.</t>
    </r>
  </si>
  <si>
    <r>
      <rPr>
        <b/>
        <sz val="5.5"/>
        <rFont val="Calibri"/>
        <family val="1"/>
      </rPr>
      <t>AABA Comércio de equipamentos médicos</t>
    </r>
  </si>
  <si>
    <r>
      <rPr>
        <b/>
        <sz val="5.5"/>
        <rFont val="Calibri"/>
        <family val="1"/>
      </rPr>
      <t>Cirúrgica Florianópolis comércio de materiais hospitalares LTDA</t>
    </r>
  </si>
  <si>
    <r>
      <rPr>
        <b/>
        <sz val="5.5"/>
        <rFont val="Calibri"/>
        <family val="1"/>
      </rPr>
      <t>FUFA -SC Comércio e representação LTDA</t>
    </r>
  </si>
  <si>
    <r>
      <rPr>
        <b/>
        <sz val="5.5"/>
        <rFont val="Calibri"/>
        <family val="1"/>
      </rPr>
      <t>SC Med Distribuidora médico hospitalar LTDA</t>
    </r>
  </si>
  <si>
    <r>
      <rPr>
        <b/>
        <sz val="5.5"/>
        <rFont val="Calibri"/>
        <family val="1"/>
      </rPr>
      <t>Pregão 02/2025 – Guaramirim – SC</t>
    </r>
  </si>
  <si>
    <r>
      <rPr>
        <b/>
        <sz val="5.5"/>
        <rFont val="Calibri"/>
        <family val="1"/>
      </rPr>
      <t>Pesquisa na Internet</t>
    </r>
  </si>
  <si>
    <r>
      <rPr>
        <b/>
        <sz val="5.5"/>
        <rFont val="Calibri"/>
        <family val="1"/>
      </rPr>
      <t>VALOR MÉDIO</t>
    </r>
  </si>
  <si>
    <r>
      <rPr>
        <b/>
        <sz val="5.5"/>
        <rFont val="Calibri"/>
        <family val="1"/>
      </rPr>
      <t>Vl Unit.</t>
    </r>
  </si>
  <si>
    <r>
      <rPr>
        <b/>
        <sz val="5.5"/>
        <rFont val="Calibri"/>
        <family val="1"/>
      </rPr>
      <t>Vl Total</t>
    </r>
  </si>
  <si>
    <r>
      <rPr>
        <sz val="5.5"/>
        <rFont val="Calibri"/>
        <family val="1"/>
      </rPr>
      <t>PCT</t>
    </r>
  </si>
  <si>
    <r>
      <rPr>
        <sz val="5.5"/>
        <rFont val="Calibri"/>
        <family val="1"/>
      </rPr>
      <t>UN</t>
    </r>
  </si>
  <si>
    <r>
      <rPr>
        <sz val="5.5"/>
        <rFont val="Calibri"/>
        <family val="1"/>
      </rPr>
      <t>CX</t>
    </r>
  </si>
  <si>
    <r>
      <rPr>
        <sz val="5.5"/>
        <rFont val="Calibri"/>
        <family val="1"/>
      </rPr>
      <t>KIT</t>
    </r>
  </si>
  <si>
    <r>
      <rPr>
        <sz val="5"/>
        <rFont val="Calibri"/>
        <family val="1"/>
      </rPr>
      <t>CX</t>
    </r>
  </si>
  <si>
    <r>
      <rPr>
        <b/>
        <sz val="5.5"/>
        <rFont val="Calibri"/>
        <family val="1"/>
      </rPr>
      <t>TOTAL</t>
    </r>
  </si>
  <si>
    <r>
      <rPr>
        <b/>
        <sz val="6"/>
        <rFont val="Calibri"/>
        <family val="1"/>
      </rPr>
      <t>Descrição do Objeto</t>
    </r>
  </si>
  <si>
    <r>
      <rPr>
        <sz val="6"/>
        <rFont val="Arial MT"/>
        <family val="2"/>
      </rPr>
      <t>Atadura de crepom, medindo 6 cm de largura x 1,80 m de comprimento em repouso, com densidade de 13 fios/cm², com peso de 15 g por unidade, confeccionada em tecido 100% algodão cru ou mista, cor natural, fios de alta torção, possuindo bastante elasticidade no sentido longitudinal.
Enroladas sobre si mesmas, aparência uniforme, bordas devidamente acabadas, isenta de rasgos, impurezas, fiapos e quaisquer outros tipos de defeitos que possam afetar seu desempenho durante o uso. Embaladas individualmente, constando externamente os dados de identificação e procedência. Acondicionadas em pacotes com 12 unidades. Validade mínima de 02 (dois) anos a contar da data de entrega.</t>
    </r>
  </si>
  <si>
    <r>
      <rPr>
        <sz val="6"/>
        <rFont val="Arial MT"/>
        <family val="2"/>
      </rPr>
      <t>Atadura de crepom, medindo 10 cm de largura x 1,80 m de comprimento em repouso, com densidade de 13 fios/cm², com peso de 21,8 g por unidade, confeccionada em tecido 100% algodão cru ou mista, cor natural, fios de alta torção, possuindo bastante elasticidade no sentido longitudinal.
Enroladas sobre si mesmas, aparência uniforme, bordas devidamente acabadas, isenta de rasgos, impurezas, fiapos e quaisquer outros tipos de defeitos que possam afetar seu desempenho durante o uso. Embaladas individualmente, constando externamente os dados de identificação e procedência. Acondicionadas em pacotes com 12 unidades. Especificações conforme NBR 14056. Validade mínima de 02 (dois) anos a contar da data de entrega.</t>
    </r>
  </si>
  <si>
    <r>
      <rPr>
        <sz val="6"/>
        <rFont val="Arial MT"/>
        <family val="2"/>
      </rPr>
      <t>Atadura de crepom, medindo 12 cm de largura x 1,80 m de comprimento em repouso, com densidade de 13 fios/cm², com peso de 26 g por unidade, confeccionada em tecido 100% algodão cru ou mista, cor natural, fios de alta torção, possuindo bastante elasticidade no sentido longitudinal.
Enroladas sobre si mesmas, aparência uniforme, bordas devidamente acabadas, isenta de rasgos, impurezas, fiapos e quaisquer outros tipos de defeitos que possam afetar seu desempenho durante o uso. Embaladas individualmente, constando externamente os dados de identificação e procedência. Acondicionadas em pacotes com 12 unidades. Especificações conforme NBR 14056. Validade mínima de 02 (dois) anos a contar da data de entrega.</t>
    </r>
  </si>
  <si>
    <r>
      <rPr>
        <sz val="6"/>
        <rFont val="Arial MT"/>
        <family val="2"/>
      </rPr>
      <t>Atadura de crepom, medindo 15 cm de largura x 1,80 m de comprimento em repouso, com densidade de 13 fios/cm², com peso de 32,7 g por unidade, confeccionada em tecido 100% algodão cru ou mista, cor natural, fios de alta torção, possuindo bastante elasticidade no sentido longitudinal.
Enroladas sobre si mesmas, aparência uniforme, bordas devidamente acabadas, isenta de rasgos, impurezas, fiapos e quaisquer outros tipos de defeitos que possam afetar seu desempenho durante o uso. Embaladas individualmente, constando externamente os dados de identificação e procedência. Acondicionadas em pacotes com 12 unidades. Especificações conforme NBR 14056. Validade mínima de 02 (dois) anos a contar da data de entrega.</t>
    </r>
  </si>
  <si>
    <r>
      <rPr>
        <sz val="6"/>
        <rFont val="Arial MT"/>
        <family val="2"/>
      </rPr>
      <t>Atadura de crepom, medindo 20 cm de largura x 1,80 m de comprimento em repouso, com densidade de 13 fios/cm², com peso de 42,8 g por unidade, confeccionada em tecido 100% algodão cru ou mista, cor natural, fios de alta torção, possuindo bastante elasticidade no sentido longitudinal.
Enroladas sobre si mesmas, aparência uniforme, bordas devidamente acabadas, isenta de rasgos, impurezas, fiapos e quaisquer outros tipos de defeitos que possam afetar seu desempenho durante o uso. Embaladas individualmente, constando externamente os dados de identificação e procedência. Acondicionadas em pacotes com 12 unidades. Especificações conforme NBR 14056. Validade mínima de 02 (dois) anos a contar da data de entrega.</t>
    </r>
  </si>
  <si>
    <r>
      <rPr>
        <sz val="6"/>
        <rFont val="Arial MT"/>
        <family val="2"/>
      </rPr>
      <t>Atadura elástica nevada, 12 cm x 2,2 m. Embalagem unitária. Ação Judicial.</t>
    </r>
  </si>
  <si>
    <r>
      <rPr>
        <sz val="6"/>
        <rFont val="Arial MT"/>
        <family val="2"/>
      </rPr>
      <t>Bandagem constituída de atadura de rayon, não aderente, impregnada com pasta contendo óxido de zinco micronizado e ácidos graxos essenciais: óleo de girassol, ácido caprílico, ácido mirístico, ácido láurico e sílica hidrófoba. Tamanho:  7,5 x 20 cm. Realização de treinamento/capacitação para a equipe multiprofissional por pessoa capacitada quando solicitado. Apresentar anexo a proposta de preços, a bula  do produto.</t>
    </r>
  </si>
  <si>
    <r>
      <rPr>
        <sz val="6"/>
        <rFont val="Arial MT"/>
        <family val="2"/>
      </rPr>
      <t>Bobina de papel grau cirúrgico 25 cm x 100 m, gramatura 60, isento de furos, inodoro, repelente a líquidos, resistente a rasgos. Filme laminado de polipropileno com ou sem tinta indicativa para os seguintes processos de esterilização: vapor saturado, óxido de etileno, e radiação, utilizado para o empacotamento de artigos médico-odonto-hospitalares e esterilização. Constar data de fabricação, lote e validade na borda do produto. Validade mínima de 02 (dois) anos a contar da data de entrega.</t>
    </r>
  </si>
  <si>
    <r>
      <rPr>
        <sz val="6"/>
        <rFont val="Arial MT"/>
        <family val="2"/>
      </rPr>
      <t>Bota de Unna, bandagem inelástica, indicada para tratamento ambulatorial de úlcera venosa e edema linfático dos membros inferiores. Composta por bandagem de algodão e poliéster, contendo no mínimo óxido de zinco, glicerina ou glicerol, óleos e gomas, devendo se adaptar aos contornos da perna esticando suavemente e permanecendo flexível na cor branca. Embalada individualmente, medindo aproximadamente 10 cm x 9,4 cm. Realização de treinamento/capacitação para a equipe multiprofissional por pessoa capacitada quando solicitado. Apresentar anexo a proposta de preços, a bula do produto.</t>
    </r>
  </si>
  <si>
    <r>
      <rPr>
        <sz val="6"/>
        <rFont val="Arial MT"/>
        <family val="2"/>
      </rPr>
      <t>Campo cirúrgico 45 cm x 50 cm, campo operatório não estéril com 4 camadas entrelaçadas e com amarrações para evitar que uma camada deslize sobre a outra. Bordas devidamente acabada, com cadarço duplo, utilizado em primeiros socorros para assepsias e curativos, e em cirurgias com alta absorção de sangue e secreções líquidas. Confeccionado em 100% algodão altamente absorvente.
Podendo ser esterilizado, na cor branca. Laterais com costura para evitar que desfie, isento de substâncias gordurosas, amido e alvejantes. Validade mínima de 02 (dois) anos a contar da data de entrega. Pacote com 50 unidades.</t>
    </r>
  </si>
  <si>
    <r>
      <rPr>
        <sz val="6"/>
        <rFont val="Arial MT"/>
        <family val="2"/>
      </rPr>
      <t>Campo fenestrado estéril 30 cm x 30 cm, com fenestra de  10 cm de diâmetro, na cor branca ou azul, confeccionado em tecido não tecido SMS, 100% polipropileno, impermeável, com dobras que garantam a esterilização uniforme em óxido de etileno, ser hipoalergênico. Gramatura mínima de 30g, descartável em embalagem individual, com embalagem asséptica em papel grau cirúrgico, conter lote, data de esterilização e data de vencimento. Validade  mínima de 01 (um) ano a contar da data de entrega.</t>
    </r>
  </si>
  <si>
    <r>
      <rPr>
        <sz val="6"/>
        <rFont val="Arial MT"/>
        <family val="2"/>
      </rPr>
      <t>Campo fenestrado estéril 50 cm x 50 cm, com fenestra de  10 cm de diâmetro, na cor branca ou azul, confeccionado em tecido não tecido SMS, 100% polipropileno, impermeável, com dobras que garantam a esterilização uniforme em óxido de etileno, ser hipoalergênico. Gramatura mínima de 30g, descartável em embalagem individual, com embalagem asséptica em papel grau cirúrgico, conter lote, data de esterilização e data de vencimento. Validade  mínima de 01 (um) ano a contar da data de entrega.</t>
    </r>
  </si>
  <si>
    <r>
      <rPr>
        <sz val="6"/>
        <rFont val="Arial MT"/>
        <family val="2"/>
      </rPr>
      <t>Cateter descartável para punção venosa periférica com dispositivo de segurança de proteção total da agulha 18G, confeccionado em poliuretano, com agulha em aço cirúrgico com ponta atraumática, com bisel triangulado e ponta trifacetada. Cânula em poliuretano com tiras radiopacas, apirogênico, flexível. Câmara de refluxo para visualização do sangue transparente. Com sistema de segurança passivo, que minimiza acidentes com perfuro cortantes, de acordo com a NR 32, filtro hidrófobo na câmara de refluxo. Esterilizado em óxido de etileno, padronização de cores de acordo com norma NBR ISO 10555-5. Validade de 03 (três) anos a contar da data de entrega. Caixa com 100 unidades.</t>
    </r>
  </si>
  <si>
    <r>
      <rPr>
        <sz val="6"/>
        <rFont val="Arial MT"/>
        <family val="2"/>
      </rPr>
      <t>Cateter descartável para punção venosa periférica com dispositivo de segurança de proteção total da agulha 22G, confeccionado em poliuretano, com agulha em aço cirúrgico com ponta atraumática, com bisel triangulado e ponta trifacetada. Cânula em poliuretano com tiras radiopacas, apirogênico, flexível. Câmara de refluxo para visualização do sangue transparente. Com sistema de segurança passivo, que minimiza acidentes com perfuro cortantes, de acordo com a NR 32, filtro hidrófobo na câmara de refluxo. Esterilizado em óxido de etileno, padronização de cores de acordo com norma NBR ISO 10555-5. Validade de 03 (três) anos a contar da data de entrega. Caixa com 100 unidades.</t>
    </r>
  </si>
  <si>
    <r>
      <rPr>
        <sz val="6"/>
        <rFont val="Arial MT"/>
        <family val="2"/>
      </rPr>
      <t>Cateter descartável para punção venosa periférica com dispositivo de segurança de proteção total da agulha 24G, confeccionado em poliuretano, com agulha em aço cirúrgico com ponta atraumática, com bisel triangulado e ponta trifacetada. Cânula em poliuretano com tiras radiopacas, apirogênico, flexível. Câmara de refluxo para visualização do sangue transparente. Com sistema de segurança passivo, que minimiza acidentes com perfuro cortantes, de acordo com a NR 32, filtro hidrófobo na câmara de refluxo. Esterilizado em óxido de etileno, padronização de cores de acordo com norma NBR ISO 10555-5. Validade de 03 (três) anos a contar da data de entrega. Caixa com 100 unidades.</t>
    </r>
  </si>
  <si>
    <r>
      <rPr>
        <sz val="6"/>
        <rFont val="Arial MT"/>
        <family val="2"/>
      </rPr>
      <t>Cateter nasal tipo óculos para aparelho APNEALINK - RESMED. Indicado para o uso com o Apnea Link (Polissonografia) para medir o fluxo de ar nasal na respiração para auxiliar no diagnóstico dos distúrbios do sono. Confeccionado em silicone transparente flexível, maleável e confortável e descartável, com conector luer Loch.</t>
    </r>
  </si>
  <si>
    <r>
      <rPr>
        <sz val="6"/>
        <rFont val="Arial MT"/>
        <family val="2"/>
      </rPr>
      <t>Cobertura adesiva superabsorvente estéril medindo aproximadamente 15x15cm que reduza o excesso de MMPs contendo uma camada adesiva e atraumática de silicone perfurada em toda extensão, camada absorvente adaptável em polipropileno, camada SAP de núcleo superabsorvente em partículas de celulose e poliacrilato de sódio capaz de absorver e reter no mínimo 170g/100 cm² de exsudato mesmo sob compressão, e camada barreira de proteção em polipropileno resistente a água. Apresentação deverá obedecer a legislação vigente. Embalagem deverá conter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</si>
  <si>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Cobertura superabsorvente estéril medindo aproximadamente 20x30cm que reduza o excesso de MMPs contendo tripla camada, sendo uma camada absorvente adaptável em polipropileno, camada SAP de núcleo superabsorvente em partículas de celulose e poliacrilato de sódio capaz de absorver e reter no mínimo 170g/100 cm² de exsudato mesmo sob compressão, e camada barreira de proteção em polipropileno resistente a água. Apresentação deverá obedecer a legislação vigente. Embalagem deverá conter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</si>
  <si>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Compressa de gaze estéril, hidrófila 7,5 cm x 7,5 cm, confeccionada com 13 fios por cm² e 100% algodão tamanho nominal de 7,5 x 7,5 quando fechadas e 15x30 quando abertas com 08 camadas e 05 dobras. Na cor branca, alvejadas, purificadas e isentas de impurezas, substâncias gordurosas, amido, corantes corretivos e alvejantes ópticos. Possuir bordas devidamente voltadas para dentro, que evitem soltura de fios, isenta de quaisquer defeitos prejudiciais a sua perfeita utilização. Embaladas em pacote plástico com 10 unidades, por pacote constando externamente os dados de identificação e procedência.
Validade mínima de 02 anos a contar da data de entrega.</t>
    </r>
  </si>
  <si>
    <r>
      <rPr>
        <sz val="6"/>
        <rFont val="Arial MT"/>
        <family val="2"/>
      </rPr>
      <t>Compressa de gaze hidrófila 7,5 cm x 7,5 cm,  confeccionada com 13 fios por cm² e 100% algodão tamanho nominal de 7,5 x 7,5 quando fechadas e 15x30 quando abertas com 08 camadas e 05 dobras. Na cor branca, alvejadas, purificadas e isentas de impurezas, substâncias gordurosas, amido, corantes corretivos e alvejantes ópticos. Possuir bordas devidamente voltadas para dentro, que evitem soltura de fios, isenta de quaisquer defeitos prejudiciais a sua perfeita utilização. Embaladas em pacote plástico com 500 unidades, com peso mínimo de 500 g por pacote constando externamente os dados de identificação e procedência. Validade mínima de 02 anos a contar da data de entrega.</t>
    </r>
  </si>
  <si>
    <r>
      <rPr>
        <sz val="6"/>
        <rFont val="Arial MT"/>
        <family val="2"/>
      </rPr>
      <t>Compressa de não tecido, composta de algodão e fibras de poliéster. Tamanho 10cm x 10cm, permitindo uma variação de ± 1cm em cada medida. Indicada para absorver exsudato da lesão, mantendo um meio úmido apropriado para cicatrização. Características mínimas: compressa estéril, absorvente e complementada por uma fina película não aderente de poliéster microperfurado não aderente.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</si>
  <si>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Compressa de gaze em rayon, embebida com ácidos graxos, associado a óleos de melaleuca e copaíba, composto pelos ácidos linoleico e oleico, contendo ainda ácido caprico, caprilico, láurico, palmítico, mirístico, esteárico, palmitato de retinol. Tamanho: aproximado 7,5 x 15 cm. Realização de treinamento/capacitação para a equipe multiprofissional por pessoa capacitada quando solicitado. Apresentar anexo a proposta de preços, a bula do produto.</t>
    </r>
  </si>
  <si>
    <r>
      <rPr>
        <sz val="6"/>
        <rFont val="Arial MT"/>
        <family val="2"/>
      </rPr>
      <t>Compressa de gaze em rayon, embebida com ácidos graxos, associado a óleos de melaleuca e copaíba, composto pelos ácidos linoléico e oléico, contendo ainda ácido caprico, caprilico, láurico, palmítico, miristico, esteárico, palmitato de retinol. Tamanho: 7,5 x 40 cm.
Realização de treinamento/capacitação para a equipe multiprofissional por pessoa capacitada quando solicitado. Apresentar anexo a proposta de preços, a bula do produto.</t>
    </r>
  </si>
  <si>
    <r>
      <rPr>
        <sz val="6"/>
        <rFont val="Arial MT"/>
        <family val="2"/>
      </rPr>
      <t>Creme Cavilon para Pele Barreira Durável 28g. Ação Judicial.</t>
    </r>
  </si>
  <si>
    <r>
      <rPr>
        <sz val="6"/>
        <rFont val="Arial MT"/>
        <family val="2"/>
      </rPr>
      <t>Creme Protetor forma uma barreira para proteger a pele de crianças, idosos e pessoas acamadas e/ou que sofram de incontinência. Contém substâncias protetoras e naturais como o óxido de zinco micronizado e óleo de Girassol, ácido caprico, ácido caproico, ácido laurico, ácido miristico e Polietilenoglicol, que ajudam a minimizar a irritação cutânea, e Vitaminas A e E que auxiliam na revitalização da derme, faz barreira de proteção em bordas de feridas maceradas, auxilia na remoção de queratose em pés diabéticos. Tubo com 100 g.</t>
    </r>
  </si>
  <si>
    <r>
      <rPr>
        <sz val="6"/>
        <rFont val="Arial MT"/>
        <family val="2"/>
      </rPr>
      <t>Creme protetor infantil para prevenção de assaduras. Testado dermatologicamente. Tubo com no mínimo 45 g. Composto por dexpantenol ou vitamina e + aloe vera +  óxido de zinco. Validade mínima de um ano a contar da data
de entrega.</t>
    </r>
  </si>
  <si>
    <r>
      <rPr>
        <sz val="6"/>
        <rFont val="Arial MT"/>
        <family val="2"/>
      </rPr>
      <t>Curativo a base de ácidos graxos essenciais, associado a óleos de melaleuca e copaíba, rico em ácidos linoléico e oléico, contendo ainda ácido caprico, caprilico, láurico, palmítico, miristico, esteárico, palmitato de retinol (vitamina a), acetato de tocoferol (vitamina e) e lecitina de soja.
Embalado em frascos tipo almotolia 100 ml, com tampa inviolável e autoperfurante. Apresentar bula junto a proposta, na embalagem deverá conter nome e/ou marca do produto, lote e data de fabricação, prazo de validade, modo de usar, restrições de uso.</t>
    </r>
  </si>
  <si>
    <r>
      <rPr>
        <sz val="6"/>
        <rFont val="Arial MT"/>
        <family val="2"/>
      </rPr>
      <t>Curativo a base de alginato de cálcio e carboximetilcelulose. Tamanho 10cm x 10cm, permitindo uma variação de ± 2cm em cada medida. Características mínimas: curativo a base de alginato de cálcio e carboximetilcelulose, com absorção vertical; deve reter o exsudato dentro do curativo, evitando vazamentos que podem danificar pele perilesional; com integridade estrutural que permita ser cortado;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</si>
  <si>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estéril, tubo de 15 gramas, marca Duoderm Gel ou Instrasite Gel. Ação Judicial.</t>
    </r>
  </si>
  <si>
    <r>
      <rPr>
        <sz val="6"/>
        <rFont val="Arial MT"/>
        <family val="2"/>
      </rPr>
      <t>Curativo adesivo de espuma de poliuretano com prata iônica, modelo calcâneo. Tamanho mínimo de 14cm x 18cm e máximo 19cm x 20cm características mínimas: cobertura de espuma de poliuretano absorvente, macia, flexível, impregnada com prata iônica; com capacidade de absorção superior e vertical, e de reter o exsudato mesmo sob compressão. Com película superior permeável ao vapor, impermeável à água e bactérias e camada auto adesiva perfurada de silicone.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</si>
  <si>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com prata iônica, modelo sacral. Tamanho mínimo de 15cm x 19cm e máximo 20cm x 20cm. Características mínimas: cobertura de espuma de poliuretano absorvente, macia, flexível, impregnada com prata iônica; com capacidade de absorção superior e vertical, e de reter o exsudato mesmo sob compressão. Com película superior permeável ao vapor, impermeável à água e bactérias e camada auto adesiva perfurada de silicone.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</si>
  <si>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com prata iônica. Tamanho 10cm x 10cm, permitindo variação de ± 2,5cm em cada medida. Características mínimas: cobertura estéril de espuma de poliuretano absorvente, macia, flexível impregnada com prata iônica. Película superior permeável ao vapor, impermeável à água e bactérias, camada auto adesiva perfurada de silicone. Absorção superior e vertical. Deve se conformar no leito da ferida, preenchendo o espaço morto.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</si>
  <si>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com carboximetilcelulose e prata iônica. Tamanho 10cm x 10cm, permitindo variação de ± 2,5cm em cada medida.
Características mínimas: cobertura absorvente, macia, flexível, com uma camada de contato com a ferida contendo carboximetilcelulose e prata iônica (acima de 1%). Película superior permeável ao vapor, impermeável à água e bactérias e bordas adesivas de silicone.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</si>
  <si>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com carboximetilcelulose e prata iônica. Tamanho 18cm x 18cm, permitindo variação de ± 2,5cm em cada medida.
Características mínimas: cobertura de espuma de poliuretano absorvente, macia, flexível, com uma camada de contato com a ferida contendo carboximetilcelulose e prata iônica (acima de 1%). Película superior permeável ao vapor, impermeável à água e bactérias e bordas adesivas de silicone.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</si>
  <si>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Tamanho 10cm x 10cm, permitindo uma variação de ± 2,5cm em cada medida. Características mínimas: curativo de espuma de poliuretano macio e adaptável, capaz de absorver verticalmente o exsudato e bloquear os fluidos dentro da estrutura, reter o exsudato mesmo sob compressão, camada auto adesiva perfurada de silicone. Película superior permeável ao vapor, impermeável à água e bactérias. Estéril. Não deve conter prata em sua composição. Embalagem unitária contendo identificação de marca, lote, data de fabricação, validade e procedência. O fabricante deverá fornecer as orientações por escrito, em português. Validade de no mínimo 12meses,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</si>
  <si>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de espuma de poliuretano sem prata iônica. Tamanho 15cm x 15cm, permitindo uma variação de
± 1,0cm em cada medida. Características mínimas curativo de espuma de poliuretano macio e adaptável, capaz de absorver verticalmente o exsudato e bloquear os fluidos dentro da estrutura. Película superior permeável ao vapor, impermeável à água e bactérias e reter o exsudato mesmo sob compressão, camada auto adesiva perfurada de silicone.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</si>
  <si>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multicamada com espuma central de poliuretano, modelo sacral. Tamanho mínimo 21cm x 21cm e máximo 25cm x 25cm. Características mínimas: curativo estéril, formado por cinco camadas com tecnologia comprovada para a prevenção de lesão por pressão e tratamento de feridas com volume de exsudato moderado a alta na área sacral. Composto por uma camada adesiva de contato com a ferida de silicone macio sobre uma película protetora; um curativo absorvente e flexível em três camadas: uma espuma, uma camada de dispersão e uma camada com fibras super absorvente; um filme exterior permeável ao vapor e à prova de água que promove uma barreira aos contaminantes externos. Bordas adesivas de silicone.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</si>
  <si>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adesivo multicamada com espuma central de poliuretano, modelo sacral. Tamanho mínimo 16,5cm x 20cm e máximo 17,5 cm x 22cm. Características mínimas: curativo estéril, formado por cinco camadas com tecnologia comprovada para a prevenção de lesão por pressão e tratamento de feridas com volume de exsudato moderado a alta na área sacral. Composto por uma camada adesiva de contato com a ferida de silicone macio sobre uma película protetora; um curativo absorvente e flexível em três camadas: uma espuma, uma camada de dispersão e uma camada com fibras super absorvente; um filme exterior permeável ao vapor e à prova de água que promove uma barreira aos contaminantes externos. Bordas adesivas de silicone.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</si>
  <si>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antimicrobiano. Tamanho: 10 cm x 10 cm, permitindo uma variação de ± 2cm em cada medida. Características mínimas: curativo constituído por uma camada de poliéster flexível, com baixa aderência, revestida com uma camada de prata nanocristalina.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</si>
  <si>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antimicrobiano para transferência de exsudato, autoaderente, atraumático, recortável, conformável e flexível, composto por camada de silicone suave com tecnologia safetac para garantir menos trauma e menos dor nas trocas de cobertura e camada fina de espuma de poliuretano impregnada com sulfato de prata (1,2 mg/cm2 de prata) e carvão ativado. Permanece no local por até 14 dias. Ausência de um filme externo permite que o exsudato seja transferido para a cobertura secundária, que pode ser trocada quando necessário. Tamanho aproximado 15 x 20 cm. Esterilizado a óxido de etileno.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</si>
  <si>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Curativo antimicrobiano, embalagem com no mínimo 10g, composto por cadexômero iodo a 0,9% em pomada de polietilenoglicol e poloxâmero. Liberação segura e sustentada de iodo, com ação antimicrobiana e fúngica. Indicada para tratamento local de infecção ou colonização crítica.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</si>
  <si>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de carvão ativado com prata, recortável. Tamanho 10cm x 10cm, permitindo uma variação de ± 2cm em cada medida. Curativo primário composto por uma camada de carvão ativado impregnado com prata que deve ser recortável em qualquer direção, para melhor adaptação à lesão, estéril, embalado individualmente. Deve ser acondicionado em embalagem contendo dados de identificação, procedência, número de lote, data de fabricação e validade. O fabricante deverá fornecer as orientações por escrito, em português. Validade de no mínimo 12 meses. Apresentar anexo a proposta de preços, a bula do produto. Realização de treinamento/capacitação para a equipe multiprofissional por pessoa capacitada quando solicitado.</t>
    </r>
  </si>
  <si>
    <r>
      <rPr>
        <sz val="6"/>
        <rFont val="Arial MT"/>
        <family val="2"/>
      </rPr>
      <t>Curativo de colágeno com alginato de cálcio cobertura não aderente composta de 90% de colágeno e 10% de alginato de cálcio. Promove absorção de exsudato que geilifica a cobertura proporcionando meio úmido para proliferação do tecido de granulação. Fornece colágeno para a matriz extracellular para potencilaizar e acelerar a granulação.
Estéril, embalada individualmente em material que promova barreira microbiana e abertura asséptica. Tamanho 10,2x11,1cm. Realização de treinamento/capacitação para a equipe multiprofissional por pessoa capacitada quando solicitado. Data de validade de no mínimo 02 (dois) anos a contar da data de entrega. Apresentar anexo a proposta de preços, a bula do produto.</t>
    </r>
  </si>
  <si>
    <r>
      <rPr>
        <sz val="6"/>
        <rFont val="Arial MT"/>
        <family val="2"/>
      </rPr>
      <t>Curativo em placa com alginato de cálcio e sódio. Tamanho 10cm x 10cm, permitindo uma variação de ± 2cm em cada medida. Características mínimas: curativo estéril constituído por fibras de ácido algínico, extraído de algas marinhas marrons, apresentando íons cálcio e sódio incorporados.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</si>
  <si>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em placa com alginato de cálcio e sódio. Tamanho 10cm x 20cm, permitindo uma variação de ± 2cm em cada medida. Características mínimas: curativo estéril constituído por fibras de ácido algínico, extraído de algas marinhas marrons, apresentando íons cálcio e sódio incorporados.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</si>
  <si>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hidrocolóide em placa, extrafino. Tamanho 10cm x 10cm, permitindo uma variação de ± 2cm em cada medida. Características mínimas: curativo estéril, contendo hidrocolóide composto por carboximetilcelulose, uma camada interna adesiva e uma camada externa de filme de poliuretano resistente à água bactérias. Espessura extrafina.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t>
    </r>
  </si>
  <si>
    <r>
      <rPr>
        <sz val="6"/>
        <rFont val="Arial MT"/>
        <family val="2"/>
      </rPr>
      <t>Curativo hidrocolóide em placa, regular. Tamanho 10cm x 10cm, permitindo uma variação de ± 2cm em cada medida. Características mínimas:curativo estéril, contendo hidrocolóide composto por carboximetilcelulose, uma camada interna adesiva e uma camada externa de filme de poliuretano resistente à água bactérias. Espessura regular.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</si>
  <si>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hidrocolóide em placa, regular. Tamanho 20cm x 20cm, permitindo uma variação de ± 2cm em cada medida. Características mínimas: curativo estéril, contendo hidrocolóide composto por carboximetilcelulose, uma camada interna adesiva e uma camada externa de filme de poliuretano resistente à água bactérias. Espessura regular.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</si>
  <si>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marca MEPILEX TRANSFER, tamanho 20cm x 50cm. Ação Judicial.</t>
    </r>
  </si>
  <si>
    <r>
      <rPr>
        <sz val="6"/>
        <rFont val="Arial MT"/>
        <family val="2"/>
      </rPr>
      <t>Curativo não adesivo de espuma de poliuretano com prata iônica. Tamanho 10cm x 10cm, permitindo variação de ± 2cm em cada medida. Características mínimas: curativo não adesivo de espuma de poliuretano absorvente impregnado com prata iônica, macio, flexível; camada externa composta por um filme de poliuretano que permite a troca gasosa.
Deve promover a absorção vertical.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</si>
  <si>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não adesivo de espuma de poliuretano com ibuprofeno. Tamanho: 10 cm x 10 cm, permitindo uma variação de ± 2cm em cada medida características mínimas: cobertura de espuma de poliuretano tridimensional, macia, estéril de poliuretano, estéril, não adesivo, contendo ibuprofeno como componente ativo, dispersado de forma homogênea. Membrana de permeabilidade seletiva. Alta absorção, garantindo mínimo risco de vazamento ou maceração. Promove meio ambiente úmido ideal para cicatrização e alívio de dor local.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</si>
  <si>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para proteção e cicatrização sem dor 10 cm x 12 cm, marca UrgoTul AG. Ação Judicial.</t>
    </r>
  </si>
  <si>
    <r>
      <rPr>
        <sz val="6"/>
        <rFont val="Arial MT"/>
        <family val="2"/>
      </rPr>
      <t>Curativo para proteção e cicatrização sem dor 10 cm x 10 cm, marca UrgoTul. Ação Judicial.</t>
    </r>
  </si>
  <si>
    <r>
      <rPr>
        <sz val="6"/>
        <rFont val="Arial MT"/>
        <family val="2"/>
      </rPr>
      <t>Curativo Polymem Estéril 10cm x 10cm Placa Não Adesiva. Ação Judicial.</t>
    </r>
  </si>
  <si>
    <r>
      <rPr>
        <sz val="6"/>
        <rFont val="Arial MT"/>
        <family val="2"/>
      </rPr>
      <t>Curativo poroso revestido com silicone. Tamanho: 10 cm x 18 cm, permitindo uma variação de ± 2cm em cada medida. Características mínimas: curativo de contato primário revestido com silicone com uma estrutura transparente porosa, flexível com propriedades de micro aderência seletiva, não absorvente, composto por uma película de poliuretano elástica revestida com silicone suave em um dos lado.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</si>
  <si>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primário não aderente com carboximetilcelulose e prata iônica. Tamanho 10cm x 10cm, permitindo uma variação de ± 2cm em cada medida. Características mínimas: curativo primário em placa, estéril, não aderente, macio, composto por 100% carboximetilcelulose  impregnada com prata iônica. Com capacidade de destruir o biofilme e impedir a sua reformulação.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</si>
  <si>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Curativo primário não aderente com carboximetilcelulose e prata iônica. Tamanho 15cm x 15cm, permitindo uma variação de ± 2cm em cada medida. Características mínimas: curativo primário em placa, estéril, não aderente, macio, composto por 100% carboximetilcelulose  impregnada com prata iônica. Com capacidade de destruir o biofilme e impedir a sua reformulação.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</si>
  <si>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Detergente enzimático para limpeza de artigos médicos hospitalares composto por 5 enzimas: protease, peptidase, amilase, celulase e lipase. Detergente não iônico/aniônico, ph neutro, biodegradável, não corrosivo para metais, para ser utilizado em temperatura ambiente ou aquecida para processos de limpeza manual ou automatizado, de ação rápida, volume de 1000 ml, diluição conforme fabricante, pouca formação de espuma, sem odor agressivo na forma concentrada ou diluída.</t>
    </r>
  </si>
  <si>
    <r>
      <rPr>
        <sz val="6"/>
        <rFont val="Arial MT"/>
        <family val="2"/>
      </rPr>
      <t>Eletrodo emborrachado e auto-adesivo 5 cm x 9 cm para eletroterapia, reutilizável, maleável, indicado para eletroestimulação de superfície. Pacote com no mínimo 04 unidades. Garantia mínima de 03 meses a contar da data de entrega.</t>
    </r>
  </si>
  <si>
    <r>
      <rPr>
        <sz val="6"/>
        <rFont val="Arial MT"/>
        <family val="2"/>
      </rPr>
      <t>Eletrodo emborrachado e auto-adesivo para eletroterapia, redondo com aproximadamente 3,2 cm de diâmetro, reutilizável, maleável, indicado para eletroestimulação de superfície. Pacote com no mínimo 04 unidades. Garantia mínima de 03 meses a contar da data de entrega.</t>
    </r>
  </si>
  <si>
    <r>
      <rPr>
        <sz val="6"/>
        <rFont val="Arial MT"/>
        <family val="2"/>
      </rPr>
      <t>Filme de poliuretano transparente e impermeável em rolo, sem brilho, extrafino e conformável à pele. Adesivo à base de poliacrilato protegido por papel siliconado branco, com planimetria de 1cm² e com película protetora superior.
Dotado de sistema de aplicação inteligente por abas ou guias de suporte estruturadas com identificação visual contrastante e sequencial, que permita a aplicação precisa com técnica asséptica e com taxa de transmissão mínima de 800 g/m²/24h (ou superior). Livre de látex. Não estéril. Tamanho 10cm x 10m. Embalagem unitária contendo identificação de marca, lote, data de fabricação, validade e procedência. Validade mínima de 02 (dois) anos a contar da data de entrega.</t>
    </r>
  </si>
  <si>
    <r>
      <rPr>
        <sz val="6"/>
        <rFont val="Arial MT"/>
        <family val="2"/>
      </rPr>
      <t>Fio de sutura absorvível, cirúrgico, sintético e estéril, sendo indicado para uso em aproximação dos tecidos internos, ligaduras e suturas de pele. Fabricado com glicolida, lactida e estearato de cálcio. Disponível nos números 3-0, 4-0 e 5-
0. Produto para a saúde de uso único. Com agulha CT 1/2 - 1,5cm. - Fio com 45cm de comprimento, estéril, caixa com 36 unidades, embaladas individualmente e com validade mínima de 02 anos a contar da data de entrega.</t>
    </r>
  </si>
  <si>
    <r>
      <rPr>
        <sz val="6"/>
        <rFont val="Arial MT"/>
        <family val="2"/>
      </rPr>
      <t>Fita adesiva para fixação de curativos, drenos e catéteres, composto por material em nonwovem de poliéster elástico, branco e poroso, adaptável anatomicamente aos contornos anatômicos. Apresenta adesividade segura e hipoagergênica a base de poliacrilato (sem látex), de fácil aplicação, com papel protetor seccionado e quadriculado facilitando a precisão da medida a ser utilizada. Tamanho entre 2,5 e 3cm de largura x 10 metros de comprimento.</t>
    </r>
  </si>
  <si>
    <r>
      <rPr>
        <sz val="6"/>
        <rFont val="Arial MT"/>
        <family val="2"/>
      </rPr>
      <t>Fita adesiva para fixação de curativos, drenos e catéteres, composto por material em nonwovem de poliéster elástico, branco e poroso, adaptável anatomicamente aos contornos anatômicos. Apresenta adesividade segura e hipoalergênica a base de poliacrilato (sem látex), de fácil aplicação, com papel protetor seccionado e quadriculado facilitando a precisão da medida a ser utilizada. Tamanho entre 5 e 6cm de largura x 10 metros de comprimento. Validade mínima de 02 (dois) anos a contar da data de entrega. Embalagem resistente e segura, de fácil manuseio, com identificação do produto, data de fabricação, validade e lote.</t>
    </r>
  </si>
  <si>
    <r>
      <rPr>
        <sz val="6"/>
        <rFont val="Arial MT"/>
        <family val="2"/>
      </rPr>
      <t>Gaze não aderente, confeccionada em rayon. Tamanho 7cm x 7cm, permitindo uma variação de ± 1cm em cada medida. Características mínimas: gaze estéril e não aderente confeccionada em rayon, embebida em óleo a base de a.g.e (ácidos graxos essenciais), t.c.m (triglicerídeos de cadeia média), vitaminas a e e, óleos de copaíba e melaleuca.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</si>
  <si>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Hidratante corporal reparador Cicaplast Baume B5 ou Cicalfate, frasco com 40ml. Ação Judicial.</t>
    </r>
  </si>
  <si>
    <r>
      <rPr>
        <sz val="6"/>
        <rFont val="Arial MT"/>
        <family val="2"/>
      </rPr>
      <t>Hidratante corporal Fisiogel A.I. creme ou Atoderm Baume ou Cetaphil Restoraderm, frasco com no mínimo 100g. Ação Judicial.</t>
    </r>
  </si>
  <si>
    <r>
      <rPr>
        <sz val="6"/>
        <rFont val="Arial MT"/>
        <family val="2"/>
      </rPr>
      <t>Hidrogel com alginato de cálcio e sódio. Bisnaga com no mínimo 80g. Características mínimas: gel hidratante e absorvente para feridas, composto por alginato de cálcio e sódio e carboximetilcelulose sódica num excipiente aquoso. Não estéril.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</si>
  <si>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Hidrogel com alginato de cálcio e sódio. Bisnaga com no mínimo 80g. Características mínimas: gel hidratante e absorvente para feridas, não estéril, composto por carboximetilcelulose sódica, alginato de cálcio e sódio, hidantoína dmdm, sorbato de potássio, trietanolamina, ácido bórico, carbômero 940 e água purificada.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</si>
  <si>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 xml:space="preserve">Kit constituído de espuma em 100% poliuretano especifico para contato com a lesão, filme de Poliuretano translúcido, extensível, impermeável à água e vapor, com adesivo acrílico. Sistema de dreno suave com duas vias: uma via de areação constituída de espuma de poliuretano totalmente flexível para absorção e uma via de absorção de exsudato em forma de arco em seu interior que da consistência a drenagem e não colapsa mesmo sob alta pressão, totalmente macio e flexível o que permite não causar nenhum ponto de pressão evitando lesão por dispositivo médico  e também evita o impedimento da entrega da TPN quando pressionado, disco de areação e sistema de conexão rápida ao reservatório. Tamanho: 10cm x 8cm x 3cm. PERMITINDO UMA VARIAÇÃO DE ± 2CM EM CADA MEDIDA. Certificação exclusiva para este certame, para enfermeiro(a) autorizado a fornecer o treinamento para a equipe técnica do município. Apresentar anexo a proposta de preços, a bula do produto. </t>
    </r>
    <r>
      <rPr>
        <b/>
        <sz val="6"/>
        <rFont val="Arial"/>
        <family val="2"/>
      </rPr>
      <t>A contratada deverá fornecer, em regime de comodato e sem qualquer custo adicional para a Administração, os equipamentos de Terapia por Pressão Negativa compatíveis com os kits ofertados, incluindo instalação, treinamento dos profissionais da Secretaria Municipal de Saúde, assistência técnica, manutenção preventiva e corretiva, substituição em caso de falha e todos os acessórios necessários ao pleno funcionamento durante toda a vigência da contratação.</t>
    </r>
  </si>
  <si>
    <r>
      <rPr>
        <sz val="6"/>
        <rFont val="Arial MT"/>
        <family val="2"/>
      </rPr>
      <t xml:space="preserve">Kit constituído de espuma em 100% poliuretano especifico para contato com a lesão, filme de Poliuretano translúcido, extensível, impermeável à água e vapor, com adesivo acrílico. Sistema de dreno suave com duas vias: uma via de areação constituída de espuma de poliuretano totalmente flexível para absorção e uma via de absorção de exsudato em forma de arco em seu interior que da consistência a drenagem e não colapsa mesmo sob alta pressão, totalmente macio e flexível o que permite não causar nenhum ponto de pressão evitando lesão por dispositivo médico  e também evita o impedimento da entrega da TPN quando pressionado, disco de areação e sistema de conexão rápida ao reservatório. Tamanho: 20cm x 13cm x 3cm. PERMITINDO UMA VARIAÇÃO DE ± 2CM EM CADA MEDIDA. Certificação exclusiva para este certame, para enfermeiro(a) autorizado a fornecer o treinamento para a equipe técnica do município. Apresentar anexo a proposta de preços, a bula do produto. </t>
    </r>
    <r>
      <rPr>
        <b/>
        <sz val="6"/>
        <rFont val="Arial"/>
        <family val="2"/>
      </rPr>
      <t>A contratada deverá fornecer, em regime de comodato e sem qualquer custo adicional para a Administração, os equipamentos de Terapia por Pressão Negativa compatíveis com os kits ofertados, incluindo instalação, treinamento dos profissionais da Secretaria Municipal de Saúde, assistência técnica, manutenção preventiva e corretiva, substituição em caso de falha e todos os acessórios necessários ao pleno funcionamento durante toda a vigência da contratação.</t>
    </r>
  </si>
  <si>
    <r>
      <rPr>
        <sz val="6"/>
        <rFont val="Arial MT"/>
        <family val="2"/>
      </rPr>
      <t xml:space="preserve">Kit constituído de espuma em 100% poliuretano especifico para contato com a lesão, filme de Poliuretano translúcido, extensível, impermeável à água e vapor, com adesivo acrílico. Sistema de dreno suave com duas vias: uma via de areação constituída de espuma de poliuretano totalmente flexível para absorção e uma via de absorção de exsudato em forma de arco em seu interior que da consistência a drenagem e não colapsa mesmo sob alta pressão, totalmente macio e flexível o que permite não causar nenhum ponto de pressão evitando lesão por dispositivo médico  e também evita o impedimento da entrega da TPN quando pressionado, disco de areação e sistema de conexão rápida ao reservatório. Tamanho: 25cm x 15cm x 3cm. PERMITINDO UMA VARIAÇÃO DE ± 2CM EM CADA MEDIDA. Certificação exclusiva para este certame, para enfermeiro(a) autorizado a fornecer o treinamento para a equipe técnica do município. Apresentar anexo a proposta de preços, a bula do produto. </t>
    </r>
    <r>
      <rPr>
        <b/>
        <sz val="6"/>
        <rFont val="Arial"/>
        <family val="2"/>
      </rPr>
      <t>A contratada deverá fornecer, em regime de comodato e sem qualquer custo adicional para a Administração, os equipamentos de Terapia por Pressão Negativa compatíveis com os kits ofertados, incluindo instalação, treinamento dos profissionais da Secretaria Municipal de Saúde, assistência técnica, manutenção preventiva e corretiva, substituição em caso de falha e todos os acessórios necessários ao pleno funcionamento durante toda a vigência da contratação.</t>
    </r>
  </si>
  <si>
    <r>
      <rPr>
        <sz val="6"/>
        <rFont val="Arial MT"/>
        <family val="2"/>
      </rPr>
      <t>Lâmina de bisturi, em aço inox ou aço carbono, que permita a realização de cortes suaves. Estéril, descartável, embalada individualmente em forma de sachê. A embalagem deve permitir a retirada fácil da lâmina, com abertura asséptica. Disponíveis nas numerações: 10, 11, 12,
15, 20, 21, 22, 23 e 24. Na contratação será informado a numeração que deverá ser fornecido. Apresentando dados de identificação, lote, procedência e validade. Caixa com 100 unidades.</t>
    </r>
  </si>
  <si>
    <r>
      <rPr>
        <sz val="6"/>
        <rFont val="Arial MT"/>
        <family val="2"/>
      </rPr>
      <t>Loção a base de a.g.e, loção oleosa indicada no auxílio do processo de cicatrização de feridas. à base de A.G.E. (ácidos graxos essenciais) com vitaminas A e E. Fórmula com acido linoléico (óleo de girassol). Embalagem frasco de 200 ml. Validade mínima de 02 (dois) anos a contar da data de entrega.</t>
    </r>
  </si>
  <si>
    <r>
      <rPr>
        <sz val="6"/>
        <rFont val="Arial MT"/>
        <family val="2"/>
      </rPr>
      <t>Loção de limpeza hidratante Cerave ou Cetaphil, frasco com no mínimo 300ml.</t>
    </r>
  </si>
  <si>
    <r>
      <rPr>
        <sz val="6"/>
        <rFont val="Arial MT"/>
        <family val="2"/>
      </rPr>
      <t>Malha antimicrobiana. Tamanho: 7cm x 9cm, permitindo uma variação de ± 1cm em cada medida. Características mínimas: curativo antimicrobiano composto de tecido acetato revestido com cloreto de dialquil carbamoil (dacc) ou outra substância com mecanismo farmacológico capaz de atrair ou ligar-se à bactérias ou a outros microrganismos, promovendo a sua remoção nas feridas exsudativas contaminadas.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</si>
  <si>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Malha não aderente com emulsão de petrolatum. Tamanho 7cm x 20cm, permitindo uma variação de ± 2cm em cada medida. Características mínimas: curativo estéril, não aderente, constituído por uma malha de acetato de celulose ou rayon impregnada com uma emulsão de petrolatum.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</si>
  <si>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Malha não aderente com emulsão de petrolatum. Tamanho 7cm x 7cm, permitindo uma variação de ± 2cm em cada medida. Características mínimas: curativo estéril, não aderente, constituído por uma malha de acetato de celulose ou rayon impregnada com uma emulsão de petrolatum.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r>
  </si>
  <si>
    <r>
      <rPr>
        <sz val="6"/>
        <rFont val="Arial MT"/>
        <family val="2"/>
      </rPr>
      <t>Membrana regeneradora, marca MEMBRACEL, tamanho 12cm x 18cm. Ação judicial.</t>
    </r>
  </si>
  <si>
    <r>
      <rPr>
        <sz val="6"/>
        <rFont val="Arial MT"/>
        <family val="2"/>
      </rPr>
      <t>Pinça Adson com serrilhas – Pinça com serrilha, tamanho 12 cm. Confeccionada em aço inoxidável cirúrgico.
Autoclavável. Embalada individualmente, em embalagem plástica, contendo dados de identificação, procedência e rastreabilidade. Garantia de no mínimo 10 anos contra defeitos de fabricação.</t>
    </r>
  </si>
  <si>
    <r>
      <rPr>
        <sz val="6"/>
        <rFont val="Arial MT"/>
        <family val="2"/>
      </rPr>
      <t>Pinça Cheron Aço 25 cm, confeccionado em Aço Inoxidável AISI-420, embalagem plástica individual, constando os dados de identificação, procedência e rastreabilidade e possuir serrilha. Fabricado de acordo com Padrões Internacionais de Qualidade, Normas da ABNT, CE.</t>
    </r>
  </si>
  <si>
    <r>
      <rPr>
        <sz val="6"/>
        <rFont val="Arial MT"/>
        <family val="2"/>
      </rPr>
      <t>Pinça dissecção anatômica pequena 12 cm sem dente (com serrilha) - Confeccionada em aço inoxidável cirúrgico.
Autoclavável. Embalada individualmente, em embalagem plástica, contendo dados de identificação, procedência e rastreabilidade. Garantia de no mínimo 10 anos contra defeitos de fabricação.</t>
    </r>
  </si>
  <si>
    <r>
      <rPr>
        <sz val="6"/>
        <rFont val="Arial MT"/>
        <family val="2"/>
      </rPr>
      <t>Pinça Hartmann jacaré, 20cm. Produzida em aço inoxidável. Autoclavável. 4mm de espessura.Com boca dentada. Em conformidade com as recomendações contidas da ABNT no que couber. Embalada individualmente. Embalagem contendo dados de identificação, procedência e lote.</t>
    </r>
  </si>
  <si>
    <r>
      <rPr>
        <sz val="6"/>
        <rFont val="Arial MT"/>
        <family val="2"/>
      </rPr>
      <t>Pinça Kelly Curva tamanho 14 cm confeccionado em Aço Inoxidável AISI-420 e Ponta curva, com Serrilha.
Embalagem: Plástica individual, constando os dados de identificação, procedência e rastreabilidade, fabricado de acordo com Padrões Internacionais de Qualidade, Normas da ABNT, CE.</t>
    </r>
  </si>
  <si>
    <r>
      <rPr>
        <sz val="6"/>
        <rFont val="Arial MT"/>
        <family val="2"/>
      </rPr>
      <t>Pinça Kelly Reta 14cm confeccionado em Aço Inoxidável AISI-420 e Ponta curva, com Serrilha. Embalagem: Plástica individual, constando os dados de identificação, procedência e rastreabilidade, fabricado de acordo com Padrões Internacionais de Qualidade, Normas da ABNT, CE.</t>
    </r>
  </si>
  <si>
    <r>
      <rPr>
        <sz val="6"/>
        <rFont val="Arial MT"/>
        <family val="2"/>
      </rPr>
      <t>Pinça Pozzi – Utilizado para curativo de colo uterino. Tamanho de 24 cm. Confeccionada em aço inoxidável. Autoclavável. Embalagem plástica individual, constando os dados de identificação, procedência e rastreabilidade.
Fabricado de acordo com Padrões Internacionais de Qualidade, Normas da ABNT. Garantia de 10 anos contra defeitos de fabricação.</t>
    </r>
  </si>
  <si>
    <r>
      <rPr>
        <sz val="6"/>
        <rFont val="Arial MT"/>
        <family val="2"/>
      </rPr>
      <t>Pinça Professor Medina 5mm, tamanho 24cm, utilizada para biópsia uterina. Confeccionada em aço inoxidável cirúrgico. Autoclavável. Embalada individualmente, em embalagem plástica, contendo dados de identificação, procedência e rastreabilidade. Garantia de no mínimo 10 anos contra defeitos de fabricação.</t>
    </r>
  </si>
  <si>
    <r>
      <rPr>
        <sz val="6"/>
        <rFont val="Arial MT"/>
        <family val="2"/>
      </rPr>
      <t>Protetor cutâneo. Frasco spray com no mínimo 28ml. Características mínimas: solução polimérica líquida de secagem rápida, resistente à água e sem álcool.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</si>
  <si>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Protetor cutâneo. Frasco spray com no mínimo 50ml. Características mínimas: solução polimérica líquida de secagem rápida, resistente à água e sem álcool.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</si>
  <si>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Protetor solar Sunmax Sensitive 50 FPS, frasco com no mínimo 160ml. Ação Judicial.</t>
    </r>
  </si>
  <si>
    <r>
      <rPr>
        <sz val="6"/>
        <rFont val="Arial MT"/>
        <family val="2"/>
      </rPr>
      <t>Rede tubular elástica para fixar curativos, calibre 5, marca POOLFIX. Caixa com no mínimo 7 metros em repouso.
Ação Judicial.</t>
    </r>
  </si>
  <si>
    <r>
      <rPr>
        <sz val="6"/>
        <rFont val="Arial MT"/>
        <family val="2"/>
      </rPr>
      <t>Rede tubular elástica para fixar curativos, calibre 8, marca
POOLFIX. Caixa com no mínimo 7 metros em repouso.Ação Judicial.</t>
    </r>
  </si>
  <si>
    <r>
      <rPr>
        <sz val="6"/>
        <rFont val="Arial MT"/>
        <family val="2"/>
      </rPr>
      <t>Rede tubular elástica para fixar curativos, hipoalergênica comprovado através de laudo, composta de 24% elastodieno recoberto com poliamida e 76% poliamida, calibre 2 (17mm) caixa com 10 metros em repouso.</t>
    </r>
  </si>
  <si>
    <r>
      <rPr>
        <sz val="6"/>
        <rFont val="Arial MT"/>
        <family val="2"/>
      </rPr>
      <t>Rede tubular elástica para fixar curativos, hipoalergênica comprovado através de laudo, composta de 24% elastodieno recoberto com poliamida e 76% poliamida, calibre 3 (21mm) caixa com 10 metros em repouso.</t>
    </r>
  </si>
  <si>
    <r>
      <rPr>
        <sz val="6"/>
        <rFont val="Arial MT"/>
        <family val="2"/>
      </rPr>
      <t>Rede tubular elástica para fixar curativos, hipoalergênica comprovado através de laudo, composta de 24% elastodieno recoberto com poliamida e 76% poliamida, calibre 4 (23mm) caixa com 10 metros em repouso.</t>
    </r>
  </si>
  <si>
    <r>
      <rPr>
        <sz val="6"/>
        <rFont val="Arial MT"/>
        <family val="2"/>
      </rPr>
      <t>Rede tubular elástica para fixar curativos, hipoalergênica comprovado através de laudo, composta de 24% elastodieno recoberto com poliamida e 76% poliamida, calibre 5 (29mm) caixa com 10 metros em repouso.</t>
    </r>
  </si>
  <si>
    <r>
      <rPr>
        <sz val="6"/>
        <rFont val="Arial MT"/>
        <family val="2"/>
      </rPr>
      <t>Removedor de Adesivo Curativo 50ml Esenta. Ação Judicial.</t>
    </r>
  </si>
  <si>
    <r>
      <rPr>
        <sz val="6"/>
        <rFont val="Arial MT"/>
        <family val="2"/>
      </rPr>
      <t>Sabonete Antisséptico com Polihexanida (PHMB), Cocoamidopropilbetaína, glicerina e carboximetilcelulose, para ser usado em ambiente hospitalar e doméstico, possui ação bactericida, fungicida e virucida. Indicado para higienização corporal e banho de leito. Produzido por água WFI (proveniente de Osmose Reversa), com condutividade. Embalagem de 1000ml Apresentar anexo a proposta de preços, a bula do produto.</t>
    </r>
  </si>
  <si>
    <r>
      <rPr>
        <sz val="6"/>
        <rFont val="Arial MT"/>
        <family val="2"/>
      </rPr>
      <t>Sabonete Líquido Antisséptico Higiênico Phmb, marca Pielsana DBS (500Ml). Ação Judicial.</t>
    </r>
  </si>
  <si>
    <r>
      <rPr>
        <sz val="6"/>
        <rFont val="Arial MT"/>
        <family val="2"/>
      </rPr>
      <t>Sistema de Terapia para Feridas por Pressão Negativa portátil, medindo 10 cm x 20 cm - estéril, de uso único e individual, constituído de 1 bomba de sucção, 2 curativos compostos por quatro camadas - Sendo a primeira de contato com a pele em silicone adesivo, a segunda camada de tecnologia AIRLOCK com pressão constante de – 80 mmHg em modo contínuo, a terceira camada absorvente de poliacrilato e a quarta camada de filme transparente de alta permeabilidade. Acompanha 6 tiras de fixação em poliuretano transparente, 2 pilhas alcalinas AA (1.5v) e CLIPE para cinto, de plástico transparente. Embalagem individual, asséptica, com dados de identificação, lote, data de esterilização, procedência e validade, acondicionados em recipiente que garanta a integridade do produto.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</si>
  <si>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Sistema de Terapia para Feridas por Pressão Negativa portátil, medindo aproximadamente 15 cm x 20 cm - estéril, de uso único e individual, constituído de 1 bomba de sucção, 2 curativos compostos por quatro camadas - Sendo a primeira de contato com a pele em silicone adesivo, a segunda camada de tecnologia AIRLOCK com pressão constante de – 80 mmHg em modo contínuo, a terceira camada absorvente de poliacrilato e a quarta camada de filme transparente de alta permeabilidade. Acompanha 6 tiras de fixação em poliuretano transparente, 2 pilhas alcalinas AA (1.5v) e CLIPE para cinto, de plástico transparente. Embalagem individual, asséptica, com dados de identificação, lote, data de esterilização, procedência e validade, acondicionados em recipiente que garanta a integridade do produto.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</si>
  <si>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Solução aquosa para higienização da pele com polihexanida (PHMB), podendo ser das marcas Prontosan (350ml) ou Aquasept (250ml). Ação judicial.</t>
    </r>
  </si>
  <si>
    <r>
      <rPr>
        <sz val="6"/>
        <rFont val="Arial MT"/>
        <family val="2"/>
      </rPr>
      <t>Solução de limpeza de pele à base de água, cloreto de sódio, ácido hipocloroso (50ppm), hipoclorito de sódio (50ppm). Solução tópica, frasco com tampa em spray, contendo no mínimo 250ml. Pode ser utilizado em  cavidades corporais. Não precisa enxaguar ou neutralizar. O produto pode ser utilizado por até 60 dias após aberto.
Embalagem resistente e segura, de fácil manuseio, com identificação do produto, data de fabricação, validade e lote. Validade mínima de 02 (dois) anos a contar da data de emissão da nota fiscal. O fabricante deverá fornecer as orientações por escrito, em português. Apresentar anexo a proposta de preços, a bula do produto. Realização de treinamento/capacitação para a equipe multiprofissional por pessoa capacitada quando solicitado.</t>
    </r>
  </si>
  <si>
    <r>
      <rPr>
        <sz val="6"/>
        <rFont val="Arial MT"/>
        <family val="2"/>
      </rPr>
      <t>Solução para higienização da área peristomal e peri fístulas. Frasco com no mínimo 180 ml. Características mínimas: utilizado para limpeza da pele exposta à urina ou fezes, sem agredir, promovendo a sua integridade. Não necessita de enxágue. Composta por surfactante e agente hidratante e com ph semelhante ao da pele íntegra.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</si>
  <si>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Solução composta de água purificada, PHMB 0,2%, Betaína 0,1%, Indicado para limpeza, hidratação, descontaminação de feridas e que seja biocompatível. Frasco transparente.
Produto deverá estar registrado devidamente na ANVISA como Produto Médico para Saúde, Classe de risco IV. Frasco de 100 ml. Com laudos de: ação bactericida para pseudômonas, salmonella e outros germes.
Toxicidade/reatividade biológica intracutânea; sensibilidade cutânea e avaliação do potencial de citotoxidade.
Apresentar anexo a proposta de preços, a bula do produto. Realização de treinamento/capacitação para a equipe multiprofissional por pessoa capacitada quando solicitado.</t>
    </r>
  </si>
  <si>
    <r>
      <rPr>
        <sz val="6"/>
        <rFont val="Arial MT"/>
        <family val="2"/>
      </rPr>
      <t>Solução de irrigação de feridas. Frasco com no mínimo 350ml. Características mínimas: solução à base de polihexanida (phmb) 0,1% e água purificada.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</si>
  <si>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Solução para limpeza e descontaminação de feridas, composta por 0,1% de undecilaminopropil betaina, 0,1% de polihexahida e 99,8% de água purificada, pronta para uso. Eficaz para remoção e prevenção do biofilme. Embalagem única com no mínimo 350ml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r>
  </si>
  <si>
    <r>
      <rPr>
        <sz val="6"/>
        <rFont val="Arial MT"/>
        <family val="2"/>
      </rPr>
      <t>Solução alcoólica de digluconato de clorexidina 0,5%, antisséptico de uso tópico. Validade mínima de 02 (dois) anos a contar da data de entrega. Embalagem com 100 ml.</t>
    </r>
  </si>
  <si>
    <r>
      <rPr>
        <sz val="6"/>
        <rFont val="Arial MT"/>
        <family val="2"/>
      </rPr>
      <t>Solução aquosa de digluconato de clorexidina 0,2%, antisséptico de uso tópico. Validade mínima de 02 (dois) anos a contar da data de entrega. Embalagem com 100 ml.</t>
    </r>
  </si>
  <si>
    <r>
      <rPr>
        <sz val="6"/>
        <rFont val="Arial MT"/>
        <family val="2"/>
      </rPr>
      <t>Solução de digluconato de clorexidina 4% com tensoativos, indicada como antisséptico tópico, antissepsia da pele, indicado também para lavagem das mãos e antebraços. É um agente antimicrobiano não sólido e não solúvel em água composto de carbono, hidrogênio, cloro, nitrogênio e oxigênio, com ação antifúngica e bactericida, capaz de eliminar tanto bactérias gram-positivas quanto gram-negativas. Validade mínima de 02 (dois) anos a contar da data de entrega, embalagem com 100 ml.</t>
    </r>
  </si>
  <si>
    <r>
      <rPr>
        <sz val="6"/>
        <rFont val="Arial MT"/>
        <family val="2"/>
      </rPr>
      <t>Spray de Barreira Esenta 50ml. Ação Judicial.</t>
    </r>
  </si>
  <si>
    <r>
      <rPr>
        <sz val="6"/>
        <rFont val="Arial MT"/>
        <family val="2"/>
      </rPr>
      <t>Tesoura Iris para uso cirúrgico em geral, corta tecido e retira pontos. Com ponta curva, tamanho de 12 cm, confeccionado em Aço Inoxidável. Embalada individualmente constando dados de identificação e procedência. Garantia de 10 anos contra defeitos de
fabricação.</t>
    </r>
  </si>
  <si>
    <r>
      <rPr>
        <sz val="6"/>
        <rFont val="Arial MT"/>
        <family val="2"/>
      </rPr>
      <t>Tesoura Metzembaum Curva – Utilizada para separar os tecidos delicados da pele. Confeccionado em aço inoxidável. Autoclavável. Curva, tamanho mínimo de 20 cm. Embalagem plástica individual, constando os dados de identificação, procedência e rastreabilidade. Fabricado de acordo com Padrões Internacionais de Qualidade, Normas da ABNT. Garantia de 10 anos contra defeitos de fabricação.</t>
    </r>
  </si>
  <si>
    <r>
      <rPr>
        <sz val="6"/>
        <rFont val="Arial MT"/>
        <family val="2"/>
      </rPr>
      <t>Tesoura Spencer para retirada de pontos. Com ponta reta, tamanho 09 cm, confeccionada em aço Inoxidável.
Embalada individualmente constando dados de identificação e procedência. Garantia de 10 anos contra defeitos de fabricação.</t>
    </r>
  </si>
  <si>
    <t>Curativo adesivo de espuma de poliuretano, modelo calcâneo. Tamanho mínimo de 18cm x 18cm e máximo 25 cm x 25cm. Características mínimas: cobertura de espuma de poliuretano absorvente, camada de contato e borda de silicone, macia e flexível com película superior permeável ao vapor, impermeável à água e bactérias absorção superior e vertical. Deve se conformar no leito da ferida, preenchendo o espaço morto. Não deve conter prata em sua composição.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</si>
  <si>
    <t>Curativo adesivo de espuma de poliuretano, modelo sacral. Tamanho mínimo de 20cm x 20cm e máximo 25cm x 25cm. Características mínimas: cobertura de espuma de poliuretano absorvente, camada auto adesiva perfurada de silicone, macia e flexível com película superior permeável ao vapor, impermeável à água e bactérias. Absorção superior e vertical. Deve se conformar no leito da ferida, preenchendo o espaço morto. Não deve conter prata em sua composição.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</si>
  <si>
    <t xml:space="preserve"> </t>
  </si>
  <si>
    <t>Hidrogel sem alginato de cálcio e sem ácido bórico. Bisnaga com no mínimo 80g. Características mínimas: gel amorfo, transparente, não estéril, composto por água, glicerina, carboximetilcelulose, alantoína, álcool benzílico, metilparabeno e propatilparabeno. Hidrata a ferida e agiliza o desbridamento autolítico do tecido necrótico. Embalagem unitária contendo identificação de marca, lote, data de fabricação, validade e procedência. O fabricante deverá fornecer as orientações por escrito, em português. Validade de no mínimo 12 meses, contada a partir da data de emissão da nota fiscal. Apresentar anexo a proposta de preços, a bula do produto. Realização de treinamento/capacitação para a equipe multiprofissional por pessoa capacitada quando solicitado</t>
  </si>
  <si>
    <t>Membrana porosa de celulose. Tamanho: 7,5 cm x 10 cm, permitindo uma variação de ± 1cm em cada medida.
Características mínimas: membrana porosa composta por fibras de celulose, com poros médios (1 a 2mm) que permitem a troca gasosa, transpondo o excesso de umidade para a gaze secundária. Utilizada no tratamento de feridas crônicas e queimaduras, agindo como substituto temporário da pele. Não necessita trocas diárias.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</si>
  <si>
    <t>Removedor de adesivo, composto por 100% silicone (dixiloxane, octamethyltrisiloxano), de uso tópico, removedor de qualquer tipo de adesivo, como equipamentos de estomia (bases adesivas e adjuvantes), fitas adesivas, películas, hidrocoloides e todos os curativos que permaneçam aderidos à pele, livre de álcool e fragrâncias, atraumático. Produto sem impacto ambientais dentro das normas internacionais de restrição de substâncias.
Embalado individualmente em frasco contendo 50 ml, spray com sistema Bag-on-value (bov) que permite uma pulverização contínua de 360 graus e o máximo de aproveitamento do conteúdo da embalagem, sem que o aerossol deixe resíduo. Não estéril. Apresentar anexo a proposta de preços, a bula do produto</t>
  </si>
  <si>
    <t>COMPRESSA DE GAZE ESTÉRIL 10 CM X 10 CM (13
FIOS): Compressa de gaze estéril, hidrófila 10 cm x 10 cm, confeccionada com 13 fios por cm² e 100% algodão, tamanho nominal de 10 x 10 cm quando fechada e 20 x 40 cm quando aberta com 08 camadas e 05 dobras. Na cor branca, alvejada, purificada e isenta de impurezas, substâncias gordurosas, amido, corantes corretivos e alvejantes ópticos. Possuir bordas devidamente voltadas para dentro, que evitem soltura de fios, isenta de quaisquer defeitos prejudiciais a sua perfeita utilização. Embaladas em pacote plástico com 10 unidades, por pacote constando externamente os dados de identificação e procedência.
Validade mínima de 02 anos a contar da data de entrega.</t>
  </si>
  <si>
    <t>Curativo a base de alginato de cálcio e carboximetilcelulose. Tamanho 15cm x 15cm, permitindo uma variação de ± 2cm em cada medida. Características mínimas: curativo a base de alginato de cálcio e carboximetilcelulose, com absorção vertical; deve reter o exsudato dentro do curativo, evitando vazamentos que podem danificar pele perilesional; com integridade estrutural que permita ser cortado; estéril.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</si>
  <si>
    <t>Curativo alginato de cálcio com prata não aderente, cobertura antimicrobiana composta internamente por alginato de cálcio (ácido gulurônico), carboximetilcelulose e fibras de nylon impregnadas com prata elementar e revestida em ambas as faces externas por um filme de precisão composto por acrilato de metil etileno com perfurações para passagem de exsudato. O curativo promove absorção e transferência do excesso de umidade para o curativo secundário. A prata é ativada através do Contato com o exsudato liberando íons de prata e tem ação bactericída contra micro-organismos patogênicos presentes na superfície. Curativo atóxica, hipoalergênica, estéril, embalada individualmente em material que promova barreira microbiana e abertura asséptica. Realização de treinamento/capacitação para a equipe multiprofissional por pessoa capacitada quando solicitado. Tamanho aproximado de 11x11cm. Data de validade de no mínimo 02 (dois) anos a contar da data de entrega. Apresentar anexo a proposta de preços, a bula do produto.</t>
  </si>
  <si>
    <t>Curativo Antimicrobiano de Hidrofibra com Prata Aquacel AG 10 X10cm. Ação Judicial.</t>
  </si>
  <si>
    <t>Hidrogel com alginato de cálcio. Bisnaga com no mínimo 25g e máximo 30g. Características mínimas: gel transparente, amorfo, com consistência coesa, a base de alginato de cálcio, carboximetilcelulose e água purificada. Estéril. Hidrata a ferida e agiliza o desbridamento autolítico do tecido necrótico. Embalagem unitária contendo identificação de marca, lote, data de fabricação, validade e procedência. O fabricante deverá fornecer as orientações por escrito, em português. Validade de no mínimo 12 meses, contada a partir da data de emissão da nota fiscal. Realização de treinamento/capacitação para a equipe multiprofissional por pessoa capacitada quando solicitado. Apresentar anexo a proposta de preços, a bula do produto.</t>
  </si>
  <si>
    <t>Iodopovidona 10% (1% iodo ativo), solução tensoativa. Frasco com 100ml. Líquido límpido, castanho-avermelhado, a base de polivinilpirrolidona iodo em solução degermante. Indicado para anti-sepsia da pele, mãos e antebraços.
Deverá apresentar declaração de notificação simplificada RDC nº 199/06 ANVISA, laudo de teste microbiológico, químico e toxicológico de irritabilidade dérmica e ocular.</t>
  </si>
  <si>
    <t>Luva ginecológica descartável em EVA, estéril, atóxica, inodora, transparente, tamanho único, ambidestra.
Embaladas individualmente e fornecidas em pacote com 100 unidades contendo dados de identificação, procedência e número de lote.</t>
  </si>
  <si>
    <t>Rede tubular elástica para fixar curativos, hipoalergênica comprovado através de laudo, composta de 24% elastodieno recoberto com poliamida e 76% poliamida, calibre 1 (14mm) caixa com 10 metros em repouso.</t>
  </si>
  <si>
    <t>Ata Cincatarina/Banco de Preços</t>
  </si>
  <si>
    <t>Foi realizado, pela Secretaria de Saúde, levantamento preliminar de preços durante os meses de julho e agosto de 2026, com o objetivo de obter referências iniciais 
quanto à ordem de grandeza dos valores envolvidos na contratação e subsidiar o planejamento da demanda. Foram encaminhadas solicitações de orçamento a pelo 
menos 15 (quinze) empresas do ramo, tendo sido obtidas 04 (quatro) propostas comerciais válidas; Considerando a quantidade e a diversidade dos 127 itens, não foi 
possível obter cotação direta para a totalidade, razão pela qual foram utilizados, para determinados itens, valores do Pregão Eletrônico nº 02/2025 – Guaramirim/SC 
(atualizados pelo IPCA/IBGE) e referências obtidas mediante pesquisa em sítios eletrônicos.
A fim de ampliar a base de referências, foram realizadas pela Central de Compras novas pesquisas em fontes distintas e complementares: (i) pesquisa na internet; 
(ii) consulta a atas de registro de preços de outros entes públicos, em especial as do Consórcio CINCATARINA (Pregões nº 0025/2026 e 0026/2026); e (iii) consulta ao 
Banco de Preços. Com isso, todos os 127 itens passaram a contar com, no mínimo, 02 (duas) referências de preços válidas para o cálculo do valor médio. Ressalta-se 
que, embora a IN SEGES/ME nº 65/2021 (art. 24, §3º) recomende, em regra, a obtenção de, no mínimo, 03 (três) preços, a própria norma admite, em seu art. 24, §4º, 
quantidade inferior quando a natureza do objeto não permitir a coleta do número mínimo, desde que devidamente justificada nos autos. No presente caso, a impossibilidade 
decorre da alta especificidade técnica de parte dos itens, do mercado fornecedor restrito e da existência de itens de marca/modelo determinados por decisão judicial 
(Ação Civil Pública nº 0903435-40.2017.8.24.0026), que limitam as cotações aos fornecedores dos produtos indicados.Dessa forma, a estimativa foi elaborada com base 
em fontes distintas e complementares, em observância ao Prejulgado nº 2207 do TCE/SC, sendo o número de referências obtidas suficiente para assegurar a compatibilidade 
dos preços com o mercado, sem comprometer a economicidade e a vantajosidade da contratação. Os documentos e registros utilizados encontram-se anexados ao processo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</si>
</sst>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23" x14ac:knownFonts="1">
    <font>
      <sz val="10"/>
      <color rgb="FF000000"/>
      <name val="Times New Roman"/>
      <charset val="204"/>
    </font>
    <font>
      <b/>
      <sz val="6.5"/>
      <name val="Calibri"/>
    </font>
    <font>
      <sz val="5.5"/>
      <color rgb="FF000000"/>
      <name val="Calibri"/>
      <family val="2"/>
    </font>
    <font>
      <sz val="5.5"/>
      <name val="Calibri"/>
    </font>
    <font>
      <b/>
      <sz val="5.5"/>
      <name val="Calibri"/>
    </font>
    <font>
      <sz val="5"/>
      <name val="Calibri"/>
    </font>
    <font>
      <b/>
      <sz val="6.5"/>
      <name val="Calibri"/>
      <family val="1"/>
    </font>
    <font>
      <sz val="5.5"/>
      <name val="Calibri"/>
      <family val="1"/>
    </font>
    <font>
      <u/>
      <sz val="5.5"/>
      <color rgb="FF000080"/>
      <name val="Calibri"/>
      <family val="1"/>
    </font>
    <font>
      <b/>
      <sz val="5.5"/>
      <name val="Calibri"/>
      <family val="1"/>
    </font>
    <font>
      <sz val="5"/>
      <name val="Calibri"/>
      <family val="1"/>
    </font>
    <font>
      <sz val="10"/>
      <color rgb="FF000000"/>
      <name val="Times New Roman"/>
      <charset val="204"/>
    </font>
    <font>
      <sz val="6"/>
      <color rgb="FF000000"/>
      <name val="Times New Roman"/>
      <family val="1"/>
    </font>
    <font>
      <sz val="5"/>
      <color rgb="FF000000"/>
      <name val="Times New Roman"/>
      <family val="1"/>
    </font>
    <font>
      <b/>
      <sz val="6"/>
      <name val="Calibri"/>
      <family val="2"/>
    </font>
    <font>
      <b/>
      <sz val="6"/>
      <name val="Calibri"/>
      <family val="1"/>
    </font>
    <font>
      <sz val="6"/>
      <name val="Arial MT"/>
      <family val="2"/>
    </font>
    <font>
      <sz val="6"/>
      <name val="Arial MT"/>
    </font>
    <font>
      <b/>
      <sz val="6"/>
      <name val="Arial"/>
      <family val="2"/>
    </font>
    <font>
      <sz val="8"/>
      <name val="Times New Roman"/>
      <charset val="204"/>
    </font>
    <font>
      <sz val="6"/>
      <name val="Times New Roman"/>
      <family val="2"/>
    </font>
    <font>
      <b/>
      <sz val="5.5"/>
      <name val="Calibri"/>
      <family val="2"/>
    </font>
    <font>
      <sz val="8"/>
      <color rgb="FF000000"/>
      <name val="Segoe UI"/>
      <family val="2"/>
    </font>
  </fonts>
  <fills count="6">
    <fill>
      <patternFill patternType="none"/>
    </fill>
    <fill>
      <patternFill patternType="gray125"/>
    </fill>
    <fill>
      <patternFill patternType="solid">
        <fgColor rgb="FF000000"/>
      </patternFill>
    </fill>
    <fill>
      <patternFill patternType="solid">
        <fgColor rgb="FFD8D8D8"/>
      </patternFill>
    </fill>
    <fill>
      <patternFill patternType="solid">
        <fgColor rgb="FFDDE6EF"/>
      </patternFill>
    </fill>
    <fill>
      <patternFill patternType="solid">
        <fgColor rgb="FFBFBFBF"/>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
    <xf numFmtId="0" fontId="0" fillId="0" borderId="0"/>
    <xf numFmtId="44" fontId="11" fillId="0" borderId="0" applyFont="0" applyFill="0" applyBorder="0" applyAlignment="0" applyProtection="0"/>
  </cellStyleXfs>
  <cellXfs count="87">
    <xf numFmtId="0" fontId="0" fillId="0" borderId="0" xfId="0" applyAlignment="1">
      <alignment horizontal="left" vertical="top"/>
    </xf>
    <xf numFmtId="0" fontId="0" fillId="2" borderId="1" xfId="0" applyFill="1" applyBorder="1" applyAlignment="1">
      <alignment horizontal="left" wrapText="1"/>
    </xf>
    <xf numFmtId="1" fontId="2" fillId="0" borderId="1" xfId="0" applyNumberFormat="1" applyFont="1" applyBorder="1" applyAlignment="1">
      <alignment horizontal="left" vertical="top" shrinkToFit="1"/>
    </xf>
    <xf numFmtId="0" fontId="3" fillId="0" borderId="1" xfId="0" applyFont="1" applyBorder="1" applyAlignment="1">
      <alignment horizontal="center" vertical="top" wrapText="1"/>
    </xf>
    <xf numFmtId="0" fontId="0" fillId="0" borderId="1" xfId="0" applyBorder="1" applyAlignment="1">
      <alignment horizontal="left" wrapText="1"/>
    </xf>
    <xf numFmtId="0" fontId="0" fillId="0" borderId="0" xfId="0" applyAlignment="1">
      <alignment horizontal="left" wrapText="1"/>
    </xf>
    <xf numFmtId="0" fontId="4" fillId="0" borderId="1" xfId="0" applyFont="1" applyBorder="1" applyAlignment="1">
      <alignment horizontal="left" vertical="top" wrapText="1" indent="1"/>
    </xf>
    <xf numFmtId="0" fontId="4" fillId="4" borderId="1" xfId="0" applyFont="1" applyFill="1" applyBorder="1" applyAlignment="1">
      <alignment horizontal="center" vertical="top" wrapText="1"/>
    </xf>
    <xf numFmtId="1" fontId="2" fillId="0" borderId="1" xfId="0" applyNumberFormat="1" applyFont="1" applyBorder="1" applyAlignment="1">
      <alignment horizontal="right" vertical="center" indent="1" shrinkToFit="1"/>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indent="1"/>
    </xf>
    <xf numFmtId="1" fontId="2" fillId="0" borderId="1" xfId="0" applyNumberFormat="1" applyFont="1" applyBorder="1" applyAlignment="1">
      <alignment horizontal="right" vertical="top" indent="1" shrinkToFit="1"/>
    </xf>
    <xf numFmtId="1" fontId="2" fillId="0" borderId="1" xfId="0" applyNumberFormat="1" applyFont="1" applyBorder="1" applyAlignment="1">
      <alignment horizontal="center" vertical="top" shrinkToFit="1"/>
    </xf>
    <xf numFmtId="0" fontId="3" fillId="0" borderId="1" xfId="0" applyFont="1" applyBorder="1" applyAlignment="1">
      <alignment horizontal="left" vertical="top" wrapText="1" indent="1"/>
    </xf>
    <xf numFmtId="1" fontId="2" fillId="0" borderId="1" xfId="0" applyNumberFormat="1" applyFont="1" applyBorder="1" applyAlignment="1">
      <alignment horizontal="right" vertical="center" shrinkToFit="1"/>
    </xf>
    <xf numFmtId="1" fontId="2" fillId="0" borderId="1" xfId="0" applyNumberFormat="1" applyFont="1" applyBorder="1" applyAlignment="1">
      <alignment horizontal="right" vertical="top" shrinkToFit="1"/>
    </xf>
    <xf numFmtId="0" fontId="5" fillId="0" borderId="1" xfId="0" applyFont="1" applyBorder="1" applyAlignment="1">
      <alignment horizontal="center" vertical="center" wrapText="1"/>
    </xf>
    <xf numFmtId="0" fontId="4" fillId="5" borderId="1" xfId="0" applyFont="1" applyFill="1" applyBorder="1" applyAlignment="1">
      <alignment horizontal="left" vertical="top" wrapText="1"/>
    </xf>
    <xf numFmtId="0" fontId="0" fillId="5" borderId="1" xfId="0" applyFill="1" applyBorder="1" applyAlignment="1">
      <alignment horizontal="left" wrapText="1"/>
    </xf>
    <xf numFmtId="44" fontId="0" fillId="0" borderId="1" xfId="1" applyFont="1" applyBorder="1" applyAlignment="1">
      <alignment horizontal="left" vertical="top" wrapText="1"/>
    </xf>
    <xf numFmtId="44" fontId="3" fillId="4" borderId="1" xfId="1" applyFont="1" applyFill="1" applyBorder="1" applyAlignment="1">
      <alignment horizontal="center" vertical="center" wrapText="1"/>
    </xf>
    <xf numFmtId="44" fontId="0" fillId="0" borderId="1" xfId="1" applyFont="1" applyBorder="1" applyAlignment="1">
      <alignment horizontal="left" vertical="center" wrapText="1"/>
    </xf>
    <xf numFmtId="44" fontId="3" fillId="0" borderId="1" xfId="1" applyFont="1" applyBorder="1" applyAlignment="1">
      <alignment horizontal="center" vertical="top" wrapText="1"/>
    </xf>
    <xf numFmtId="44" fontId="3" fillId="0" borderId="1" xfId="1" applyFont="1" applyBorder="1" applyAlignment="1">
      <alignment horizontal="center" vertical="center" wrapText="1"/>
    </xf>
    <xf numFmtId="44" fontId="0" fillId="0" borderId="1" xfId="1" applyFont="1" applyBorder="1" applyAlignment="1">
      <alignment horizontal="left" wrapText="1"/>
    </xf>
    <xf numFmtId="44" fontId="0" fillId="5" borderId="1" xfId="1" applyFont="1" applyFill="1" applyBorder="1" applyAlignment="1">
      <alignment horizontal="left" wrapText="1"/>
    </xf>
    <xf numFmtId="44" fontId="0" fillId="4" borderId="1" xfId="1" applyFont="1" applyFill="1" applyBorder="1" applyAlignment="1">
      <alignment horizontal="left" wrapText="1"/>
    </xf>
    <xf numFmtId="44" fontId="4" fillId="4" borderId="1" xfId="1" applyFont="1" applyFill="1" applyBorder="1" applyAlignment="1">
      <alignment horizontal="center" vertical="top" wrapText="1"/>
    </xf>
    <xf numFmtId="44" fontId="12" fillId="0" borderId="0" xfId="0" applyNumberFormat="1" applyFont="1" applyAlignment="1">
      <alignment horizontal="left" vertical="top"/>
    </xf>
    <xf numFmtId="44" fontId="13" fillId="0" borderId="0" xfId="0" applyNumberFormat="1" applyFont="1" applyAlignment="1">
      <alignment horizontal="left" vertical="top"/>
    </xf>
    <xf numFmtId="0" fontId="12" fillId="0" borderId="0" xfId="0" applyFont="1" applyAlignment="1">
      <alignment horizontal="left" wrapText="1"/>
    </xf>
    <xf numFmtId="0" fontId="12" fillId="0" borderId="1" xfId="0" applyFont="1" applyBorder="1" applyAlignment="1">
      <alignment horizontal="left" vertical="top" wrapText="1"/>
    </xf>
    <xf numFmtId="0" fontId="17" fillId="0" borderId="1" xfId="0" applyFont="1" applyBorder="1" applyAlignment="1">
      <alignment horizontal="left" vertical="top" wrapText="1"/>
    </xf>
    <xf numFmtId="0" fontId="12" fillId="5" borderId="1" xfId="0" applyFont="1" applyFill="1" applyBorder="1" applyAlignment="1">
      <alignment horizontal="left" wrapText="1"/>
    </xf>
    <xf numFmtId="0" fontId="12" fillId="0" borderId="0" xfId="0" applyFont="1" applyAlignment="1">
      <alignment horizontal="left" vertical="top"/>
    </xf>
    <xf numFmtId="0" fontId="16" fillId="0" borderId="1" xfId="0" applyFont="1" applyBorder="1" applyAlignment="1">
      <alignment horizontal="left" vertical="top" wrapText="1"/>
    </xf>
    <xf numFmtId="0" fontId="20" fillId="0" borderId="1" xfId="0" applyFont="1" applyBorder="1" applyAlignment="1">
      <alignment horizontal="left" vertical="top" wrapText="1"/>
    </xf>
    <xf numFmtId="0" fontId="0" fillId="0" borderId="3" xfId="0" applyBorder="1" applyAlignment="1">
      <alignment horizontal="left"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4" fillId="0" borderId="2" xfId="0" applyFont="1" applyBorder="1" applyAlignment="1">
      <alignment horizontal="left" vertical="top" wrapText="1" indent="1"/>
    </xf>
    <xf numFmtId="0" fontId="4" fillId="0" borderId="2" xfId="0" applyFont="1" applyBorder="1" applyAlignment="1">
      <alignment horizontal="left" vertical="center" wrapText="1" indent="1"/>
    </xf>
    <xf numFmtId="0" fontId="21" fillId="0" borderId="2" xfId="0" applyFont="1" applyBorder="1" applyAlignment="1">
      <alignment horizontal="center" vertical="center" wrapText="1"/>
    </xf>
    <xf numFmtId="0" fontId="3" fillId="0" borderId="3" xfId="0" applyFont="1" applyBorder="1" applyAlignment="1">
      <alignment horizontal="left" vertical="top" wrapText="1" indent="4"/>
    </xf>
    <xf numFmtId="0" fontId="1" fillId="3" borderId="3" xfId="0" applyFont="1" applyFill="1" applyBorder="1" applyAlignment="1">
      <alignment horizontal="center" vertical="top" wrapText="1"/>
    </xf>
    <xf numFmtId="0" fontId="22" fillId="0" borderId="0" xfId="0" applyFont="1" applyAlignment="1">
      <alignment horizontal="left" vertical="top" wrapText="1"/>
    </xf>
    <xf numFmtId="44" fontId="2" fillId="0" borderId="2" xfId="1" applyFont="1" applyBorder="1" applyAlignment="1">
      <alignment horizontal="center" vertical="center" shrinkToFit="1"/>
    </xf>
    <xf numFmtId="44" fontId="2" fillId="0" borderId="4" xfId="1" applyFont="1" applyBorder="1" applyAlignment="1">
      <alignment horizontal="center" vertical="center" shrinkToFit="1"/>
    </xf>
    <xf numFmtId="44" fontId="3" fillId="0" borderId="2" xfId="1" applyFont="1" applyBorder="1" applyAlignment="1">
      <alignment horizontal="center" vertical="center" wrapText="1"/>
    </xf>
    <xf numFmtId="44" fontId="3" fillId="0" borderId="4" xfId="1" applyFont="1" applyBorder="1" applyAlignment="1">
      <alignment horizontal="center" vertical="center" wrapText="1"/>
    </xf>
    <xf numFmtId="44" fontId="0" fillId="0" borderId="2" xfId="1" applyFont="1" applyBorder="1" applyAlignment="1">
      <alignment horizontal="left" vertical="top" wrapText="1"/>
    </xf>
    <xf numFmtId="44" fontId="0" fillId="0" borderId="4" xfId="1" applyFont="1" applyBorder="1" applyAlignment="1">
      <alignment horizontal="left" vertical="top" wrapText="1"/>
    </xf>
    <xf numFmtId="44" fontId="0" fillId="5" borderId="2" xfId="1" applyFont="1" applyFill="1" applyBorder="1" applyAlignment="1">
      <alignment horizontal="left" wrapText="1"/>
    </xf>
    <xf numFmtId="44" fontId="0" fillId="5" borderId="4" xfId="1" applyFont="1" applyFill="1" applyBorder="1" applyAlignment="1">
      <alignment horizontal="left" wrapText="1"/>
    </xf>
    <xf numFmtId="44" fontId="0" fillId="0" borderId="2" xfId="1" applyFont="1" applyBorder="1" applyAlignment="1">
      <alignment horizontal="left" wrapText="1"/>
    </xf>
    <xf numFmtId="44" fontId="0" fillId="0" borderId="4" xfId="1" applyFont="1" applyBorder="1" applyAlignment="1">
      <alignment horizontal="left" wrapText="1"/>
    </xf>
    <xf numFmtId="44" fontId="0" fillId="0" borderId="2" xfId="1" applyFont="1" applyBorder="1" applyAlignment="1">
      <alignment horizontal="left" vertical="center" wrapText="1"/>
    </xf>
    <xf numFmtId="44" fontId="0" fillId="0" borderId="4" xfId="1" applyFont="1" applyBorder="1" applyAlignment="1">
      <alignment horizontal="left" vertical="center"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14" fillId="0" borderId="5" xfId="0" applyFont="1" applyBorder="1" applyAlignment="1">
      <alignment horizontal="center" vertical="top" wrapText="1"/>
    </xf>
    <xf numFmtId="0" fontId="14" fillId="0" borderId="6" xfId="0" applyFont="1" applyBorder="1" applyAlignment="1">
      <alignment horizontal="center" vertical="top" wrapText="1"/>
    </xf>
    <xf numFmtId="0" fontId="4" fillId="0" borderId="2" xfId="0" applyFont="1" applyBorder="1" applyAlignment="1">
      <alignment horizontal="left" vertical="top" wrapText="1"/>
    </xf>
    <xf numFmtId="0" fontId="4" fillId="0" borderId="2" xfId="0" applyFont="1" applyBorder="1" applyAlignment="1">
      <alignment horizontal="left" vertical="center" wrapText="1" indent="3"/>
    </xf>
    <xf numFmtId="0" fontId="4" fillId="0" borderId="4" xfId="0" applyFont="1" applyBorder="1" applyAlignment="1">
      <alignment horizontal="left" vertical="center" wrapText="1" indent="3"/>
    </xf>
    <xf numFmtId="0" fontId="4" fillId="0" borderId="2" xfId="0" applyFont="1" applyBorder="1" applyAlignment="1">
      <alignment horizontal="left" vertical="top" wrapText="1" indent="1"/>
    </xf>
    <xf numFmtId="0" fontId="4" fillId="0" borderId="4" xfId="0" applyFont="1" applyBorder="1" applyAlignment="1">
      <alignment horizontal="left" vertical="top" wrapText="1" indent="1"/>
    </xf>
    <xf numFmtId="0" fontId="3" fillId="0" borderId="2" xfId="0" applyFont="1" applyBorder="1" applyAlignment="1">
      <alignment horizontal="left" vertical="top" wrapText="1" indent="10"/>
    </xf>
    <xf numFmtId="0" fontId="3" fillId="0" borderId="3" xfId="0" applyFont="1" applyBorder="1" applyAlignment="1">
      <alignment horizontal="left" vertical="top" wrapText="1" indent="10"/>
    </xf>
    <xf numFmtId="0" fontId="3" fillId="0" borderId="4" xfId="0" applyFont="1" applyBorder="1" applyAlignment="1">
      <alignment horizontal="left" vertical="top" wrapText="1" indent="10"/>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3" fillId="0" borderId="2" xfId="0" applyFont="1" applyBorder="1" applyAlignment="1">
      <alignment horizontal="left" vertical="top" wrapText="1" indent="11"/>
    </xf>
    <xf numFmtId="0" fontId="3" fillId="0" borderId="3" xfId="0" applyFont="1" applyBorder="1" applyAlignment="1">
      <alignment horizontal="left" vertical="top" wrapText="1" indent="11"/>
    </xf>
    <xf numFmtId="0" fontId="3" fillId="0" borderId="4" xfId="0" applyFont="1" applyBorder="1" applyAlignment="1">
      <alignment horizontal="left" vertical="top" wrapText="1" indent="11"/>
    </xf>
    <xf numFmtId="0" fontId="3" fillId="0" borderId="2" xfId="0" applyFont="1" applyBorder="1" applyAlignment="1">
      <alignment horizontal="left" vertical="top" wrapText="1" indent="9"/>
    </xf>
    <xf numFmtId="0" fontId="3" fillId="0" borderId="3" xfId="0" applyFont="1" applyBorder="1" applyAlignment="1">
      <alignment horizontal="left" vertical="top" wrapText="1" indent="9"/>
    </xf>
    <xf numFmtId="0" fontId="3" fillId="0" borderId="4" xfId="0" applyFont="1" applyBorder="1" applyAlignment="1">
      <alignment horizontal="left" vertical="top" wrapText="1" indent="9"/>
    </xf>
    <xf numFmtId="0" fontId="4" fillId="0" borderId="4" xfId="0" applyFont="1" applyBorder="1" applyAlignment="1">
      <alignment horizontal="left" vertical="top" wrapText="1"/>
    </xf>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licitacoes@cirurgicaflorianopolis.com.br" TargetMode="External"/><Relationship Id="rId2" Type="http://schemas.openxmlformats.org/officeDocument/2006/relationships/hyperlink" Target="mailto:fufasc@fufasc.com.br" TargetMode="External"/><Relationship Id="rId1" Type="http://schemas.openxmlformats.org/officeDocument/2006/relationships/hyperlink" Target="mailto:licitacao@distribuidorascmed.com" TargetMode="External"/><Relationship Id="rId5" Type="http://schemas.openxmlformats.org/officeDocument/2006/relationships/printerSettings" Target="../printerSettings/printerSettings1.bin"/><Relationship Id="rId4" Type="http://schemas.openxmlformats.org/officeDocument/2006/relationships/hyperlink" Target="mailto:aaba@aaba.com.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1"/>
  <sheetViews>
    <sheetView tabSelected="1" zoomScale="130" zoomScaleNormal="130" workbookViewId="0">
      <pane ySplit="10" topLeftCell="A131" activePane="bottomLeft" state="frozen"/>
      <selection pane="bottomLeft" activeCell="K138" sqref="K138"/>
    </sheetView>
  </sheetViews>
  <sheetFormatPr defaultRowHeight="12.75" x14ac:dyDescent="0.2"/>
  <cols>
    <col min="1" max="1" width="4.6640625" customWidth="1"/>
    <col min="2" max="2" width="49.83203125" style="35" customWidth="1"/>
    <col min="3" max="3" width="5.83203125" customWidth="1"/>
    <col min="4" max="4" width="6.83203125" customWidth="1"/>
    <col min="5" max="5" width="3.33203125" customWidth="1"/>
    <col min="6" max="6" width="4.6640625" customWidth="1"/>
    <col min="7" max="7" width="8.83203125" customWidth="1"/>
    <col min="8" max="8" width="8" customWidth="1"/>
    <col min="9" max="9" width="7.33203125" customWidth="1"/>
    <col min="10" max="10" width="8" customWidth="1"/>
    <col min="11" max="11" width="8.83203125" customWidth="1"/>
    <col min="12" max="12" width="10.6640625" customWidth="1"/>
    <col min="13" max="13" width="8.83203125" customWidth="1"/>
    <col min="14" max="14" width="13.1640625" bestFit="1" customWidth="1"/>
  </cols>
  <sheetData>
    <row r="1" spans="1:14" ht="9" customHeight="1" x14ac:dyDescent="0.2">
      <c r="A1" s="1"/>
      <c r="B1" s="77" t="s">
        <v>0</v>
      </c>
      <c r="C1" s="78"/>
      <c r="D1" s="78"/>
      <c r="E1" s="78"/>
      <c r="F1" s="78"/>
      <c r="G1" s="79"/>
      <c r="H1" s="45"/>
      <c r="I1" s="77" t="s">
        <v>1</v>
      </c>
      <c r="J1" s="78"/>
      <c r="K1" s="78"/>
      <c r="L1" s="78"/>
      <c r="M1" s="78"/>
      <c r="N1" s="78"/>
    </row>
    <row r="2" spans="1:14" ht="8.25" customHeight="1" x14ac:dyDescent="0.2">
      <c r="A2" s="2">
        <v>1</v>
      </c>
      <c r="B2" s="59" t="s">
        <v>2</v>
      </c>
      <c r="C2" s="60"/>
      <c r="D2" s="60"/>
      <c r="E2" s="60"/>
      <c r="F2" s="60"/>
      <c r="G2" s="61"/>
      <c r="H2" s="44"/>
      <c r="I2" s="59" t="s">
        <v>3</v>
      </c>
      <c r="J2" s="60"/>
      <c r="K2" s="60"/>
      <c r="L2" s="60"/>
      <c r="M2" s="61"/>
      <c r="N2" s="4"/>
    </row>
    <row r="3" spans="1:14" ht="8.25" customHeight="1" x14ac:dyDescent="0.2">
      <c r="A3" s="2">
        <v>2</v>
      </c>
      <c r="B3" s="80" t="s">
        <v>4</v>
      </c>
      <c r="C3" s="81"/>
      <c r="D3" s="81"/>
      <c r="E3" s="81"/>
      <c r="F3" s="81"/>
      <c r="G3" s="82"/>
      <c r="H3" s="44"/>
      <c r="I3" s="83" t="s">
        <v>5</v>
      </c>
      <c r="J3" s="84"/>
      <c r="K3" s="84"/>
      <c r="L3" s="84"/>
      <c r="M3" s="85"/>
      <c r="N3" s="4"/>
    </row>
    <row r="4" spans="1:14" ht="8.25" customHeight="1" x14ac:dyDescent="0.2">
      <c r="A4" s="2">
        <v>3</v>
      </c>
      <c r="B4" s="59" t="s">
        <v>6</v>
      </c>
      <c r="C4" s="60"/>
      <c r="D4" s="60"/>
      <c r="E4" s="60"/>
      <c r="F4" s="60"/>
      <c r="G4" s="61"/>
      <c r="H4" s="44"/>
      <c r="I4" s="59" t="s">
        <v>7</v>
      </c>
      <c r="J4" s="60"/>
      <c r="K4" s="60"/>
      <c r="L4" s="60"/>
      <c r="M4" s="61"/>
      <c r="N4" s="4"/>
    </row>
    <row r="5" spans="1:14" ht="8.25" customHeight="1" x14ac:dyDescent="0.2">
      <c r="A5" s="2">
        <v>4</v>
      </c>
      <c r="B5" s="59" t="s">
        <v>8</v>
      </c>
      <c r="C5" s="60"/>
      <c r="D5" s="60"/>
      <c r="E5" s="60"/>
      <c r="F5" s="60"/>
      <c r="G5" s="61"/>
      <c r="H5" s="44"/>
      <c r="I5" s="74" t="s">
        <v>9</v>
      </c>
      <c r="J5" s="75"/>
      <c r="K5" s="75"/>
      <c r="L5" s="75"/>
      <c r="M5" s="76"/>
      <c r="N5" s="4"/>
    </row>
    <row r="6" spans="1:14" ht="9" customHeight="1" x14ac:dyDescent="0.2">
      <c r="A6" s="2">
        <v>5</v>
      </c>
      <c r="B6" s="59" t="s">
        <v>10</v>
      </c>
      <c r="C6" s="60"/>
      <c r="D6" s="60"/>
      <c r="E6" s="60"/>
      <c r="F6" s="60"/>
      <c r="G6" s="61"/>
      <c r="H6" s="38"/>
      <c r="I6" s="62"/>
      <c r="J6" s="63"/>
      <c r="K6" s="63"/>
      <c r="L6" s="63"/>
      <c r="M6" s="63"/>
      <c r="N6" s="64"/>
    </row>
    <row r="7" spans="1:14" ht="8.25" customHeight="1" x14ac:dyDescent="0.2">
      <c r="A7" s="2">
        <v>6</v>
      </c>
      <c r="B7" s="59" t="s">
        <v>11</v>
      </c>
      <c r="C7" s="60"/>
      <c r="D7" s="60"/>
      <c r="E7" s="60"/>
      <c r="F7" s="60"/>
      <c r="G7" s="61"/>
      <c r="H7" s="38"/>
      <c r="I7" s="62"/>
      <c r="J7" s="63"/>
      <c r="K7" s="63"/>
      <c r="L7" s="63"/>
      <c r="M7" s="63"/>
      <c r="N7" s="64"/>
    </row>
    <row r="8" spans="1:14" ht="5.25" customHeight="1" x14ac:dyDescent="0.2">
      <c r="A8" s="5"/>
      <c r="B8" s="31"/>
      <c r="C8" s="5"/>
      <c r="D8" s="5"/>
      <c r="E8" s="5"/>
      <c r="F8" s="5"/>
      <c r="G8" s="5"/>
      <c r="H8" s="5"/>
      <c r="I8" s="5"/>
      <c r="J8" s="5"/>
      <c r="K8" s="5"/>
      <c r="L8" s="5"/>
      <c r="M8" s="5"/>
      <c r="N8" s="5"/>
    </row>
    <row r="9" spans="1:14" ht="27.75" customHeight="1" x14ac:dyDescent="0.2">
      <c r="A9" s="65" t="s">
        <v>12</v>
      </c>
      <c r="B9" s="67" t="s">
        <v>30</v>
      </c>
      <c r="C9" s="65" t="s">
        <v>13</v>
      </c>
      <c r="D9" s="65" t="s">
        <v>14</v>
      </c>
      <c r="E9" s="69" t="s">
        <v>15</v>
      </c>
      <c r="F9" s="86"/>
      <c r="G9" s="40" t="s">
        <v>16</v>
      </c>
      <c r="H9" s="41" t="s">
        <v>17</v>
      </c>
      <c r="I9" s="39" t="s">
        <v>18</v>
      </c>
      <c r="J9" s="41" t="s">
        <v>19</v>
      </c>
      <c r="K9" s="42" t="s">
        <v>20</v>
      </c>
      <c r="L9" s="43" t="s">
        <v>159</v>
      </c>
      <c r="M9" s="70" t="s">
        <v>21</v>
      </c>
      <c r="N9" s="71"/>
    </row>
    <row r="10" spans="1:14" ht="8.25" customHeight="1" x14ac:dyDescent="0.2">
      <c r="A10" s="66"/>
      <c r="B10" s="68"/>
      <c r="C10" s="66"/>
      <c r="D10" s="66"/>
      <c r="E10" s="72" t="s">
        <v>22</v>
      </c>
      <c r="F10" s="73"/>
      <c r="G10" s="6" t="s">
        <v>22</v>
      </c>
      <c r="H10" s="6" t="s">
        <v>22</v>
      </c>
      <c r="I10" s="6" t="s">
        <v>22</v>
      </c>
      <c r="J10" s="6" t="s">
        <v>22</v>
      </c>
      <c r="K10" s="6" t="s">
        <v>22</v>
      </c>
      <c r="L10" s="6" t="s">
        <v>22</v>
      </c>
      <c r="M10" s="7" t="s">
        <v>22</v>
      </c>
      <c r="N10" s="7" t="s">
        <v>23</v>
      </c>
    </row>
    <row r="11" spans="1:14" ht="96.95" customHeight="1" x14ac:dyDescent="0.2">
      <c r="A11" s="8">
        <v>1</v>
      </c>
      <c r="B11" s="32" t="s">
        <v>31</v>
      </c>
      <c r="C11" s="9">
        <v>1000</v>
      </c>
      <c r="D11" s="10" t="s">
        <v>24</v>
      </c>
      <c r="E11" s="47">
        <v>12.5</v>
      </c>
      <c r="F11" s="48"/>
      <c r="G11" s="20"/>
      <c r="H11" s="20"/>
      <c r="I11" s="20"/>
      <c r="J11" s="20"/>
      <c r="K11" s="24"/>
      <c r="L11" s="24">
        <v>3.48</v>
      </c>
      <c r="M11" s="21">
        <f>ROUND(AVERAGE(E11,G11,H11,I11,J11,K11,L11),2)</f>
        <v>7.99</v>
      </c>
      <c r="N11" s="21">
        <f>ROUND((C11*M11),2)</f>
        <v>7990</v>
      </c>
    </row>
    <row r="12" spans="1:14" ht="102.95" customHeight="1" x14ac:dyDescent="0.2">
      <c r="A12" s="8">
        <v>2</v>
      </c>
      <c r="B12" s="32" t="s">
        <v>32</v>
      </c>
      <c r="C12" s="9">
        <v>2000</v>
      </c>
      <c r="D12" s="10" t="s">
        <v>24</v>
      </c>
      <c r="E12" s="47">
        <v>15.5</v>
      </c>
      <c r="F12" s="48"/>
      <c r="G12" s="20"/>
      <c r="H12" s="20"/>
      <c r="I12" s="20"/>
      <c r="J12" s="20"/>
      <c r="K12" s="24"/>
      <c r="L12" s="24">
        <v>5.8</v>
      </c>
      <c r="M12" s="21">
        <f>ROUND(AVERAGE(E12,G12,H12,I12,J12,K12,L12),2)</f>
        <v>10.65</v>
      </c>
      <c r="N12" s="21">
        <f>ROUND((C12*M12),2)</f>
        <v>21300</v>
      </c>
    </row>
    <row r="13" spans="1:14" ht="96.95" customHeight="1" x14ac:dyDescent="0.2">
      <c r="A13" s="8">
        <v>3</v>
      </c>
      <c r="B13" s="32" t="s">
        <v>33</v>
      </c>
      <c r="C13" s="9">
        <v>1000</v>
      </c>
      <c r="D13" s="10" t="s">
        <v>24</v>
      </c>
      <c r="E13" s="47">
        <v>18</v>
      </c>
      <c r="F13" s="48"/>
      <c r="G13" s="20"/>
      <c r="H13" s="20"/>
      <c r="I13" s="20"/>
      <c r="J13" s="20"/>
      <c r="K13" s="24"/>
      <c r="L13" s="24">
        <v>8.9</v>
      </c>
      <c r="M13" s="21">
        <f>ROUND(AVERAGE(E13,G13,H13,I13,J13,K13,L13),2)</f>
        <v>13.45</v>
      </c>
      <c r="N13" s="21">
        <f>ROUND((C13*M13),2)</f>
        <v>13450</v>
      </c>
    </row>
    <row r="14" spans="1:14" ht="103.5" customHeight="1" x14ac:dyDescent="0.2">
      <c r="A14" s="8">
        <v>4</v>
      </c>
      <c r="B14" s="32" t="s">
        <v>34</v>
      </c>
      <c r="C14" s="9">
        <v>2000</v>
      </c>
      <c r="D14" s="10" t="s">
        <v>24</v>
      </c>
      <c r="E14" s="47">
        <v>23</v>
      </c>
      <c r="F14" s="48"/>
      <c r="G14" s="20"/>
      <c r="H14" s="20"/>
      <c r="I14" s="20"/>
      <c r="J14" s="20"/>
      <c r="K14" s="24"/>
      <c r="L14" s="24">
        <v>8.69</v>
      </c>
      <c r="M14" s="21">
        <f>ROUND(AVERAGE(E14,G14,H14,I14,J14,K14,L14),2)</f>
        <v>15.85</v>
      </c>
      <c r="N14" s="21">
        <f>ROUND((C14*M14),2)</f>
        <v>31700</v>
      </c>
    </row>
    <row r="15" spans="1:14" ht="104.1" customHeight="1" x14ac:dyDescent="0.2">
      <c r="A15" s="8">
        <v>5</v>
      </c>
      <c r="B15" s="32" t="s">
        <v>35</v>
      </c>
      <c r="C15" s="9">
        <v>2000</v>
      </c>
      <c r="D15" s="11" t="s">
        <v>24</v>
      </c>
      <c r="E15" s="49">
        <v>31</v>
      </c>
      <c r="F15" s="50"/>
      <c r="G15" s="20"/>
      <c r="H15" s="20"/>
      <c r="I15" s="20"/>
      <c r="J15" s="20"/>
      <c r="K15" s="24"/>
      <c r="L15" s="24">
        <v>11.6</v>
      </c>
      <c r="M15" s="21">
        <f>ROUND(AVERAGE(E15,G15,H15,I15,J15,K15,L15),2)</f>
        <v>21.3</v>
      </c>
      <c r="N15" s="21">
        <f>ROUND((C15*M15),2)</f>
        <v>42600</v>
      </c>
    </row>
    <row r="16" spans="1:14" ht="14.1" customHeight="1" x14ac:dyDescent="0.2">
      <c r="A16" s="12">
        <v>6</v>
      </c>
      <c r="B16" s="33" t="s">
        <v>36</v>
      </c>
      <c r="C16" s="13">
        <v>24</v>
      </c>
      <c r="D16" s="14" t="s">
        <v>25</v>
      </c>
      <c r="E16" s="57"/>
      <c r="F16" s="58"/>
      <c r="G16" s="22"/>
      <c r="H16" s="22"/>
      <c r="I16" s="22"/>
      <c r="J16" s="23">
        <v>2.82</v>
      </c>
      <c r="K16" s="24"/>
      <c r="L16" s="24">
        <v>1.72</v>
      </c>
      <c r="M16" s="21">
        <f>ROUND(AVERAGE(E16,G16,H16,I16,J16,K16,L16),2)</f>
        <v>2.27</v>
      </c>
      <c r="N16" s="21">
        <f>ROUND((C16*M16),2)</f>
        <v>54.48</v>
      </c>
    </row>
    <row r="17" spans="1:14" ht="63" customHeight="1" x14ac:dyDescent="0.2">
      <c r="A17" s="8">
        <v>7</v>
      </c>
      <c r="B17" s="33" t="s">
        <v>37</v>
      </c>
      <c r="C17" s="9">
        <v>500</v>
      </c>
      <c r="D17" s="11" t="s">
        <v>25</v>
      </c>
      <c r="E17" s="51"/>
      <c r="F17" s="52"/>
      <c r="G17" s="20"/>
      <c r="H17" s="24">
        <v>10.25</v>
      </c>
      <c r="I17" s="20"/>
      <c r="J17" s="20"/>
      <c r="K17" s="24"/>
      <c r="L17" s="24">
        <v>15.42</v>
      </c>
      <c r="M17" s="21">
        <f>ROUND(AVERAGE(E17,G17,H17,I17,J17,K17,L17),2)</f>
        <v>12.84</v>
      </c>
      <c r="N17" s="21">
        <f>ROUND((C17*M17),2)</f>
        <v>6420</v>
      </c>
    </row>
    <row r="18" spans="1:14" ht="69" customHeight="1" x14ac:dyDescent="0.2">
      <c r="A18" s="8">
        <v>8</v>
      </c>
      <c r="B18" s="33" t="s">
        <v>38</v>
      </c>
      <c r="C18" s="9">
        <v>35</v>
      </c>
      <c r="D18" s="11" t="s">
        <v>25</v>
      </c>
      <c r="E18" s="51"/>
      <c r="F18" s="52"/>
      <c r="G18" s="20"/>
      <c r="H18" s="20"/>
      <c r="I18" s="20"/>
      <c r="J18" s="24">
        <v>138.69</v>
      </c>
      <c r="K18" s="24"/>
      <c r="L18" s="24">
        <v>122.99</v>
      </c>
      <c r="M18" s="21">
        <f>ROUND(AVERAGE(E18,G18,H18,I18,J18,K18,L18),2)</f>
        <v>130.84</v>
      </c>
      <c r="N18" s="21">
        <f>ROUND((C18*M18),2)</f>
        <v>4579.3999999999996</v>
      </c>
    </row>
    <row r="19" spans="1:14" ht="89.45" customHeight="1" x14ac:dyDescent="0.2">
      <c r="A19" s="8">
        <v>9</v>
      </c>
      <c r="B19" s="33" t="s">
        <v>39</v>
      </c>
      <c r="C19" s="9">
        <v>1000</v>
      </c>
      <c r="D19" s="11" t="s">
        <v>25</v>
      </c>
      <c r="E19" s="49">
        <v>56.5</v>
      </c>
      <c r="F19" s="50"/>
      <c r="G19" s="20"/>
      <c r="H19" s="24">
        <v>47.5</v>
      </c>
      <c r="I19" s="20"/>
      <c r="J19" s="20"/>
      <c r="K19" s="24"/>
      <c r="L19" s="24">
        <v>54.15</v>
      </c>
      <c r="M19" s="21">
        <f>ROUND(AVERAGE(E19,G19,H19,I19,J19,K19,L19),2)</f>
        <v>52.72</v>
      </c>
      <c r="N19" s="21">
        <f>ROUND((C19*M19),2)</f>
        <v>52720</v>
      </c>
    </row>
    <row r="20" spans="1:14" ht="83.1" customHeight="1" x14ac:dyDescent="0.2">
      <c r="A20" s="8">
        <v>10</v>
      </c>
      <c r="B20" s="32" t="s">
        <v>40</v>
      </c>
      <c r="C20" s="9">
        <v>1000</v>
      </c>
      <c r="D20" s="11" t="s">
        <v>24</v>
      </c>
      <c r="E20" s="49">
        <v>175</v>
      </c>
      <c r="F20" s="50"/>
      <c r="G20" s="20"/>
      <c r="H20" s="20"/>
      <c r="I20" s="20"/>
      <c r="J20" s="20"/>
      <c r="K20" s="24"/>
      <c r="L20" s="24">
        <v>38.94</v>
      </c>
      <c r="M20" s="21">
        <f>ROUND(AVERAGE(E20,G20,H20,I20,J20,K20,L20),2)</f>
        <v>106.97</v>
      </c>
      <c r="N20" s="21">
        <f>ROUND((C20*M20),2)</f>
        <v>106970</v>
      </c>
    </row>
    <row r="21" spans="1:14" ht="69" customHeight="1" x14ac:dyDescent="0.2">
      <c r="A21" s="8">
        <v>11</v>
      </c>
      <c r="B21" s="33" t="s">
        <v>41</v>
      </c>
      <c r="C21" s="9">
        <v>50</v>
      </c>
      <c r="D21" s="11" t="s">
        <v>25</v>
      </c>
      <c r="E21" s="51"/>
      <c r="F21" s="52"/>
      <c r="G21" s="20"/>
      <c r="H21" s="20"/>
      <c r="I21" s="20"/>
      <c r="J21" s="24">
        <v>3.84</v>
      </c>
      <c r="K21" s="24"/>
      <c r="L21" s="24">
        <v>2.42</v>
      </c>
      <c r="M21" s="21">
        <f>ROUND(AVERAGE(E21,G21,H21,I21,J21,K21,L21),2)</f>
        <v>3.13</v>
      </c>
      <c r="N21" s="21">
        <f>ROUND((C21*M21),2)</f>
        <v>156.5</v>
      </c>
    </row>
    <row r="22" spans="1:14" ht="69.95" customHeight="1" x14ac:dyDescent="0.2">
      <c r="A22" s="8">
        <v>12</v>
      </c>
      <c r="B22" s="33" t="s">
        <v>42</v>
      </c>
      <c r="C22" s="9">
        <v>100</v>
      </c>
      <c r="D22" s="11" t="s">
        <v>25</v>
      </c>
      <c r="E22" s="49">
        <v>5</v>
      </c>
      <c r="F22" s="50"/>
      <c r="G22" s="20"/>
      <c r="H22" s="20"/>
      <c r="I22" s="20"/>
      <c r="J22" s="20"/>
      <c r="K22" s="24"/>
      <c r="L22" s="24">
        <v>3.5</v>
      </c>
      <c r="M22" s="21">
        <f>ROUND(AVERAGE(E22,G22,H22,I22,J22,K22,L22),2)</f>
        <v>4.25</v>
      </c>
      <c r="N22" s="21">
        <f>ROUND((C22*M22),2)</f>
        <v>425</v>
      </c>
    </row>
    <row r="23" spans="1:14" ht="90" customHeight="1" x14ac:dyDescent="0.2">
      <c r="A23" s="8">
        <v>13</v>
      </c>
      <c r="B23" s="33" t="s">
        <v>43</v>
      </c>
      <c r="C23" s="9">
        <v>10</v>
      </c>
      <c r="D23" s="11" t="s">
        <v>26</v>
      </c>
      <c r="E23" s="49">
        <v>270</v>
      </c>
      <c r="F23" s="50"/>
      <c r="G23" s="20"/>
      <c r="H23" s="20"/>
      <c r="I23" s="20"/>
      <c r="J23" s="20"/>
      <c r="K23" s="24"/>
      <c r="L23" s="24">
        <v>71.28</v>
      </c>
      <c r="M23" s="21">
        <f>ROUND(AVERAGE(E23,G23,H23,I23,J23,K23,L23),2)</f>
        <v>170.64</v>
      </c>
      <c r="N23" s="21">
        <f>ROUND((C23*M23),2)</f>
        <v>1706.4</v>
      </c>
    </row>
    <row r="24" spans="1:14" ht="89.25" customHeight="1" x14ac:dyDescent="0.2">
      <c r="A24" s="8">
        <v>14</v>
      </c>
      <c r="B24" s="33" t="s">
        <v>44</v>
      </c>
      <c r="C24" s="9">
        <v>10</v>
      </c>
      <c r="D24" s="11" t="s">
        <v>26</v>
      </c>
      <c r="E24" s="49">
        <v>270</v>
      </c>
      <c r="F24" s="50"/>
      <c r="G24" s="20"/>
      <c r="H24" s="20"/>
      <c r="I24" s="20"/>
      <c r="J24" s="20"/>
      <c r="K24" s="24"/>
      <c r="L24" s="24">
        <v>68</v>
      </c>
      <c r="M24" s="21">
        <f>ROUND(AVERAGE(E24,G24,H24,I24,J24,K24,L24),2)</f>
        <v>169</v>
      </c>
      <c r="N24" s="21">
        <f>ROUND((C24*M24),2)</f>
        <v>1690</v>
      </c>
    </row>
    <row r="25" spans="1:14" ht="90" customHeight="1" x14ac:dyDescent="0.2">
      <c r="A25" s="8">
        <v>15</v>
      </c>
      <c r="B25" s="33" t="s">
        <v>45</v>
      </c>
      <c r="C25" s="9">
        <v>10</v>
      </c>
      <c r="D25" s="10" t="s">
        <v>26</v>
      </c>
      <c r="E25" s="49">
        <v>270</v>
      </c>
      <c r="F25" s="50"/>
      <c r="G25" s="20"/>
      <c r="H25" s="20"/>
      <c r="I25" s="20"/>
      <c r="J25" s="20"/>
      <c r="K25" s="24"/>
      <c r="L25" s="24">
        <v>72</v>
      </c>
      <c r="M25" s="21">
        <f>ROUND(AVERAGE(E25,G25,H25,I25,J25,K25,L25),2)</f>
        <v>171</v>
      </c>
      <c r="N25" s="21">
        <f>ROUND((C25*M25),2)</f>
        <v>1710</v>
      </c>
    </row>
    <row r="26" spans="1:14" ht="48.95" customHeight="1" x14ac:dyDescent="0.2">
      <c r="A26" s="8">
        <v>16</v>
      </c>
      <c r="B26" s="33" t="s">
        <v>46</v>
      </c>
      <c r="C26" s="9">
        <v>300</v>
      </c>
      <c r="D26" s="10" t="s">
        <v>25</v>
      </c>
      <c r="E26" s="51"/>
      <c r="F26" s="52"/>
      <c r="G26" s="20"/>
      <c r="H26" s="20"/>
      <c r="I26" s="20"/>
      <c r="J26" s="24">
        <v>44.33</v>
      </c>
      <c r="K26" s="24"/>
      <c r="L26" s="24">
        <v>7.2</v>
      </c>
      <c r="M26" s="21">
        <f>ROUND(AVERAGE(E26,G26,H26,I26,J26,K26,L26),2)</f>
        <v>25.77</v>
      </c>
      <c r="N26" s="21">
        <f>ROUND((C26*M26),2)</f>
        <v>7731</v>
      </c>
    </row>
    <row r="27" spans="1:14" ht="137.1" customHeight="1" x14ac:dyDescent="0.2">
      <c r="A27" s="8">
        <v>17</v>
      </c>
      <c r="B27" s="33" t="s">
        <v>47</v>
      </c>
      <c r="C27" s="9">
        <v>100</v>
      </c>
      <c r="D27" s="10" t="s">
        <v>25</v>
      </c>
      <c r="E27" s="51"/>
      <c r="F27" s="52"/>
      <c r="G27" s="20"/>
      <c r="H27" s="24">
        <v>55.1</v>
      </c>
      <c r="I27" s="20"/>
      <c r="J27" s="20"/>
      <c r="K27" s="24"/>
      <c r="L27" s="24">
        <v>55.04</v>
      </c>
      <c r="M27" s="21">
        <f>ROUND(AVERAGE(E27,G27,H27,I27,J27,K27,L27),2)</f>
        <v>55.07</v>
      </c>
      <c r="N27" s="21">
        <f>ROUND((C27*M27),2)</f>
        <v>5507</v>
      </c>
    </row>
    <row r="28" spans="1:14" ht="131.25" customHeight="1" x14ac:dyDescent="0.2">
      <c r="A28" s="8">
        <v>18</v>
      </c>
      <c r="B28" s="33" t="s">
        <v>48</v>
      </c>
      <c r="C28" s="9">
        <v>50</v>
      </c>
      <c r="D28" s="10" t="s">
        <v>25</v>
      </c>
      <c r="E28" s="51"/>
      <c r="F28" s="52"/>
      <c r="G28" s="20"/>
      <c r="H28" s="24">
        <v>95</v>
      </c>
      <c r="I28" s="20"/>
      <c r="J28" s="20"/>
      <c r="K28" s="24"/>
      <c r="L28" s="24">
        <v>63.24</v>
      </c>
      <c r="M28" s="21">
        <f>ROUND(AVERAGE(E28,G28,H28,I28,J28,K28,L28),2)</f>
        <v>79.12</v>
      </c>
      <c r="N28" s="21">
        <f>ROUND((C28*M28),2)</f>
        <v>3956</v>
      </c>
    </row>
    <row r="29" spans="1:14" ht="90" customHeight="1" x14ac:dyDescent="0.2">
      <c r="A29" s="8">
        <v>19</v>
      </c>
      <c r="B29" s="32" t="s">
        <v>49</v>
      </c>
      <c r="C29" s="9">
        <v>150000</v>
      </c>
      <c r="D29" s="11" t="s">
        <v>24</v>
      </c>
      <c r="E29" s="49">
        <v>2</v>
      </c>
      <c r="F29" s="50"/>
      <c r="G29" s="20"/>
      <c r="H29" s="20"/>
      <c r="I29" s="20"/>
      <c r="J29" s="20"/>
      <c r="K29" s="24"/>
      <c r="L29" s="24">
        <v>1.6</v>
      </c>
      <c r="M29" s="21">
        <f>ROUND(AVERAGE(E29,G29,H29,I29,J29,K29,L29),2)</f>
        <v>1.8</v>
      </c>
      <c r="N29" s="21">
        <f>ROUND((C29*M29),2)</f>
        <v>270000</v>
      </c>
    </row>
    <row r="30" spans="1:14" ht="96.95" customHeight="1" x14ac:dyDescent="0.2">
      <c r="A30" s="8">
        <v>20</v>
      </c>
      <c r="B30" s="33" t="s">
        <v>50</v>
      </c>
      <c r="C30" s="9">
        <v>1000</v>
      </c>
      <c r="D30" s="11" t="s">
        <v>24</v>
      </c>
      <c r="E30" s="49">
        <v>55</v>
      </c>
      <c r="F30" s="50"/>
      <c r="G30" s="20"/>
      <c r="H30" s="20"/>
      <c r="I30" s="20"/>
      <c r="J30" s="20"/>
      <c r="K30" s="24"/>
      <c r="L30" s="24">
        <v>35.65</v>
      </c>
      <c r="M30" s="21">
        <f>ROUND(AVERAGE(E30,G30,H30,I30,J30,K30,L30),2)</f>
        <v>45.33</v>
      </c>
      <c r="N30" s="21">
        <f>ROUND((C30*M30),2)</f>
        <v>45330</v>
      </c>
    </row>
    <row r="31" spans="1:14" ht="96" customHeight="1" x14ac:dyDescent="0.2">
      <c r="A31" s="8">
        <v>21</v>
      </c>
      <c r="B31" s="36" t="s">
        <v>151</v>
      </c>
      <c r="C31" s="9">
        <v>1000</v>
      </c>
      <c r="D31" s="11" t="s">
        <v>24</v>
      </c>
      <c r="E31" s="49">
        <v>3</v>
      </c>
      <c r="F31" s="50"/>
      <c r="G31" s="20"/>
      <c r="H31" s="20"/>
      <c r="I31" s="20"/>
      <c r="J31" s="20"/>
      <c r="K31" s="24"/>
      <c r="L31" s="24">
        <v>1.53</v>
      </c>
      <c r="M31" s="21">
        <f>ROUND(AVERAGE(E31,G31,H31,I31,J31,K31,L31),2)</f>
        <v>2.27</v>
      </c>
      <c r="N31" s="21">
        <f>ROUND((C31*M31),2)</f>
        <v>2270</v>
      </c>
    </row>
    <row r="32" spans="1:14" ht="117.6" customHeight="1" x14ac:dyDescent="0.2">
      <c r="A32" s="8">
        <v>22</v>
      </c>
      <c r="B32" s="32" t="s">
        <v>51</v>
      </c>
      <c r="C32" s="9">
        <v>500</v>
      </c>
      <c r="D32" s="11" t="s">
        <v>25</v>
      </c>
      <c r="E32" s="51"/>
      <c r="F32" s="52"/>
      <c r="G32" s="24">
        <v>7.54</v>
      </c>
      <c r="H32" s="20"/>
      <c r="I32" s="20"/>
      <c r="J32" s="20"/>
      <c r="K32" s="24"/>
      <c r="L32" s="24">
        <v>5.5</v>
      </c>
      <c r="M32" s="21">
        <f>ROUND(AVERAGE(E32,G32,H32,I32,J32,K32,L32),2)</f>
        <v>6.52</v>
      </c>
      <c r="N32" s="21">
        <f>ROUND((C32*M32),2)</f>
        <v>3260</v>
      </c>
    </row>
    <row r="33" spans="1:14" ht="69" customHeight="1" x14ac:dyDescent="0.2">
      <c r="A33" s="8">
        <v>23</v>
      </c>
      <c r="B33" s="33" t="s">
        <v>52</v>
      </c>
      <c r="C33" s="9">
        <v>500</v>
      </c>
      <c r="D33" s="10" t="s">
        <v>25</v>
      </c>
      <c r="E33" s="51"/>
      <c r="F33" s="52"/>
      <c r="G33" s="20"/>
      <c r="H33" s="24">
        <v>6.8</v>
      </c>
      <c r="I33" s="20"/>
      <c r="J33" s="20"/>
      <c r="K33" s="24"/>
      <c r="L33" s="24">
        <v>5.9</v>
      </c>
      <c r="M33" s="21">
        <f>ROUND(AVERAGE(E33,G33,H33,I33,J33,K33,L33),2)</f>
        <v>6.35</v>
      </c>
      <c r="N33" s="21">
        <f>ROUND((C33*M33),2)</f>
        <v>3175</v>
      </c>
    </row>
    <row r="34" spans="1:14" ht="63" customHeight="1" x14ac:dyDescent="0.2">
      <c r="A34" s="8">
        <v>24</v>
      </c>
      <c r="B34" s="32" t="s">
        <v>53</v>
      </c>
      <c r="C34" s="9">
        <v>400</v>
      </c>
      <c r="D34" s="10" t="s">
        <v>25</v>
      </c>
      <c r="E34" s="51"/>
      <c r="F34" s="52"/>
      <c r="G34" s="20"/>
      <c r="H34" s="24">
        <v>19.100000000000001</v>
      </c>
      <c r="I34" s="20"/>
      <c r="J34" s="20"/>
      <c r="K34" s="24"/>
      <c r="L34" s="24">
        <v>19</v>
      </c>
      <c r="M34" s="21">
        <f>ROUND(AVERAGE(E34,G34,H34,I34,J34,K34,L34),2)</f>
        <v>19.05</v>
      </c>
      <c r="N34" s="21">
        <f>ROUND((C34*M34),2)</f>
        <v>7620</v>
      </c>
    </row>
    <row r="35" spans="1:14" ht="14.1" customHeight="1" x14ac:dyDescent="0.2">
      <c r="A35" s="12">
        <v>25</v>
      </c>
      <c r="B35" s="33" t="s">
        <v>54</v>
      </c>
      <c r="C35" s="13">
        <v>24</v>
      </c>
      <c r="D35" s="3" t="s">
        <v>25</v>
      </c>
      <c r="E35" s="57"/>
      <c r="F35" s="58"/>
      <c r="G35" s="22"/>
      <c r="H35" s="22"/>
      <c r="I35" s="22"/>
      <c r="J35" s="22"/>
      <c r="K35" s="24">
        <v>84.9</v>
      </c>
      <c r="L35" s="24">
        <v>94.9</v>
      </c>
      <c r="M35" s="21">
        <f>ROUND(AVERAGE(E35,G35,H35,I35,J35,K35,L35),2)</f>
        <v>89.9</v>
      </c>
      <c r="N35" s="21">
        <f>ROUND((C35*M35),2)</f>
        <v>2157.6</v>
      </c>
    </row>
    <row r="36" spans="1:14" ht="75.95" customHeight="1" x14ac:dyDescent="0.2">
      <c r="A36" s="8">
        <v>26</v>
      </c>
      <c r="B36" s="33" t="s">
        <v>55</v>
      </c>
      <c r="C36" s="9">
        <v>50</v>
      </c>
      <c r="D36" s="10" t="s">
        <v>25</v>
      </c>
      <c r="E36" s="49">
        <v>55</v>
      </c>
      <c r="F36" s="50"/>
      <c r="G36" s="20"/>
      <c r="H36" s="24">
        <v>48.1</v>
      </c>
      <c r="I36" s="20"/>
      <c r="J36" s="20"/>
      <c r="K36" s="24"/>
      <c r="L36" s="24">
        <v>31.95</v>
      </c>
      <c r="M36" s="21">
        <f>ROUND(AVERAGE(E36,G36,H36,I36,J36,K36,L36),2)</f>
        <v>45.02</v>
      </c>
      <c r="N36" s="21">
        <f>ROUND((C36*M36),2)</f>
        <v>2251</v>
      </c>
    </row>
    <row r="37" spans="1:14" ht="35.1" customHeight="1" x14ac:dyDescent="0.2">
      <c r="A37" s="8">
        <v>27</v>
      </c>
      <c r="B37" s="32" t="s">
        <v>56</v>
      </c>
      <c r="C37" s="9">
        <v>100</v>
      </c>
      <c r="D37" s="10" t="s">
        <v>25</v>
      </c>
      <c r="E37" s="51"/>
      <c r="F37" s="52"/>
      <c r="G37" s="20"/>
      <c r="H37" s="24">
        <v>51</v>
      </c>
      <c r="I37" s="20"/>
      <c r="J37" s="20"/>
      <c r="K37" s="24"/>
      <c r="L37" s="24">
        <v>14.05</v>
      </c>
      <c r="M37" s="21">
        <f>ROUND(AVERAGE(E37,G37,H37,I37,J37,K37,L37),2)</f>
        <v>32.53</v>
      </c>
      <c r="N37" s="21">
        <f>ROUND((C37*M37),2)</f>
        <v>3253</v>
      </c>
    </row>
    <row r="38" spans="1:14" ht="76.5" customHeight="1" x14ac:dyDescent="0.2">
      <c r="A38" s="8">
        <v>28</v>
      </c>
      <c r="B38" s="32" t="s">
        <v>57</v>
      </c>
      <c r="C38" s="9">
        <v>200</v>
      </c>
      <c r="D38" s="10" t="s">
        <v>25</v>
      </c>
      <c r="E38" s="51"/>
      <c r="F38" s="52"/>
      <c r="G38" s="20"/>
      <c r="H38" s="24">
        <v>31</v>
      </c>
      <c r="I38" s="20"/>
      <c r="J38" s="20"/>
      <c r="K38" s="24"/>
      <c r="L38" s="24">
        <v>21.95</v>
      </c>
      <c r="M38" s="21">
        <f>ROUND(AVERAGE(E38,G38,H38,I38,J38,K38,L38),2)</f>
        <v>26.48</v>
      </c>
      <c r="N38" s="21">
        <f>ROUND((C38*M38),2)</f>
        <v>5296</v>
      </c>
    </row>
    <row r="39" spans="1:14" ht="117" customHeight="1" x14ac:dyDescent="0.2">
      <c r="A39" s="8">
        <v>29</v>
      </c>
      <c r="B39" s="32" t="s">
        <v>58</v>
      </c>
      <c r="C39" s="9">
        <v>400</v>
      </c>
      <c r="D39" s="10" t="s">
        <v>25</v>
      </c>
      <c r="E39" s="49">
        <v>63</v>
      </c>
      <c r="F39" s="50"/>
      <c r="G39" s="20"/>
      <c r="H39" s="20"/>
      <c r="I39" s="20"/>
      <c r="J39" s="20"/>
      <c r="K39" s="24"/>
      <c r="L39" s="24">
        <v>47.5</v>
      </c>
      <c r="M39" s="21">
        <f>ROUND(AVERAGE(E39,G39,H39,I39,J39,K39,L39),2)</f>
        <v>55.25</v>
      </c>
      <c r="N39" s="21">
        <f>ROUND((C39*M39),2)</f>
        <v>22100</v>
      </c>
    </row>
    <row r="40" spans="1:14" ht="117.95" customHeight="1" x14ac:dyDescent="0.2">
      <c r="A40" s="8">
        <v>30</v>
      </c>
      <c r="B40" s="36" t="s">
        <v>152</v>
      </c>
      <c r="C40" s="9">
        <v>500</v>
      </c>
      <c r="D40" s="10" t="s">
        <v>25</v>
      </c>
      <c r="E40" s="49">
        <v>43</v>
      </c>
      <c r="F40" s="50"/>
      <c r="G40" s="20"/>
      <c r="H40" s="20"/>
      <c r="I40" s="20"/>
      <c r="J40" s="20"/>
      <c r="K40" s="24"/>
      <c r="L40" s="24">
        <v>20</v>
      </c>
      <c r="M40" s="21">
        <f>ROUND(AVERAGE(E40,G40,H40,I40,J40,K40,L40),2)</f>
        <v>31.5</v>
      </c>
      <c r="N40" s="21">
        <f>ROUND((C40*M40),2)</f>
        <v>15750</v>
      </c>
    </row>
    <row r="41" spans="1:14" ht="14.1" customHeight="1" x14ac:dyDescent="0.2">
      <c r="A41" s="12">
        <v>31</v>
      </c>
      <c r="B41" s="33" t="s">
        <v>59</v>
      </c>
      <c r="C41" s="13">
        <v>84</v>
      </c>
      <c r="D41" s="3" t="s">
        <v>25</v>
      </c>
      <c r="E41" s="57"/>
      <c r="F41" s="58"/>
      <c r="G41" s="23">
        <v>70.83</v>
      </c>
      <c r="H41" s="23">
        <v>39.299999999999997</v>
      </c>
      <c r="I41" s="22"/>
      <c r="J41" s="22"/>
      <c r="K41" s="24"/>
      <c r="L41" s="24">
        <v>32.9</v>
      </c>
      <c r="M41" s="21">
        <f>ROUND(AVERAGE(E41,G41,H41,I41,J41,K41,L41),2)</f>
        <v>47.68</v>
      </c>
      <c r="N41" s="21">
        <f>ROUND((C41*M41),2)</f>
        <v>4005.12</v>
      </c>
    </row>
    <row r="42" spans="1:14" ht="123.95" customHeight="1" x14ac:dyDescent="0.2">
      <c r="A42" s="8">
        <v>32</v>
      </c>
      <c r="B42" s="33" t="s">
        <v>60</v>
      </c>
      <c r="C42" s="9">
        <v>50</v>
      </c>
      <c r="D42" s="10" t="s">
        <v>25</v>
      </c>
      <c r="E42" s="49">
        <v>110</v>
      </c>
      <c r="F42" s="50"/>
      <c r="G42" s="20"/>
      <c r="H42" s="24">
        <v>224</v>
      </c>
      <c r="I42" s="20"/>
      <c r="J42" s="20"/>
      <c r="K42" s="24"/>
      <c r="L42" s="24">
        <v>73.8</v>
      </c>
      <c r="M42" s="21">
        <f>ROUND(AVERAGE(E42,G42,H42,I42,J42,K42,L42),2)</f>
        <v>135.93</v>
      </c>
      <c r="N42" s="21">
        <f>ROUND((C42*M42),2)</f>
        <v>6796.5</v>
      </c>
    </row>
    <row r="43" spans="1:14" ht="123.95" customHeight="1" x14ac:dyDescent="0.2">
      <c r="A43" s="8">
        <v>33</v>
      </c>
      <c r="B43" s="36" t="s">
        <v>145</v>
      </c>
      <c r="C43" s="9">
        <v>50</v>
      </c>
      <c r="D43" s="10" t="s">
        <v>25</v>
      </c>
      <c r="E43" s="49">
        <v>115</v>
      </c>
      <c r="F43" s="50"/>
      <c r="G43" s="20"/>
      <c r="H43" s="20"/>
      <c r="I43" s="20"/>
      <c r="J43" s="20"/>
      <c r="K43" s="24"/>
      <c r="L43" s="24">
        <v>44.38</v>
      </c>
      <c r="M43" s="21">
        <f>ROUND(AVERAGE(E43,G43,H43,I43,J43,K43,L43),2)</f>
        <v>79.69</v>
      </c>
      <c r="N43" s="21">
        <f>ROUND((C43*M43),2)</f>
        <v>3984.5</v>
      </c>
    </row>
    <row r="44" spans="1:14" ht="131.1" customHeight="1" x14ac:dyDescent="0.2">
      <c r="A44" s="8">
        <v>34</v>
      </c>
      <c r="B44" s="33" t="s">
        <v>61</v>
      </c>
      <c r="C44" s="9">
        <v>50</v>
      </c>
      <c r="D44" s="10" t="s">
        <v>25</v>
      </c>
      <c r="E44" s="49">
        <v>139</v>
      </c>
      <c r="F44" s="50"/>
      <c r="G44" s="20"/>
      <c r="H44" s="24">
        <v>272</v>
      </c>
      <c r="I44" s="20"/>
      <c r="J44" s="20"/>
      <c r="K44" s="24"/>
      <c r="L44" s="24">
        <v>88</v>
      </c>
      <c r="M44" s="21">
        <f>ROUND(AVERAGE(E44,G44,H44,I44,J44,K44,L44),2)</f>
        <v>166.33</v>
      </c>
      <c r="N44" s="21">
        <f>ROUND((C44*M44),2)</f>
        <v>8316.5</v>
      </c>
    </row>
    <row r="45" spans="1:14" ht="124.35" customHeight="1" x14ac:dyDescent="0.2">
      <c r="A45" s="8">
        <v>35</v>
      </c>
      <c r="B45" s="36" t="s">
        <v>146</v>
      </c>
      <c r="C45" s="9">
        <v>50</v>
      </c>
      <c r="D45" s="10" t="s">
        <v>25</v>
      </c>
      <c r="E45" s="49">
        <v>76</v>
      </c>
      <c r="F45" s="50"/>
      <c r="G45" s="24">
        <v>322.5</v>
      </c>
      <c r="H45" s="24">
        <v>165</v>
      </c>
      <c r="I45" s="24">
        <v>340</v>
      </c>
      <c r="J45" s="20"/>
      <c r="K45" s="24"/>
      <c r="L45" s="24">
        <v>37.659999999999997</v>
      </c>
      <c r="M45" s="21">
        <f>ROUND(AVERAGE(E45,G45,H45,I45,J45,K45,L45),2)</f>
        <v>188.23</v>
      </c>
      <c r="N45" s="21">
        <f>ROUND((C45*M45),2)</f>
        <v>9411.5</v>
      </c>
    </row>
    <row r="46" spans="1:14" ht="123.95" customHeight="1" x14ac:dyDescent="0.2">
      <c r="A46" s="8">
        <v>36</v>
      </c>
      <c r="B46" s="33" t="s">
        <v>62</v>
      </c>
      <c r="C46" s="9">
        <v>50</v>
      </c>
      <c r="D46" s="10" t="s">
        <v>25</v>
      </c>
      <c r="E46" s="49">
        <v>79</v>
      </c>
      <c r="F46" s="50"/>
      <c r="G46" s="24">
        <v>122.55</v>
      </c>
      <c r="H46" s="24">
        <v>67</v>
      </c>
      <c r="I46" s="20"/>
      <c r="J46" s="20"/>
      <c r="K46" s="24"/>
      <c r="L46" s="24">
        <v>60</v>
      </c>
      <c r="M46" s="21">
        <f>ROUND(AVERAGE(E46,G46,H46,I46,J46,K46,L46),2)</f>
        <v>82.14</v>
      </c>
      <c r="N46" s="21">
        <f>ROUND((C46*M46),2)</f>
        <v>4107</v>
      </c>
    </row>
    <row r="47" spans="1:14" ht="123.95" customHeight="1" x14ac:dyDescent="0.2">
      <c r="A47" s="8">
        <v>37</v>
      </c>
      <c r="B47" s="32" t="s">
        <v>63</v>
      </c>
      <c r="C47" s="9">
        <v>50</v>
      </c>
      <c r="D47" s="10" t="s">
        <v>25</v>
      </c>
      <c r="E47" s="51"/>
      <c r="F47" s="52"/>
      <c r="G47" s="20"/>
      <c r="H47" s="24">
        <v>67.8</v>
      </c>
      <c r="I47" s="20"/>
      <c r="J47" s="20"/>
      <c r="K47" s="24"/>
      <c r="L47" s="24">
        <v>23.35</v>
      </c>
      <c r="M47" s="21">
        <f>ROUND(AVERAGE(E47,G47,H47,I47,J47,K47,L47),2)</f>
        <v>45.58</v>
      </c>
      <c r="N47" s="21">
        <f>ROUND((C47*M47),2)</f>
        <v>2279</v>
      </c>
    </row>
    <row r="48" spans="1:14" ht="124.5" customHeight="1" x14ac:dyDescent="0.2">
      <c r="A48" s="8">
        <v>38</v>
      </c>
      <c r="B48" s="32" t="s">
        <v>64</v>
      </c>
      <c r="C48" s="9">
        <v>50</v>
      </c>
      <c r="D48" s="10" t="s">
        <v>25</v>
      </c>
      <c r="E48" s="51"/>
      <c r="F48" s="52"/>
      <c r="G48" s="20"/>
      <c r="H48" s="20"/>
      <c r="I48" s="20"/>
      <c r="J48" s="24">
        <v>253.47</v>
      </c>
      <c r="K48" s="24"/>
      <c r="L48" s="24">
        <v>210</v>
      </c>
      <c r="M48" s="21">
        <f>ROUND(AVERAGE(E48,G48,H48,I48,J48,K48,L48),2)</f>
        <v>231.74</v>
      </c>
      <c r="N48" s="21">
        <f>ROUND((C48*M48),2)</f>
        <v>11587</v>
      </c>
    </row>
    <row r="49" spans="1:14" ht="131.1" customHeight="1" x14ac:dyDescent="0.2">
      <c r="A49" s="8">
        <v>39</v>
      </c>
      <c r="B49" s="33" t="s">
        <v>65</v>
      </c>
      <c r="C49" s="9">
        <v>100</v>
      </c>
      <c r="D49" s="10" t="s">
        <v>25</v>
      </c>
      <c r="E49" s="49">
        <v>85</v>
      </c>
      <c r="F49" s="50"/>
      <c r="G49" s="24">
        <v>52.86</v>
      </c>
      <c r="H49" s="24">
        <v>59.9</v>
      </c>
      <c r="I49" s="24">
        <v>48</v>
      </c>
      <c r="J49" s="20"/>
      <c r="K49" s="24"/>
      <c r="L49" s="24">
        <v>20.75</v>
      </c>
      <c r="M49" s="21">
        <f>ROUND(AVERAGE(E49,G49,H49,I49,J49,K49,L49),2)</f>
        <v>53.3</v>
      </c>
      <c r="N49" s="21">
        <f>ROUND((C49*M49),2)</f>
        <v>5330</v>
      </c>
    </row>
    <row r="50" spans="1:14" ht="124.35" customHeight="1" x14ac:dyDescent="0.2">
      <c r="A50" s="8">
        <v>40</v>
      </c>
      <c r="B50" s="32" t="s">
        <v>66</v>
      </c>
      <c r="C50" s="9">
        <v>100</v>
      </c>
      <c r="D50" s="10" t="s">
        <v>25</v>
      </c>
      <c r="E50" s="49">
        <v>142</v>
      </c>
      <c r="F50" s="50"/>
      <c r="G50" s="20"/>
      <c r="H50" s="24">
        <v>136</v>
      </c>
      <c r="I50" s="20"/>
      <c r="J50" s="20"/>
      <c r="K50" s="24"/>
      <c r="L50" s="24">
        <v>33.75</v>
      </c>
      <c r="M50" s="21">
        <f>ROUND(AVERAGE(E50,G50,H50,I50,J50,K50,L50),2)</f>
        <v>103.92</v>
      </c>
      <c r="N50" s="21">
        <f>ROUND((C50*M50),2)</f>
        <v>10392</v>
      </c>
    </row>
    <row r="51" spans="1:14" ht="165" customHeight="1" x14ac:dyDescent="0.2">
      <c r="A51" s="8">
        <v>41</v>
      </c>
      <c r="B51" s="33" t="s">
        <v>67</v>
      </c>
      <c r="C51" s="9">
        <v>50</v>
      </c>
      <c r="D51" s="10" t="s">
        <v>25</v>
      </c>
      <c r="E51" s="51"/>
      <c r="F51" s="52"/>
      <c r="G51" s="24">
        <v>265.05</v>
      </c>
      <c r="H51" s="24">
        <v>167</v>
      </c>
      <c r="I51" s="24">
        <v>340</v>
      </c>
      <c r="J51" s="20"/>
      <c r="K51" s="24"/>
      <c r="L51" s="24">
        <v>37.659999999999997</v>
      </c>
      <c r="M51" s="21">
        <f>ROUND(AVERAGE(E51,G51,H51,I51,J51,K51,L51),2)</f>
        <v>202.43</v>
      </c>
      <c r="N51" s="21">
        <f>ROUND((C51*M51),2)</f>
        <v>10121.5</v>
      </c>
    </row>
    <row r="52" spans="1:14" ht="165.6" customHeight="1" x14ac:dyDescent="0.2">
      <c r="A52" s="8">
        <v>42</v>
      </c>
      <c r="B52" s="33" t="s">
        <v>68</v>
      </c>
      <c r="C52" s="9">
        <v>50</v>
      </c>
      <c r="D52" s="10" t="s">
        <v>25</v>
      </c>
      <c r="E52" s="51"/>
      <c r="F52" s="52"/>
      <c r="G52" s="24">
        <v>182.97</v>
      </c>
      <c r="H52" s="24">
        <v>106</v>
      </c>
      <c r="I52" s="24">
        <v>300</v>
      </c>
      <c r="J52" s="20"/>
      <c r="K52" s="24"/>
      <c r="L52" s="24">
        <v>80</v>
      </c>
      <c r="M52" s="21">
        <f>ROUND(AVERAGE(E52,G52,H52,I52,J52,K52,L52),2)</f>
        <v>167.24</v>
      </c>
      <c r="N52" s="21">
        <f>ROUND((C52*M52),2)</f>
        <v>8362</v>
      </c>
    </row>
    <row r="53" spans="1:14" ht="144.94999999999999" customHeight="1" x14ac:dyDescent="0.2">
      <c r="A53" s="8">
        <v>43</v>
      </c>
      <c r="B53" s="36" t="s">
        <v>153</v>
      </c>
      <c r="C53" s="9">
        <v>500</v>
      </c>
      <c r="D53" s="10" t="s">
        <v>25</v>
      </c>
      <c r="E53" s="51"/>
      <c r="F53" s="52"/>
      <c r="G53" s="20"/>
      <c r="H53" s="20"/>
      <c r="I53" s="20"/>
      <c r="J53" s="24">
        <v>75.86</v>
      </c>
      <c r="K53" s="24"/>
      <c r="L53" s="24">
        <v>33.33</v>
      </c>
      <c r="M53" s="21">
        <f>ROUND(AVERAGE(E53,G53,H53,I53,J53,K53,L53),2)</f>
        <v>54.6</v>
      </c>
      <c r="N53" s="21">
        <f>ROUND((C53*M53),2)</f>
        <v>27300</v>
      </c>
    </row>
    <row r="54" spans="1:14" ht="96" customHeight="1" x14ac:dyDescent="0.2">
      <c r="A54" s="8">
        <v>44</v>
      </c>
      <c r="B54" s="33" t="s">
        <v>69</v>
      </c>
      <c r="C54" s="9">
        <v>50</v>
      </c>
      <c r="D54" s="10" t="s">
        <v>25</v>
      </c>
      <c r="E54" s="51"/>
      <c r="F54" s="52"/>
      <c r="G54" s="24">
        <v>316.5</v>
      </c>
      <c r="H54" s="20"/>
      <c r="I54" s="20"/>
      <c r="J54" s="20"/>
      <c r="K54" s="24"/>
      <c r="L54" s="24">
        <v>204</v>
      </c>
      <c r="M54" s="21">
        <f>ROUND(AVERAGE(E54,G54,H54,I54,J54,K54,L54),2)</f>
        <v>260.25</v>
      </c>
      <c r="N54" s="21">
        <f>ROUND((C54*M54),2)</f>
        <v>13012.5</v>
      </c>
    </row>
    <row r="55" spans="1:14" ht="16.5" x14ac:dyDescent="0.2">
      <c r="A55" s="12">
        <v>45</v>
      </c>
      <c r="B55" s="36" t="s">
        <v>154</v>
      </c>
      <c r="C55" s="13">
        <v>240</v>
      </c>
      <c r="D55" s="3" t="s">
        <v>25</v>
      </c>
      <c r="E55" s="57"/>
      <c r="F55" s="58"/>
      <c r="G55" s="22"/>
      <c r="H55" s="23">
        <v>69.7</v>
      </c>
      <c r="I55" s="22"/>
      <c r="J55" s="22"/>
      <c r="K55" s="24"/>
      <c r="L55" s="24">
        <v>70</v>
      </c>
      <c r="M55" s="21">
        <f>ROUND(AVERAGE(E55,G55,H55,I55,J55,K55,L55),2)</f>
        <v>69.849999999999994</v>
      </c>
      <c r="N55" s="21">
        <f>ROUND((C55*M55),2)</f>
        <v>16764</v>
      </c>
    </row>
    <row r="56" spans="1:14" ht="144.6" customHeight="1" x14ac:dyDescent="0.2">
      <c r="A56" s="8">
        <v>46</v>
      </c>
      <c r="B56" s="33" t="s">
        <v>70</v>
      </c>
      <c r="C56" s="9">
        <v>30</v>
      </c>
      <c r="D56" s="10" t="s">
        <v>25</v>
      </c>
      <c r="E56" s="51"/>
      <c r="F56" s="52"/>
      <c r="G56" s="20"/>
      <c r="H56" s="20"/>
      <c r="I56" s="20"/>
      <c r="J56" s="24">
        <v>527.17999999999995</v>
      </c>
      <c r="K56" s="24"/>
      <c r="L56" s="24">
        <v>411</v>
      </c>
      <c r="M56" s="21">
        <f>ROUND(AVERAGE(E56,G56,H56,I56,J56,K56,L56),2)</f>
        <v>469.09</v>
      </c>
      <c r="N56" s="21">
        <f>ROUND((C56*M56),2)</f>
        <v>14072.7</v>
      </c>
    </row>
    <row r="57" spans="1:14" ht="104.1" customHeight="1" x14ac:dyDescent="0.2">
      <c r="A57" s="8">
        <v>47</v>
      </c>
      <c r="B57" s="33" t="s">
        <v>71</v>
      </c>
      <c r="C57" s="9">
        <v>10</v>
      </c>
      <c r="D57" s="10" t="s">
        <v>25</v>
      </c>
      <c r="E57" s="51"/>
      <c r="F57" s="52"/>
      <c r="G57" s="24">
        <v>444</v>
      </c>
      <c r="H57" s="20"/>
      <c r="I57" s="20"/>
      <c r="J57" s="20"/>
      <c r="K57" s="24"/>
      <c r="L57" s="24">
        <v>277.83999999999997</v>
      </c>
      <c r="M57" s="21">
        <f>ROUND(AVERAGE(E57,G57,H57,I57,J57,K57,L57),2)</f>
        <v>360.92</v>
      </c>
      <c r="N57" s="21">
        <f>ROUND((C57*M57),2)</f>
        <v>3609.2</v>
      </c>
    </row>
    <row r="58" spans="1:14" ht="102.95" customHeight="1" x14ac:dyDescent="0.2">
      <c r="A58" s="8">
        <v>48</v>
      </c>
      <c r="B58" s="33" t="s">
        <v>72</v>
      </c>
      <c r="C58" s="9">
        <v>100</v>
      </c>
      <c r="D58" s="10" t="s">
        <v>25</v>
      </c>
      <c r="E58" s="51"/>
      <c r="F58" s="52"/>
      <c r="G58" s="20"/>
      <c r="H58" s="20"/>
      <c r="I58" s="20"/>
      <c r="J58" s="24">
        <v>56.47</v>
      </c>
      <c r="K58" s="24"/>
      <c r="L58" s="24">
        <v>16</v>
      </c>
      <c r="M58" s="21">
        <f>ROUND(AVERAGE(E58,G58,H58,I58,J58,K58,L58),2)</f>
        <v>36.24</v>
      </c>
      <c r="N58" s="21">
        <f>ROUND((C58*M58),2)</f>
        <v>3624</v>
      </c>
    </row>
    <row r="59" spans="1:14" ht="96.95" customHeight="1" x14ac:dyDescent="0.2">
      <c r="A59" s="8">
        <v>49</v>
      </c>
      <c r="B59" s="32" t="s">
        <v>73</v>
      </c>
      <c r="C59" s="9">
        <v>50</v>
      </c>
      <c r="D59" s="10" t="s">
        <v>25</v>
      </c>
      <c r="E59" s="51"/>
      <c r="F59" s="52"/>
      <c r="G59" s="24">
        <v>232.5</v>
      </c>
      <c r="H59" s="20"/>
      <c r="I59" s="20"/>
      <c r="J59" s="20"/>
      <c r="K59" s="24"/>
      <c r="L59" s="24">
        <v>100</v>
      </c>
      <c r="M59" s="21">
        <f>ROUND(AVERAGE(E59,G59,H59,I59,J59,K59,L59),2)</f>
        <v>166.25</v>
      </c>
      <c r="N59" s="21">
        <f>ROUND((C59*M59),2)</f>
        <v>8312.5</v>
      </c>
    </row>
    <row r="60" spans="1:14" ht="103.5" customHeight="1" x14ac:dyDescent="0.2">
      <c r="A60" s="8">
        <v>50</v>
      </c>
      <c r="B60" s="32" t="s">
        <v>74</v>
      </c>
      <c r="C60" s="9">
        <v>500</v>
      </c>
      <c r="D60" s="10" t="s">
        <v>25</v>
      </c>
      <c r="E60" s="51"/>
      <c r="F60" s="52"/>
      <c r="G60" s="20"/>
      <c r="H60" s="24">
        <v>42</v>
      </c>
      <c r="I60" s="20"/>
      <c r="J60" s="20"/>
      <c r="K60" s="24"/>
      <c r="L60" s="24">
        <v>4.9000000000000004</v>
      </c>
      <c r="M60" s="21">
        <f>ROUND(AVERAGE(E60,G60,H60,I60,J60,K60,L60),2)</f>
        <v>23.45</v>
      </c>
      <c r="N60" s="21">
        <f>ROUND((C60*M60),2)</f>
        <v>11725</v>
      </c>
    </row>
    <row r="61" spans="1:14" ht="104.1" customHeight="1" x14ac:dyDescent="0.2">
      <c r="A61" s="8">
        <v>51</v>
      </c>
      <c r="B61" s="32" t="s">
        <v>75</v>
      </c>
      <c r="C61" s="9">
        <v>500</v>
      </c>
      <c r="D61" s="10" t="s">
        <v>25</v>
      </c>
      <c r="E61" s="51"/>
      <c r="F61" s="52"/>
      <c r="G61" s="20"/>
      <c r="H61" s="24">
        <v>54</v>
      </c>
      <c r="I61" s="20"/>
      <c r="J61" s="20"/>
      <c r="K61" s="24"/>
      <c r="L61" s="24">
        <v>9.3699999999999992</v>
      </c>
      <c r="M61" s="21">
        <f>ROUND(AVERAGE(E61,G61,H61,I61,J61,K61,L61),2)</f>
        <v>31.69</v>
      </c>
      <c r="N61" s="21">
        <f>ROUND((C61*M61),2)</f>
        <v>15845</v>
      </c>
    </row>
    <row r="62" spans="1:14" ht="89.1" customHeight="1" x14ac:dyDescent="0.2">
      <c r="A62" s="8">
        <v>52</v>
      </c>
      <c r="B62" s="32" t="s">
        <v>76</v>
      </c>
      <c r="C62" s="9">
        <v>200</v>
      </c>
      <c r="D62" s="10" t="s">
        <v>25</v>
      </c>
      <c r="E62" s="49">
        <v>14.8</v>
      </c>
      <c r="F62" s="50"/>
      <c r="G62" s="20"/>
      <c r="H62" s="24">
        <v>18</v>
      </c>
      <c r="I62" s="20"/>
      <c r="J62" s="20"/>
      <c r="K62" s="24"/>
      <c r="L62" s="24">
        <v>3.8</v>
      </c>
      <c r="M62" s="21">
        <f>ROUND(AVERAGE(E62,G62,H62,I62,J62,K62,L62),2)</f>
        <v>12.2</v>
      </c>
      <c r="N62" s="21">
        <f>ROUND((C62*M62),2)</f>
        <v>2440</v>
      </c>
    </row>
    <row r="63" spans="1:14" ht="111" customHeight="1" x14ac:dyDescent="0.2">
      <c r="A63" s="8">
        <v>53</v>
      </c>
      <c r="B63" s="33" t="s">
        <v>77</v>
      </c>
      <c r="C63" s="9">
        <v>100</v>
      </c>
      <c r="D63" s="10" t="s">
        <v>25</v>
      </c>
      <c r="E63" s="49">
        <v>15.8</v>
      </c>
      <c r="F63" s="50"/>
      <c r="G63" s="20"/>
      <c r="H63" s="24">
        <v>26.8</v>
      </c>
      <c r="I63" s="20"/>
      <c r="J63" s="20"/>
      <c r="K63" s="24"/>
      <c r="L63" s="24">
        <v>4.5999999999999996</v>
      </c>
      <c r="M63" s="21">
        <f>ROUND(AVERAGE(E63,G63,H63,I63,J63,K63,L63),2)</f>
        <v>15.73</v>
      </c>
      <c r="N63" s="21">
        <f>ROUND((C63*M63),2)</f>
        <v>1573</v>
      </c>
    </row>
    <row r="64" spans="1:14" ht="110.25" customHeight="1" x14ac:dyDescent="0.2">
      <c r="A64" s="8">
        <v>54</v>
      </c>
      <c r="B64" s="33" t="s">
        <v>78</v>
      </c>
      <c r="C64" s="9">
        <v>50</v>
      </c>
      <c r="D64" s="10" t="s">
        <v>25</v>
      </c>
      <c r="E64" s="49">
        <v>48</v>
      </c>
      <c r="F64" s="50"/>
      <c r="G64" s="20"/>
      <c r="H64" s="24">
        <v>86</v>
      </c>
      <c r="I64" s="20"/>
      <c r="J64" s="20"/>
      <c r="K64" s="24"/>
      <c r="L64" s="24">
        <v>13.1</v>
      </c>
      <c r="M64" s="21">
        <f>ROUND(AVERAGE(E64,G64,H64,I64,J64,K64,L64),2)</f>
        <v>49.03</v>
      </c>
      <c r="N64" s="21">
        <f>ROUND((C64*M64),2)</f>
        <v>2451.5</v>
      </c>
    </row>
    <row r="65" spans="1:14" ht="15" customHeight="1" x14ac:dyDescent="0.2">
      <c r="A65" s="12">
        <v>55</v>
      </c>
      <c r="B65" s="33" t="s">
        <v>79</v>
      </c>
      <c r="C65" s="13">
        <v>720</v>
      </c>
      <c r="D65" s="3" t="s">
        <v>25</v>
      </c>
      <c r="E65" s="57"/>
      <c r="F65" s="58"/>
      <c r="G65" s="22"/>
      <c r="H65" s="22"/>
      <c r="I65" s="22"/>
      <c r="J65" s="23">
        <v>654.89</v>
      </c>
      <c r="K65" s="24"/>
      <c r="L65" s="24">
        <v>580</v>
      </c>
      <c r="M65" s="21">
        <f>ROUND(AVERAGE(E65,G65,H65,I65,J65,K65,L65),2)</f>
        <v>617.45000000000005</v>
      </c>
      <c r="N65" s="21">
        <f>ROUND((C65*M65),2)</f>
        <v>444564</v>
      </c>
    </row>
    <row r="66" spans="1:14" ht="117" customHeight="1" x14ac:dyDescent="0.2">
      <c r="A66" s="8">
        <v>56</v>
      </c>
      <c r="B66" s="32" t="s">
        <v>80</v>
      </c>
      <c r="C66" s="9">
        <v>50</v>
      </c>
      <c r="D66" s="10" t="s">
        <v>25</v>
      </c>
      <c r="E66" s="49">
        <v>76</v>
      </c>
      <c r="F66" s="50"/>
      <c r="G66" s="20"/>
      <c r="H66" s="24">
        <v>71</v>
      </c>
      <c r="I66" s="20"/>
      <c r="J66" s="20"/>
      <c r="K66" s="24"/>
      <c r="L66" s="24">
        <v>60</v>
      </c>
      <c r="M66" s="21">
        <f>ROUND(AVERAGE(E66,G66,H66,I66,J66,K66,L66),2)</f>
        <v>69</v>
      </c>
      <c r="N66" s="21">
        <f>ROUND((C66*M66),2)</f>
        <v>3450</v>
      </c>
    </row>
    <row r="67" spans="1:14" ht="131.1" customHeight="1" x14ac:dyDescent="0.2">
      <c r="A67" s="8">
        <v>57</v>
      </c>
      <c r="B67" s="33" t="s">
        <v>81</v>
      </c>
      <c r="C67" s="9">
        <v>50</v>
      </c>
      <c r="D67" s="10" t="s">
        <v>25</v>
      </c>
      <c r="E67" s="49">
        <v>115</v>
      </c>
      <c r="F67" s="50"/>
      <c r="G67" s="20"/>
      <c r="H67" s="20"/>
      <c r="I67" s="20"/>
      <c r="J67" s="20"/>
      <c r="K67" s="24"/>
      <c r="L67" s="24">
        <v>90</v>
      </c>
      <c r="M67" s="21">
        <f>ROUND(AVERAGE(E67,G67,H67,I67,J67,K67,L67),2)</f>
        <v>102.5</v>
      </c>
      <c r="N67" s="21">
        <f>ROUND((C67*M67),2)</f>
        <v>5125</v>
      </c>
    </row>
    <row r="68" spans="1:14" ht="16.5" x14ac:dyDescent="0.2">
      <c r="A68" s="12">
        <v>58</v>
      </c>
      <c r="B68" s="33" t="s">
        <v>82</v>
      </c>
      <c r="C68" s="13">
        <v>360</v>
      </c>
      <c r="D68" s="3" t="s">
        <v>25</v>
      </c>
      <c r="E68" s="57"/>
      <c r="F68" s="58"/>
      <c r="G68" s="22"/>
      <c r="H68" s="22"/>
      <c r="I68" s="22"/>
      <c r="J68" s="23">
        <v>170.87</v>
      </c>
      <c r="K68" s="24"/>
      <c r="L68" s="24">
        <v>168.3</v>
      </c>
      <c r="M68" s="21">
        <f>ROUND(AVERAGE(E68,G68,H68,I68,J68,K68,L68),2)</f>
        <v>169.59</v>
      </c>
      <c r="N68" s="21">
        <f>ROUND((C68*M68),2)</f>
        <v>61052.4</v>
      </c>
    </row>
    <row r="69" spans="1:14" ht="16.5" x14ac:dyDescent="0.2">
      <c r="A69" s="12">
        <v>59</v>
      </c>
      <c r="B69" s="33" t="s">
        <v>83</v>
      </c>
      <c r="C69" s="13">
        <v>720</v>
      </c>
      <c r="D69" s="3" t="s">
        <v>25</v>
      </c>
      <c r="E69" s="57"/>
      <c r="F69" s="58"/>
      <c r="G69" s="22"/>
      <c r="H69" s="22"/>
      <c r="I69" s="22"/>
      <c r="J69" s="22"/>
      <c r="K69" s="24">
        <v>83</v>
      </c>
      <c r="L69" s="24">
        <v>84.47</v>
      </c>
      <c r="M69" s="21">
        <f>ROUND(AVERAGE(E69,G69,H69,I69,J69,K69,L69),2)</f>
        <v>83.74</v>
      </c>
      <c r="N69" s="21">
        <f>ROUND((C69*M69),2)</f>
        <v>60292.800000000003</v>
      </c>
    </row>
    <row r="70" spans="1:14" ht="14.25" customHeight="1" x14ac:dyDescent="0.2">
      <c r="A70" s="12">
        <v>60</v>
      </c>
      <c r="B70" s="33" t="s">
        <v>84</v>
      </c>
      <c r="C70" s="13">
        <v>144</v>
      </c>
      <c r="D70" s="3" t="s">
        <v>25</v>
      </c>
      <c r="E70" s="57"/>
      <c r="F70" s="58"/>
      <c r="G70" s="22"/>
      <c r="H70" s="22"/>
      <c r="I70" s="22"/>
      <c r="J70" s="22"/>
      <c r="K70" s="24">
        <v>80.73</v>
      </c>
      <c r="L70" s="24">
        <v>79.900000000000006</v>
      </c>
      <c r="M70" s="21">
        <f>ROUND(AVERAGE(E70,G70,H70,I70,J70,K70,L70),2)</f>
        <v>80.319999999999993</v>
      </c>
      <c r="N70" s="21">
        <f>ROUND((C70*M70),2)</f>
        <v>11566.08</v>
      </c>
    </row>
    <row r="71" spans="1:14" ht="117" customHeight="1" x14ac:dyDescent="0.2">
      <c r="A71" s="8">
        <v>61</v>
      </c>
      <c r="B71" s="33" t="s">
        <v>85</v>
      </c>
      <c r="C71" s="9">
        <v>100</v>
      </c>
      <c r="D71" s="10" t="s">
        <v>25</v>
      </c>
      <c r="E71" s="51"/>
      <c r="F71" s="52"/>
      <c r="G71" s="20"/>
      <c r="H71" s="20"/>
      <c r="I71" s="24">
        <v>98</v>
      </c>
      <c r="J71" s="20"/>
      <c r="K71" s="24"/>
      <c r="L71" s="24">
        <v>41.89</v>
      </c>
      <c r="M71" s="21">
        <f>ROUND(AVERAGE(E71,G71,H71,I71,J71,K71,L71),2)</f>
        <v>69.95</v>
      </c>
      <c r="N71" s="21">
        <f>ROUND((C71*M71),2)</f>
        <v>6995</v>
      </c>
    </row>
    <row r="72" spans="1:14" ht="117.95" customHeight="1" x14ac:dyDescent="0.2">
      <c r="A72" s="8">
        <v>62</v>
      </c>
      <c r="B72" s="33" t="s">
        <v>86</v>
      </c>
      <c r="C72" s="9">
        <v>400</v>
      </c>
      <c r="D72" s="10" t="s">
        <v>25</v>
      </c>
      <c r="E72" s="51"/>
      <c r="F72" s="52"/>
      <c r="G72" s="20"/>
      <c r="H72" s="24">
        <v>69.7</v>
      </c>
      <c r="I72" s="20"/>
      <c r="J72" s="20"/>
      <c r="K72" s="24"/>
      <c r="L72" s="24">
        <v>22.74</v>
      </c>
      <c r="M72" s="21">
        <f>ROUND(AVERAGE(E72,G72,H72,I72,J72,K72,L72),2)</f>
        <v>46.22</v>
      </c>
      <c r="N72" s="21">
        <f>ROUND((C72*M72),2)</f>
        <v>18488</v>
      </c>
    </row>
    <row r="73" spans="1:14" ht="116.85" customHeight="1" x14ac:dyDescent="0.2">
      <c r="A73" s="8">
        <v>63</v>
      </c>
      <c r="B73" s="33" t="s">
        <v>87</v>
      </c>
      <c r="C73" s="9">
        <v>300</v>
      </c>
      <c r="D73" s="10" t="s">
        <v>25</v>
      </c>
      <c r="E73" s="51"/>
      <c r="F73" s="52"/>
      <c r="G73" s="20"/>
      <c r="H73" s="24">
        <v>132.5</v>
      </c>
      <c r="I73" s="20"/>
      <c r="J73" s="20"/>
      <c r="K73" s="24"/>
      <c r="L73" s="24">
        <v>32.5</v>
      </c>
      <c r="M73" s="21">
        <f>ROUND(AVERAGE(E73,G73,H73,I73,J73,K73,L73),2)</f>
        <v>82.5</v>
      </c>
      <c r="N73" s="21">
        <f>ROUND((C73*M73),2)</f>
        <v>24750</v>
      </c>
    </row>
    <row r="74" spans="1:14" ht="69" customHeight="1" x14ac:dyDescent="0.2">
      <c r="A74" s="8">
        <v>64</v>
      </c>
      <c r="B74" s="33" t="s">
        <v>88</v>
      </c>
      <c r="C74" s="9">
        <v>400</v>
      </c>
      <c r="D74" s="11" t="s">
        <v>25</v>
      </c>
      <c r="E74" s="51"/>
      <c r="F74" s="52"/>
      <c r="G74" s="20"/>
      <c r="H74" s="20"/>
      <c r="I74" s="20"/>
      <c r="J74" s="24">
        <v>39.369999999999997</v>
      </c>
      <c r="K74" s="24"/>
      <c r="L74" s="24">
        <v>31.06</v>
      </c>
      <c r="M74" s="21">
        <f>ROUND(AVERAGE(E74,G74,H74,I74,J74,K74,L74),2)</f>
        <v>35.22</v>
      </c>
      <c r="N74" s="21">
        <f>ROUND((C74*M74),2)</f>
        <v>14088</v>
      </c>
    </row>
    <row r="75" spans="1:14" ht="35.1" customHeight="1" x14ac:dyDescent="0.2">
      <c r="A75" s="8">
        <v>65</v>
      </c>
      <c r="B75" s="33" t="s">
        <v>89</v>
      </c>
      <c r="C75" s="9">
        <v>50</v>
      </c>
      <c r="D75" s="11" t="s">
        <v>24</v>
      </c>
      <c r="E75" s="51"/>
      <c r="F75" s="52"/>
      <c r="G75" s="20"/>
      <c r="H75" s="20"/>
      <c r="I75" s="20"/>
      <c r="J75" s="24">
        <v>54.44</v>
      </c>
      <c r="K75" s="24"/>
      <c r="L75" s="24">
        <v>11.81</v>
      </c>
      <c r="M75" s="21">
        <f>ROUND(AVERAGE(E75,G75,H75,I75,J75,K75,L75),2)</f>
        <v>33.130000000000003</v>
      </c>
      <c r="N75" s="21">
        <f>ROUND((C75*M75),2)</f>
        <v>1656.5</v>
      </c>
    </row>
    <row r="76" spans="1:14" ht="42" customHeight="1" x14ac:dyDescent="0.2">
      <c r="A76" s="8">
        <v>66</v>
      </c>
      <c r="B76" s="33" t="s">
        <v>90</v>
      </c>
      <c r="C76" s="9">
        <v>25</v>
      </c>
      <c r="D76" s="11" t="s">
        <v>24</v>
      </c>
      <c r="E76" s="51"/>
      <c r="F76" s="52"/>
      <c r="G76" s="20"/>
      <c r="H76" s="20"/>
      <c r="I76" s="20"/>
      <c r="J76" s="24">
        <v>35.090000000000003</v>
      </c>
      <c r="K76" s="24"/>
      <c r="L76" s="24">
        <v>18.940000000000001</v>
      </c>
      <c r="M76" s="21">
        <f>ROUND(AVERAGE(E76,G76,H76,I76,J76,K76,L76),2)</f>
        <v>27.02</v>
      </c>
      <c r="N76" s="21">
        <f>ROUND((C76*M76),2)</f>
        <v>675.5</v>
      </c>
    </row>
    <row r="77" spans="1:14" ht="96.95" customHeight="1" x14ac:dyDescent="0.2">
      <c r="A77" s="8" t="s">
        <v>147</v>
      </c>
      <c r="B77" s="32" t="s">
        <v>91</v>
      </c>
      <c r="C77" s="9">
        <v>40</v>
      </c>
      <c r="D77" s="11" t="s">
        <v>25</v>
      </c>
      <c r="E77" s="51"/>
      <c r="F77" s="52"/>
      <c r="G77" s="20"/>
      <c r="H77" s="20"/>
      <c r="I77" s="24">
        <v>300</v>
      </c>
      <c r="J77" s="20"/>
      <c r="K77" s="24"/>
      <c r="L77" s="24">
        <v>46.83</v>
      </c>
      <c r="M77" s="21">
        <f>ROUND(AVERAGE(E77,G77,H77,I77,J77,K77,L77),2)</f>
        <v>173.42</v>
      </c>
      <c r="N77" s="21">
        <f>ROUND((C77*M77),2)</f>
        <v>6936.8</v>
      </c>
    </row>
    <row r="78" spans="1:14" ht="62.1" customHeight="1" x14ac:dyDescent="0.2">
      <c r="A78" s="8">
        <v>68</v>
      </c>
      <c r="B78" s="32" t="s">
        <v>92</v>
      </c>
      <c r="C78" s="9">
        <v>50</v>
      </c>
      <c r="D78" s="11" t="s">
        <v>26</v>
      </c>
      <c r="E78" s="51"/>
      <c r="F78" s="52"/>
      <c r="G78" s="20"/>
      <c r="H78" s="20"/>
      <c r="I78" s="20"/>
      <c r="J78" s="24">
        <v>418.25</v>
      </c>
      <c r="K78" s="24"/>
      <c r="L78" s="24">
        <v>318.58</v>
      </c>
      <c r="M78" s="21">
        <f>ROUND(AVERAGE(E78,G78,H78,I78,J78,K78,L78),2)</f>
        <v>368.42</v>
      </c>
      <c r="N78" s="21">
        <f>ROUND((C78*M78),2)</f>
        <v>18421</v>
      </c>
    </row>
    <row r="79" spans="1:14" ht="62.85" customHeight="1" x14ac:dyDescent="0.2">
      <c r="A79" s="8">
        <v>69</v>
      </c>
      <c r="B79" s="33" t="s">
        <v>93</v>
      </c>
      <c r="C79" s="9">
        <v>30</v>
      </c>
      <c r="D79" s="11" t="s">
        <v>25</v>
      </c>
      <c r="E79" s="51"/>
      <c r="F79" s="52"/>
      <c r="G79" s="20"/>
      <c r="H79" s="20"/>
      <c r="I79" s="24">
        <v>50</v>
      </c>
      <c r="J79" s="20"/>
      <c r="K79" s="24"/>
      <c r="L79" s="24">
        <v>61.5</v>
      </c>
      <c r="M79" s="21">
        <f>ROUND(AVERAGE(E79,G79,H79,I79,J79,K79,L79),2)</f>
        <v>55.75</v>
      </c>
      <c r="N79" s="21">
        <f>ROUND((C79*M79),2)</f>
        <v>1672.5</v>
      </c>
    </row>
    <row r="80" spans="1:14" ht="90" customHeight="1" x14ac:dyDescent="0.2">
      <c r="A80" s="8">
        <v>70</v>
      </c>
      <c r="B80" s="33" t="s">
        <v>94</v>
      </c>
      <c r="C80" s="9">
        <v>30</v>
      </c>
      <c r="D80" s="10" t="s">
        <v>25</v>
      </c>
      <c r="E80" s="49">
        <v>142</v>
      </c>
      <c r="F80" s="50"/>
      <c r="G80" s="20"/>
      <c r="H80" s="20"/>
      <c r="I80" s="24">
        <v>60</v>
      </c>
      <c r="J80" s="20"/>
      <c r="K80" s="24"/>
      <c r="L80" s="24">
        <v>83.1</v>
      </c>
      <c r="M80" s="21">
        <f>ROUND(AVERAGE(E80,G80,H80,I80,J80,K80,L80),2)</f>
        <v>95.03</v>
      </c>
      <c r="N80" s="21">
        <f>ROUND((C80*M80),2)</f>
        <v>2850.9</v>
      </c>
    </row>
    <row r="81" spans="1:14" ht="110.1" customHeight="1" x14ac:dyDescent="0.2">
      <c r="A81" s="8">
        <v>71</v>
      </c>
      <c r="B81" s="33" t="s">
        <v>95</v>
      </c>
      <c r="C81" s="9">
        <v>1000</v>
      </c>
      <c r="D81" s="10" t="s">
        <v>25</v>
      </c>
      <c r="E81" s="51"/>
      <c r="F81" s="52"/>
      <c r="G81" s="20"/>
      <c r="H81" s="24">
        <v>6.1</v>
      </c>
      <c r="I81" s="20"/>
      <c r="J81" s="20"/>
      <c r="K81" s="24"/>
      <c r="L81" s="24">
        <v>5.0999999999999996</v>
      </c>
      <c r="M81" s="21">
        <f>ROUND(AVERAGE(E81,G81,H81,I81,J81,K81,L81),2)</f>
        <v>5.6</v>
      </c>
      <c r="N81" s="21">
        <f>ROUND((C81*M81),2)</f>
        <v>5600</v>
      </c>
    </row>
    <row r="82" spans="1:14" ht="15" customHeight="1" x14ac:dyDescent="0.2">
      <c r="A82" s="12">
        <v>72</v>
      </c>
      <c r="B82" s="33" t="s">
        <v>96</v>
      </c>
      <c r="C82" s="13">
        <v>24</v>
      </c>
      <c r="D82" s="3" t="s">
        <v>25</v>
      </c>
      <c r="E82" s="57"/>
      <c r="F82" s="58"/>
      <c r="G82" s="22"/>
      <c r="H82" s="22"/>
      <c r="I82" s="22"/>
      <c r="J82" s="23">
        <v>76.69</v>
      </c>
      <c r="K82" s="24"/>
      <c r="L82" s="24">
        <v>79</v>
      </c>
      <c r="M82" s="21">
        <f>ROUND(AVERAGE(E82,G82,H82,I82,J82,K82,L82),2)</f>
        <v>77.849999999999994</v>
      </c>
      <c r="N82" s="21">
        <f>ROUND((C82*M82),2)</f>
        <v>1868.4</v>
      </c>
    </row>
    <row r="83" spans="1:14" ht="21" customHeight="1" x14ac:dyDescent="0.2">
      <c r="A83" s="8">
        <v>73</v>
      </c>
      <c r="B83" s="33" t="s">
        <v>97</v>
      </c>
      <c r="C83" s="9">
        <v>24</v>
      </c>
      <c r="D83" s="10" t="s">
        <v>25</v>
      </c>
      <c r="E83" s="57"/>
      <c r="F83" s="58"/>
      <c r="G83" s="22"/>
      <c r="H83" s="22"/>
      <c r="I83" s="22"/>
      <c r="J83" s="24">
        <v>109.75</v>
      </c>
      <c r="K83" s="24"/>
      <c r="L83" s="24">
        <v>117.9</v>
      </c>
      <c r="M83" s="21">
        <f>ROUND(AVERAGE(E83,G83,H83,I83,J83,K83,L83),2)</f>
        <v>113.83</v>
      </c>
      <c r="N83" s="21">
        <f>ROUND((C83*M83),2)</f>
        <v>2731.92</v>
      </c>
    </row>
    <row r="84" spans="1:14" ht="96.95" customHeight="1" x14ac:dyDescent="0.2">
      <c r="A84" s="8">
        <v>74</v>
      </c>
      <c r="B84" s="33" t="s">
        <v>98</v>
      </c>
      <c r="C84" s="9">
        <v>200</v>
      </c>
      <c r="D84" s="10" t="s">
        <v>25</v>
      </c>
      <c r="E84" s="51"/>
      <c r="F84" s="52"/>
      <c r="G84" s="20"/>
      <c r="H84" s="24">
        <v>62</v>
      </c>
      <c r="I84" s="20"/>
      <c r="J84" s="20"/>
      <c r="K84" s="24"/>
      <c r="L84" s="24">
        <v>13.1</v>
      </c>
      <c r="M84" s="21">
        <f>ROUND(AVERAGE(E84,G84,H84,I84,J84,K84,L84),2)</f>
        <v>37.549999999999997</v>
      </c>
      <c r="N84" s="21">
        <f>ROUND((C84*M84),2)</f>
        <v>7510</v>
      </c>
    </row>
    <row r="85" spans="1:14" ht="104.1" customHeight="1" x14ac:dyDescent="0.2">
      <c r="A85" s="8">
        <v>75</v>
      </c>
      <c r="B85" s="33" t="s">
        <v>99</v>
      </c>
      <c r="C85" s="9">
        <v>200</v>
      </c>
      <c r="D85" s="10" t="s">
        <v>25</v>
      </c>
      <c r="E85" s="51"/>
      <c r="F85" s="52"/>
      <c r="G85" s="20"/>
      <c r="H85" s="20"/>
      <c r="I85" s="20"/>
      <c r="J85" s="24">
        <v>72.22</v>
      </c>
      <c r="K85" s="24"/>
      <c r="L85" s="24">
        <v>62</v>
      </c>
      <c r="M85" s="21">
        <f>ROUND(AVERAGE(E85,G85,H85,I85,J85,K85,L85),2)</f>
        <v>67.11</v>
      </c>
      <c r="N85" s="21">
        <f>ROUND((C85*M85),2)</f>
        <v>13422</v>
      </c>
    </row>
    <row r="86" spans="1:14" ht="110.1" customHeight="1" x14ac:dyDescent="0.2">
      <c r="A86" s="8">
        <v>76</v>
      </c>
      <c r="B86" s="36" t="s">
        <v>148</v>
      </c>
      <c r="C86" s="9">
        <v>200</v>
      </c>
      <c r="D86" s="10" t="s">
        <v>25</v>
      </c>
      <c r="E86" s="51"/>
      <c r="F86" s="52"/>
      <c r="G86" s="24">
        <v>83.14</v>
      </c>
      <c r="H86" s="24">
        <v>62</v>
      </c>
      <c r="I86" s="20"/>
      <c r="J86" s="20"/>
      <c r="K86" s="24"/>
      <c r="L86" s="24">
        <v>55.91</v>
      </c>
      <c r="M86" s="21">
        <f>ROUND(AVERAGE(E86,G86,H86,I86,J86,K86,L86),2)</f>
        <v>67.02</v>
      </c>
      <c r="N86" s="21">
        <f>ROUND((C86*M86),2)</f>
        <v>13404</v>
      </c>
    </row>
    <row r="87" spans="1:14" ht="104.1" customHeight="1" x14ac:dyDescent="0.2">
      <c r="A87" s="8">
        <v>77</v>
      </c>
      <c r="B87" s="36" t="s">
        <v>155</v>
      </c>
      <c r="C87" s="9">
        <v>200</v>
      </c>
      <c r="D87" s="10" t="s">
        <v>25</v>
      </c>
      <c r="E87" s="49">
        <v>30</v>
      </c>
      <c r="F87" s="50"/>
      <c r="G87" s="20"/>
      <c r="H87" s="20"/>
      <c r="I87" s="20"/>
      <c r="J87" s="20"/>
      <c r="K87" s="24"/>
      <c r="L87" s="24">
        <v>18</v>
      </c>
      <c r="M87" s="21">
        <f>ROUND(AVERAGE(E87,G87,H87,I87,J87,K87,L87),2)</f>
        <v>24</v>
      </c>
      <c r="N87" s="21">
        <f>ROUND((C87*M87),2)</f>
        <v>4800</v>
      </c>
    </row>
    <row r="88" spans="1:14" ht="54.95" customHeight="1" x14ac:dyDescent="0.2">
      <c r="A88" s="8">
        <v>78</v>
      </c>
      <c r="B88" s="36" t="s">
        <v>156</v>
      </c>
      <c r="C88" s="9">
        <v>40</v>
      </c>
      <c r="D88" s="10" t="s">
        <v>25</v>
      </c>
      <c r="E88" s="51"/>
      <c r="F88" s="52"/>
      <c r="G88" s="20"/>
      <c r="H88" s="20"/>
      <c r="I88" s="20"/>
      <c r="J88" s="24">
        <v>6.66</v>
      </c>
      <c r="K88" s="24"/>
      <c r="L88" s="24">
        <v>6.2</v>
      </c>
      <c r="M88" s="21">
        <f>ROUND(AVERAGE(E88,G88,H88,I88,J88,K88,L88),2)</f>
        <v>6.43</v>
      </c>
      <c r="N88" s="21">
        <f>ROUND((C88*M88),2)</f>
        <v>257.2</v>
      </c>
    </row>
    <row r="89" spans="1:14" ht="152.1" customHeight="1" x14ac:dyDescent="0.2">
      <c r="A89" s="8">
        <v>79</v>
      </c>
      <c r="B89" s="37" t="s">
        <v>100</v>
      </c>
      <c r="C89" s="9">
        <v>20</v>
      </c>
      <c r="D89" s="10" t="s">
        <v>27</v>
      </c>
      <c r="E89" s="51"/>
      <c r="F89" s="52"/>
      <c r="G89" s="24">
        <v>1200</v>
      </c>
      <c r="H89" s="20"/>
      <c r="I89" s="20"/>
      <c r="J89" s="20"/>
      <c r="K89" s="24"/>
      <c r="L89" s="24">
        <v>641.29999999999995</v>
      </c>
      <c r="M89" s="21">
        <f>ROUND(AVERAGE(E89,G89,H89,I89,J89,K89,L89),2)</f>
        <v>920.65</v>
      </c>
      <c r="N89" s="21">
        <f>ROUND((C89*M89),2)</f>
        <v>18413</v>
      </c>
    </row>
    <row r="90" spans="1:14" ht="151.69999999999999" customHeight="1" x14ac:dyDescent="0.2">
      <c r="A90" s="8">
        <v>80</v>
      </c>
      <c r="B90" s="32" t="s">
        <v>101</v>
      </c>
      <c r="C90" s="9">
        <v>10</v>
      </c>
      <c r="D90" s="10" t="s">
        <v>27</v>
      </c>
      <c r="E90" s="51"/>
      <c r="F90" s="52"/>
      <c r="G90" s="24">
        <v>2338</v>
      </c>
      <c r="H90" s="20"/>
      <c r="I90" s="20"/>
      <c r="J90" s="20"/>
      <c r="K90" s="24"/>
      <c r="L90" s="24">
        <v>816</v>
      </c>
      <c r="M90" s="21">
        <f>ROUND(AVERAGE(E90,G90,H90,I90,J90,K90,L90),2)</f>
        <v>1577</v>
      </c>
      <c r="N90" s="21">
        <f>ROUND((C90*M90),2)</f>
        <v>15770</v>
      </c>
    </row>
    <row r="91" spans="1:14" ht="152.1" customHeight="1" x14ac:dyDescent="0.2">
      <c r="A91" s="8">
        <v>81</v>
      </c>
      <c r="B91" s="32" t="s">
        <v>102</v>
      </c>
      <c r="C91" s="9">
        <v>10</v>
      </c>
      <c r="D91" s="11" t="s">
        <v>27</v>
      </c>
      <c r="E91" s="51"/>
      <c r="F91" s="52"/>
      <c r="G91" s="24">
        <v>2369.5</v>
      </c>
      <c r="H91" s="20"/>
      <c r="I91" s="20"/>
      <c r="J91" s="20"/>
      <c r="K91" s="24"/>
      <c r="L91" s="24">
        <v>895</v>
      </c>
      <c r="M91" s="21">
        <f>ROUND(AVERAGE(E91,G91,H91,I91,J91,K91,L91),2)</f>
        <v>1632.25</v>
      </c>
      <c r="N91" s="21">
        <f>ROUND((C91*M91),2)</f>
        <v>16322.5</v>
      </c>
    </row>
    <row r="92" spans="1:14" ht="62.1" customHeight="1" x14ac:dyDescent="0.2">
      <c r="A92" s="8">
        <v>82</v>
      </c>
      <c r="B92" s="32" t="s">
        <v>103</v>
      </c>
      <c r="C92" s="9">
        <v>90</v>
      </c>
      <c r="D92" s="11" t="s">
        <v>26</v>
      </c>
      <c r="E92" s="49">
        <v>45</v>
      </c>
      <c r="F92" s="50"/>
      <c r="G92" s="20"/>
      <c r="H92" s="20"/>
      <c r="I92" s="20"/>
      <c r="J92" s="20"/>
      <c r="K92" s="24"/>
      <c r="L92" s="24">
        <v>35.020000000000003</v>
      </c>
      <c r="M92" s="21">
        <f>ROUND(AVERAGE(E92,G92,H92,I92,J92,K92,L92),2)</f>
        <v>40.01</v>
      </c>
      <c r="N92" s="21">
        <f>ROUND((C92*M92),2)</f>
        <v>3600.9</v>
      </c>
    </row>
    <row r="93" spans="1:14" ht="42" customHeight="1" x14ac:dyDescent="0.2">
      <c r="A93" s="8">
        <v>83</v>
      </c>
      <c r="B93" s="33" t="s">
        <v>104</v>
      </c>
      <c r="C93" s="9">
        <v>800</v>
      </c>
      <c r="D93" s="11" t="s">
        <v>25</v>
      </c>
      <c r="E93" s="51"/>
      <c r="F93" s="52"/>
      <c r="G93" s="20"/>
      <c r="H93" s="20"/>
      <c r="I93" s="20"/>
      <c r="J93" s="24">
        <v>15.83</v>
      </c>
      <c r="K93" s="24"/>
      <c r="L93" s="24">
        <v>5.1100000000000003</v>
      </c>
      <c r="M93" s="21">
        <f>ROUND(AVERAGE(E93,G93,H93,I93,J93,K93,L93),2)</f>
        <v>10.47</v>
      </c>
      <c r="N93" s="21">
        <f>ROUND((C93*M93),2)</f>
        <v>8376</v>
      </c>
    </row>
    <row r="94" spans="1:14" ht="15" customHeight="1" x14ac:dyDescent="0.2">
      <c r="A94" s="12">
        <v>84</v>
      </c>
      <c r="B94" s="33" t="s">
        <v>105</v>
      </c>
      <c r="C94" s="13">
        <v>36</v>
      </c>
      <c r="D94" s="14" t="s">
        <v>25</v>
      </c>
      <c r="E94" s="57"/>
      <c r="F94" s="58"/>
      <c r="G94" s="22"/>
      <c r="H94" s="22"/>
      <c r="I94" s="22"/>
      <c r="J94" s="23">
        <v>97.8</v>
      </c>
      <c r="K94" s="24"/>
      <c r="L94" s="24">
        <v>73.349999999999994</v>
      </c>
      <c r="M94" s="21">
        <f>ROUND(AVERAGE(E94,G94,H94,I94,J94,K94,L94),2)</f>
        <v>85.58</v>
      </c>
      <c r="N94" s="21">
        <f>ROUND((C94*M94),2)</f>
        <v>3080.88</v>
      </c>
    </row>
    <row r="95" spans="1:14" ht="34.700000000000003" customHeight="1" x14ac:dyDescent="0.2">
      <c r="A95" s="8">
        <v>85</v>
      </c>
      <c r="B95" s="36" t="s">
        <v>157</v>
      </c>
      <c r="C95" s="9">
        <v>500</v>
      </c>
      <c r="D95" s="11" t="s">
        <v>24</v>
      </c>
      <c r="E95" s="51"/>
      <c r="F95" s="52"/>
      <c r="G95" s="20"/>
      <c r="H95" s="20"/>
      <c r="I95" s="20"/>
      <c r="J95" s="24">
        <v>21.86</v>
      </c>
      <c r="K95" s="24"/>
      <c r="L95" s="24">
        <v>14.81</v>
      </c>
      <c r="M95" s="21">
        <f>ROUND(AVERAGE(E95,G95,H95,I95,J95,K95,L95),2)</f>
        <v>18.34</v>
      </c>
      <c r="N95" s="21">
        <f>ROUND((C95*M95),2)</f>
        <v>9170</v>
      </c>
    </row>
    <row r="96" spans="1:14" ht="117" customHeight="1" x14ac:dyDescent="0.2">
      <c r="A96" s="8">
        <v>86</v>
      </c>
      <c r="B96" s="33" t="s">
        <v>106</v>
      </c>
      <c r="C96" s="9">
        <v>300</v>
      </c>
      <c r="D96" s="10" t="s">
        <v>25</v>
      </c>
      <c r="E96" s="51"/>
      <c r="F96" s="52"/>
      <c r="G96" s="20"/>
      <c r="H96" s="20"/>
      <c r="I96" s="24">
        <v>88</v>
      </c>
      <c r="J96" s="20"/>
      <c r="K96" s="24"/>
      <c r="L96" s="24">
        <v>75</v>
      </c>
      <c r="M96" s="21">
        <f>ROUND(AVERAGE(E96,G96,H96,I96,J96,K96,L96),2)</f>
        <v>81.5</v>
      </c>
      <c r="N96" s="21">
        <f>ROUND((C96*M96),2)</f>
        <v>24450</v>
      </c>
    </row>
    <row r="97" spans="1:14" ht="104.1" customHeight="1" x14ac:dyDescent="0.2">
      <c r="A97" s="8">
        <v>87</v>
      </c>
      <c r="B97" s="32" t="s">
        <v>107</v>
      </c>
      <c r="C97" s="9">
        <v>500</v>
      </c>
      <c r="D97" s="10" t="s">
        <v>25</v>
      </c>
      <c r="E97" s="51"/>
      <c r="F97" s="52"/>
      <c r="G97" s="20"/>
      <c r="H97" s="20"/>
      <c r="I97" s="20"/>
      <c r="J97" s="24">
        <v>9.3699999999999992</v>
      </c>
      <c r="K97" s="24"/>
      <c r="L97" s="24">
        <v>6.5</v>
      </c>
      <c r="M97" s="21">
        <f>ROUND(AVERAGE(E97,G97,H97,I97,J97,K97,L97),2)</f>
        <v>7.94</v>
      </c>
      <c r="N97" s="21">
        <f>ROUND((C97*M97),2)</f>
        <v>3970</v>
      </c>
    </row>
    <row r="98" spans="1:14" ht="103.5" customHeight="1" x14ac:dyDescent="0.2">
      <c r="A98" s="8">
        <v>88</v>
      </c>
      <c r="B98" s="32" t="s">
        <v>108</v>
      </c>
      <c r="C98" s="9">
        <v>500</v>
      </c>
      <c r="D98" s="10" t="s">
        <v>25</v>
      </c>
      <c r="E98" s="51"/>
      <c r="F98" s="52"/>
      <c r="G98" s="20"/>
      <c r="H98" s="20"/>
      <c r="I98" s="20"/>
      <c r="J98" s="24">
        <v>4.76</v>
      </c>
      <c r="K98" s="24"/>
      <c r="L98" s="24">
        <v>4.1900000000000004</v>
      </c>
      <c r="M98" s="21">
        <f>ROUND(AVERAGE(E98,G98,H98,I98,J98,K98,L98),2)</f>
        <v>4.4800000000000004</v>
      </c>
      <c r="N98" s="21">
        <f>ROUND((C98*M98),2)</f>
        <v>2240</v>
      </c>
    </row>
    <row r="99" spans="1:14" ht="123.95" customHeight="1" x14ac:dyDescent="0.2">
      <c r="A99" s="8">
        <v>89</v>
      </c>
      <c r="B99" s="36" t="s">
        <v>149</v>
      </c>
      <c r="C99" s="9">
        <v>100</v>
      </c>
      <c r="D99" s="10" t="s">
        <v>25</v>
      </c>
      <c r="E99" s="51"/>
      <c r="F99" s="52"/>
      <c r="G99" s="20"/>
      <c r="H99" s="20"/>
      <c r="I99" s="20"/>
      <c r="J99" s="24">
        <v>48.76</v>
      </c>
      <c r="K99" s="24"/>
      <c r="L99" s="24">
        <v>80.900000000000006</v>
      </c>
      <c r="M99" s="21">
        <f>ROUND(AVERAGE(E99,G99,H99,I99,J99,K99,L99),2)</f>
        <v>64.83</v>
      </c>
      <c r="N99" s="21">
        <f>ROUND((C99*M99),2)</f>
        <v>6483</v>
      </c>
    </row>
    <row r="100" spans="1:14" ht="15" customHeight="1" x14ac:dyDescent="0.2">
      <c r="A100" s="12">
        <v>90</v>
      </c>
      <c r="B100" s="33" t="s">
        <v>109</v>
      </c>
      <c r="C100" s="13">
        <v>600</v>
      </c>
      <c r="D100" s="3" t="s">
        <v>25</v>
      </c>
      <c r="E100" s="57"/>
      <c r="F100" s="58"/>
      <c r="G100" s="22"/>
      <c r="H100" s="22"/>
      <c r="I100" s="22"/>
      <c r="J100" s="23">
        <v>168.03</v>
      </c>
      <c r="K100" s="24"/>
      <c r="L100" s="24">
        <v>224</v>
      </c>
      <c r="M100" s="21">
        <f>ROUND(AVERAGE(E100,G100,H100,I100,J100,K100,L100),2)</f>
        <v>196.02</v>
      </c>
      <c r="N100" s="21">
        <f>ROUND((C100*M100),2)</f>
        <v>117612</v>
      </c>
    </row>
    <row r="101" spans="1:14" ht="42" customHeight="1" x14ac:dyDescent="0.2">
      <c r="A101" s="8">
        <v>91</v>
      </c>
      <c r="B101" s="32" t="s">
        <v>110</v>
      </c>
      <c r="C101" s="9">
        <v>15</v>
      </c>
      <c r="D101" s="10" t="s">
        <v>25</v>
      </c>
      <c r="E101" s="49">
        <v>22.8</v>
      </c>
      <c r="F101" s="50"/>
      <c r="G101" s="20"/>
      <c r="H101" s="20"/>
      <c r="I101" s="20"/>
      <c r="J101" s="20"/>
      <c r="K101" s="24"/>
      <c r="L101" s="24">
        <v>22.92</v>
      </c>
      <c r="M101" s="21">
        <f>ROUND(AVERAGE(E101,G101,H101,I101,J101,K101,L101),2)</f>
        <v>22.86</v>
      </c>
      <c r="N101" s="21">
        <f>ROUND((C101*M101),2)</f>
        <v>342.9</v>
      </c>
    </row>
    <row r="102" spans="1:14" ht="42" customHeight="1" x14ac:dyDescent="0.2">
      <c r="A102" s="8">
        <v>92</v>
      </c>
      <c r="B102" s="33" t="s">
        <v>111</v>
      </c>
      <c r="C102" s="9">
        <v>20</v>
      </c>
      <c r="D102" s="10" t="s">
        <v>25</v>
      </c>
      <c r="E102" s="51"/>
      <c r="F102" s="52"/>
      <c r="G102" s="20"/>
      <c r="H102" s="20"/>
      <c r="I102" s="20"/>
      <c r="J102" s="24">
        <v>91.11</v>
      </c>
      <c r="K102" s="24"/>
      <c r="L102" s="24">
        <v>67.73</v>
      </c>
      <c r="M102" s="21">
        <f>ROUND(AVERAGE(E102,G102,H102,I102,J102,K102,L102),2)</f>
        <v>79.42</v>
      </c>
      <c r="N102" s="21">
        <f>ROUND((C102*M102),2)</f>
        <v>1588.4</v>
      </c>
    </row>
    <row r="103" spans="1:14" ht="41.1" customHeight="1" x14ac:dyDescent="0.2">
      <c r="A103" s="8">
        <v>93</v>
      </c>
      <c r="B103" s="32" t="s">
        <v>112</v>
      </c>
      <c r="C103" s="9">
        <v>10</v>
      </c>
      <c r="D103" s="10" t="s">
        <v>25</v>
      </c>
      <c r="E103" s="51"/>
      <c r="F103" s="52"/>
      <c r="G103" s="20"/>
      <c r="H103" s="20"/>
      <c r="I103" s="20"/>
      <c r="J103" s="24">
        <v>16.37</v>
      </c>
      <c r="K103" s="24"/>
      <c r="L103" s="24">
        <v>9.84</v>
      </c>
      <c r="M103" s="21">
        <f>ROUND(AVERAGE(E103,G103,H103,I103,J103,K103,L103),2)</f>
        <v>13.11</v>
      </c>
      <c r="N103" s="21">
        <f>ROUND((C103*M103),2)</f>
        <v>131.1</v>
      </c>
    </row>
    <row r="104" spans="1:14" ht="42" customHeight="1" x14ac:dyDescent="0.2">
      <c r="A104" s="8">
        <v>94</v>
      </c>
      <c r="B104" s="33" t="s">
        <v>113</v>
      </c>
      <c r="C104" s="9">
        <v>6</v>
      </c>
      <c r="D104" s="10" t="s">
        <v>25</v>
      </c>
      <c r="E104" s="51"/>
      <c r="F104" s="52"/>
      <c r="G104" s="20"/>
      <c r="H104" s="20"/>
      <c r="I104" s="20"/>
      <c r="J104" s="24">
        <v>390.82</v>
      </c>
      <c r="K104" s="24"/>
      <c r="L104" s="24">
        <v>200</v>
      </c>
      <c r="M104" s="21">
        <f>ROUND(AVERAGE(E104,G104,H104,I104,J104,K104,L104),2)</f>
        <v>295.41000000000003</v>
      </c>
      <c r="N104" s="21">
        <f>ROUND((C104*M104),2)</f>
        <v>1772.46</v>
      </c>
    </row>
    <row r="105" spans="1:14" ht="42" customHeight="1" x14ac:dyDescent="0.2">
      <c r="A105" s="8">
        <v>95</v>
      </c>
      <c r="B105" s="32" t="s">
        <v>114</v>
      </c>
      <c r="C105" s="9">
        <v>10</v>
      </c>
      <c r="D105" s="10" t="s">
        <v>25</v>
      </c>
      <c r="E105" s="49">
        <v>48</v>
      </c>
      <c r="F105" s="50"/>
      <c r="G105" s="20"/>
      <c r="H105" s="20"/>
      <c r="I105" s="20"/>
      <c r="J105" s="20"/>
      <c r="K105" s="24"/>
      <c r="L105" s="24">
        <v>39.770000000000003</v>
      </c>
      <c r="M105" s="21">
        <f>ROUND(AVERAGE(E105,G105,H105,I105,J105,K105,L105),2)</f>
        <v>43.89</v>
      </c>
      <c r="N105" s="21">
        <f>ROUND((C105*M105),2)</f>
        <v>438.9</v>
      </c>
    </row>
    <row r="106" spans="1:14" ht="42" customHeight="1" x14ac:dyDescent="0.2">
      <c r="A106" s="8">
        <v>96</v>
      </c>
      <c r="B106" s="33" t="s">
        <v>115</v>
      </c>
      <c r="C106" s="9">
        <v>10</v>
      </c>
      <c r="D106" s="10" t="s">
        <v>25</v>
      </c>
      <c r="E106" s="49">
        <v>41</v>
      </c>
      <c r="F106" s="50"/>
      <c r="G106" s="20"/>
      <c r="H106" s="20"/>
      <c r="I106" s="20"/>
      <c r="J106" s="20"/>
      <c r="K106" s="24"/>
      <c r="L106" s="24">
        <v>28.5</v>
      </c>
      <c r="M106" s="21">
        <f>ROUND(AVERAGE(E106,G106,H106,I106,J106,K106,L106),2)</f>
        <v>34.75</v>
      </c>
      <c r="N106" s="21">
        <f>ROUND((C106*M106),2)</f>
        <v>347.5</v>
      </c>
    </row>
    <row r="107" spans="1:14" ht="48.95" customHeight="1" x14ac:dyDescent="0.2">
      <c r="A107" s="8">
        <v>97</v>
      </c>
      <c r="B107" s="32" t="s">
        <v>116</v>
      </c>
      <c r="C107" s="9">
        <v>10</v>
      </c>
      <c r="D107" s="10" t="s">
        <v>25</v>
      </c>
      <c r="E107" s="51"/>
      <c r="F107" s="52"/>
      <c r="G107" s="20"/>
      <c r="H107" s="20"/>
      <c r="I107" s="20"/>
      <c r="J107" s="24">
        <v>100.86</v>
      </c>
      <c r="K107" s="24"/>
      <c r="L107" s="24">
        <v>59.2</v>
      </c>
      <c r="M107" s="21">
        <f>ROUND(AVERAGE(E107,G107,H107,I107,J107,K107,L107),2)</f>
        <v>80.03</v>
      </c>
      <c r="N107" s="21">
        <f>ROUND((C107*M107),2)</f>
        <v>800.3</v>
      </c>
    </row>
    <row r="108" spans="1:14" ht="42" customHeight="1" x14ac:dyDescent="0.2">
      <c r="A108" s="8">
        <v>98</v>
      </c>
      <c r="B108" s="33" t="s">
        <v>117</v>
      </c>
      <c r="C108" s="9">
        <v>6</v>
      </c>
      <c r="D108" s="10" t="s">
        <v>25</v>
      </c>
      <c r="E108" s="51"/>
      <c r="F108" s="52"/>
      <c r="G108" s="20"/>
      <c r="H108" s="20"/>
      <c r="I108" s="20"/>
      <c r="J108" s="24">
        <v>346.76</v>
      </c>
      <c r="K108" s="24"/>
      <c r="L108" s="24">
        <v>300</v>
      </c>
      <c r="M108" s="21">
        <f>ROUND(AVERAGE(E108,G108,H108,I108,J108,K108,L108),2)</f>
        <v>323.38</v>
      </c>
      <c r="N108" s="21">
        <f>ROUND((C108*M108),2)</f>
        <v>1940.28</v>
      </c>
    </row>
    <row r="109" spans="1:14" ht="83.1" customHeight="1" x14ac:dyDescent="0.2">
      <c r="A109" s="8">
        <v>99</v>
      </c>
      <c r="B109" s="32" t="s">
        <v>118</v>
      </c>
      <c r="C109" s="9">
        <v>100</v>
      </c>
      <c r="D109" s="10" t="s">
        <v>25</v>
      </c>
      <c r="E109" s="49">
        <v>210</v>
      </c>
      <c r="F109" s="50"/>
      <c r="G109" s="20"/>
      <c r="H109" s="24">
        <v>112</v>
      </c>
      <c r="I109" s="24">
        <v>120</v>
      </c>
      <c r="J109" s="20"/>
      <c r="K109" s="24"/>
      <c r="L109" s="24">
        <v>32.82</v>
      </c>
      <c r="M109" s="21">
        <f>ROUND(AVERAGE(E109,G109,H109,I109,J109,K109,L109),2)</f>
        <v>118.71</v>
      </c>
      <c r="N109" s="21">
        <f>ROUND((C109*M109),2)</f>
        <v>11871</v>
      </c>
    </row>
    <row r="110" spans="1:14" ht="83.1" customHeight="1" x14ac:dyDescent="0.2">
      <c r="A110" s="15">
        <v>100</v>
      </c>
      <c r="B110" s="32" t="s">
        <v>119</v>
      </c>
      <c r="C110" s="9">
        <v>50</v>
      </c>
      <c r="D110" s="10" t="s">
        <v>25</v>
      </c>
      <c r="E110" s="49">
        <v>45</v>
      </c>
      <c r="F110" s="50"/>
      <c r="G110" s="20"/>
      <c r="H110" s="24">
        <v>164</v>
      </c>
      <c r="I110" s="20"/>
      <c r="J110" s="20"/>
      <c r="K110" s="24"/>
      <c r="L110" s="24">
        <v>62.7</v>
      </c>
      <c r="M110" s="21">
        <f>ROUND(AVERAGE(E110,G110,H110,I110,J110,K110,L110),2)</f>
        <v>90.57</v>
      </c>
      <c r="N110" s="21">
        <f>ROUND((C110*M110),2)</f>
        <v>4528.5</v>
      </c>
    </row>
    <row r="111" spans="1:14" ht="14.1" customHeight="1" x14ac:dyDescent="0.2">
      <c r="A111" s="16">
        <v>101</v>
      </c>
      <c r="B111" s="33" t="s">
        <v>120</v>
      </c>
      <c r="C111" s="13">
        <v>24</v>
      </c>
      <c r="D111" s="3" t="s">
        <v>25</v>
      </c>
      <c r="E111" s="57"/>
      <c r="F111" s="58"/>
      <c r="G111" s="22"/>
      <c r="H111" s="22"/>
      <c r="I111" s="22"/>
      <c r="J111" s="23">
        <v>167.76</v>
      </c>
      <c r="K111" s="24"/>
      <c r="L111" s="24">
        <v>141.74</v>
      </c>
      <c r="M111" s="21">
        <f>ROUND(AVERAGE(E111,G111,H111,I111,J111,K111,L111),2)</f>
        <v>154.75</v>
      </c>
      <c r="N111" s="21">
        <f>ROUND((C111*M111),2)</f>
        <v>3714</v>
      </c>
    </row>
    <row r="112" spans="1:14" ht="21" customHeight="1" x14ac:dyDescent="0.2">
      <c r="A112" s="15">
        <v>102</v>
      </c>
      <c r="B112" s="32" t="s">
        <v>121</v>
      </c>
      <c r="C112" s="9">
        <v>36</v>
      </c>
      <c r="D112" s="10" t="s">
        <v>26</v>
      </c>
      <c r="E112" s="49">
        <v>255</v>
      </c>
      <c r="F112" s="50"/>
      <c r="G112" s="22"/>
      <c r="H112" s="22"/>
      <c r="I112" s="22"/>
      <c r="J112" s="22"/>
      <c r="K112" s="24"/>
      <c r="L112" s="24">
        <v>355.25</v>
      </c>
      <c r="M112" s="21">
        <f>ROUND(AVERAGE(E112,G112,H112,I112,J112,K112,L112),2)</f>
        <v>305.13</v>
      </c>
      <c r="N112" s="21">
        <f>ROUND((C112*M112),2)</f>
        <v>10984.68</v>
      </c>
    </row>
    <row r="113" spans="1:14" ht="21.95" customHeight="1" x14ac:dyDescent="0.2">
      <c r="A113" s="15">
        <v>103</v>
      </c>
      <c r="B113" s="32" t="s">
        <v>122</v>
      </c>
      <c r="C113" s="9">
        <v>36</v>
      </c>
      <c r="D113" s="10" t="s">
        <v>26</v>
      </c>
      <c r="E113" s="49">
        <v>620</v>
      </c>
      <c r="F113" s="50"/>
      <c r="G113" s="22"/>
      <c r="H113" s="22"/>
      <c r="I113" s="22"/>
      <c r="J113" s="22"/>
      <c r="K113" s="24"/>
      <c r="L113" s="24">
        <v>511</v>
      </c>
      <c r="M113" s="21">
        <f>ROUND(AVERAGE(E113,G113,H113,I113,J113,K113,L113),2)</f>
        <v>565.5</v>
      </c>
      <c r="N113" s="21">
        <f>ROUND((C113*M113),2)</f>
        <v>20358</v>
      </c>
    </row>
    <row r="114" spans="1:14" ht="35.1" customHeight="1" x14ac:dyDescent="0.2">
      <c r="A114" s="15">
        <v>104</v>
      </c>
      <c r="B114" s="36" t="s">
        <v>158</v>
      </c>
      <c r="C114" s="9">
        <v>10</v>
      </c>
      <c r="D114" s="17" t="s">
        <v>28</v>
      </c>
      <c r="E114" s="49">
        <v>120</v>
      </c>
      <c r="F114" s="50"/>
      <c r="G114" s="20"/>
      <c r="H114" s="20"/>
      <c r="I114" s="20"/>
      <c r="J114" s="20"/>
      <c r="K114" s="24"/>
      <c r="L114" s="24">
        <v>185.5</v>
      </c>
      <c r="M114" s="21">
        <f>ROUND(AVERAGE(E114,G114,H114,I114,J114,K114,L114),2)</f>
        <v>152.75</v>
      </c>
      <c r="N114" s="21">
        <f>ROUND((C114*M114),2)</f>
        <v>1527.5</v>
      </c>
    </row>
    <row r="115" spans="1:14" ht="35.1" customHeight="1" x14ac:dyDescent="0.2">
      <c r="A115" s="15">
        <v>105</v>
      </c>
      <c r="B115" s="33" t="s">
        <v>123</v>
      </c>
      <c r="C115" s="9">
        <v>10</v>
      </c>
      <c r="D115" s="17" t="s">
        <v>28</v>
      </c>
      <c r="E115" s="49">
        <v>135</v>
      </c>
      <c r="F115" s="50"/>
      <c r="G115" s="20"/>
      <c r="H115" s="20"/>
      <c r="I115" s="20"/>
      <c r="J115" s="20"/>
      <c r="K115" s="24"/>
      <c r="L115" s="24">
        <v>222.5</v>
      </c>
      <c r="M115" s="21">
        <f>ROUND(AVERAGE(E115,G115,H115,I115,J115,K115,L115),2)</f>
        <v>178.75</v>
      </c>
      <c r="N115" s="21">
        <f>ROUND((C115*M115),2)</f>
        <v>1787.5</v>
      </c>
    </row>
    <row r="116" spans="1:14" ht="35.1" customHeight="1" x14ac:dyDescent="0.2">
      <c r="A116" s="15">
        <v>106</v>
      </c>
      <c r="B116" s="33" t="s">
        <v>124</v>
      </c>
      <c r="C116" s="9">
        <v>10</v>
      </c>
      <c r="D116" s="17" t="s">
        <v>28</v>
      </c>
      <c r="E116" s="49">
        <v>165</v>
      </c>
      <c r="F116" s="50"/>
      <c r="G116" s="20"/>
      <c r="H116" s="20"/>
      <c r="I116" s="20"/>
      <c r="J116" s="20"/>
      <c r="K116" s="24"/>
      <c r="L116" s="24">
        <v>348</v>
      </c>
      <c r="M116" s="21">
        <f>ROUND(AVERAGE(E116,G116,H116,I116,J116,K116,L116),2)</f>
        <v>256.5</v>
      </c>
      <c r="N116" s="21">
        <f>ROUND((C116*M116),2)</f>
        <v>2565</v>
      </c>
    </row>
    <row r="117" spans="1:14" ht="35.1" customHeight="1" x14ac:dyDescent="0.2">
      <c r="A117" s="15">
        <v>107</v>
      </c>
      <c r="B117" s="33" t="s">
        <v>125</v>
      </c>
      <c r="C117" s="9">
        <v>20</v>
      </c>
      <c r="D117" s="17" t="s">
        <v>28</v>
      </c>
      <c r="E117" s="49">
        <v>188</v>
      </c>
      <c r="F117" s="50"/>
      <c r="G117" s="20"/>
      <c r="H117" s="20"/>
      <c r="I117" s="20"/>
      <c r="J117" s="20"/>
      <c r="K117" s="24"/>
      <c r="L117" s="24">
        <v>307.7</v>
      </c>
      <c r="M117" s="21">
        <f>ROUND(AVERAGE(E117,G117,H117,I117,J117,K117,L117),2)</f>
        <v>247.85</v>
      </c>
      <c r="N117" s="21">
        <f>ROUND((C117*M117),2)</f>
        <v>4957</v>
      </c>
    </row>
    <row r="118" spans="1:14" ht="35.1" customHeight="1" x14ac:dyDescent="0.2">
      <c r="A118" s="15">
        <v>108</v>
      </c>
      <c r="B118" s="33" t="s">
        <v>126</v>
      </c>
      <c r="C118" s="9">
        <v>10</v>
      </c>
      <c r="D118" s="17" t="s">
        <v>28</v>
      </c>
      <c r="E118" s="49">
        <v>255</v>
      </c>
      <c r="F118" s="50"/>
      <c r="G118" s="20"/>
      <c r="H118" s="20"/>
      <c r="I118" s="20"/>
      <c r="J118" s="20"/>
      <c r="K118" s="24"/>
      <c r="L118" s="24">
        <v>507.2</v>
      </c>
      <c r="M118" s="21">
        <f>ROUND(AVERAGE(E118,G118,H118,I118,J118,K118,L118),2)</f>
        <v>381.1</v>
      </c>
      <c r="N118" s="21">
        <f>ROUND((C118*M118),2)</f>
        <v>3811</v>
      </c>
    </row>
    <row r="119" spans="1:14" ht="104.1" customHeight="1" x14ac:dyDescent="0.2">
      <c r="A119" s="15">
        <v>109</v>
      </c>
      <c r="B119" s="36" t="s">
        <v>150</v>
      </c>
      <c r="C119" s="9">
        <v>20</v>
      </c>
      <c r="D119" s="10" t="s">
        <v>25</v>
      </c>
      <c r="E119" s="49">
        <v>130</v>
      </c>
      <c r="F119" s="50"/>
      <c r="G119" s="20"/>
      <c r="H119" s="24">
        <v>89</v>
      </c>
      <c r="I119" s="20"/>
      <c r="J119" s="20"/>
      <c r="K119" s="24"/>
      <c r="L119" s="24">
        <v>78.25</v>
      </c>
      <c r="M119" s="21">
        <f>ROUND(AVERAGE(E119,G119,H119,I119,J119,K119,L119),2)</f>
        <v>99.08</v>
      </c>
      <c r="N119" s="21">
        <f>ROUND((C119*M119),2)</f>
        <v>1981.6</v>
      </c>
    </row>
    <row r="120" spans="1:14" ht="14.1" customHeight="1" x14ac:dyDescent="0.2">
      <c r="A120" s="16">
        <v>110</v>
      </c>
      <c r="B120" s="33" t="s">
        <v>127</v>
      </c>
      <c r="C120" s="13">
        <v>12</v>
      </c>
      <c r="D120" s="3" t="s">
        <v>25</v>
      </c>
      <c r="E120" s="57"/>
      <c r="F120" s="58"/>
      <c r="G120" s="22"/>
      <c r="H120" s="23">
        <v>89</v>
      </c>
      <c r="I120" s="22"/>
      <c r="J120" s="22"/>
      <c r="K120" s="24"/>
      <c r="L120" s="24">
        <v>71.28</v>
      </c>
      <c r="M120" s="21">
        <f>ROUND(AVERAGE(E120,G120,H120,I120,J120,K120,L120),2)</f>
        <v>80.14</v>
      </c>
      <c r="N120" s="21">
        <f>ROUND((C120*M120),2)</f>
        <v>961.68</v>
      </c>
    </row>
    <row r="121" spans="1:14" ht="63" customHeight="1" x14ac:dyDescent="0.2">
      <c r="A121" s="15">
        <v>111</v>
      </c>
      <c r="B121" s="33" t="s">
        <v>128</v>
      </c>
      <c r="C121" s="9">
        <v>10</v>
      </c>
      <c r="D121" s="10" t="s">
        <v>25</v>
      </c>
      <c r="E121" s="51"/>
      <c r="F121" s="52"/>
      <c r="G121" s="20"/>
      <c r="H121" s="24">
        <v>47</v>
      </c>
      <c r="I121" s="20"/>
      <c r="J121" s="20"/>
      <c r="K121" s="24"/>
      <c r="L121" s="24">
        <v>27.95</v>
      </c>
      <c r="M121" s="21">
        <f>ROUND(AVERAGE(E121,G121,H121,I121,J121,K121,L121),2)</f>
        <v>37.479999999999997</v>
      </c>
      <c r="N121" s="21">
        <f>ROUND((C121*M121),2)</f>
        <v>374.8</v>
      </c>
    </row>
    <row r="122" spans="1:14" ht="14.25" customHeight="1" x14ac:dyDescent="0.2">
      <c r="A122" s="16">
        <v>112</v>
      </c>
      <c r="B122" s="33" t="s">
        <v>129</v>
      </c>
      <c r="C122" s="13">
        <v>36</v>
      </c>
      <c r="D122" s="3" t="s">
        <v>25</v>
      </c>
      <c r="E122" s="57"/>
      <c r="F122" s="58"/>
      <c r="G122" s="22"/>
      <c r="H122" s="23">
        <v>32</v>
      </c>
      <c r="I122" s="22"/>
      <c r="J122" s="22"/>
      <c r="K122" s="24"/>
      <c r="L122" s="24">
        <v>37.619999999999997</v>
      </c>
      <c r="M122" s="21">
        <f>ROUND(AVERAGE(E122,G122,H122,I122,J122,K122,L122),2)</f>
        <v>34.81</v>
      </c>
      <c r="N122" s="21">
        <f>ROUND((C122*M122),2)</f>
        <v>1253.1600000000001</v>
      </c>
    </row>
    <row r="123" spans="1:14" ht="152.1" customHeight="1" x14ac:dyDescent="0.2">
      <c r="A123" s="15">
        <v>113</v>
      </c>
      <c r="B123" s="33" t="s">
        <v>130</v>
      </c>
      <c r="C123" s="9">
        <v>10</v>
      </c>
      <c r="D123" s="10" t="s">
        <v>25</v>
      </c>
      <c r="E123" s="51"/>
      <c r="F123" s="52"/>
      <c r="G123" s="24">
        <v>3673</v>
      </c>
      <c r="H123" s="20"/>
      <c r="I123" s="20"/>
      <c r="J123" s="20"/>
      <c r="K123" s="24">
        <v>2797.75</v>
      </c>
      <c r="L123" s="24">
        <v>2200</v>
      </c>
      <c r="M123" s="21">
        <f>ROUND(AVERAGE(E123,G123,H123,I123,J123,K123,L123),2)</f>
        <v>2890.25</v>
      </c>
      <c r="N123" s="21">
        <f>ROUND((C123*M123),2)</f>
        <v>28902.5</v>
      </c>
    </row>
    <row r="124" spans="1:14" ht="158.1" customHeight="1" x14ac:dyDescent="0.2">
      <c r="A124" s="15">
        <v>114</v>
      </c>
      <c r="B124" s="33" t="s">
        <v>131</v>
      </c>
      <c r="C124" s="9">
        <v>10</v>
      </c>
      <c r="D124" s="10" t="s">
        <v>25</v>
      </c>
      <c r="E124" s="51"/>
      <c r="F124" s="52"/>
      <c r="G124" s="24">
        <v>3673</v>
      </c>
      <c r="H124" s="20"/>
      <c r="I124" s="20"/>
      <c r="J124" s="20"/>
      <c r="K124" s="24">
        <v>3405.75</v>
      </c>
      <c r="L124" s="24">
        <v>2200</v>
      </c>
      <c r="M124" s="21">
        <f>ROUND(AVERAGE(E124,G124,H124,I124,J124,K124,L124),2)</f>
        <v>3092.92</v>
      </c>
      <c r="N124" s="21">
        <f>ROUND((C124*M124),2)</f>
        <v>30929.200000000001</v>
      </c>
    </row>
    <row r="125" spans="1:14" ht="21.2" customHeight="1" x14ac:dyDescent="0.2">
      <c r="A125" s="15">
        <v>115</v>
      </c>
      <c r="B125" s="33" t="s">
        <v>132</v>
      </c>
      <c r="C125" s="9">
        <v>24</v>
      </c>
      <c r="D125" s="10" t="s">
        <v>25</v>
      </c>
      <c r="E125" s="49">
        <v>75</v>
      </c>
      <c r="F125" s="50"/>
      <c r="G125" s="22"/>
      <c r="H125" s="22"/>
      <c r="I125" s="22"/>
      <c r="J125" s="22"/>
      <c r="K125" s="24"/>
      <c r="L125" s="24">
        <v>90</v>
      </c>
      <c r="M125" s="21">
        <f>ROUND(AVERAGE(E125,G125,H125,I125,J125,K125,L125),2)</f>
        <v>82.5</v>
      </c>
      <c r="N125" s="21">
        <f>ROUND((C125*M125),2)</f>
        <v>1980</v>
      </c>
    </row>
    <row r="126" spans="1:14" ht="110.1" customHeight="1" x14ac:dyDescent="0.2">
      <c r="A126" s="15">
        <v>116</v>
      </c>
      <c r="B126" s="32" t="s">
        <v>133</v>
      </c>
      <c r="C126" s="9">
        <v>15</v>
      </c>
      <c r="D126" s="10" t="s">
        <v>25</v>
      </c>
      <c r="E126" s="51"/>
      <c r="F126" s="52"/>
      <c r="G126" s="20"/>
      <c r="H126" s="20"/>
      <c r="I126" s="20"/>
      <c r="J126" s="24">
        <v>150.02000000000001</v>
      </c>
      <c r="K126" s="24"/>
      <c r="L126" s="24">
        <v>134.9</v>
      </c>
      <c r="M126" s="21">
        <f>ROUND(AVERAGE(E126,G126,H126,I126,J126,K126,L126),2)</f>
        <v>142.46</v>
      </c>
      <c r="N126" s="21">
        <f>ROUND((C126*M126),2)</f>
        <v>2136.9</v>
      </c>
    </row>
    <row r="127" spans="1:14" ht="111" customHeight="1" x14ac:dyDescent="0.2">
      <c r="A127" s="15">
        <v>117</v>
      </c>
      <c r="B127" s="33" t="s">
        <v>134</v>
      </c>
      <c r="C127" s="9">
        <v>15</v>
      </c>
      <c r="D127" s="10" t="s">
        <v>25</v>
      </c>
      <c r="E127" s="49">
        <v>72</v>
      </c>
      <c r="F127" s="50"/>
      <c r="G127" s="20"/>
      <c r="H127" s="20"/>
      <c r="I127" s="20"/>
      <c r="J127" s="20"/>
      <c r="K127" s="24"/>
      <c r="L127" s="24">
        <v>50</v>
      </c>
      <c r="M127" s="21">
        <f>ROUND(AVERAGE(E127,G127,H127,I127,J127,K127,L127),2)</f>
        <v>61</v>
      </c>
      <c r="N127" s="21">
        <f>ROUND((C127*M127),2)</f>
        <v>915</v>
      </c>
    </row>
    <row r="128" spans="1:14" ht="96.95" customHeight="1" x14ac:dyDescent="0.2">
      <c r="A128" s="15">
        <v>118</v>
      </c>
      <c r="B128" s="32" t="s">
        <v>135</v>
      </c>
      <c r="C128" s="9">
        <v>20</v>
      </c>
      <c r="D128" s="10" t="s">
        <v>25</v>
      </c>
      <c r="E128" s="51"/>
      <c r="F128" s="52"/>
      <c r="G128" s="20"/>
      <c r="H128" s="20"/>
      <c r="I128" s="20"/>
      <c r="J128" s="24">
        <v>55.85</v>
      </c>
      <c r="K128" s="24"/>
      <c r="L128" s="24">
        <v>49.38</v>
      </c>
      <c r="M128" s="21">
        <f>ROUND(AVERAGE(E128,G128,H128,I128,J128,K128,L128),2)</f>
        <v>52.62</v>
      </c>
      <c r="N128" s="21">
        <f>ROUND((C128*M128),2)</f>
        <v>1052.4000000000001</v>
      </c>
    </row>
    <row r="129" spans="1:14" ht="82.5" customHeight="1" x14ac:dyDescent="0.2">
      <c r="A129" s="15">
        <v>119</v>
      </c>
      <c r="B129" s="33" t="s">
        <v>136</v>
      </c>
      <c r="C129" s="9">
        <v>30</v>
      </c>
      <c r="D129" s="10" t="s">
        <v>25</v>
      </c>
      <c r="E129" s="49">
        <v>75</v>
      </c>
      <c r="F129" s="50"/>
      <c r="G129" s="20"/>
      <c r="H129" s="24">
        <v>69</v>
      </c>
      <c r="I129" s="20"/>
      <c r="J129" s="20"/>
      <c r="K129" s="24"/>
      <c r="L129" s="24">
        <v>40</v>
      </c>
      <c r="M129" s="21">
        <f>ROUND(AVERAGE(E129,G129,H129,I129,J129,K129,L129),2)</f>
        <v>61.33</v>
      </c>
      <c r="N129" s="21">
        <f>ROUND((C129*M129),2)</f>
        <v>1839.9</v>
      </c>
    </row>
    <row r="130" spans="1:14" ht="96.95" customHeight="1" x14ac:dyDescent="0.2">
      <c r="A130" s="15">
        <v>120</v>
      </c>
      <c r="B130" s="33" t="s">
        <v>137</v>
      </c>
      <c r="C130" s="9">
        <v>30</v>
      </c>
      <c r="D130" s="10" t="s">
        <v>25</v>
      </c>
      <c r="E130" s="51"/>
      <c r="F130" s="52"/>
      <c r="G130" s="24">
        <v>225</v>
      </c>
      <c r="H130" s="24">
        <v>69</v>
      </c>
      <c r="I130" s="20"/>
      <c r="J130" s="20"/>
      <c r="K130" s="24"/>
      <c r="L130" s="24">
        <v>71.790000000000006</v>
      </c>
      <c r="M130" s="21">
        <f>ROUND(AVERAGE(E130,G130,H130,I130,J130,K130,L130),2)</f>
        <v>121.93</v>
      </c>
      <c r="N130" s="21">
        <f>ROUND((C130*M130),2)</f>
        <v>3657.9</v>
      </c>
    </row>
    <row r="131" spans="1:14" ht="27.95" customHeight="1" x14ac:dyDescent="0.2">
      <c r="A131" s="16">
        <v>121</v>
      </c>
      <c r="B131" s="33" t="s">
        <v>138</v>
      </c>
      <c r="C131" s="13">
        <v>400</v>
      </c>
      <c r="D131" s="3" t="s">
        <v>25</v>
      </c>
      <c r="E131" s="51"/>
      <c r="F131" s="52"/>
      <c r="G131" s="20"/>
      <c r="H131" s="20"/>
      <c r="I131" s="20"/>
      <c r="J131" s="23">
        <v>4.54</v>
      </c>
      <c r="K131" s="24"/>
      <c r="L131" s="24">
        <v>2</v>
      </c>
      <c r="M131" s="21">
        <f>ROUND(AVERAGE(E131,G131,H131,I131,J131,K131,L131),2)</f>
        <v>3.27</v>
      </c>
      <c r="N131" s="21">
        <f>ROUND((C131*M131),2)</f>
        <v>1308</v>
      </c>
    </row>
    <row r="132" spans="1:14" ht="27.95" customHeight="1" x14ac:dyDescent="0.2">
      <c r="A132" s="16">
        <v>122</v>
      </c>
      <c r="B132" s="33" t="s">
        <v>139</v>
      </c>
      <c r="C132" s="13">
        <v>400</v>
      </c>
      <c r="D132" s="3" t="s">
        <v>25</v>
      </c>
      <c r="E132" s="51"/>
      <c r="F132" s="52"/>
      <c r="G132" s="20"/>
      <c r="H132" s="20"/>
      <c r="I132" s="20"/>
      <c r="J132" s="23">
        <v>2.61</v>
      </c>
      <c r="K132" s="24"/>
      <c r="L132" s="24">
        <v>1.41</v>
      </c>
      <c r="M132" s="21">
        <f>ROUND(AVERAGE(E132,G132,H132,I132,J132,K132,L132),2)</f>
        <v>2.0099999999999998</v>
      </c>
      <c r="N132" s="21">
        <f>ROUND((C132*M132),2)</f>
        <v>804</v>
      </c>
    </row>
    <row r="133" spans="1:14" ht="69" customHeight="1" x14ac:dyDescent="0.2">
      <c r="A133" s="15">
        <v>123</v>
      </c>
      <c r="B133" s="33" t="s">
        <v>140</v>
      </c>
      <c r="C133" s="9">
        <v>400</v>
      </c>
      <c r="D133" s="10" t="s">
        <v>25</v>
      </c>
      <c r="E133" s="51"/>
      <c r="F133" s="52"/>
      <c r="G133" s="20"/>
      <c r="H133" s="20"/>
      <c r="I133" s="20"/>
      <c r="J133" s="24">
        <v>4.6100000000000003</v>
      </c>
      <c r="K133" s="24"/>
      <c r="L133" s="24">
        <v>3.95</v>
      </c>
      <c r="M133" s="21">
        <f>ROUND(AVERAGE(E133,G133,H133,I133,J133,K133,L133),2)</f>
        <v>4.28</v>
      </c>
      <c r="N133" s="21">
        <f>ROUND((C133*M133),2)</f>
        <v>1712</v>
      </c>
    </row>
    <row r="134" spans="1:14" ht="9" customHeight="1" x14ac:dyDescent="0.2">
      <c r="A134" s="16">
        <v>124</v>
      </c>
      <c r="B134" s="33" t="s">
        <v>141</v>
      </c>
      <c r="C134" s="13">
        <v>12</v>
      </c>
      <c r="D134" s="3" t="s">
        <v>25</v>
      </c>
      <c r="E134" s="55"/>
      <c r="F134" s="56"/>
      <c r="G134" s="25"/>
      <c r="H134" s="23">
        <v>179</v>
      </c>
      <c r="I134" s="25"/>
      <c r="J134" s="25"/>
      <c r="K134" s="24"/>
      <c r="L134" s="24">
        <v>157.36000000000001</v>
      </c>
      <c r="M134" s="21">
        <f>ROUND(AVERAGE(E134,G134,H134,I134,J134,K134,L134),2)</f>
        <v>168.18</v>
      </c>
      <c r="N134" s="21">
        <f>ROUND((C134*M134),2)</f>
        <v>2018.16</v>
      </c>
    </row>
    <row r="135" spans="1:14" ht="41.1" customHeight="1" x14ac:dyDescent="0.2">
      <c r="A135" s="15">
        <v>125</v>
      </c>
      <c r="B135" s="32" t="s">
        <v>142</v>
      </c>
      <c r="C135" s="9">
        <v>30</v>
      </c>
      <c r="D135" s="10" t="s">
        <v>25</v>
      </c>
      <c r="E135" s="49">
        <v>33</v>
      </c>
      <c r="F135" s="50"/>
      <c r="G135" s="20"/>
      <c r="H135" s="20"/>
      <c r="I135" s="20"/>
      <c r="J135" s="20"/>
      <c r="K135" s="24"/>
      <c r="L135" s="24">
        <v>18.739999999999998</v>
      </c>
      <c r="M135" s="21">
        <f>ROUND(AVERAGE(E135,G135,H135,I135,J135,K135,L135),2)</f>
        <v>25.87</v>
      </c>
      <c r="N135" s="21">
        <f>ROUND((C135*M135),2)</f>
        <v>776.1</v>
      </c>
    </row>
    <row r="136" spans="1:14" ht="56.1" customHeight="1" x14ac:dyDescent="0.2">
      <c r="A136" s="15">
        <v>126</v>
      </c>
      <c r="B136" s="33" t="s">
        <v>143</v>
      </c>
      <c r="C136" s="9">
        <v>30</v>
      </c>
      <c r="D136" s="10" t="s">
        <v>25</v>
      </c>
      <c r="E136" s="49">
        <v>92.5</v>
      </c>
      <c r="F136" s="50"/>
      <c r="G136" s="20"/>
      <c r="H136" s="20"/>
      <c r="I136" s="20"/>
      <c r="J136" s="20"/>
      <c r="K136" s="24"/>
      <c r="L136" s="24">
        <v>46.65</v>
      </c>
      <c r="M136" s="21">
        <f>ROUND(AVERAGE(E136,G136,H136,I136,J136,K136,L136),2)</f>
        <v>69.58</v>
      </c>
      <c r="N136" s="21">
        <f>ROUND((C136*M136),2)</f>
        <v>2087.4</v>
      </c>
    </row>
    <row r="137" spans="1:14" ht="35.1" customHeight="1" x14ac:dyDescent="0.2">
      <c r="A137" s="15">
        <v>127</v>
      </c>
      <c r="B137" s="32" t="s">
        <v>144</v>
      </c>
      <c r="C137" s="9">
        <v>30</v>
      </c>
      <c r="D137" s="10" t="s">
        <v>25</v>
      </c>
      <c r="E137" s="51"/>
      <c r="F137" s="52"/>
      <c r="G137" s="20"/>
      <c r="H137" s="20"/>
      <c r="I137" s="20"/>
      <c r="J137" s="24">
        <v>55.17</v>
      </c>
      <c r="K137" s="24"/>
      <c r="L137" s="24">
        <v>40</v>
      </c>
      <c r="M137" s="21">
        <f>ROUND(AVERAGE(E137,G137,H137,I137,J137,K137,L137),2)</f>
        <v>47.59</v>
      </c>
      <c r="N137" s="21">
        <f>ROUND((C137*M137),2)</f>
        <v>1427.7</v>
      </c>
    </row>
    <row r="138" spans="1:14" ht="10.5" customHeight="1" x14ac:dyDescent="0.2">
      <c r="A138" s="18" t="s">
        <v>29</v>
      </c>
      <c r="B138" s="34"/>
      <c r="C138" s="19"/>
      <c r="D138" s="19"/>
      <c r="E138" s="53"/>
      <c r="F138" s="54"/>
      <c r="G138" s="26"/>
      <c r="H138" s="26"/>
      <c r="I138" s="26"/>
      <c r="J138" s="26"/>
      <c r="K138" s="26"/>
      <c r="L138" s="26"/>
      <c r="M138" s="27"/>
      <c r="N138" s="28">
        <f>SUM(N11:N137)</f>
        <v>2019801.0999999987</v>
      </c>
    </row>
    <row r="139" spans="1:14" x14ac:dyDescent="0.2">
      <c r="G139" s="29"/>
      <c r="H139" s="29"/>
      <c r="I139" s="30"/>
      <c r="J139" s="30"/>
      <c r="K139" s="30"/>
      <c r="L139" s="30"/>
      <c r="M139" s="30"/>
      <c r="N139" s="29"/>
    </row>
    <row r="141" spans="1:14" ht="274.5" customHeight="1" x14ac:dyDescent="0.2">
      <c r="B141" s="46" t="s">
        <v>160</v>
      </c>
      <c r="C141" s="46"/>
      <c r="D141" s="46"/>
      <c r="E141" s="46"/>
      <c r="F141" s="46"/>
      <c r="G141" s="46"/>
      <c r="H141" s="46"/>
      <c r="I141" s="46"/>
      <c r="J141" s="46"/>
      <c r="K141" s="46"/>
      <c r="L141" s="46"/>
      <c r="M141" s="46"/>
    </row>
  </sheetData>
  <autoFilter ref="A9:N138" xr:uid="{00000000-0001-0000-0000-00000000000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autoFilter>
  <mergeCells count="150">
    <mergeCell ref="B4:G4"/>
    <mergeCell ref="I4:M4"/>
    <mergeCell ref="B5:G5"/>
    <mergeCell ref="I5:M5"/>
    <mergeCell ref="B6:G6"/>
    <mergeCell ref="I6:N6"/>
    <mergeCell ref="B1:G1"/>
    <mergeCell ref="I1:N1"/>
    <mergeCell ref="B2:G2"/>
    <mergeCell ref="I2:M2"/>
    <mergeCell ref="B3:G3"/>
    <mergeCell ref="I3:M3"/>
    <mergeCell ref="E14:F14"/>
    <mergeCell ref="E13:F13"/>
    <mergeCell ref="E12:F12"/>
    <mergeCell ref="E11:F11"/>
    <mergeCell ref="B7:G7"/>
    <mergeCell ref="I7:N7"/>
    <mergeCell ref="A9:A10"/>
    <mergeCell ref="B9:B10"/>
    <mergeCell ref="C9:C10"/>
    <mergeCell ref="D9:D10"/>
    <mergeCell ref="E9:F9"/>
    <mergeCell ref="M9:N9"/>
    <mergeCell ref="E10:F10"/>
    <mergeCell ref="E16:F16"/>
    <mergeCell ref="E15:F15"/>
    <mergeCell ref="E29:F29"/>
    <mergeCell ref="E30:F30"/>
    <mergeCell ref="E24:F24"/>
    <mergeCell ref="E25:F25"/>
    <mergeCell ref="E26:F26"/>
    <mergeCell ref="E27:F27"/>
    <mergeCell ref="E28:F28"/>
    <mergeCell ref="E17:F17"/>
    <mergeCell ref="E18:F18"/>
    <mergeCell ref="E19:F19"/>
    <mergeCell ref="E20:F20"/>
    <mergeCell ref="E21:F21"/>
    <mergeCell ref="E22:F22"/>
    <mergeCell ref="E23:F23"/>
    <mergeCell ref="E31:F31"/>
    <mergeCell ref="E32:F32"/>
    <mergeCell ref="E33:F33"/>
    <mergeCell ref="E34:F34"/>
    <mergeCell ref="E35:F35"/>
    <mergeCell ref="E36:F36"/>
    <mergeCell ref="E37:F37"/>
    <mergeCell ref="E38:F38"/>
    <mergeCell ref="E39:F39"/>
    <mergeCell ref="E51:F51"/>
    <mergeCell ref="E52:F52"/>
    <mergeCell ref="E49:F49"/>
    <mergeCell ref="E50:F50"/>
    <mergeCell ref="E46:F46"/>
    <mergeCell ref="E47:F47"/>
    <mergeCell ref="E48:F48"/>
    <mergeCell ref="E40:F40"/>
    <mergeCell ref="E41:F41"/>
    <mergeCell ref="E42:F42"/>
    <mergeCell ref="E43:F43"/>
    <mergeCell ref="E44:F44"/>
    <mergeCell ref="E45:F45"/>
    <mergeCell ref="E61:F61"/>
    <mergeCell ref="E62:F62"/>
    <mergeCell ref="E63:F63"/>
    <mergeCell ref="E64:F64"/>
    <mergeCell ref="E57:F57"/>
    <mergeCell ref="E58:F58"/>
    <mergeCell ref="E59:F59"/>
    <mergeCell ref="E60:F60"/>
    <mergeCell ref="E53:F53"/>
    <mergeCell ref="E54:F54"/>
    <mergeCell ref="E55:F55"/>
    <mergeCell ref="E56:F56"/>
    <mergeCell ref="E71:F71"/>
    <mergeCell ref="E72:F72"/>
    <mergeCell ref="E73:F73"/>
    <mergeCell ref="E70:F70"/>
    <mergeCell ref="E65:F65"/>
    <mergeCell ref="E66:F66"/>
    <mergeCell ref="E67:F67"/>
    <mergeCell ref="E68:F68"/>
    <mergeCell ref="E69:F69"/>
    <mergeCell ref="E80:F80"/>
    <mergeCell ref="E81:F81"/>
    <mergeCell ref="E82:F82"/>
    <mergeCell ref="E83:F83"/>
    <mergeCell ref="E84:F84"/>
    <mergeCell ref="E74:F74"/>
    <mergeCell ref="E75:F75"/>
    <mergeCell ref="E76:F76"/>
    <mergeCell ref="E77:F77"/>
    <mergeCell ref="E78:F78"/>
    <mergeCell ref="E79:F79"/>
    <mergeCell ref="E91:F91"/>
    <mergeCell ref="E92:F92"/>
    <mergeCell ref="E93:F93"/>
    <mergeCell ref="E94:F94"/>
    <mergeCell ref="E95:F95"/>
    <mergeCell ref="E89:F89"/>
    <mergeCell ref="E90:F90"/>
    <mergeCell ref="E85:F85"/>
    <mergeCell ref="E86:F86"/>
    <mergeCell ref="E87:F87"/>
    <mergeCell ref="E88:F88"/>
    <mergeCell ref="E99:F99"/>
    <mergeCell ref="E100:F100"/>
    <mergeCell ref="E101:F101"/>
    <mergeCell ref="E102:F102"/>
    <mergeCell ref="E103:F103"/>
    <mergeCell ref="E104:F104"/>
    <mergeCell ref="E105:F105"/>
    <mergeCell ref="E106:F106"/>
    <mergeCell ref="E96:F96"/>
    <mergeCell ref="E97:F97"/>
    <mergeCell ref="E98:F98"/>
    <mergeCell ref="E119:F119"/>
    <mergeCell ref="E120:F120"/>
    <mergeCell ref="E121:F121"/>
    <mergeCell ref="E122:F122"/>
    <mergeCell ref="E112:F112"/>
    <mergeCell ref="E113:F113"/>
    <mergeCell ref="E114:F114"/>
    <mergeCell ref="E115:F115"/>
    <mergeCell ref="E107:F107"/>
    <mergeCell ref="E108:F108"/>
    <mergeCell ref="E109:F109"/>
    <mergeCell ref="E110:F110"/>
    <mergeCell ref="E111:F111"/>
    <mergeCell ref="B141:M141"/>
    <mergeCell ref="E136:F136"/>
    <mergeCell ref="E137:F137"/>
    <mergeCell ref="E138:F138"/>
    <mergeCell ref="E130:F130"/>
    <mergeCell ref="E131:F131"/>
    <mergeCell ref="E132:F132"/>
    <mergeCell ref="E133:F133"/>
    <mergeCell ref="E134:F134"/>
    <mergeCell ref="E135:F135"/>
    <mergeCell ref="E126:F126"/>
    <mergeCell ref="E127:F127"/>
    <mergeCell ref="E128:F128"/>
    <mergeCell ref="E129:F129"/>
    <mergeCell ref="E123:F123"/>
    <mergeCell ref="E124:F124"/>
    <mergeCell ref="E125:F125"/>
    <mergeCell ref="E116:F116"/>
    <mergeCell ref="E117:F117"/>
    <mergeCell ref="E118:F118"/>
  </mergeCells>
  <phoneticPr fontId="19" type="noConversion"/>
  <hyperlinks>
    <hyperlink ref="I5" r:id="rId1" display="mailto:licitacao@distribuidorascmed.com" xr:uid="{00000000-0004-0000-0000-000003000000}"/>
    <hyperlink ref="I4" r:id="rId2" display="mailto:fufasc@fufasc.com.br" xr:uid="{00000000-0004-0000-0000-000002000000}"/>
    <hyperlink ref="I3" r:id="rId3" display="mailto:licitacoes@cirurgicaflorianopolis.com.br" xr:uid="{00000000-0004-0000-0000-000001000000}"/>
    <hyperlink ref="I2" r:id="rId4" display="mailto:aaba@aaba.com.br" xr:uid="{00000000-0004-0000-0000-000000000000}"/>
  </hyperlinks>
  <pageMargins left="0.25" right="0.25" top="0.75" bottom="0.75" header="0.3" footer="0.3"/>
  <pageSetup paperSize="9"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Tabela Comparativa de Valores - Orçamentos.xlsx</dc:title>
  <dc:creator>Toni Julivan Mohr</dc:creator>
  <cp:lastModifiedBy>Alan Trisotto</cp:lastModifiedBy>
  <cp:lastPrinted>2026-09-17T11:46:07Z</cp:lastPrinted>
  <dcterms:created xsi:type="dcterms:W3CDTF">2026-08-31T18:39:12Z</dcterms:created>
  <dcterms:modified xsi:type="dcterms:W3CDTF">2026-09-22T16:53:25Z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2026-08-17T00:00:00Z</vt:filetime>
  </property>
  <property fmtid="{D5CDD505-2E9C-101B-9397-08002B2CF9AE}" pid="4" name="LastSaved">
    <vt:filetime>2026-08-31T00:00:00Z</vt:filetime>
  </property>
  <property fmtid="{D5CDD505-2E9C-101B-9397-08002B2CF9AE}" pid="5" name="Producer">
    <vt:lpwstr>Bry Signer PDF 2.3.1</vt:lpwstr>
  </property>
</Properties>
</file>