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º ETAPA EM PAVIMENTAÇÃO\"/>
    </mc:Choice>
  </mc:AlternateContent>
  <xr:revisionPtr revIDLastSave="0" documentId="8_{E8884433-98B4-4D98-8725-EEF58002AB0D}" xr6:coauthVersionLast="47" xr6:coauthVersionMax="47" xr10:uidLastSave="{00000000-0000-0000-0000-000000000000}"/>
  <bookViews>
    <workbookView xWindow="-120" yWindow="-120" windowWidth="20730" windowHeight="11040" xr2:uid="{56D91A02-52C0-425D-97F8-C904C6509495}"/>
  </bookViews>
  <sheets>
    <sheet name="BDI N DESONERADO" sheetId="2" r:id="rId1"/>
  </sheets>
  <externalReferences>
    <externalReference r:id="rId2"/>
    <externalReference r:id="rId3"/>
  </externalReferences>
  <definedNames>
    <definedName name="_xlnm.Print_Area" localSheetId="0">'BDI N DESONERADO'!$A$1:$S$38</definedName>
    <definedName name="JR_PAGE_ANCHOR_0_1" localSheetId="0">[1]SP!#REF!</definedName>
    <definedName name="JR_PAGE_ANCHOR_0_1">[2]SP!#REF!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2" l="1"/>
  <c r="M17" i="2"/>
  <c r="K20" i="2" s="1"/>
  <c r="Q16" i="2"/>
  <c r="O16" i="2"/>
  <c r="K16" i="2"/>
  <c r="K19" i="2" s="1"/>
  <c r="K22" i="2" s="1"/>
  <c r="K24" i="2" s="1"/>
  <c r="I8" i="2"/>
</calcChain>
</file>

<file path=xl/sharedStrings.xml><?xml version="1.0" encoding="utf-8"?>
<sst xmlns="http://schemas.openxmlformats.org/spreadsheetml/2006/main" count="72" uniqueCount="54">
  <si>
    <t>BDI - MODALIDADE NÃO DESONERADO</t>
  </si>
  <si>
    <t>AGENTE PROMOTOR:</t>
  </si>
  <si>
    <t>PREFEITURA MUNICIPAL DE SALGUEIRO</t>
  </si>
  <si>
    <t>AGENTE</t>
  </si>
  <si>
    <t>LICITAÇÃO - MODALIDADE DESONERADA</t>
  </si>
  <si>
    <t>OBRA:</t>
  </si>
  <si>
    <t>PAVIMENTAÇÃO DE PARALELEPÍPEDO EM DIVERSAS RUAS DE SALGUEIRO-PE</t>
  </si>
  <si>
    <t>ENDEREÇO:</t>
  </si>
  <si>
    <t>SALGUEIRO/PE</t>
  </si>
  <si>
    <t>DATA:</t>
  </si>
  <si>
    <t>CUSTO TOTAL</t>
  </si>
  <si>
    <t>DESPESAS INDIRETAS</t>
  </si>
  <si>
    <t>CÁLCULO DO BDI</t>
  </si>
  <si>
    <t>TIPO</t>
  </si>
  <si>
    <t>DESCRIÇÃO</t>
  </si>
  <si>
    <t>TAXA (%)</t>
  </si>
  <si>
    <t>AC</t>
  </si>
  <si>
    <t>Administração Central</t>
  </si>
  <si>
    <t xml:space="preserve">BDI </t>
  </si>
  <si>
    <t>=</t>
  </si>
  <si>
    <t>( 1 + AC +  R + SG )( 1 + DF )(1 + L)</t>
  </si>
  <si>
    <t>-</t>
  </si>
  <si>
    <t>R</t>
  </si>
  <si>
    <t>Riscos</t>
  </si>
  <si>
    <t>(1 - I)</t>
  </si>
  <si>
    <t>SG</t>
  </si>
  <si>
    <t xml:space="preserve">Seguro e Garantia </t>
  </si>
  <si>
    <t>BENEFÍCIOS</t>
  </si>
  <si>
    <t xml:space="preserve">BDI  = </t>
  </si>
  <si>
    <t>(</t>
  </si>
  <si>
    <t>)    (</t>
  </si>
  <si>
    <t>)       (</t>
  </si>
  <si>
    <t>)</t>
  </si>
  <si>
    <t>( 1</t>
  </si>
  <si>
    <t>L</t>
  </si>
  <si>
    <t>Lucro</t>
  </si>
  <si>
    <t>IMPOSTOS</t>
  </si>
  <si>
    <t>BDI</t>
  </si>
  <si>
    <t>a</t>
  </si>
  <si>
    <t>COFINS</t>
  </si>
  <si>
    <t>b</t>
  </si>
  <si>
    <t>PIS</t>
  </si>
  <si>
    <t>c</t>
  </si>
  <si>
    <t>ISS</t>
  </si>
  <si>
    <t>d</t>
  </si>
  <si>
    <t>CPRB (c/ des.)</t>
  </si>
  <si>
    <t>Σ IMPOSTOS (I)  =  (a + b + c + d)</t>
  </si>
  <si>
    <t>DESPESAS FINANCEIRAS</t>
  </si>
  <si>
    <t>DF</t>
  </si>
  <si>
    <t>Despesas Financeiras</t>
  </si>
  <si>
    <t>OBSERVAÇÕES:</t>
  </si>
  <si>
    <t>I – O percentual total apurado do BDI deverá incidir de forma direta sobre o somatório dos custos totais de cada serviço.</t>
  </si>
  <si>
    <t>II - A inserção da CPRB decorre das alterações promovidas pela lei n.º 12.844/2013, conforme orientação do Acórdão TCU n.º 2.293/2013 – Plenário. A nova sistemática de recolhimento da contribuição previdenciária poderá impactar as taxas de BDI mediante a majoração do percentual correspondente a 2% sobre o preço total da obra, em substituição à contribuição previdenciária patronal de 20% prevista nos encargos sociais. Nos orçamentos de obras públicas, somente se aplicará durante os períodos de sua vigência legal e depende do enquadramento da obra e das empresas contratadas nas respectivas atividades econômicas expressamente citadas na legislação.</t>
  </si>
  <si>
    <t>III - Sobre a taxa ISS, o municío adota 5% sobre percentuais de 10 a 50%. Para efeito de cálculo de BDI, foi usado 3% de 60% da obra e 40% na dedução máxima dos insumos de 40%.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</si>
</sst>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m/d/yyyy"/>
    <numFmt numFmtId="165" formatCode="0.0000"/>
    <numFmt numFmtId="166" formatCode="0.00000"/>
    <numFmt numFmtId="167" formatCode="#,##0.00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1"/>
      <name val="Arial"/>
      <family val="1"/>
    </font>
    <font>
      <b/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E3D5"/>
        <bgColor rgb="FFFFFFFF"/>
      </patternFill>
    </fill>
    <fill>
      <patternFill patternType="solid">
        <fgColor rgb="FFFFFFCC"/>
        <bgColor rgb="FFFFFFFF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</cellStyleXfs>
  <cellXfs count="130">
    <xf numFmtId="0" fontId="0" fillId="0" borderId="0" xfId="0"/>
    <xf numFmtId="0" fontId="1" fillId="0" borderId="0" xfId="2"/>
    <xf numFmtId="0" fontId="4" fillId="2" borderId="0" xfId="2" applyFont="1" applyFill="1"/>
    <xf numFmtId="0" fontId="4" fillId="2" borderId="5" xfId="2" applyFont="1" applyFill="1" applyBorder="1"/>
    <xf numFmtId="49" fontId="6" fillId="2" borderId="0" xfId="2" applyNumberFormat="1" applyFont="1" applyFill="1" applyAlignment="1">
      <alignment vertical="center" wrapText="1"/>
    </xf>
    <xf numFmtId="49" fontId="6" fillId="2" borderId="5" xfId="2" applyNumberFormat="1" applyFont="1" applyFill="1" applyBorder="1" applyAlignment="1">
      <alignment vertical="center" wrapText="1"/>
    </xf>
    <xf numFmtId="49" fontId="6" fillId="0" borderId="0" xfId="2" applyNumberFormat="1" applyFont="1" applyAlignment="1">
      <alignment vertical="center" wrapText="1"/>
    </xf>
    <xf numFmtId="14" fontId="7" fillId="2" borderId="0" xfId="1" applyNumberFormat="1" applyFont="1" applyFill="1" applyAlignment="1">
      <alignment wrapText="1"/>
    </xf>
    <xf numFmtId="44" fontId="7" fillId="2" borderId="0" xfId="3" applyFont="1" applyFill="1" applyBorder="1" applyAlignment="1">
      <alignment wrapText="1"/>
    </xf>
    <xf numFmtId="164" fontId="4" fillId="2" borderId="0" xfId="2" applyNumberFormat="1" applyFont="1" applyFill="1" applyAlignment="1">
      <alignment wrapText="1"/>
    </xf>
    <xf numFmtId="164" fontId="4" fillId="2" borderId="5" xfId="2" applyNumberFormat="1" applyFont="1" applyFill="1" applyBorder="1" applyAlignment="1">
      <alignment wrapText="1"/>
    </xf>
    <xf numFmtId="14" fontId="7" fillId="2" borderId="7" xfId="1" applyNumberFormat="1" applyFont="1" applyFill="1" applyBorder="1" applyAlignment="1">
      <alignment horizontal="center" vertical="center"/>
    </xf>
    <xf numFmtId="14" fontId="7" fillId="2" borderId="7" xfId="1" applyNumberFormat="1" applyFont="1" applyFill="1" applyBorder="1"/>
    <xf numFmtId="44" fontId="7" fillId="2" borderId="7" xfId="3" applyFont="1" applyFill="1" applyBorder="1" applyAlignment="1">
      <alignment horizontal="center" vertical="center"/>
    </xf>
    <xf numFmtId="164" fontId="4" fillId="2" borderId="8" xfId="2" applyNumberFormat="1" applyFont="1" applyFill="1" applyBorder="1"/>
    <xf numFmtId="0" fontId="9" fillId="2" borderId="8" xfId="2" applyFont="1" applyFill="1" applyBorder="1"/>
    <xf numFmtId="0" fontId="4" fillId="2" borderId="8" xfId="2" applyFont="1" applyFill="1" applyBorder="1"/>
    <xf numFmtId="0" fontId="4" fillId="2" borderId="9" xfId="2" applyFont="1" applyFill="1" applyBorder="1"/>
    <xf numFmtId="0" fontId="9" fillId="0" borderId="0" xfId="2" applyFont="1" applyAlignment="1">
      <alignment horizontal="center"/>
    </xf>
    <xf numFmtId="0" fontId="4" fillId="0" borderId="17" xfId="2" applyFont="1" applyBorder="1" applyAlignment="1">
      <alignment horizontal="center" vertical="center"/>
    </xf>
    <xf numFmtId="0" fontId="1" fillId="0" borderId="20" xfId="2" applyBorder="1"/>
    <xf numFmtId="0" fontId="1" fillId="0" borderId="5" xfId="2" applyBorder="1"/>
    <xf numFmtId="0" fontId="4" fillId="0" borderId="17" xfId="2" applyFont="1" applyBorder="1" applyAlignment="1">
      <alignment horizontal="center"/>
    </xf>
    <xf numFmtId="0" fontId="9" fillId="4" borderId="26" xfId="2" applyFont="1" applyFill="1" applyBorder="1" applyAlignment="1">
      <alignment horizontal="center"/>
    </xf>
    <xf numFmtId="0" fontId="10" fillId="4" borderId="26" xfId="2" applyFont="1" applyFill="1" applyBorder="1"/>
    <xf numFmtId="0" fontId="4" fillId="0" borderId="2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9" fillId="4" borderId="30" xfId="2" applyFont="1" applyFill="1" applyBorder="1" applyAlignment="1">
      <alignment horizontal="right" vertical="center"/>
    </xf>
    <xf numFmtId="0" fontId="9" fillId="4" borderId="30" xfId="2" applyFont="1" applyFill="1" applyBorder="1" applyAlignment="1">
      <alignment horizontal="center"/>
    </xf>
    <xf numFmtId="0" fontId="9" fillId="4" borderId="30" xfId="2" applyFont="1" applyFill="1" applyBorder="1" applyAlignment="1">
      <alignment horizontal="left"/>
    </xf>
    <xf numFmtId="0" fontId="10" fillId="4" borderId="30" xfId="2" applyFont="1" applyFill="1" applyBorder="1"/>
    <xf numFmtId="165" fontId="10" fillId="4" borderId="30" xfId="2" applyNumberFormat="1" applyFont="1" applyFill="1" applyBorder="1"/>
    <xf numFmtId="0" fontId="9" fillId="4" borderId="0" xfId="2" applyFont="1" applyFill="1" applyAlignment="1">
      <alignment vertical="center"/>
    </xf>
    <xf numFmtId="0" fontId="9" fillId="4" borderId="0" xfId="2" applyFont="1" applyFill="1" applyAlignment="1">
      <alignment horizontal="center"/>
    </xf>
    <xf numFmtId="0" fontId="9" fillId="4" borderId="0" xfId="2" applyFont="1" applyFill="1" applyAlignment="1">
      <alignment horizontal="right"/>
    </xf>
    <xf numFmtId="1" fontId="9" fillId="4" borderId="0" xfId="2" applyNumberFormat="1" applyFont="1" applyFill="1" applyAlignment="1">
      <alignment horizontal="center"/>
    </xf>
    <xf numFmtId="0" fontId="9" fillId="4" borderId="0" xfId="2" applyFont="1" applyFill="1" applyAlignment="1">
      <alignment horizontal="left"/>
    </xf>
    <xf numFmtId="0" fontId="10" fillId="4" borderId="0" xfId="2" applyFont="1" applyFill="1"/>
    <xf numFmtId="0" fontId="9" fillId="0" borderId="20" xfId="2" applyFont="1" applyBorder="1" applyAlignment="1">
      <alignment horizontal="center"/>
    </xf>
    <xf numFmtId="0" fontId="10" fillId="0" borderId="0" xfId="2" applyFont="1"/>
    <xf numFmtId="0" fontId="10" fillId="0" borderId="5" xfId="2" applyFont="1" applyBorder="1"/>
    <xf numFmtId="166" fontId="9" fillId="4" borderId="30" xfId="2" applyNumberFormat="1" applyFont="1" applyFill="1" applyBorder="1" applyAlignment="1">
      <alignment horizontal="center"/>
    </xf>
    <xf numFmtId="166" fontId="9" fillId="4" borderId="0" xfId="2" applyNumberFormat="1" applyFont="1" applyFill="1" applyAlignment="1">
      <alignment horizontal="center"/>
    </xf>
    <xf numFmtId="165" fontId="9" fillId="4" borderId="0" xfId="2" applyNumberFormat="1" applyFont="1" applyFill="1" applyAlignment="1">
      <alignment horizontal="center"/>
    </xf>
    <xf numFmtId="1" fontId="9" fillId="4" borderId="0" xfId="2" applyNumberFormat="1" applyFont="1" applyFill="1" applyAlignment="1">
      <alignment horizontal="left"/>
    </xf>
    <xf numFmtId="0" fontId="9" fillId="4" borderId="32" xfId="2" applyFont="1" applyFill="1" applyBorder="1" applyAlignment="1">
      <alignment horizontal="center"/>
    </xf>
    <xf numFmtId="0" fontId="9" fillId="4" borderId="33" xfId="2" applyFont="1" applyFill="1" applyBorder="1" applyAlignment="1">
      <alignment horizontal="center"/>
    </xf>
    <xf numFmtId="10" fontId="9" fillId="4" borderId="34" xfId="2" applyNumberFormat="1" applyFont="1" applyFill="1" applyBorder="1" applyAlignment="1">
      <alignment horizontal="center"/>
    </xf>
    <xf numFmtId="0" fontId="4" fillId="0" borderId="35" xfId="2" applyFont="1" applyBorder="1" applyAlignment="1">
      <alignment horizontal="center"/>
    </xf>
    <xf numFmtId="0" fontId="4" fillId="0" borderId="38" xfId="2" applyFont="1" applyBorder="1" applyAlignment="1">
      <alignment horizontal="center"/>
    </xf>
    <xf numFmtId="0" fontId="4" fillId="0" borderId="11" xfId="2" applyFont="1" applyBorder="1" applyAlignment="1">
      <alignment horizontal="center"/>
    </xf>
    <xf numFmtId="0" fontId="1" fillId="0" borderId="11" xfId="2" applyBorder="1"/>
    <xf numFmtId="0" fontId="1" fillId="0" borderId="12" xfId="2" applyBorder="1"/>
    <xf numFmtId="0" fontId="9" fillId="3" borderId="13" xfId="2" applyFont="1" applyFill="1" applyBorder="1" applyAlignment="1">
      <alignment horizontal="center"/>
    </xf>
    <xf numFmtId="0" fontId="9" fillId="3" borderId="14" xfId="2" applyFont="1" applyFill="1" applyBorder="1" applyAlignment="1">
      <alignment horizontal="center"/>
    </xf>
    <xf numFmtId="0" fontId="9" fillId="3" borderId="15" xfId="2" applyFont="1" applyFill="1" applyBorder="1" applyAlignment="1">
      <alignment horizontal="center"/>
    </xf>
    <xf numFmtId="0" fontId="9" fillId="3" borderId="16" xfId="2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center" vertical="center" wrapText="1"/>
    </xf>
    <xf numFmtId="14" fontId="7" fillId="2" borderId="0" xfId="1" applyNumberFormat="1" applyFont="1" applyFill="1" applyAlignment="1">
      <alignment horizontal="left" wrapText="1"/>
    </xf>
    <xf numFmtId="0" fontId="2" fillId="2" borderId="6" xfId="1" applyFont="1" applyFill="1" applyBorder="1" applyAlignment="1">
      <alignment horizontal="left"/>
    </xf>
    <xf numFmtId="0" fontId="2" fillId="2" borderId="7" xfId="1" applyFont="1" applyFill="1" applyBorder="1" applyAlignment="1">
      <alignment horizontal="left"/>
    </xf>
    <xf numFmtId="44" fontId="5" fillId="2" borderId="7" xfId="3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/>
    </xf>
    <xf numFmtId="0" fontId="9" fillId="0" borderId="0" xfId="2" applyFont="1" applyAlignment="1">
      <alignment horizontal="center"/>
    </xf>
    <xf numFmtId="0" fontId="9" fillId="0" borderId="5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9" fillId="0" borderId="11" xfId="2" applyFont="1" applyBorder="1" applyAlignment="1">
      <alignment horizontal="center"/>
    </xf>
    <xf numFmtId="0" fontId="9" fillId="0" borderId="12" xfId="2" applyFont="1" applyBorder="1" applyAlignment="1">
      <alignment horizont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/>
    </xf>
    <xf numFmtId="4" fontId="4" fillId="0" borderId="18" xfId="2" applyNumberFormat="1" applyFont="1" applyBorder="1" applyAlignment="1">
      <alignment horizontal="center"/>
    </xf>
    <xf numFmtId="4" fontId="4" fillId="0" borderId="19" xfId="2" applyNumberFormat="1" applyFont="1" applyBorder="1" applyAlignment="1">
      <alignment horizontal="center"/>
    </xf>
    <xf numFmtId="0" fontId="9" fillId="4" borderId="21" xfId="2" applyFont="1" applyFill="1" applyBorder="1" applyAlignment="1">
      <alignment horizontal="center" vertical="center"/>
    </xf>
    <xf numFmtId="0" fontId="9" fillId="4" borderId="25" xfId="2" applyFont="1" applyFill="1" applyBorder="1" applyAlignment="1">
      <alignment horizontal="center" vertical="center"/>
    </xf>
    <xf numFmtId="0" fontId="9" fillId="4" borderId="23" xfId="2" applyFont="1" applyFill="1" applyBorder="1" applyAlignment="1">
      <alignment horizontal="center"/>
    </xf>
    <xf numFmtId="0" fontId="10" fillId="4" borderId="22" xfId="2" applyFont="1" applyFill="1" applyBorder="1" applyAlignment="1">
      <alignment horizontal="center" vertical="center"/>
    </xf>
    <xf numFmtId="0" fontId="10" fillId="4" borderId="26" xfId="2" applyFont="1" applyFill="1" applyBorder="1" applyAlignment="1">
      <alignment horizontal="center" vertical="center"/>
    </xf>
    <xf numFmtId="0" fontId="10" fillId="4" borderId="24" xfId="2" applyFont="1" applyFill="1" applyBorder="1" applyAlignment="1">
      <alignment horizontal="center" vertical="center"/>
    </xf>
    <xf numFmtId="0" fontId="10" fillId="4" borderId="27" xfId="2" applyFont="1" applyFill="1" applyBorder="1" applyAlignment="1">
      <alignment horizontal="center" vertical="center"/>
    </xf>
    <xf numFmtId="0" fontId="9" fillId="4" borderId="22" xfId="2" applyFont="1" applyFill="1" applyBorder="1" applyAlignment="1">
      <alignment horizontal="center" vertical="center"/>
    </xf>
    <xf numFmtId="0" fontId="9" fillId="4" borderId="26" xfId="2" applyFont="1" applyFill="1" applyBorder="1" applyAlignment="1">
      <alignment horizontal="center" vertical="center"/>
    </xf>
    <xf numFmtId="0" fontId="9" fillId="3" borderId="28" xfId="2" applyFont="1" applyFill="1" applyBorder="1" applyAlignment="1">
      <alignment horizontal="center"/>
    </xf>
    <xf numFmtId="0" fontId="9" fillId="3" borderId="29" xfId="2" applyFont="1" applyFill="1" applyBorder="1" applyAlignment="1">
      <alignment horizontal="center"/>
    </xf>
    <xf numFmtId="0" fontId="9" fillId="4" borderId="20" xfId="2" applyFont="1" applyFill="1" applyBorder="1" applyAlignment="1">
      <alignment horizontal="center" vertical="center"/>
    </xf>
    <xf numFmtId="1" fontId="10" fillId="4" borderId="5" xfId="2" applyNumberFormat="1" applyFont="1" applyFill="1" applyBorder="1" applyAlignment="1">
      <alignment horizontal="center" vertical="center"/>
    </xf>
    <xf numFmtId="0" fontId="9" fillId="4" borderId="0" xfId="2" applyFont="1" applyFill="1" applyAlignment="1">
      <alignment horizontal="center" vertical="center"/>
    </xf>
    <xf numFmtId="1" fontId="9" fillId="4" borderId="0" xfId="2" applyNumberFormat="1" applyFont="1" applyFill="1" applyAlignment="1">
      <alignment horizontal="left" vertical="center"/>
    </xf>
    <xf numFmtId="0" fontId="4" fillId="0" borderId="19" xfId="2" applyFont="1" applyBorder="1" applyAlignment="1">
      <alignment horizontal="center"/>
    </xf>
    <xf numFmtId="0" fontId="4" fillId="0" borderId="29" xfId="2" applyFont="1" applyBorder="1" applyAlignment="1">
      <alignment horizontal="center"/>
    </xf>
    <xf numFmtId="0" fontId="4" fillId="0" borderId="31" xfId="2" applyFont="1" applyBorder="1" applyAlignment="1">
      <alignment horizontal="center"/>
    </xf>
    <xf numFmtId="0" fontId="4" fillId="0" borderId="17" xfId="2" applyFont="1" applyBorder="1" applyAlignment="1">
      <alignment horizontal="center"/>
    </xf>
    <xf numFmtId="0" fontId="11" fillId="0" borderId="4" xfId="2" applyFont="1" applyBorder="1" applyAlignment="1">
      <alignment horizontal="left" vertical="top" wrapText="1"/>
    </xf>
    <xf numFmtId="0" fontId="11" fillId="0" borderId="0" xfId="2" applyFont="1" applyAlignment="1">
      <alignment horizontal="left" vertical="top" wrapText="1"/>
    </xf>
    <xf numFmtId="0" fontId="11" fillId="0" borderId="5" xfId="2" applyFont="1" applyBorder="1" applyAlignment="1">
      <alignment horizontal="left" vertical="top" wrapText="1"/>
    </xf>
    <xf numFmtId="0" fontId="11" fillId="0" borderId="6" xfId="2" applyFont="1" applyBorder="1" applyAlignment="1">
      <alignment horizontal="left" vertical="top" wrapText="1"/>
    </xf>
    <xf numFmtId="0" fontId="11" fillId="0" borderId="7" xfId="2" applyFont="1" applyBorder="1" applyAlignment="1">
      <alignment horizontal="left" vertical="top" wrapText="1"/>
    </xf>
    <xf numFmtId="0" fontId="11" fillId="0" borderId="47" xfId="2" applyFont="1" applyBorder="1" applyAlignment="1">
      <alignment horizontal="left" vertical="top" wrapText="1"/>
    </xf>
    <xf numFmtId="0" fontId="4" fillId="0" borderId="36" xfId="2" applyFont="1" applyBorder="1" applyAlignment="1">
      <alignment horizontal="center"/>
    </xf>
    <xf numFmtId="167" fontId="4" fillId="0" borderId="36" xfId="2" applyNumberFormat="1" applyFont="1" applyBorder="1" applyAlignment="1">
      <alignment horizontal="center"/>
    </xf>
    <xf numFmtId="167" fontId="4" fillId="0" borderId="37" xfId="2" applyNumberFormat="1" applyFont="1" applyBorder="1" applyAlignment="1">
      <alignment horizontal="center"/>
    </xf>
    <xf numFmtId="0" fontId="4" fillId="0" borderId="39" xfId="2" applyFont="1" applyBorder="1" applyAlignment="1">
      <alignment horizontal="center"/>
    </xf>
    <xf numFmtId="0" fontId="4" fillId="0" borderId="40" xfId="2" applyFont="1" applyBorder="1" applyAlignment="1">
      <alignment horizontal="center"/>
    </xf>
    <xf numFmtId="0" fontId="4" fillId="0" borderId="41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4" fillId="0" borderId="42" xfId="2" applyFont="1" applyBorder="1" applyAlignment="1">
      <alignment horizontal="center"/>
    </xf>
    <xf numFmtId="0" fontId="4" fillId="0" borderId="30" xfId="2" applyFont="1" applyBorder="1" applyAlignment="1">
      <alignment horizontal="center"/>
    </xf>
    <xf numFmtId="0" fontId="4" fillId="0" borderId="43" xfId="2" applyFont="1" applyBorder="1" applyAlignment="1">
      <alignment horizontal="center"/>
    </xf>
    <xf numFmtId="0" fontId="11" fillId="0" borderId="44" xfId="2" applyFont="1" applyBorder="1" applyAlignment="1">
      <alignment horizontal="left"/>
    </xf>
    <xf numFmtId="0" fontId="11" fillId="0" borderId="45" xfId="2" applyFont="1" applyBorder="1" applyAlignment="1">
      <alignment horizontal="left"/>
    </xf>
    <xf numFmtId="0" fontId="11" fillId="0" borderId="46" xfId="2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0" fontId="11" fillId="0" borderId="0" xfId="2" applyFont="1" applyAlignment="1">
      <alignment horizontal="left"/>
    </xf>
    <xf numFmtId="0" fontId="11" fillId="0" borderId="5" xfId="2" applyFont="1" applyBorder="1" applyAlignment="1">
      <alignment horizontal="left"/>
    </xf>
    <xf numFmtId="0" fontId="11" fillId="0" borderId="4" xfId="2" applyFont="1" applyBorder="1" applyAlignment="1">
      <alignment horizontal="justify" wrapText="1"/>
    </xf>
    <xf numFmtId="0" fontId="11" fillId="0" borderId="0" xfId="2" applyFont="1" applyAlignment="1">
      <alignment horizontal="justify" wrapText="1"/>
    </xf>
    <xf numFmtId="0" fontId="11" fillId="0" borderId="5" xfId="2" applyFont="1" applyBorder="1" applyAlignment="1">
      <alignment horizontal="justify" wrapText="1"/>
    </xf>
  </cellXfs>
  <cellStyles count="4">
    <cellStyle name="Moeda 2" xfId="3" xr:uid="{611F13B1-7E39-4006-98F0-CD1F0822AC7F}"/>
    <cellStyle name="Normal" xfId="0" builtinId="0"/>
    <cellStyle name="Normal 10" xfId="1" xr:uid="{8458AA87-4099-4830-A6EE-2FC35A837371}"/>
    <cellStyle name="Normal 10 2" xfId="2" xr:uid="{252751D2-8212-43A0-9EE6-15FF7D6651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11429</xdr:colOff>
      <xdr:row>5</xdr:row>
      <xdr:rowOff>181791</xdr:rowOff>
    </xdr:from>
    <xdr:to>
      <xdr:col>17</xdr:col>
      <xdr:colOff>39189</xdr:colOff>
      <xdr:row>7</xdr:row>
      <xdr:rowOff>167972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2E82908-D5B1-4910-AF3C-E0F144459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2989" y="1096191"/>
          <a:ext cx="1970860" cy="351941"/>
        </a:xfrm>
        <a:prstGeom prst="rect">
          <a:avLst/>
        </a:prstGeom>
      </xdr:spPr>
    </xdr:pic>
    <xdr:clientData/>
  </xdr:twoCellAnchor>
  <xdr:twoCellAnchor editAs="oneCell">
    <xdr:from>
      <xdr:col>14</xdr:col>
      <xdr:colOff>538387</xdr:colOff>
      <xdr:row>0</xdr:row>
      <xdr:rowOff>58420</xdr:rowOff>
    </xdr:from>
    <xdr:to>
      <xdr:col>18</xdr:col>
      <xdr:colOff>11745</xdr:colOff>
      <xdr:row>4</xdr:row>
      <xdr:rowOff>15240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DED7CC1-98C2-455D-9476-915FAAADD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2367" y="58420"/>
          <a:ext cx="1218338" cy="688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cto\OneDrive\Desktop\PLANILHA%20OR&#199;AMENTARIA%20%20MODELO%20BDI%20E%20CRONOGRAMA%20SECRETARIA%20DE%20OBRAS.xlsx" TargetMode="External"/><Relationship Id="rId1" Type="http://schemas.openxmlformats.org/officeDocument/2006/relationships/externalLinkPath" Target="/Users/victo/OneDrive/Desktop/PLANILHA%20OR&#199;AMENTARIA%20%20MODELO%20BDI%20E%20CRONOGRAMA%20SECRETARIA%20DE%20OBRA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cto\Downloads\COMPOSI&#199;&#213;ES%20PR&#211;PRIAS%20FNDE%20DESONERADAS%20GUILHERME%201.xlsx" TargetMode="External"/><Relationship Id="rId1" Type="http://schemas.openxmlformats.org/officeDocument/2006/relationships/externalLinkPath" Target="/Users/victo/Downloads/COMPOSI&#199;&#213;ES%20PR&#211;PRIAS%20FNDE%20DESONERADAS%20GUILHERM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P"/>
      <sheetName val="AC"/>
      <sheetName val="AL"/>
      <sheetName val="AM"/>
      <sheetName val="AP"/>
      <sheetName val="BA"/>
      <sheetName val="CE"/>
      <sheetName val="DF"/>
      <sheetName val="ES"/>
      <sheetName val="GO"/>
      <sheetName val="MA"/>
      <sheetName val="MG"/>
      <sheetName val="MS"/>
      <sheetName val="MT"/>
      <sheetName val="PA"/>
      <sheetName val="PB"/>
      <sheetName val="PE"/>
      <sheetName val="CRONOGRAMA"/>
      <sheetName val="BDI DESONERADO"/>
      <sheetName val="CFF - PLE"/>
      <sheetName val="PO-PLE"/>
      <sheetName val="1 -BANCO DE DADOS"/>
      <sheetName val="2 -PROGRAMADA"/>
      <sheetName val="CFF"/>
      <sheetName val="PI"/>
      <sheetName val="PR"/>
      <sheetName val="RJ"/>
      <sheetName val="RN"/>
      <sheetName val="RO"/>
      <sheetName val="RR"/>
      <sheetName val="RS"/>
      <sheetName val="SC"/>
      <sheetName val="SE"/>
      <sheetName val="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P"/>
      <sheetName val="AC"/>
      <sheetName val="AL"/>
      <sheetName val="AM"/>
      <sheetName val="AP"/>
      <sheetName val="BA"/>
      <sheetName val="CE"/>
      <sheetName val="DF"/>
      <sheetName val="ES"/>
      <sheetName val="GO"/>
      <sheetName val="MA"/>
      <sheetName val="MG"/>
      <sheetName val="MS"/>
      <sheetName val="MT"/>
      <sheetName val="PA"/>
      <sheetName val="PB"/>
      <sheetName val="PE"/>
      <sheetName val="CRONOGRAMA"/>
      <sheetName val="BDI DESONERADO"/>
      <sheetName val="PI"/>
      <sheetName val="PR"/>
      <sheetName val="RJ"/>
      <sheetName val="RN"/>
      <sheetName val="RO"/>
      <sheetName val="RR"/>
      <sheetName val="RS"/>
      <sheetName val="SC"/>
      <sheetName val="SE"/>
      <sheetName val="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6A323-145A-4265-86A8-3531DE977724}">
  <sheetPr>
    <pageSetUpPr fitToPage="1"/>
  </sheetPr>
  <dimension ref="A1:U38"/>
  <sheetViews>
    <sheetView tabSelected="1" view="pageBreakPreview" zoomScaleNormal="100" zoomScaleSheetLayoutView="100" workbookViewId="0">
      <selection activeCell="C5" sqref="C5:J6"/>
    </sheetView>
  </sheetViews>
  <sheetFormatPr defaultColWidth="8.85546875" defaultRowHeight="15" x14ac:dyDescent="0.25"/>
  <cols>
    <col min="1" max="2" width="8.85546875" style="1"/>
    <col min="3" max="3" width="16.42578125" style="1" bestFit="1" customWidth="1"/>
    <col min="4" max="6" width="8.85546875" style="1"/>
    <col min="7" max="7" width="7.28515625" style="1" bestFit="1" customWidth="1"/>
    <col min="8" max="8" width="13" style="1" bestFit="1" customWidth="1"/>
    <col min="9" max="10" width="8.85546875" style="1"/>
    <col min="11" max="11" width="9.7109375" style="1" customWidth="1"/>
    <col min="12" max="12" width="1.7109375" style="1" bestFit="1" customWidth="1"/>
    <col min="13" max="13" width="8.85546875" style="1"/>
    <col min="14" max="14" width="4.5703125" style="1" bestFit="1" customWidth="1"/>
    <col min="15" max="15" width="8.85546875" style="1"/>
    <col min="16" max="16" width="5.42578125" style="1" bestFit="1" customWidth="1"/>
    <col min="17" max="17" width="8.5703125" style="1" customWidth="1"/>
    <col min="18" max="18" width="1.7109375" style="1" customWidth="1"/>
    <col min="19" max="19" width="4.5703125" style="1" customWidth="1"/>
    <col min="20" max="16384" width="8.85546875" style="1"/>
  </cols>
  <sheetData>
    <row r="1" spans="1:21" ht="14.45" customHeight="1" x14ac:dyDescent="0.25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1" ht="14.45" customHeight="1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</row>
    <row r="3" spans="1:21" x14ac:dyDescent="0.25">
      <c r="A3" s="63" t="s">
        <v>1</v>
      </c>
      <c r="B3" s="64"/>
      <c r="C3" s="65" t="s">
        <v>2</v>
      </c>
      <c r="D3" s="65"/>
      <c r="E3" s="65"/>
      <c r="F3" s="65"/>
      <c r="G3" s="65"/>
      <c r="H3" s="65"/>
      <c r="I3" s="65"/>
      <c r="J3" s="65"/>
      <c r="K3" s="2"/>
      <c r="L3" s="2"/>
      <c r="M3" s="2"/>
      <c r="N3" s="2"/>
      <c r="O3" s="2"/>
      <c r="P3" s="2"/>
      <c r="Q3" s="2"/>
      <c r="R3" s="2"/>
      <c r="S3" s="3"/>
    </row>
    <row r="4" spans="1:21" x14ac:dyDescent="0.25">
      <c r="A4" s="63" t="s">
        <v>3</v>
      </c>
      <c r="B4" s="64"/>
      <c r="C4" s="65" t="s">
        <v>4</v>
      </c>
      <c r="D4" s="65"/>
      <c r="E4" s="65"/>
      <c r="F4" s="65"/>
      <c r="G4" s="65"/>
      <c r="H4" s="65"/>
      <c r="I4" s="65"/>
      <c r="J4" s="65"/>
      <c r="K4" s="2"/>
      <c r="L4" s="2"/>
      <c r="M4" s="2"/>
      <c r="N4" s="2"/>
      <c r="O4" s="2"/>
      <c r="P4" s="2"/>
      <c r="Q4" s="2"/>
      <c r="R4" s="2"/>
      <c r="S4" s="3"/>
    </row>
    <row r="5" spans="1:21" ht="14.45" customHeight="1" x14ac:dyDescent="0.25">
      <c r="A5" s="66" t="s">
        <v>5</v>
      </c>
      <c r="B5" s="67"/>
      <c r="C5" s="68" t="s">
        <v>6</v>
      </c>
      <c r="D5" s="68"/>
      <c r="E5" s="68"/>
      <c r="F5" s="68"/>
      <c r="G5" s="68"/>
      <c r="H5" s="68"/>
      <c r="I5" s="68"/>
      <c r="J5" s="68"/>
      <c r="K5" s="4"/>
      <c r="L5" s="4"/>
      <c r="M5" s="4"/>
      <c r="N5" s="4"/>
      <c r="O5" s="4"/>
      <c r="P5" s="4"/>
      <c r="Q5" s="4"/>
      <c r="R5" s="4"/>
      <c r="S5" s="5"/>
      <c r="T5" s="6"/>
      <c r="U5" s="6"/>
    </row>
    <row r="6" spans="1:21" x14ac:dyDescent="0.25">
      <c r="A6" s="66"/>
      <c r="B6" s="67"/>
      <c r="C6" s="68"/>
      <c r="D6" s="68"/>
      <c r="E6" s="68"/>
      <c r="F6" s="68"/>
      <c r="G6" s="68"/>
      <c r="H6" s="68"/>
      <c r="I6" s="68"/>
      <c r="J6" s="68"/>
      <c r="K6" s="4"/>
      <c r="L6" s="4"/>
      <c r="M6" s="4"/>
      <c r="N6" s="4"/>
      <c r="O6" s="4"/>
      <c r="P6" s="4"/>
      <c r="Q6" s="4"/>
      <c r="R6" s="4"/>
      <c r="S6" s="5"/>
      <c r="T6" s="6"/>
      <c r="U6" s="6"/>
    </row>
    <row r="7" spans="1:21" x14ac:dyDescent="0.25">
      <c r="A7" s="66" t="s">
        <v>7</v>
      </c>
      <c r="B7" s="67"/>
      <c r="C7" s="69" t="s">
        <v>8</v>
      </c>
      <c r="D7" s="69"/>
      <c r="E7" s="7"/>
      <c r="F7" s="8"/>
      <c r="G7" s="7"/>
      <c r="H7" s="7"/>
      <c r="I7" s="7"/>
      <c r="J7" s="7"/>
      <c r="K7" s="9"/>
      <c r="L7" s="9"/>
      <c r="M7" s="9"/>
      <c r="N7" s="9"/>
      <c r="O7" s="9"/>
      <c r="P7" s="9"/>
      <c r="Q7" s="9"/>
      <c r="R7" s="9"/>
      <c r="S7" s="10"/>
    </row>
    <row r="8" spans="1:21" ht="15.75" thickBot="1" x14ac:dyDescent="0.3">
      <c r="A8" s="70" t="s">
        <v>9</v>
      </c>
      <c r="B8" s="71"/>
      <c r="C8" s="11">
        <v>46146</v>
      </c>
      <c r="D8" s="12"/>
      <c r="E8" s="11"/>
      <c r="F8" s="13"/>
      <c r="G8" s="11"/>
      <c r="H8" s="11" t="s">
        <v>10</v>
      </c>
      <c r="I8" s="72">
        <f>SUM($J$11,$J$21,$J$33,$J$220,$J$408,$J$584,$J$938,$J$1312,$J$2134,$J$2498)</f>
        <v>0</v>
      </c>
      <c r="J8" s="72"/>
      <c r="K8" s="14"/>
      <c r="L8" s="15"/>
      <c r="M8" s="15"/>
      <c r="N8" s="15"/>
      <c r="O8" s="15"/>
      <c r="P8" s="16"/>
      <c r="Q8" s="16"/>
      <c r="R8" s="16"/>
      <c r="S8" s="17"/>
    </row>
    <row r="9" spans="1:21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5"/>
    </row>
    <row r="10" spans="1:21" ht="15.75" thickBot="1" x14ac:dyDescent="0.3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8"/>
    </row>
    <row r="11" spans="1:21" x14ac:dyDescent="0.25">
      <c r="A11" s="53" t="s">
        <v>11</v>
      </c>
      <c r="B11" s="54"/>
      <c r="C11" s="54"/>
      <c r="D11" s="54"/>
      <c r="E11" s="54"/>
      <c r="F11" s="55"/>
      <c r="G11" s="54" t="s">
        <v>12</v>
      </c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6"/>
    </row>
    <row r="12" spans="1:21" x14ac:dyDescent="0.25">
      <c r="A12" s="19" t="s">
        <v>13</v>
      </c>
      <c r="B12" s="79" t="s">
        <v>14</v>
      </c>
      <c r="C12" s="79"/>
      <c r="D12" s="79"/>
      <c r="E12" s="79" t="s">
        <v>15</v>
      </c>
      <c r="F12" s="80"/>
      <c r="G12" s="20"/>
      <c r="S12" s="21"/>
    </row>
    <row r="13" spans="1:21" x14ac:dyDescent="0.25">
      <c r="A13" s="22" t="s">
        <v>16</v>
      </c>
      <c r="B13" s="81" t="s">
        <v>17</v>
      </c>
      <c r="C13" s="81"/>
      <c r="D13" s="81"/>
      <c r="E13" s="82">
        <v>3</v>
      </c>
      <c r="F13" s="83"/>
      <c r="G13" s="84" t="s">
        <v>18</v>
      </c>
      <c r="H13" s="91" t="s">
        <v>19</v>
      </c>
      <c r="I13" s="86" t="s">
        <v>20</v>
      </c>
      <c r="J13" s="86"/>
      <c r="K13" s="86"/>
      <c r="L13" s="86"/>
      <c r="M13" s="86"/>
      <c r="N13" s="86"/>
      <c r="O13" s="86"/>
      <c r="P13" s="86"/>
      <c r="Q13" s="86"/>
      <c r="R13" s="87" t="s">
        <v>21</v>
      </c>
      <c r="S13" s="89">
        <v>1</v>
      </c>
    </row>
    <row r="14" spans="1:21" x14ac:dyDescent="0.25">
      <c r="A14" s="22" t="s">
        <v>22</v>
      </c>
      <c r="B14" s="81" t="s">
        <v>23</v>
      </c>
      <c r="C14" s="81"/>
      <c r="D14" s="81"/>
      <c r="E14" s="82">
        <v>0.97</v>
      </c>
      <c r="F14" s="83"/>
      <c r="G14" s="85"/>
      <c r="H14" s="92"/>
      <c r="I14" s="23"/>
      <c r="J14" s="23"/>
      <c r="K14" s="23"/>
      <c r="L14" s="23"/>
      <c r="M14" s="23" t="s">
        <v>24</v>
      </c>
      <c r="N14" s="23"/>
      <c r="O14" s="23"/>
      <c r="P14" s="24"/>
      <c r="Q14" s="24"/>
      <c r="R14" s="88"/>
      <c r="S14" s="90"/>
    </row>
    <row r="15" spans="1:21" x14ac:dyDescent="0.25">
      <c r="A15" s="22" t="s">
        <v>25</v>
      </c>
      <c r="B15" s="81" t="s">
        <v>26</v>
      </c>
      <c r="C15" s="81"/>
      <c r="D15" s="81"/>
      <c r="E15" s="82">
        <v>0.8</v>
      </c>
      <c r="F15" s="83"/>
      <c r="G15" s="25"/>
      <c r="H15" s="26"/>
      <c r="I15" s="26"/>
      <c r="J15" s="26"/>
      <c r="K15" s="26"/>
      <c r="L15" s="26"/>
      <c r="M15" s="26"/>
      <c r="N15" s="26"/>
      <c r="O15" s="26"/>
      <c r="S15" s="21"/>
    </row>
    <row r="16" spans="1:21" x14ac:dyDescent="0.25">
      <c r="A16" s="93" t="s">
        <v>27</v>
      </c>
      <c r="B16" s="94"/>
      <c r="C16" s="94"/>
      <c r="D16" s="94"/>
      <c r="E16" s="94"/>
      <c r="F16" s="94"/>
      <c r="G16" s="95" t="s">
        <v>28</v>
      </c>
      <c r="H16" s="27" t="s">
        <v>29</v>
      </c>
      <c r="I16" s="28"/>
      <c r="J16" s="29"/>
      <c r="K16" s="28">
        <f>1+(E13+E14+E15)/100</f>
        <v>1.0477000000000001</v>
      </c>
      <c r="L16" s="28"/>
      <c r="M16" s="28"/>
      <c r="N16" s="28" t="s">
        <v>30</v>
      </c>
      <c r="O16" s="28">
        <f>1+(E28/100)</f>
        <v>1.006</v>
      </c>
      <c r="P16" s="30" t="s">
        <v>31</v>
      </c>
      <c r="Q16" s="31">
        <f>1+(E18/100)</f>
        <v>1.0629999999999999</v>
      </c>
      <c r="R16" s="30" t="s">
        <v>32</v>
      </c>
      <c r="S16" s="96">
        <v>-1</v>
      </c>
    </row>
    <row r="17" spans="1:19" x14ac:dyDescent="0.25">
      <c r="A17" s="19" t="s">
        <v>13</v>
      </c>
      <c r="B17" s="79" t="s">
        <v>14</v>
      </c>
      <c r="C17" s="79"/>
      <c r="D17" s="79"/>
      <c r="E17" s="79" t="s">
        <v>15</v>
      </c>
      <c r="F17" s="80"/>
      <c r="G17" s="95"/>
      <c r="H17" s="32"/>
      <c r="I17" s="33"/>
      <c r="J17" s="33"/>
      <c r="K17" s="34" t="s">
        <v>33</v>
      </c>
      <c r="L17" s="35" t="s">
        <v>21</v>
      </c>
      <c r="M17" s="33">
        <f>E25/100</f>
        <v>8.6500000000000007E-2</v>
      </c>
      <c r="N17" s="36" t="s">
        <v>32</v>
      </c>
      <c r="O17" s="33"/>
      <c r="P17" s="37"/>
      <c r="Q17" s="37"/>
      <c r="R17" s="37"/>
      <c r="S17" s="96"/>
    </row>
    <row r="18" spans="1:19" x14ac:dyDescent="0.25">
      <c r="A18" s="22" t="s">
        <v>34</v>
      </c>
      <c r="B18" s="81" t="s">
        <v>35</v>
      </c>
      <c r="C18" s="81"/>
      <c r="D18" s="81"/>
      <c r="E18" s="82">
        <v>6.3</v>
      </c>
      <c r="F18" s="83"/>
      <c r="G18" s="38"/>
      <c r="H18" s="18"/>
      <c r="I18" s="18"/>
      <c r="J18" s="18"/>
      <c r="K18" s="18"/>
      <c r="L18" s="18"/>
      <c r="M18" s="18"/>
      <c r="N18" s="18"/>
      <c r="O18" s="18"/>
      <c r="P18" s="39"/>
      <c r="Q18" s="39"/>
      <c r="R18" s="39"/>
      <c r="S18" s="40"/>
    </row>
    <row r="19" spans="1:19" x14ac:dyDescent="0.25">
      <c r="A19" s="93" t="s">
        <v>36</v>
      </c>
      <c r="B19" s="94"/>
      <c r="C19" s="94"/>
      <c r="D19" s="94"/>
      <c r="E19" s="94"/>
      <c r="F19" s="94"/>
      <c r="G19" s="38"/>
      <c r="H19" s="18"/>
      <c r="I19" s="97" t="s">
        <v>37</v>
      </c>
      <c r="J19" s="97" t="s">
        <v>19</v>
      </c>
      <c r="K19" s="41">
        <f>K16*O16*Q16</f>
        <v>1.1203873305999998</v>
      </c>
      <c r="L19" s="97" t="s">
        <v>21</v>
      </c>
      <c r="M19" s="98">
        <v>1</v>
      </c>
      <c r="N19" s="18"/>
      <c r="O19" s="18"/>
      <c r="P19" s="39"/>
      <c r="Q19" s="39"/>
      <c r="R19" s="39"/>
      <c r="S19" s="40"/>
    </row>
    <row r="20" spans="1:19" x14ac:dyDescent="0.25">
      <c r="A20" s="19" t="s">
        <v>13</v>
      </c>
      <c r="B20" s="79" t="s">
        <v>14</v>
      </c>
      <c r="C20" s="79"/>
      <c r="D20" s="79"/>
      <c r="E20" s="79" t="s">
        <v>15</v>
      </c>
      <c r="F20" s="80"/>
      <c r="G20" s="38"/>
      <c r="H20" s="18"/>
      <c r="I20" s="97"/>
      <c r="J20" s="97"/>
      <c r="K20" s="42">
        <f>1-M17</f>
        <v>0.91349999999999998</v>
      </c>
      <c r="L20" s="97"/>
      <c r="M20" s="98"/>
      <c r="N20" s="18"/>
      <c r="O20" s="18"/>
      <c r="P20" s="39"/>
      <c r="Q20" s="39"/>
      <c r="R20" s="39"/>
      <c r="S20" s="40"/>
    </row>
    <row r="21" spans="1:19" x14ac:dyDescent="0.25">
      <c r="A21" s="22" t="s">
        <v>38</v>
      </c>
      <c r="B21" s="81" t="s">
        <v>39</v>
      </c>
      <c r="C21" s="81"/>
      <c r="D21" s="81"/>
      <c r="E21" s="82">
        <v>3</v>
      </c>
      <c r="F21" s="83"/>
      <c r="G21" s="25"/>
      <c r="H21" s="26"/>
      <c r="I21" s="26"/>
      <c r="J21" s="26"/>
      <c r="K21" s="26"/>
      <c r="L21" s="26"/>
      <c r="M21" s="26"/>
      <c r="N21" s="26"/>
      <c r="O21" s="26"/>
      <c r="S21" s="21"/>
    </row>
    <row r="22" spans="1:19" x14ac:dyDescent="0.25">
      <c r="A22" s="22" t="s">
        <v>40</v>
      </c>
      <c r="B22" s="81" t="s">
        <v>41</v>
      </c>
      <c r="C22" s="81"/>
      <c r="D22" s="81"/>
      <c r="E22" s="82">
        <v>0.65</v>
      </c>
      <c r="F22" s="83"/>
      <c r="G22" s="25"/>
      <c r="H22" s="26"/>
      <c r="I22" s="33" t="s">
        <v>37</v>
      </c>
      <c r="J22" s="33" t="s">
        <v>19</v>
      </c>
      <c r="K22" s="43">
        <f>TRUNC((K19/K20),4)</f>
        <v>1.2263999999999999</v>
      </c>
      <c r="L22" s="33" t="s">
        <v>21</v>
      </c>
      <c r="M22" s="44">
        <v>1</v>
      </c>
      <c r="N22" s="26"/>
      <c r="O22" s="26"/>
      <c r="S22" s="21"/>
    </row>
    <row r="23" spans="1:19" ht="15.75" thickBot="1" x14ac:dyDescent="0.3">
      <c r="A23" s="22" t="s">
        <v>42</v>
      </c>
      <c r="B23" s="81" t="s">
        <v>43</v>
      </c>
      <c r="C23" s="81"/>
      <c r="D23" s="81"/>
      <c r="E23" s="82">
        <v>5</v>
      </c>
      <c r="F23" s="83"/>
      <c r="G23" s="25"/>
      <c r="H23" s="26"/>
      <c r="I23" s="26"/>
      <c r="J23" s="26"/>
      <c r="K23" s="26"/>
      <c r="L23" s="26"/>
      <c r="M23" s="26"/>
      <c r="N23" s="26"/>
      <c r="O23" s="26"/>
      <c r="S23" s="21"/>
    </row>
    <row r="24" spans="1:19" ht="15.75" thickBot="1" x14ac:dyDescent="0.3">
      <c r="A24" s="22" t="s">
        <v>44</v>
      </c>
      <c r="B24" s="99" t="s">
        <v>45</v>
      </c>
      <c r="C24" s="100"/>
      <c r="D24" s="101"/>
      <c r="E24" s="82">
        <v>0</v>
      </c>
      <c r="F24" s="83"/>
      <c r="G24" s="25"/>
      <c r="H24" s="26"/>
      <c r="I24" s="45" t="s">
        <v>37</v>
      </c>
      <c r="J24" s="46" t="s">
        <v>19</v>
      </c>
      <c r="K24" s="47">
        <f>TRUNC((K22-M22),3)</f>
        <v>0.22600000000000001</v>
      </c>
      <c r="L24" s="26"/>
      <c r="M24" s="26"/>
      <c r="N24" s="26"/>
      <c r="O24" s="26"/>
      <c r="S24" s="21"/>
    </row>
    <row r="25" spans="1:19" x14ac:dyDescent="0.25">
      <c r="A25" s="102" t="s">
        <v>46</v>
      </c>
      <c r="B25" s="81"/>
      <c r="C25" s="81"/>
      <c r="D25" s="81"/>
      <c r="E25" s="82">
        <f>E21+E22+E23+E24</f>
        <v>8.65</v>
      </c>
      <c r="F25" s="83"/>
      <c r="G25" s="25"/>
      <c r="H25" s="26"/>
      <c r="I25" s="26"/>
      <c r="J25" s="26"/>
      <c r="K25" s="26"/>
      <c r="L25" s="26"/>
      <c r="M25" s="26"/>
      <c r="N25" s="26"/>
      <c r="O25" s="26"/>
      <c r="S25" s="21"/>
    </row>
    <row r="26" spans="1:19" x14ac:dyDescent="0.25">
      <c r="A26" s="93" t="s">
        <v>47</v>
      </c>
      <c r="B26" s="94"/>
      <c r="C26" s="94"/>
      <c r="D26" s="94"/>
      <c r="E26" s="94"/>
      <c r="F26" s="94"/>
      <c r="G26" s="25"/>
      <c r="H26" s="26"/>
      <c r="I26" s="26"/>
      <c r="J26" s="26"/>
      <c r="K26" s="26"/>
      <c r="L26" s="26"/>
      <c r="M26" s="26"/>
      <c r="N26" s="26"/>
      <c r="O26" s="26"/>
      <c r="S26" s="21"/>
    </row>
    <row r="27" spans="1:19" x14ac:dyDescent="0.25">
      <c r="A27" s="19" t="s">
        <v>13</v>
      </c>
      <c r="B27" s="79" t="s">
        <v>14</v>
      </c>
      <c r="C27" s="79"/>
      <c r="D27" s="79"/>
      <c r="E27" s="79" t="s">
        <v>15</v>
      </c>
      <c r="F27" s="80"/>
      <c r="G27" s="25"/>
      <c r="H27" s="26"/>
      <c r="I27" s="26"/>
      <c r="J27" s="26"/>
      <c r="K27" s="26"/>
      <c r="L27" s="26"/>
      <c r="M27" s="26"/>
      <c r="N27" s="26"/>
      <c r="O27" s="26"/>
      <c r="S27" s="21"/>
    </row>
    <row r="28" spans="1:19" ht="15.75" thickBot="1" x14ac:dyDescent="0.3">
      <c r="A28" s="48" t="s">
        <v>48</v>
      </c>
      <c r="B28" s="109" t="s">
        <v>49</v>
      </c>
      <c r="C28" s="109"/>
      <c r="D28" s="109"/>
      <c r="E28" s="110">
        <v>0.6</v>
      </c>
      <c r="F28" s="111"/>
      <c r="G28" s="49"/>
      <c r="H28" s="50"/>
      <c r="I28" s="50"/>
      <c r="J28" s="50"/>
      <c r="K28" s="50"/>
      <c r="L28" s="50"/>
      <c r="M28" s="50"/>
      <c r="N28" s="50"/>
      <c r="O28" s="50"/>
      <c r="P28" s="51"/>
      <c r="Q28" s="51"/>
      <c r="R28" s="51"/>
      <c r="S28" s="52"/>
    </row>
    <row r="29" spans="1:19" x14ac:dyDescent="0.25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19" x14ac:dyDescent="0.25">
      <c r="A30" s="115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19" x14ac:dyDescent="0.25">
      <c r="A31" s="118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20"/>
    </row>
    <row r="32" spans="1:19" ht="23.45" customHeight="1" x14ac:dyDescent="0.25">
      <c r="A32" s="121" t="s">
        <v>50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23.45" customHeight="1" x14ac:dyDescent="0.25">
      <c r="A33" s="124" t="s">
        <v>51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</row>
    <row r="34" spans="1:19" ht="23.45" customHeight="1" x14ac:dyDescent="0.25">
      <c r="A34" s="127" t="s">
        <v>52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9"/>
    </row>
    <row r="35" spans="1:19" ht="23.45" customHeight="1" x14ac:dyDescent="0.25">
      <c r="A35" s="127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9"/>
    </row>
    <row r="36" spans="1:19" ht="23.45" customHeight="1" x14ac:dyDescent="0.25">
      <c r="A36" s="127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</row>
    <row r="37" spans="1:19" ht="23.45" customHeight="1" x14ac:dyDescent="0.25">
      <c r="A37" s="103" t="s">
        <v>53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5"/>
    </row>
    <row r="38" spans="1:19" ht="23.45" customHeight="1" thickBot="1" x14ac:dyDescent="0.3">
      <c r="A38" s="106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</sheetData>
  <mergeCells count="61">
    <mergeCell ref="A37:S38"/>
    <mergeCell ref="B28:D28"/>
    <mergeCell ref="E28:F28"/>
    <mergeCell ref="A29:S31"/>
    <mergeCell ref="A32:S32"/>
    <mergeCell ref="A33:S33"/>
    <mergeCell ref="A34:S36"/>
    <mergeCell ref="B27:D27"/>
    <mergeCell ref="E27:F27"/>
    <mergeCell ref="B21:D21"/>
    <mergeCell ref="E21:F21"/>
    <mergeCell ref="B22:D22"/>
    <mergeCell ref="E22:F22"/>
    <mergeCell ref="B23:D23"/>
    <mergeCell ref="E23:F23"/>
    <mergeCell ref="B24:D24"/>
    <mergeCell ref="E24:F24"/>
    <mergeCell ref="A25:D25"/>
    <mergeCell ref="E25:F25"/>
    <mergeCell ref="A26:F26"/>
    <mergeCell ref="A19:F19"/>
    <mergeCell ref="I19:I20"/>
    <mergeCell ref="J19:J20"/>
    <mergeCell ref="L19:L20"/>
    <mergeCell ref="M19:M20"/>
    <mergeCell ref="B20:D20"/>
    <mergeCell ref="E20:F20"/>
    <mergeCell ref="B18:D18"/>
    <mergeCell ref="E18:F18"/>
    <mergeCell ref="I13:Q13"/>
    <mergeCell ref="R13:R14"/>
    <mergeCell ref="S13:S14"/>
    <mergeCell ref="B14:D14"/>
    <mergeCell ref="E14:F14"/>
    <mergeCell ref="B15:D15"/>
    <mergeCell ref="E15:F15"/>
    <mergeCell ref="H13:H14"/>
    <mergeCell ref="A16:F16"/>
    <mergeCell ref="G16:G17"/>
    <mergeCell ref="S16:S17"/>
    <mergeCell ref="B17:D17"/>
    <mergeCell ref="E17:F17"/>
    <mergeCell ref="B12:D12"/>
    <mergeCell ref="E12:F12"/>
    <mergeCell ref="B13:D13"/>
    <mergeCell ref="E13:F13"/>
    <mergeCell ref="G13:G14"/>
    <mergeCell ref="A11:F11"/>
    <mergeCell ref="G11:S11"/>
    <mergeCell ref="A1:S2"/>
    <mergeCell ref="A3:B3"/>
    <mergeCell ref="C3:J3"/>
    <mergeCell ref="A4:B4"/>
    <mergeCell ref="C4:J4"/>
    <mergeCell ref="A5:B6"/>
    <mergeCell ref="C5:J6"/>
    <mergeCell ref="A7:B7"/>
    <mergeCell ref="C7:D7"/>
    <mergeCell ref="A8:B8"/>
    <mergeCell ref="I8:J8"/>
    <mergeCell ref="A9:S10"/>
  </mergeCells>
  <pageMargins left="0.25" right="0.25" top="0.75" bottom="0.75" header="0.3" footer="0.3"/>
  <pageSetup paperSize="9" scale="75" orientation="landscape" r:id="rId1"/>
  <colBreaks count="1" manualBreakCount="1">
    <brk id="19" max="3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N DESONERADO</vt:lpstr>
      <vt:lpstr>'BDI N DESONERADO'!Area_de_impressao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Mateus</dc:creator>
  <cp:lastModifiedBy>Guiga Nunes</cp:lastModifiedBy>
  <dcterms:created xsi:type="dcterms:W3CDTF">2025-11-11T16:59:19Z</dcterms:created>
  <dcterms:modified xsi:type="dcterms:W3CDTF">2026-05-04T11:52:31Z</dcterms:modified>
</cp:coreProperties>
</file>