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uncel\Downloads\CON ARQUITETURA E ENGENHARIA 2026\"/>
    </mc:Choice>
  </mc:AlternateContent>
  <xr:revisionPtr revIDLastSave="0" documentId="13_ncr:1_{282D25DE-F0B2-4678-AD75-2323843048EC}" xr6:coauthVersionLast="36" xr6:coauthVersionMax="36" xr10:uidLastSave="{00000000-0000-0000-0000-000000000000}"/>
  <bookViews>
    <workbookView xWindow="0" yWindow="0" windowWidth="20490" windowHeight="6945" xr2:uid="{00000000-000D-0000-FFFF-FFFF00000000}"/>
  </bookViews>
  <sheets>
    <sheet name="ORCAMENTO  - OK" sheetId="7" r:id="rId1"/>
    <sheet name="CRONOGRAMA  - OK" sheetId="10" r:id="rId2"/>
    <sheet name="BDI - OK" sheetId="12" r:id="rId3"/>
    <sheet name="QCI - OK" sheetId="11" state="hidden" r:id="rId4"/>
    <sheet name="ENCARGOS SOCIAIS - OK" sheetId="6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\0" localSheetId="1">#REF!</definedName>
    <definedName name="\0" localSheetId="4">#REF!</definedName>
    <definedName name="\0" localSheetId="0">#REF!</definedName>
    <definedName name="\0" localSheetId="3">#REF!</definedName>
    <definedName name="\0">#REF!</definedName>
    <definedName name="\c" localSheetId="1">'[1]Bm 8'!#REF!</definedName>
    <definedName name="\c" localSheetId="4">'[1]Bm 8'!#REF!</definedName>
    <definedName name="\c" localSheetId="0">'[1]Bm 8'!#REF!</definedName>
    <definedName name="\c" localSheetId="3">'[1]Bm 8'!#REF!</definedName>
    <definedName name="\c">'[1]Bm 8'!#REF!</definedName>
    <definedName name="\d" localSheetId="4">'[1]Bm 8'!#REF!</definedName>
    <definedName name="\d" localSheetId="0">'[1]Bm 8'!#REF!</definedName>
    <definedName name="\d" localSheetId="3">'[1]Bm 8'!#REF!</definedName>
    <definedName name="\d">'[1]Bm 8'!#REF!</definedName>
    <definedName name="\f">#N/A</definedName>
    <definedName name="\p">#N/A</definedName>
    <definedName name="\q" localSheetId="4">'[1]Bm 8'!#REF!</definedName>
    <definedName name="\q" localSheetId="3">'[1]Bm 8'!#REF!</definedName>
    <definedName name="\q">'[1]Bm 8'!#REF!</definedName>
    <definedName name="\s" localSheetId="4">'[1]Bm 8'!#REF!</definedName>
    <definedName name="\s" localSheetId="3">'[1]Bm 8'!#REF!</definedName>
    <definedName name="\s">'[1]Bm 8'!#REF!</definedName>
    <definedName name="\x" localSheetId="4">'[1]Bm 8'!#REF!</definedName>
    <definedName name="\x" localSheetId="3">'[1]Bm 8'!#REF!</definedName>
    <definedName name="\x">'[1]Bm 8'!#REF!</definedName>
    <definedName name="______TR2" localSheetId="1">#REF!</definedName>
    <definedName name="______TR2" localSheetId="0">#REF!</definedName>
    <definedName name="______TR2" localSheetId="3">#REF!</definedName>
    <definedName name="______TR2">#REF!</definedName>
    <definedName name="_____BOR1" localSheetId="1">'[1]Bm 8'!#REF!</definedName>
    <definedName name="_____BOR1" localSheetId="3">'[1]Bm 8'!#REF!</definedName>
    <definedName name="_____BOR1">'[1]Bm 8'!#REF!</definedName>
    <definedName name="_____TR2" localSheetId="1">#REF!</definedName>
    <definedName name="_____TR2" localSheetId="4">#REF!</definedName>
    <definedName name="_____TR2" localSheetId="0">#REF!</definedName>
    <definedName name="_____TR2" localSheetId="3">#REF!</definedName>
    <definedName name="_____TR2">#REF!</definedName>
    <definedName name="____BOR1" localSheetId="1">'[1]Bm 8'!#REF!</definedName>
    <definedName name="____BOR1" localSheetId="0">'[1]Bm 8'!#REF!</definedName>
    <definedName name="____BOR1" localSheetId="3">'[1]Bm 8'!#REF!</definedName>
    <definedName name="____BOR1">'[1]Bm 8'!#REF!</definedName>
    <definedName name="____TR2" localSheetId="1">#REF!</definedName>
    <definedName name="____TR2" localSheetId="4">#REF!</definedName>
    <definedName name="____TR2" localSheetId="0">#REF!</definedName>
    <definedName name="____TR2" localSheetId="3">#REF!</definedName>
    <definedName name="____TR2">#REF!</definedName>
    <definedName name="___BOR1" localSheetId="1">'[1]Bm 8'!#REF!</definedName>
    <definedName name="___BOR1" localSheetId="0">'[1]Bm 8'!#REF!</definedName>
    <definedName name="___BOR1" localSheetId="3">'[1]Bm 8'!#REF!</definedName>
    <definedName name="___BOR1">'[1]Bm 8'!#REF!</definedName>
    <definedName name="___MAT1" localSheetId="1">#REF!</definedName>
    <definedName name="___MAT1" localSheetId="0">#REF!</definedName>
    <definedName name="___MAT1" localSheetId="3">#REF!</definedName>
    <definedName name="___MAT1">#REF!</definedName>
    <definedName name="___TR2" localSheetId="4">#REF!</definedName>
    <definedName name="___TR2" localSheetId="0">#REF!</definedName>
    <definedName name="___TR2" localSheetId="3">#REF!</definedName>
    <definedName name="___TR2">#REF!</definedName>
    <definedName name="__123Graph_A" localSheetId="0" hidden="1">#REF!</definedName>
    <definedName name="__123Graph_A" localSheetId="3" hidden="1">#REF!</definedName>
    <definedName name="__123Graph_A" hidden="1">#REF!</definedName>
    <definedName name="__123Graph_B" localSheetId="0" hidden="1">#REF!</definedName>
    <definedName name="__123Graph_B" localSheetId="3" hidden="1">#REF!</definedName>
    <definedName name="__123Graph_B" hidden="1">#REF!</definedName>
    <definedName name="__123Graph_C" localSheetId="0" hidden="1">#REF!</definedName>
    <definedName name="__123Graph_C" localSheetId="3" hidden="1">#REF!</definedName>
    <definedName name="__123Graph_C" hidden="1">#REF!</definedName>
    <definedName name="__123Graph_D" hidden="1">'[2]Etapa Única'!$C$125:$C$134</definedName>
    <definedName name="__123Graph_E" hidden="1">'[2]Etapa Única'!$E$125:$E$134</definedName>
    <definedName name="__123Graph_X" localSheetId="1" hidden="1">#REF!</definedName>
    <definedName name="__123Graph_X" localSheetId="0" hidden="1">#REF!</definedName>
    <definedName name="__123Graph_X" localSheetId="3" hidden="1">#REF!</definedName>
    <definedName name="__123Graph_X" hidden="1">#REF!</definedName>
    <definedName name="__BOR1" localSheetId="1">'[1]Bm 8'!#REF!</definedName>
    <definedName name="__BOR1" localSheetId="0">'[1]Bm 8'!#REF!</definedName>
    <definedName name="__BOR1" localSheetId="3">'[1]Bm 8'!#REF!</definedName>
    <definedName name="__BOR1">'[1]Bm 8'!#REF!</definedName>
    <definedName name="__MAT1" localSheetId="1">#REF!</definedName>
    <definedName name="__MAT1" localSheetId="0">#REF!</definedName>
    <definedName name="__MAT1" localSheetId="3">#REF!</definedName>
    <definedName name="__MAT1">#REF!</definedName>
    <definedName name="__TR2" localSheetId="4">#REF!</definedName>
    <definedName name="__TR2" localSheetId="0">#REF!</definedName>
    <definedName name="__TR2" localSheetId="3">#REF!</definedName>
    <definedName name="__TR2">#REF!</definedName>
    <definedName name="__wal1" localSheetId="0">#REF!</definedName>
    <definedName name="__wal1" localSheetId="3">#REF!</definedName>
    <definedName name="__wal1">#REF!</definedName>
    <definedName name="__wal10" localSheetId="0">#REF!</definedName>
    <definedName name="__wal10" localSheetId="3">#REF!</definedName>
    <definedName name="__wal10">#REF!</definedName>
    <definedName name="__wal11" localSheetId="0">#REF!</definedName>
    <definedName name="__wal11" localSheetId="3">#REF!</definedName>
    <definedName name="__wal11">#REF!</definedName>
    <definedName name="__wal12" localSheetId="0">#REF!</definedName>
    <definedName name="__wal12" localSheetId="3">#REF!</definedName>
    <definedName name="__wal12">#REF!</definedName>
    <definedName name="__wal13" localSheetId="0">#REF!</definedName>
    <definedName name="__wal13" localSheetId="3">#REF!</definedName>
    <definedName name="__wal13">#REF!</definedName>
    <definedName name="__wal14" localSheetId="0">#REF!</definedName>
    <definedName name="__wal14" localSheetId="3">#REF!</definedName>
    <definedName name="__wal14">#REF!</definedName>
    <definedName name="__wal15" localSheetId="0">#REF!</definedName>
    <definedName name="__wal15" localSheetId="3">#REF!</definedName>
    <definedName name="__wal15">#REF!</definedName>
    <definedName name="__wal16" localSheetId="0">#REF!</definedName>
    <definedName name="__wal16" localSheetId="3">#REF!</definedName>
    <definedName name="__wal16">#REF!</definedName>
    <definedName name="__wal2" localSheetId="0">#REF!</definedName>
    <definedName name="__wal2" localSheetId="3">#REF!</definedName>
    <definedName name="__wal2">#REF!</definedName>
    <definedName name="__wal3" localSheetId="0">#REF!</definedName>
    <definedName name="__wal3" localSheetId="3">#REF!</definedName>
    <definedName name="__wal3">#REF!</definedName>
    <definedName name="__wal5" localSheetId="0">#REF!</definedName>
    <definedName name="__wal5" localSheetId="3">#REF!</definedName>
    <definedName name="__wal5">#REF!</definedName>
    <definedName name="__wal6" localSheetId="0">#REF!</definedName>
    <definedName name="__wal6" localSheetId="3">#REF!</definedName>
    <definedName name="__wal6">#REF!</definedName>
    <definedName name="__wal7" localSheetId="0">#REF!</definedName>
    <definedName name="__wal7" localSheetId="3">#REF!</definedName>
    <definedName name="__wal7">#REF!</definedName>
    <definedName name="__wal8" localSheetId="0">#REF!</definedName>
    <definedName name="__wal8" localSheetId="3">#REF!</definedName>
    <definedName name="__wal8">#REF!</definedName>
    <definedName name="__wal9" localSheetId="0">#REF!</definedName>
    <definedName name="__wal9" localSheetId="3">#REF!</definedName>
    <definedName name="__wal9">#REF!</definedName>
    <definedName name="_01_01_2005">'[3]Prazo OK'!A1,'[3]Prazo OK'!A2</definedName>
    <definedName name="_1Excel_BuiltIn_Print_Area_1_1_1_1_1" localSheetId="1">#REF!</definedName>
    <definedName name="_1Excel_BuiltIn_Print_Area_1_1_1_1_1" localSheetId="4">#REF!</definedName>
    <definedName name="_1Excel_BuiltIn_Print_Area_1_1_1_1_1" localSheetId="0">#REF!</definedName>
    <definedName name="_1Excel_BuiltIn_Print_Area_1_1_1_1_1" localSheetId="3">#REF!</definedName>
    <definedName name="_1Excel_BuiltIn_Print_Area_1_1_1_1_1">#REF!</definedName>
    <definedName name="_2Excel_BuiltIn_Print_Area_1_1_1_1_1_1" localSheetId="4">#REF!</definedName>
    <definedName name="_2Excel_BuiltIn_Print_Area_1_1_1_1_1_1" localSheetId="0">#REF!</definedName>
    <definedName name="_2Excel_BuiltIn_Print_Area_1_1_1_1_1_1" localSheetId="3">#REF!</definedName>
    <definedName name="_2Excel_BuiltIn_Print_Area_1_1_1_1_1_1">#REF!</definedName>
    <definedName name="_BD2" localSheetId="4">#REF!</definedName>
    <definedName name="_BD2" localSheetId="0">#REF!</definedName>
    <definedName name="_BD2" localSheetId="3">#REF!</definedName>
    <definedName name="_BD2">#REF!</definedName>
    <definedName name="_BOR1" localSheetId="3">'[1]Bm 8'!#REF!</definedName>
    <definedName name="_BOR1">'[1]Bm 8'!#REF!</definedName>
    <definedName name="_c" localSheetId="3">'[4]plan comp'!#REF!</definedName>
    <definedName name="_c">'[4]plan comp'!#REF!</definedName>
    <definedName name="_composição" localSheetId="1">#REF!</definedName>
    <definedName name="_composição" localSheetId="0">#REF!</definedName>
    <definedName name="_composição" localSheetId="3">#REF!</definedName>
    <definedName name="_composição">#REF!</definedName>
    <definedName name="_cpu16a21" localSheetId="0">#REF!</definedName>
    <definedName name="_cpu16a21" localSheetId="3">#REF!</definedName>
    <definedName name="_cpu16a21">#REF!</definedName>
    <definedName name="_d" localSheetId="4">#REF!</definedName>
    <definedName name="_d" localSheetId="3">'[4]plan comp'!#REF!</definedName>
    <definedName name="_d">'[4]plan comp'!#REF!</definedName>
    <definedName name="_f" localSheetId="1">#REF!</definedName>
    <definedName name="_f" localSheetId="0">#REF!</definedName>
    <definedName name="_f" localSheetId="3">#REF!</definedName>
    <definedName name="_f">#REF!</definedName>
    <definedName name="_Fill" localSheetId="4" hidden="1">#REF!</definedName>
    <definedName name="_Fill" localSheetId="0" hidden="1">#REF!</definedName>
    <definedName name="_Fill" localSheetId="3" hidden="1">#REF!</definedName>
    <definedName name="_Fill" hidden="1">#REF!</definedName>
    <definedName name="_xlnm._FilterDatabase" localSheetId="1">#REF!</definedName>
    <definedName name="_xlnm._FilterDatabase" localSheetId="4">#REF!</definedName>
    <definedName name="_xlnm._FilterDatabase" localSheetId="0" hidden="1">'ORCAMENTO  - OK'!$A$13:$Q$107</definedName>
    <definedName name="_xlnm._FilterDatabase" localSheetId="3">#REF!</definedName>
    <definedName name="_xlnm._FilterDatabase">#REF!</definedName>
    <definedName name="_Key1" localSheetId="1" hidden="1">#REF!</definedName>
    <definedName name="_Key1" localSheetId="4" hidden="1">#REF!</definedName>
    <definedName name="_Key1" localSheetId="0" hidden="1">#REF!</definedName>
    <definedName name="_Key1" localSheetId="3" hidden="1">#REF!</definedName>
    <definedName name="_Key1" hidden="1">#REF!</definedName>
    <definedName name="_MAT1" localSheetId="4">#REF!</definedName>
    <definedName name="_MAT1" localSheetId="0">#REF!</definedName>
    <definedName name="_MAT1" localSheetId="3">#REF!</definedName>
    <definedName name="_MAT1">#REF!</definedName>
    <definedName name="_MM" localSheetId="0" hidden="1">#REF!</definedName>
    <definedName name="_MM" localSheetId="3" hidden="1">#REF!</definedName>
    <definedName name="_MM" hidden="1">#REF!</definedName>
    <definedName name="_Order1" hidden="1">255</definedName>
    <definedName name="_p" localSheetId="1">#REF!</definedName>
    <definedName name="_p" localSheetId="0">#REF!</definedName>
    <definedName name="_p" localSheetId="3">#REF!</definedName>
    <definedName name="_p">#REF!</definedName>
    <definedName name="_q" localSheetId="1">'[4]plan comp'!#REF!</definedName>
    <definedName name="_q" localSheetId="3">'[4]plan comp'!#REF!</definedName>
    <definedName name="_q">'[4]plan comp'!#REF!</definedName>
    <definedName name="_RAN1" localSheetId="1">#REF!</definedName>
    <definedName name="_RAN1" localSheetId="0">#REF!</definedName>
    <definedName name="_RAN1" localSheetId="3">#REF!</definedName>
    <definedName name="_RAN1">#REF!</definedName>
    <definedName name="_s" localSheetId="1">'[4]plan comp'!#REF!</definedName>
    <definedName name="_s" localSheetId="3">'[4]plan comp'!#REF!</definedName>
    <definedName name="_s">'[4]plan comp'!#REF!</definedName>
    <definedName name="_Sort" localSheetId="1" hidden="1">#REF!</definedName>
    <definedName name="_Sort" localSheetId="4" hidden="1">#REF!</definedName>
    <definedName name="_Sort" localSheetId="0" hidden="1">#REF!</definedName>
    <definedName name="_Sort" localSheetId="3" hidden="1">#REF!</definedName>
    <definedName name="_Sort" hidden="1">#REF!</definedName>
    <definedName name="_TIT1" localSheetId="0">#REF!</definedName>
    <definedName name="_TIT1" localSheetId="3">#REF!</definedName>
    <definedName name="_TIT1">#REF!</definedName>
    <definedName name="_TIT2" localSheetId="0">#REF!</definedName>
    <definedName name="_TIT2" localSheetId="3">#REF!</definedName>
    <definedName name="_TIT2">#REF!</definedName>
    <definedName name="_TR2" localSheetId="4">#REF!</definedName>
    <definedName name="_TR2" localSheetId="0">#REF!</definedName>
    <definedName name="_TR2" localSheetId="3">#REF!</definedName>
    <definedName name="_TR2">#REF!</definedName>
    <definedName name="_wal1" localSheetId="4">#REF!</definedName>
    <definedName name="_wal1" localSheetId="0">#REF!</definedName>
    <definedName name="_wal1" localSheetId="3">#REF!</definedName>
    <definedName name="_wal1">#REF!</definedName>
    <definedName name="_wal10" localSheetId="4">#REF!</definedName>
    <definedName name="_wal10" localSheetId="0">#REF!</definedName>
    <definedName name="_wal10" localSheetId="3">#REF!</definedName>
    <definedName name="_wal10">#REF!</definedName>
    <definedName name="_wal11" localSheetId="4">#REF!</definedName>
    <definedName name="_wal11" localSheetId="0">#REF!</definedName>
    <definedName name="_wal11" localSheetId="3">#REF!</definedName>
    <definedName name="_wal11">#REF!</definedName>
    <definedName name="_wal12" localSheetId="4">#REF!</definedName>
    <definedName name="_wal12" localSheetId="0">#REF!</definedName>
    <definedName name="_wal12" localSheetId="3">#REF!</definedName>
    <definedName name="_wal12">#REF!</definedName>
    <definedName name="_wal13" localSheetId="4">#REF!</definedName>
    <definedName name="_wal13" localSheetId="0">#REF!</definedName>
    <definedName name="_wal13" localSheetId="3">#REF!</definedName>
    <definedName name="_wal13">#REF!</definedName>
    <definedName name="_wal14" localSheetId="4">#REF!</definedName>
    <definedName name="_wal14" localSheetId="0">#REF!</definedName>
    <definedName name="_wal14" localSheetId="3">#REF!</definedName>
    <definedName name="_wal14">#REF!</definedName>
    <definedName name="_wal15" localSheetId="4">#REF!</definedName>
    <definedName name="_wal15" localSheetId="0">#REF!</definedName>
    <definedName name="_wal15" localSheetId="3">#REF!</definedName>
    <definedName name="_wal15">#REF!</definedName>
    <definedName name="_wal16" localSheetId="4">#REF!</definedName>
    <definedName name="_wal16" localSheetId="0">#REF!</definedName>
    <definedName name="_wal16" localSheetId="3">#REF!</definedName>
    <definedName name="_wal16">#REF!</definedName>
    <definedName name="_wal2" localSheetId="4">#REF!</definedName>
    <definedName name="_wal2" localSheetId="0">#REF!</definedName>
    <definedName name="_wal2" localSheetId="3">#REF!</definedName>
    <definedName name="_wal2">#REF!</definedName>
    <definedName name="_wal3" localSheetId="4">#REF!</definedName>
    <definedName name="_wal3" localSheetId="0">#REF!</definedName>
    <definedName name="_wal3" localSheetId="3">#REF!</definedName>
    <definedName name="_wal3">#REF!</definedName>
    <definedName name="_wal5" localSheetId="4">#REF!</definedName>
    <definedName name="_wal5" localSheetId="0">#REF!</definedName>
    <definedName name="_wal5" localSheetId="3">#REF!</definedName>
    <definedName name="_wal5">#REF!</definedName>
    <definedName name="_wal6" localSheetId="4">#REF!</definedName>
    <definedName name="_wal6" localSheetId="0">#REF!</definedName>
    <definedName name="_wal6" localSheetId="3">#REF!</definedName>
    <definedName name="_wal6">#REF!</definedName>
    <definedName name="_wal7" localSheetId="4">#REF!</definedName>
    <definedName name="_wal7" localSheetId="0">#REF!</definedName>
    <definedName name="_wal7" localSheetId="3">#REF!</definedName>
    <definedName name="_wal7">#REF!</definedName>
    <definedName name="_wal8" localSheetId="4">#REF!</definedName>
    <definedName name="_wal8" localSheetId="0">#REF!</definedName>
    <definedName name="_wal8" localSheetId="3">#REF!</definedName>
    <definedName name="_wal8">#REF!</definedName>
    <definedName name="_wal9" localSheetId="4">#REF!</definedName>
    <definedName name="_wal9" localSheetId="0">#REF!</definedName>
    <definedName name="_wal9" localSheetId="3">#REF!</definedName>
    <definedName name="_wal9">#REF!</definedName>
    <definedName name="_x" localSheetId="3">'[4]plan comp'!#REF!</definedName>
    <definedName name="_x">'[4]plan comp'!#REF!</definedName>
    <definedName name="A" localSheetId="1">#REF!</definedName>
    <definedName name="A" localSheetId="4" hidden="1">{#N/A,#N/A,FALSE,"Planilha";#N/A,#N/A,FALSE,"Resumo";#N/A,#N/A,FALSE,"Fisico";#N/A,#N/A,FALSE,"Financeiro";#N/A,#N/A,FALSE,"Financeiro"}</definedName>
    <definedName name="A" localSheetId="0">#REF!</definedName>
    <definedName name="A" localSheetId="3">#REF!</definedName>
    <definedName name="A">#REF!</definedName>
    <definedName name="abc" localSheetId="4">#REF!</definedName>
    <definedName name="abc" localSheetId="0">#REF!</definedName>
    <definedName name="abc" localSheetId="3">#REF!</definedName>
    <definedName name="abc">#REF!</definedName>
    <definedName name="acha.coluna" localSheetId="0">#REF!</definedName>
    <definedName name="acha.coluna" localSheetId="3">#REF!</definedName>
    <definedName name="acha.coluna">#REF!</definedName>
    <definedName name="acha.dados" localSheetId="0">#REF!</definedName>
    <definedName name="acha.dados" localSheetId="3">#REF!</definedName>
    <definedName name="acha.dados">#REF!</definedName>
    <definedName name="acha.linha" localSheetId="0">#REF!</definedName>
    <definedName name="acha.linha" localSheetId="3">#REF!</definedName>
    <definedName name="acha.linha">#REF!</definedName>
    <definedName name="Acomp" localSheetId="4">#REF!</definedName>
    <definedName name="Acomp" localSheetId="0">#REF!</definedName>
    <definedName name="Acomp" localSheetId="3">#REF!</definedName>
    <definedName name="Acomp">#REF!</definedName>
    <definedName name="agua" localSheetId="4">#REF!</definedName>
    <definedName name="agua" localSheetId="0">#REF!</definedName>
    <definedName name="agua" localSheetId="3">#REF!</definedName>
    <definedName name="agua">#REF!</definedName>
    <definedName name="anscount" hidden="1">3</definedName>
    <definedName name="_xlnm.Print_Area" localSheetId="2">'BDI - OK'!$A$1:$I$56</definedName>
    <definedName name="_xlnm.Print_Area" localSheetId="1">'CRONOGRAMA  - OK'!$B$2:$P$28</definedName>
    <definedName name="_xlnm.Print_Area" localSheetId="4">'ENCARGOS SOCIAIS - OK'!$A$1:$E$48</definedName>
    <definedName name="_xlnm.Print_Area" localSheetId="0">'ORCAMENTO  - OK'!$B$2:$Q$27</definedName>
    <definedName name="_xlnm.Print_Area" localSheetId="3">'QCI - OK'!$B$2:$F$23</definedName>
    <definedName name="_xlnm.Print_Area">#REF!</definedName>
    <definedName name="Área_impressão_IM" localSheetId="4">#REF!</definedName>
    <definedName name="Área_impressão_IM" localSheetId="0">#REF!</definedName>
    <definedName name="Área_impressão_IM" localSheetId="3">#REF!</definedName>
    <definedName name="Área_impressão_IM">#REF!</definedName>
    <definedName name="AUXILIARES" localSheetId="4">#REF!</definedName>
    <definedName name="AUXILIARES" localSheetId="0">#REF!</definedName>
    <definedName name="AUXILIARES" localSheetId="3">#REF!</definedName>
    <definedName name="AUXILIARES">#REF!</definedName>
    <definedName name="BALSAS" localSheetId="4">#REF!</definedName>
    <definedName name="BALSAS" localSheetId="0">#REF!</definedName>
    <definedName name="BALSAS" localSheetId="3">#REF!</definedName>
    <definedName name="BALSAS">#REF!</definedName>
    <definedName name="BANCO" localSheetId="4">#REF!</definedName>
    <definedName name="BANCO" localSheetId="0">#REF!</definedName>
    <definedName name="BANCO" localSheetId="3">#REF!</definedName>
    <definedName name="BANCO">#REF!</definedName>
    <definedName name="Banco_dados_IM" localSheetId="4">#REF!</definedName>
    <definedName name="Banco_dados_IM" localSheetId="0">#REF!</definedName>
    <definedName name="Banco_dados_IM" localSheetId="3">#REF!</definedName>
    <definedName name="Banco_dados_IM">#REF!</definedName>
    <definedName name="_xlnm.Database" localSheetId="4">#REF!</definedName>
    <definedName name="_xlnm.Database" localSheetId="0">#REF!</definedName>
    <definedName name="_xlnm.Database" localSheetId="3">#REF!</definedName>
    <definedName name="_xlnm.Database">#REF!</definedName>
    <definedName name="BARRA_DO_CORDA" localSheetId="4">#REF!</definedName>
    <definedName name="BARRA_DO_CORDA" localSheetId="0">#REF!</definedName>
    <definedName name="BARRA_DO_CORDA" localSheetId="3">#REF!</definedName>
    <definedName name="BARRA_DO_CORDA">#REF!</definedName>
    <definedName name="bbcla" localSheetId="4">#REF!</definedName>
    <definedName name="bbcla" localSheetId="0">#REF!</definedName>
    <definedName name="bbcla" localSheetId="3">#REF!</definedName>
    <definedName name="bbcla">#REF!</definedName>
    <definedName name="BDI" localSheetId="4">#REF!</definedName>
    <definedName name="BDI" localSheetId="0">#REF!</definedName>
    <definedName name="BDI" localSheetId="3">#REF!</definedName>
    <definedName name="BDI">#REF!</definedName>
    <definedName name="Bloco1" localSheetId="4">#REF!</definedName>
    <definedName name="Bloco1" localSheetId="0">#REF!</definedName>
    <definedName name="Bloco1" localSheetId="3">#REF!</definedName>
    <definedName name="Bloco1">#REF!</definedName>
    <definedName name="Bloco1.2" localSheetId="4">#REF!</definedName>
    <definedName name="Bloco1.2" localSheetId="0">#REF!</definedName>
    <definedName name="Bloco1.2" localSheetId="3">#REF!</definedName>
    <definedName name="Bloco1.2">#REF!</definedName>
    <definedName name="Bloco1.3" localSheetId="4">#REF!</definedName>
    <definedName name="Bloco1.3" localSheetId="0">#REF!</definedName>
    <definedName name="Bloco1.3" localSheetId="3">#REF!</definedName>
    <definedName name="Bloco1.3">#REF!</definedName>
    <definedName name="Bloco10" localSheetId="4">#REF!</definedName>
    <definedName name="Bloco10" localSheetId="0">#REF!</definedName>
    <definedName name="Bloco10" localSheetId="3">#REF!</definedName>
    <definedName name="Bloco10">#REF!</definedName>
    <definedName name="Bloco11" localSheetId="4">#REF!</definedName>
    <definedName name="Bloco11" localSheetId="0">#REF!</definedName>
    <definedName name="Bloco11" localSheetId="3">#REF!</definedName>
    <definedName name="Bloco11">#REF!</definedName>
    <definedName name="Bloco12" localSheetId="4">#REF!</definedName>
    <definedName name="Bloco12" localSheetId="0">#REF!</definedName>
    <definedName name="Bloco12" localSheetId="3">#REF!</definedName>
    <definedName name="Bloco12">#REF!</definedName>
    <definedName name="Bloco13" localSheetId="4">#REF!</definedName>
    <definedName name="Bloco13" localSheetId="0">#REF!</definedName>
    <definedName name="Bloco13" localSheetId="3">#REF!</definedName>
    <definedName name="Bloco13">#REF!</definedName>
    <definedName name="Bloco14" localSheetId="4">#REF!</definedName>
    <definedName name="Bloco14" localSheetId="0">#REF!</definedName>
    <definedName name="Bloco14" localSheetId="3">#REF!</definedName>
    <definedName name="Bloco14">#REF!</definedName>
    <definedName name="Bloco15" localSheetId="4">#REF!</definedName>
    <definedName name="Bloco15" localSheetId="0">#REF!</definedName>
    <definedName name="Bloco15" localSheetId="3">#REF!</definedName>
    <definedName name="Bloco15">#REF!</definedName>
    <definedName name="Bloco16" localSheetId="4">#REF!</definedName>
    <definedName name="Bloco16" localSheetId="0">#REF!</definedName>
    <definedName name="Bloco16" localSheetId="3">#REF!</definedName>
    <definedName name="Bloco16">#REF!</definedName>
    <definedName name="Bloco17" localSheetId="4">#REF!</definedName>
    <definedName name="Bloco17" localSheetId="0">#REF!</definedName>
    <definedName name="Bloco17" localSheetId="3">#REF!</definedName>
    <definedName name="Bloco17">#REF!</definedName>
    <definedName name="Bloco18" localSheetId="4">#REF!</definedName>
    <definedName name="Bloco18" localSheetId="0">#REF!</definedName>
    <definedName name="Bloco18" localSheetId="3">#REF!</definedName>
    <definedName name="Bloco18">#REF!</definedName>
    <definedName name="Bloco19" localSheetId="4">#REF!</definedName>
    <definedName name="Bloco19" localSheetId="0">#REF!</definedName>
    <definedName name="Bloco19" localSheetId="3">#REF!</definedName>
    <definedName name="Bloco19">#REF!</definedName>
    <definedName name="Bloco2" localSheetId="4">#REF!</definedName>
    <definedName name="Bloco2" localSheetId="0">#REF!</definedName>
    <definedName name="Bloco2" localSheetId="3">#REF!</definedName>
    <definedName name="Bloco2">#REF!</definedName>
    <definedName name="Bloco20" localSheetId="4">#REF!</definedName>
    <definedName name="Bloco20" localSheetId="0">#REF!</definedName>
    <definedName name="Bloco20" localSheetId="3">#REF!</definedName>
    <definedName name="Bloco20">#REF!</definedName>
    <definedName name="Bloco203" localSheetId="4">#REF!</definedName>
    <definedName name="Bloco203" localSheetId="0">#REF!</definedName>
    <definedName name="Bloco203" localSheetId="3">#REF!</definedName>
    <definedName name="Bloco203">#REF!</definedName>
    <definedName name="Bloco21" localSheetId="4">#REF!</definedName>
    <definedName name="Bloco21" localSheetId="0">#REF!</definedName>
    <definedName name="Bloco21" localSheetId="3">#REF!</definedName>
    <definedName name="Bloco21">#REF!</definedName>
    <definedName name="Bloco22" localSheetId="4">#REF!</definedName>
    <definedName name="Bloco22" localSheetId="0">#REF!</definedName>
    <definedName name="Bloco22" localSheetId="3">#REF!</definedName>
    <definedName name="Bloco22">#REF!</definedName>
    <definedName name="Bloco23" localSheetId="4">#REF!</definedName>
    <definedName name="Bloco23" localSheetId="0">#REF!</definedName>
    <definedName name="Bloco23" localSheetId="3">#REF!</definedName>
    <definedName name="Bloco23">#REF!</definedName>
    <definedName name="Bloco24" localSheetId="4">#REF!</definedName>
    <definedName name="Bloco24" localSheetId="0">#REF!</definedName>
    <definedName name="Bloco24" localSheetId="3">#REF!</definedName>
    <definedName name="Bloco24">#REF!</definedName>
    <definedName name="Bloco25" localSheetId="4">#REF!</definedName>
    <definedName name="Bloco25" localSheetId="0">#REF!</definedName>
    <definedName name="Bloco25" localSheetId="3">#REF!</definedName>
    <definedName name="Bloco25">#REF!</definedName>
    <definedName name="Bloco3" localSheetId="4">#REF!</definedName>
    <definedName name="Bloco3" localSheetId="0">#REF!</definedName>
    <definedName name="Bloco3" localSheetId="3">#REF!</definedName>
    <definedName name="Bloco3">#REF!</definedName>
    <definedName name="Bloco4" localSheetId="4">#REF!</definedName>
    <definedName name="Bloco4" localSheetId="0">#REF!</definedName>
    <definedName name="Bloco4" localSheetId="3">#REF!</definedName>
    <definedName name="Bloco4">#REF!</definedName>
    <definedName name="Bloco5" localSheetId="4">#REF!</definedName>
    <definedName name="Bloco5" localSheetId="0">#REF!</definedName>
    <definedName name="Bloco5" localSheetId="3">#REF!</definedName>
    <definedName name="Bloco5">#REF!</definedName>
    <definedName name="Bloco6" localSheetId="4">#REF!</definedName>
    <definedName name="Bloco6" localSheetId="0">#REF!</definedName>
    <definedName name="Bloco6" localSheetId="3">#REF!</definedName>
    <definedName name="Bloco6">#REF!</definedName>
    <definedName name="Bloco7" localSheetId="4">#REF!</definedName>
    <definedName name="Bloco7" localSheetId="0">#REF!</definedName>
    <definedName name="Bloco7" localSheetId="3">#REF!</definedName>
    <definedName name="Bloco7">#REF!</definedName>
    <definedName name="Bloco8" localSheetId="4">#REF!</definedName>
    <definedName name="Bloco8" localSheetId="0">#REF!</definedName>
    <definedName name="Bloco8" localSheetId="3">#REF!</definedName>
    <definedName name="Bloco8">#REF!</definedName>
    <definedName name="Bloco9" localSheetId="4">#REF!</definedName>
    <definedName name="Bloco9" localSheetId="0">#REF!</definedName>
    <definedName name="Bloco9" localSheetId="3">#REF!</definedName>
    <definedName name="Bloco9">#REF!</definedName>
    <definedName name="Bomba_putzmeister" localSheetId="4">#REF!</definedName>
    <definedName name="Bomba_putzmeister" localSheetId="0">#REF!</definedName>
    <definedName name="Bomba_putzmeister" localSheetId="3">#REF!</definedName>
    <definedName name="Bomba_putzmeister">#REF!</definedName>
    <definedName name="CAROLINA" localSheetId="4">#REF!</definedName>
    <definedName name="CAROLINA" localSheetId="0">#REF!</definedName>
    <definedName name="CAROLINA" localSheetId="3">#REF!</definedName>
    <definedName name="CAROLINA">#REF!</definedName>
    <definedName name="Cat" localSheetId="4">#REF!</definedName>
    <definedName name="Cat" localSheetId="0">#REF!</definedName>
    <definedName name="Cat" localSheetId="3">#REF!</definedName>
    <definedName name="Cat">#REF!</definedName>
    <definedName name="Código" localSheetId="4">#REF!</definedName>
    <definedName name="Código" localSheetId="0">#REF!</definedName>
    <definedName name="Código" localSheetId="3">#REF!</definedName>
    <definedName name="Código">#REF!</definedName>
    <definedName name="CODO" localSheetId="4">#REF!</definedName>
    <definedName name="CODO" localSheetId="0">#REF!</definedName>
    <definedName name="CODO" localSheetId="3">#REF!</definedName>
    <definedName name="CODO">#REF!</definedName>
    <definedName name="COMP" localSheetId="0">#REF!</definedName>
    <definedName name="COMP" localSheetId="3">#REF!</definedName>
    <definedName name="COMP">#REF!</definedName>
    <definedName name="COMPOSIÇÃO" localSheetId="4">#REF!</definedName>
    <definedName name="COMPOSIÇÃO" localSheetId="0">#REF!</definedName>
    <definedName name="COMPOSIÇÃO" localSheetId="3">#REF!</definedName>
    <definedName name="COMPOSIÇÃO">#REF!</definedName>
    <definedName name="Comprimento_Equivalente" localSheetId="4">#REF!</definedName>
    <definedName name="Comprimento_Equivalente" localSheetId="0">#REF!</definedName>
    <definedName name="Comprimento_Equivalente" localSheetId="3">#REF!</definedName>
    <definedName name="Comprimento_Equivalente">#REF!</definedName>
    <definedName name="Condulete_de_alumínio_diam_20mm" localSheetId="4">#REF!</definedName>
    <definedName name="Condulete_de_alumínio_diam_20mm" localSheetId="0">#REF!</definedName>
    <definedName name="Condulete_de_alumínio_diam_20mm" localSheetId="3">#REF!</definedName>
    <definedName name="Condulete_de_alumínio_diam_20mm">#REF!</definedName>
    <definedName name="Condulete_de_alumínio_diam_25mm" localSheetId="4">#REF!</definedName>
    <definedName name="Condulete_de_alumínio_diam_25mm" localSheetId="0">#REF!</definedName>
    <definedName name="Condulete_de_alumínio_diam_25mm" localSheetId="3">#REF!</definedName>
    <definedName name="Condulete_de_alumínio_diam_25mm">#REF!</definedName>
    <definedName name="Condulete_de_alumínio_diam_32mm" localSheetId="4">#REF!</definedName>
    <definedName name="Condulete_de_alumínio_diam_32mm" localSheetId="0">#REF!</definedName>
    <definedName name="Condulete_de_alumínio_diam_32mm" localSheetId="3">#REF!</definedName>
    <definedName name="Condulete_de_alumínio_diam_32mm">#REF!</definedName>
    <definedName name="CONSTRUÇÕES_E_COMÉRCIO" localSheetId="4">#REF!</definedName>
    <definedName name="CONSTRUÇÕES_E_COMÉRCIO" localSheetId="0">#REF!</definedName>
    <definedName name="CONSTRUÇÕES_E_COMÉRCIO" localSheetId="3">#REF!</definedName>
    <definedName name="CONSTRUÇÕES_E_COMÉRCIO">#REF!</definedName>
    <definedName name="contratada" localSheetId="4">#REF!</definedName>
    <definedName name="contratada" localSheetId="0">#REF!</definedName>
    <definedName name="contratada" localSheetId="3">#REF!</definedName>
    <definedName name="contratada">#REF!</definedName>
    <definedName name="CONTRATO">[5]contrato!$C$4:$H$411</definedName>
    <definedName name="Curva_de_ferro_galvanizado_pesado_diam_20mm" localSheetId="1">#REF!</definedName>
    <definedName name="Curva_de_ferro_galvanizado_pesado_diam_20mm" localSheetId="4">#REF!</definedName>
    <definedName name="Curva_de_ferro_galvanizado_pesado_diam_20mm" localSheetId="0">#REF!</definedName>
    <definedName name="Curva_de_ferro_galvanizado_pesado_diam_20mm" localSheetId="3">#REF!</definedName>
    <definedName name="Curva_de_ferro_galvanizado_pesado_diam_20mm">#REF!</definedName>
    <definedName name="Curva_de_ferro_galvanizado_pesado_diam_25mm" localSheetId="4">#REF!</definedName>
    <definedName name="Curva_de_ferro_galvanizado_pesado_diam_25mm" localSheetId="0">#REF!</definedName>
    <definedName name="Curva_de_ferro_galvanizado_pesado_diam_25mm" localSheetId="3">#REF!</definedName>
    <definedName name="Curva_de_ferro_galvanizado_pesado_diam_25mm">#REF!</definedName>
    <definedName name="Curva_de_ferro_galvanizado_pesado_diam_32mm" localSheetId="4">#REF!</definedName>
    <definedName name="Curva_de_ferro_galvanizado_pesado_diam_32mm" localSheetId="0">#REF!</definedName>
    <definedName name="Curva_de_ferro_galvanizado_pesado_diam_32mm" localSheetId="3">#REF!</definedName>
    <definedName name="Curva_de_ferro_galvanizado_pesado_diam_32mm">#REF!</definedName>
    <definedName name="dados" localSheetId="4">#REF!</definedName>
    <definedName name="dados" localSheetId="0">#REF!</definedName>
    <definedName name="dados" localSheetId="3">#REF!</definedName>
    <definedName name="dados">#REF!</definedName>
    <definedName name="dados10" localSheetId="4">#REF!</definedName>
    <definedName name="dados10" localSheetId="0">#REF!</definedName>
    <definedName name="dados10" localSheetId="3">#REF!</definedName>
    <definedName name="dados10">#REF!</definedName>
    <definedName name="dados2" localSheetId="4">#REF!</definedName>
    <definedName name="dados2" localSheetId="0">#REF!</definedName>
    <definedName name="dados2" localSheetId="3">#REF!</definedName>
    <definedName name="dados2">#REF!</definedName>
    <definedName name="dados3" localSheetId="4">#REF!</definedName>
    <definedName name="dados3" localSheetId="0">#REF!</definedName>
    <definedName name="dados3" localSheetId="3">#REF!</definedName>
    <definedName name="dados3">#REF!</definedName>
    <definedName name="dados5" localSheetId="4">#REF!</definedName>
    <definedName name="dados5" localSheetId="0">#REF!</definedName>
    <definedName name="dados5" localSheetId="3">#REF!</definedName>
    <definedName name="dados5">#REF!</definedName>
    <definedName name="DADOS6" localSheetId="4">#REF!</definedName>
    <definedName name="DADOS6" localSheetId="0">#REF!</definedName>
    <definedName name="DADOS6" localSheetId="3">#REF!</definedName>
    <definedName name="DADOS6">#REF!</definedName>
    <definedName name="dadosadutora">[6]Drenagem!$D$4:$R$469</definedName>
    <definedName name="dadosesgoto">[6]Drenagem!$D$5:$R$408</definedName>
    <definedName name="DD" localSheetId="1">#REF!</definedName>
    <definedName name="DD" localSheetId="4">#REF!</definedName>
    <definedName name="DD" localSheetId="0">#REF!</definedName>
    <definedName name="DD" localSheetId="3">#REF!</definedName>
    <definedName name="DD">#REF!</definedName>
    <definedName name="demo" localSheetId="0">#REF!</definedName>
    <definedName name="demo" localSheetId="3">#REF!</definedName>
    <definedName name="demo">#REF!</definedName>
    <definedName name="dep.lote" localSheetId="4">#REF!</definedName>
    <definedName name="dep.lote" localSheetId="0">#REF!</definedName>
    <definedName name="dep.lote" localSheetId="3">#REF!</definedName>
    <definedName name="dep.lote">#REF!</definedName>
    <definedName name="DIAMETRO" localSheetId="4">#REF!</definedName>
    <definedName name="DIAMETRO" localSheetId="0">#REF!</definedName>
    <definedName name="DIAMETRO" localSheetId="3">#REF!</definedName>
    <definedName name="DIAMETRO">#REF!</definedName>
    <definedName name="DS" localSheetId="4">#REF!</definedName>
    <definedName name="DS" localSheetId="0">#REF!</definedName>
    <definedName name="DS" localSheetId="3">#REF!</definedName>
    <definedName name="DS">#REF!</definedName>
    <definedName name="EDER" localSheetId="4">#REF!</definedName>
    <definedName name="EDER" localSheetId="0">#REF!</definedName>
    <definedName name="EDER" localSheetId="3">#REF!</definedName>
    <definedName name="EDER">#REF!</definedName>
    <definedName name="eder2" localSheetId="0">#REF!</definedName>
    <definedName name="eder2" localSheetId="3">#REF!</definedName>
    <definedName name="eder2">#REF!</definedName>
    <definedName name="Eletroduto_de_ferro_galvanizado_pesado_diam_20mm" localSheetId="4">#REF!</definedName>
    <definedName name="Eletroduto_de_ferro_galvanizado_pesado_diam_20mm" localSheetId="0">#REF!</definedName>
    <definedName name="Eletroduto_de_ferro_galvanizado_pesado_diam_20mm" localSheetId="3">#REF!</definedName>
    <definedName name="Eletroduto_de_ferro_galvanizado_pesado_diam_20mm">#REF!</definedName>
    <definedName name="Eletroduto_de_ferro_galvanizado_pesado_diam_25mm" localSheetId="4">#REF!</definedName>
    <definedName name="Eletroduto_de_ferro_galvanizado_pesado_diam_25mm" localSheetId="0">#REF!</definedName>
    <definedName name="Eletroduto_de_ferro_galvanizado_pesado_diam_25mm" localSheetId="3">#REF!</definedName>
    <definedName name="Eletroduto_de_ferro_galvanizado_pesado_diam_25mm">#REF!</definedName>
    <definedName name="Eletroduto_de_ferro_galvanizado_pesado_diam_32mm" localSheetId="4">#REF!</definedName>
    <definedName name="Eletroduto_de_ferro_galvanizado_pesado_diam_32mm" localSheetId="0">#REF!</definedName>
    <definedName name="Eletroduto_de_ferro_galvanizado_pesado_diam_32mm" localSheetId="3">#REF!</definedName>
    <definedName name="Eletroduto_de_ferro_galvanizado_pesado_diam_32mm">#REF!</definedName>
    <definedName name="EQPTO" localSheetId="4">#REF!</definedName>
    <definedName name="EQPTO" localSheetId="0">#REF!</definedName>
    <definedName name="EQPTO" localSheetId="3">#REF!</definedName>
    <definedName name="EQPTO">#REF!</definedName>
    <definedName name="ESCAV.MEC.CLAM.SHEL.DEP.LAT" localSheetId="0">#REF!</definedName>
    <definedName name="ESCAV.MEC.CLAM.SHEL.DEP.LAT" localSheetId="3">#REF!</definedName>
    <definedName name="ESCAV.MEC.CLAM.SHEL.DEP.LAT">#REF!</definedName>
    <definedName name="ESCAV.MEC.RETRO.DEP.LAT" localSheetId="0">#REF!</definedName>
    <definedName name="ESCAV.MEC.RETRO.DEP.LAT" localSheetId="3">#REF!</definedName>
    <definedName name="ESCAV.MEC.RETRO.DEP.LAT">#REF!</definedName>
    <definedName name="Excel_BuiltIn__FilterDatabase" localSheetId="4">#REF!</definedName>
    <definedName name="Excel_BuiltIn__FilterDatabase" localSheetId="0">#REF!</definedName>
    <definedName name="Excel_BuiltIn__FilterDatabase" localSheetId="3">#REF!</definedName>
    <definedName name="Excel_BuiltIn__FilterDatabase">#REF!</definedName>
    <definedName name="Excel_BuiltIn__FilterDatabase_5" localSheetId="0">#REF!</definedName>
    <definedName name="Excel_BuiltIn__FilterDatabase_5" localSheetId="3">#REF!</definedName>
    <definedName name="Excel_BuiltIn__FilterDatabase_5">#REF!</definedName>
    <definedName name="Excel_BuiltIn__FilterDatabase_5_1" localSheetId="0">#REF!</definedName>
    <definedName name="Excel_BuiltIn__FilterDatabase_5_1" localSheetId="3">#REF!</definedName>
    <definedName name="Excel_BuiltIn__FilterDatabase_5_1">#REF!</definedName>
    <definedName name="Excel_BuiltIn__FilterDatabase_6" localSheetId="0">#REF!</definedName>
    <definedName name="Excel_BuiltIn__FilterDatabase_6" localSheetId="3">#REF!</definedName>
    <definedName name="Excel_BuiltIn__FilterDatabase_6">#REF!</definedName>
    <definedName name="Excel_BuiltIn__FilterDatabase_7" localSheetId="0">#REF!</definedName>
    <definedName name="Excel_BuiltIn__FilterDatabase_7" localSheetId="3">#REF!</definedName>
    <definedName name="Excel_BuiltIn__FilterDatabase_7">#REF!</definedName>
    <definedName name="Excel_BuiltIn__FilterDatabase_8" localSheetId="0">#REF!</definedName>
    <definedName name="Excel_BuiltIn__FilterDatabase_8" localSheetId="3">#REF!</definedName>
    <definedName name="Excel_BuiltIn__FilterDatabase_8">#REF!</definedName>
    <definedName name="Excel_BuiltIn_Print_Area" localSheetId="4">#REF!</definedName>
    <definedName name="Excel_BuiltIn_Print_Area" localSheetId="0">#REF!</definedName>
    <definedName name="Excel_BuiltIn_Print_Area" localSheetId="3">#REF!</definedName>
    <definedName name="Excel_BuiltIn_Print_Area">#REF!</definedName>
    <definedName name="Excel_BuiltIn_Print_Area_0" localSheetId="4">#REF!</definedName>
    <definedName name="Excel_BuiltIn_Print_Area_0" localSheetId="0">#REF!</definedName>
    <definedName name="Excel_BuiltIn_Print_Area_0" localSheetId="3">#REF!</definedName>
    <definedName name="Excel_BuiltIn_Print_Area_0">#REF!</definedName>
    <definedName name="Excel_BuiltIn_Print_Area_1" localSheetId="0">#REF!</definedName>
    <definedName name="Excel_BuiltIn_Print_Area_1" localSheetId="3">#REF!</definedName>
    <definedName name="Excel_BuiltIn_Print_Area_1">#REF!</definedName>
    <definedName name="Excel_BuiltIn_Print_Area_1_1_1" localSheetId="4">#REF!</definedName>
    <definedName name="Excel_BuiltIn_Print_Area_1_1_1" localSheetId="0">#REF!</definedName>
    <definedName name="Excel_BuiltIn_Print_Area_1_1_1" localSheetId="3">#REF!</definedName>
    <definedName name="Excel_BuiltIn_Print_Area_1_1_1">#REF!</definedName>
    <definedName name="Excel_BuiltIn_Print_Area_1_1_1_2" localSheetId="4">#REF!</definedName>
    <definedName name="Excel_BuiltIn_Print_Area_1_1_1_2" localSheetId="0">#REF!</definedName>
    <definedName name="Excel_BuiltIn_Print_Area_1_1_1_2" localSheetId="3">#REF!</definedName>
    <definedName name="Excel_BuiltIn_Print_Area_1_1_1_2">#REF!</definedName>
    <definedName name="Excel_BuiltIn_Print_Area_2" localSheetId="0">#REF!</definedName>
    <definedName name="Excel_BuiltIn_Print_Area_2" localSheetId="3">#REF!</definedName>
    <definedName name="Excel_BuiltIn_Print_Area_2">#REF!</definedName>
    <definedName name="Excel_BuiltIn_Print_Area_2_1" localSheetId="0">#REF!</definedName>
    <definedName name="Excel_BuiltIn_Print_Area_2_1" localSheetId="3">#REF!</definedName>
    <definedName name="Excel_BuiltIn_Print_Area_2_1">#REF!</definedName>
    <definedName name="Excel_BuiltIn_Print_Area_5_1" localSheetId="0">#REF!</definedName>
    <definedName name="Excel_BuiltIn_Print_Area_5_1" localSheetId="3">#REF!</definedName>
    <definedName name="Excel_BuiltIn_Print_Area_5_1">#REF!</definedName>
    <definedName name="Excel_BuiltIn_Print_Area_6" localSheetId="0">#REF!</definedName>
    <definedName name="Excel_BuiltIn_Print_Area_6" localSheetId="3">#REF!</definedName>
    <definedName name="Excel_BuiltIn_Print_Area_6">#REF!</definedName>
    <definedName name="Excel_BuiltIn_Print_Area_6_1" localSheetId="0">#REF!</definedName>
    <definedName name="Excel_BuiltIn_Print_Area_6_1" localSheetId="3">#REF!</definedName>
    <definedName name="Excel_BuiltIn_Print_Area_6_1">#REF!</definedName>
    <definedName name="Excel_BuiltIn_Print_Area_7" localSheetId="0">#REF!</definedName>
    <definedName name="Excel_BuiltIn_Print_Area_7" localSheetId="3">#REF!</definedName>
    <definedName name="Excel_BuiltIn_Print_Area_7">#REF!</definedName>
    <definedName name="Excel_BuiltIn_Print_Area_8" localSheetId="0">#REF!</definedName>
    <definedName name="Excel_BuiltIn_Print_Area_8" localSheetId="3">#REF!</definedName>
    <definedName name="Excel_BuiltIn_Print_Area_8">#REF!</definedName>
    <definedName name="Excel_BuiltIn_Print_Area_8_1" localSheetId="0">#REF!</definedName>
    <definedName name="Excel_BuiltIn_Print_Area_8_1" localSheetId="3">#REF!</definedName>
    <definedName name="Excel_BuiltIn_Print_Area_8_1">#REF!</definedName>
    <definedName name="Excel_BuiltIn_Print_Titles" localSheetId="4">#REF!</definedName>
    <definedName name="Excel_BuiltIn_Print_Titles" localSheetId="0">#REF!</definedName>
    <definedName name="Excel_BuiltIn_Print_Titles" localSheetId="3">#REF!</definedName>
    <definedName name="Excel_BuiltIn_Print_Titles">#REF!</definedName>
    <definedName name="Excel_BuiltIn_Print_Titles_0" localSheetId="4">#REF!</definedName>
    <definedName name="Excel_BuiltIn_Print_Titles_0" localSheetId="0">#REF!</definedName>
    <definedName name="Excel_BuiltIn_Print_Titles_0" localSheetId="3">#REF!</definedName>
    <definedName name="Excel_BuiltIn_Print_Titles_0">#REF!</definedName>
    <definedName name="Excel_BuiltIn_Print_Titles_1" localSheetId="0">#REF!</definedName>
    <definedName name="Excel_BuiltIn_Print_Titles_1" localSheetId="3">#REF!</definedName>
    <definedName name="Excel_BuiltIn_Print_Titles_1">#REF!</definedName>
    <definedName name="Excel_BuiltIn_Print_Titles_2" localSheetId="0">#REF!</definedName>
    <definedName name="Excel_BuiltIn_Print_Titles_2" localSheetId="3">#REF!</definedName>
    <definedName name="Excel_BuiltIn_Print_Titles_2">#REF!</definedName>
    <definedName name="Excel_BuiltIn_Print_Titles_5" localSheetId="0">#REF!</definedName>
    <definedName name="Excel_BuiltIn_Print_Titles_5" localSheetId="3">#REF!</definedName>
    <definedName name="Excel_BuiltIn_Print_Titles_5">#REF!</definedName>
    <definedName name="Excel_BuiltIn_Print_Titles_5_1" localSheetId="0">#REF!</definedName>
    <definedName name="Excel_BuiltIn_Print_Titles_5_1" localSheetId="3">#REF!</definedName>
    <definedName name="Excel_BuiltIn_Print_Titles_5_1">#REF!</definedName>
    <definedName name="Excel_BuiltIn_Print_Titles_6" localSheetId="0">#REF!</definedName>
    <definedName name="Excel_BuiltIn_Print_Titles_6" localSheetId="3">#REF!</definedName>
    <definedName name="Excel_BuiltIn_Print_Titles_6">#REF!</definedName>
    <definedName name="Excel_BuiltIn_Print_Titles_6_1" localSheetId="0">#REF!</definedName>
    <definedName name="Excel_BuiltIn_Print_Titles_6_1" localSheetId="3">#REF!</definedName>
    <definedName name="Excel_BuiltIn_Print_Titles_6_1">#REF!</definedName>
    <definedName name="Excel_BuiltIn_Print_Titles_7" localSheetId="0">#REF!</definedName>
    <definedName name="Excel_BuiltIn_Print_Titles_7" localSheetId="3">#REF!</definedName>
    <definedName name="Excel_BuiltIn_Print_Titles_7">#REF!</definedName>
    <definedName name="Excel_BuiltIn_Print_Titles_8" localSheetId="0">#REF!</definedName>
    <definedName name="Excel_BuiltIn_Print_Titles_8" localSheetId="3">#REF!</definedName>
    <definedName name="Excel_BuiltIn_Print_Titles_8">#REF!</definedName>
    <definedName name="Exist" localSheetId="0">#REF!</definedName>
    <definedName name="Exist" localSheetId="3">#REF!</definedName>
    <definedName name="Exist">#REF!</definedName>
    <definedName name="F" localSheetId="0" hidden="1">#REF!</definedName>
    <definedName name="F" localSheetId="3" hidden="1">#REF!</definedName>
    <definedName name="F" hidden="1">#REF!</definedName>
    <definedName name="F_01_120" localSheetId="0">#REF!</definedName>
    <definedName name="F_01_120" localSheetId="3">#REF!</definedName>
    <definedName name="F_01_120">#REF!</definedName>
    <definedName name="F_01_150" localSheetId="0">#REF!</definedName>
    <definedName name="F_01_150" localSheetId="3">#REF!</definedName>
    <definedName name="F_01_150">#REF!</definedName>
    <definedName name="F_01_180" localSheetId="0">#REF!</definedName>
    <definedName name="F_01_180" localSheetId="3">#REF!</definedName>
    <definedName name="F_01_180">#REF!</definedName>
    <definedName name="F_01_210" localSheetId="0">#REF!</definedName>
    <definedName name="F_01_210" localSheetId="3">#REF!</definedName>
    <definedName name="F_01_210">#REF!</definedName>
    <definedName name="F_01_240" localSheetId="0">#REF!</definedName>
    <definedName name="F_01_240" localSheetId="3">#REF!</definedName>
    <definedName name="F_01_240">#REF!</definedName>
    <definedName name="F_01_270" localSheetId="0">#REF!</definedName>
    <definedName name="F_01_270" localSheetId="3">#REF!</definedName>
    <definedName name="F_01_270">#REF!</definedName>
    <definedName name="F_01_30" localSheetId="0">#REF!</definedName>
    <definedName name="F_01_30" localSheetId="3">#REF!</definedName>
    <definedName name="F_01_30">#REF!</definedName>
    <definedName name="F_01_300" localSheetId="0">#REF!</definedName>
    <definedName name="F_01_300" localSheetId="3">#REF!</definedName>
    <definedName name="F_01_300">#REF!</definedName>
    <definedName name="F_01_330" localSheetId="0">#REF!</definedName>
    <definedName name="F_01_330" localSheetId="3">#REF!</definedName>
    <definedName name="F_01_330">#REF!</definedName>
    <definedName name="F_01_360" localSheetId="0">#REF!</definedName>
    <definedName name="F_01_360" localSheetId="3">#REF!</definedName>
    <definedName name="F_01_360">#REF!</definedName>
    <definedName name="F_01_390" localSheetId="0">#REF!</definedName>
    <definedName name="F_01_390" localSheetId="3">#REF!</definedName>
    <definedName name="F_01_390">#REF!</definedName>
    <definedName name="F_01_420" localSheetId="0">#REF!</definedName>
    <definedName name="F_01_420" localSheetId="3">#REF!</definedName>
    <definedName name="F_01_420">#REF!</definedName>
    <definedName name="F_01_450" localSheetId="0">#REF!</definedName>
    <definedName name="F_01_450" localSheetId="3">#REF!</definedName>
    <definedName name="F_01_450">#REF!</definedName>
    <definedName name="F_01_480" localSheetId="0">#REF!</definedName>
    <definedName name="F_01_480" localSheetId="3">#REF!</definedName>
    <definedName name="F_01_480">#REF!</definedName>
    <definedName name="F_01_510" localSheetId="0">#REF!</definedName>
    <definedName name="F_01_510" localSheetId="3">#REF!</definedName>
    <definedName name="F_01_510">#REF!</definedName>
    <definedName name="F_01_540" localSheetId="0">#REF!</definedName>
    <definedName name="F_01_540" localSheetId="3">#REF!</definedName>
    <definedName name="F_01_540">#REF!</definedName>
    <definedName name="F_01_570" localSheetId="0">#REF!</definedName>
    <definedName name="F_01_570" localSheetId="3">#REF!</definedName>
    <definedName name="F_01_570">#REF!</definedName>
    <definedName name="F_01_60" localSheetId="0">#REF!</definedName>
    <definedName name="F_01_60" localSheetId="3">#REF!</definedName>
    <definedName name="F_01_60">#REF!</definedName>
    <definedName name="F_01_600" localSheetId="0">#REF!</definedName>
    <definedName name="F_01_600" localSheetId="3">#REF!</definedName>
    <definedName name="F_01_600">#REF!</definedName>
    <definedName name="F_01_630" localSheetId="0">#REF!</definedName>
    <definedName name="F_01_630" localSheetId="3">#REF!</definedName>
    <definedName name="F_01_630">#REF!</definedName>
    <definedName name="F_01_660" localSheetId="0">#REF!</definedName>
    <definedName name="F_01_660" localSheetId="3">#REF!</definedName>
    <definedName name="F_01_660">#REF!</definedName>
    <definedName name="F_01_690" localSheetId="0">#REF!</definedName>
    <definedName name="F_01_690" localSheetId="3">#REF!</definedName>
    <definedName name="F_01_690">#REF!</definedName>
    <definedName name="F_01_720" localSheetId="0">#REF!</definedName>
    <definedName name="F_01_720" localSheetId="3">#REF!</definedName>
    <definedName name="F_01_720">#REF!</definedName>
    <definedName name="F_01_90" localSheetId="0">#REF!</definedName>
    <definedName name="F_01_90" localSheetId="3">#REF!</definedName>
    <definedName name="F_01_90">#REF!</definedName>
    <definedName name="F_02_120" localSheetId="0">#REF!</definedName>
    <definedName name="F_02_120" localSheetId="3">#REF!</definedName>
    <definedName name="F_02_120">#REF!</definedName>
    <definedName name="F_02_150" localSheetId="0">#REF!</definedName>
    <definedName name="F_02_150" localSheetId="3">#REF!</definedName>
    <definedName name="F_02_150">#REF!</definedName>
    <definedName name="F_02_180" localSheetId="0">#REF!</definedName>
    <definedName name="F_02_180" localSheetId="3">#REF!</definedName>
    <definedName name="F_02_180">#REF!</definedName>
    <definedName name="F_02_210" localSheetId="0">#REF!</definedName>
    <definedName name="F_02_210" localSheetId="3">#REF!</definedName>
    <definedName name="F_02_210">#REF!</definedName>
    <definedName name="F_02_240" localSheetId="0">#REF!</definedName>
    <definedName name="F_02_240" localSheetId="3">#REF!</definedName>
    <definedName name="F_02_240">#REF!</definedName>
    <definedName name="F_02_270" localSheetId="0">#REF!</definedName>
    <definedName name="F_02_270" localSheetId="3">#REF!</definedName>
    <definedName name="F_02_270">#REF!</definedName>
    <definedName name="F_02_30" localSheetId="0">#REF!</definedName>
    <definedName name="F_02_30" localSheetId="3">#REF!</definedName>
    <definedName name="F_02_30">#REF!</definedName>
    <definedName name="F_02_300" localSheetId="0">#REF!</definedName>
    <definedName name="F_02_300" localSheetId="3">#REF!</definedName>
    <definedName name="F_02_300">#REF!</definedName>
    <definedName name="F_02_330" localSheetId="0">#REF!</definedName>
    <definedName name="F_02_330" localSheetId="3">#REF!</definedName>
    <definedName name="F_02_330">#REF!</definedName>
    <definedName name="F_02_360" localSheetId="0">#REF!</definedName>
    <definedName name="F_02_360" localSheetId="3">#REF!</definedName>
    <definedName name="F_02_360">#REF!</definedName>
    <definedName name="F_02_390" localSheetId="0">#REF!</definedName>
    <definedName name="F_02_390" localSheetId="3">#REF!</definedName>
    <definedName name="F_02_390">#REF!</definedName>
    <definedName name="F_02_420" localSheetId="0">#REF!</definedName>
    <definedName name="F_02_420" localSheetId="3">#REF!</definedName>
    <definedName name="F_02_420">#REF!</definedName>
    <definedName name="F_02_450" localSheetId="0">#REF!</definedName>
    <definedName name="F_02_450" localSheetId="3">#REF!</definedName>
    <definedName name="F_02_450">#REF!</definedName>
    <definedName name="F_02_480" localSheetId="0">#REF!</definedName>
    <definedName name="F_02_480" localSheetId="3">#REF!</definedName>
    <definedName name="F_02_480">#REF!</definedName>
    <definedName name="F_02_510" localSheetId="0">#REF!</definedName>
    <definedName name="F_02_510" localSheetId="3">#REF!</definedName>
    <definedName name="F_02_510">#REF!</definedName>
    <definedName name="F_02_540" localSheetId="0">#REF!</definedName>
    <definedName name="F_02_540" localSheetId="3">#REF!</definedName>
    <definedName name="F_02_540">#REF!</definedName>
    <definedName name="F_02_570" localSheetId="0">#REF!</definedName>
    <definedName name="F_02_570" localSheetId="3">#REF!</definedName>
    <definedName name="F_02_570">#REF!</definedName>
    <definedName name="F_02_60" localSheetId="0">#REF!</definedName>
    <definedName name="F_02_60" localSheetId="3">#REF!</definedName>
    <definedName name="F_02_60">#REF!</definedName>
    <definedName name="F_02_600" localSheetId="0">#REF!</definedName>
    <definedName name="F_02_600" localSheetId="3">#REF!</definedName>
    <definedName name="F_02_600">#REF!</definedName>
    <definedName name="F_02_630" localSheetId="0">#REF!</definedName>
    <definedName name="F_02_630" localSheetId="3">#REF!</definedName>
    <definedName name="F_02_630">#REF!</definedName>
    <definedName name="F_02_660" localSheetId="0">#REF!</definedName>
    <definedName name="F_02_660" localSheetId="3">#REF!</definedName>
    <definedName name="F_02_660">#REF!</definedName>
    <definedName name="F_02_690" localSheetId="0">#REF!</definedName>
    <definedName name="F_02_690" localSheetId="3">#REF!</definedName>
    <definedName name="F_02_690">#REF!</definedName>
    <definedName name="F_02_720" localSheetId="0">#REF!</definedName>
    <definedName name="F_02_720" localSheetId="3">#REF!</definedName>
    <definedName name="F_02_720">#REF!</definedName>
    <definedName name="F_02_90" localSheetId="0">#REF!</definedName>
    <definedName name="F_02_90" localSheetId="3">#REF!</definedName>
    <definedName name="F_02_90">#REF!</definedName>
    <definedName name="F_03_120" localSheetId="0">#REF!</definedName>
    <definedName name="F_03_120" localSheetId="3">#REF!</definedName>
    <definedName name="F_03_120">#REF!</definedName>
    <definedName name="F_03_150" localSheetId="0">#REF!</definedName>
    <definedName name="F_03_150" localSheetId="3">#REF!</definedName>
    <definedName name="F_03_150">#REF!</definedName>
    <definedName name="F_03_180" localSheetId="0">#REF!</definedName>
    <definedName name="F_03_180" localSheetId="3">#REF!</definedName>
    <definedName name="F_03_180">#REF!</definedName>
    <definedName name="F_03_210" localSheetId="0">#REF!</definedName>
    <definedName name="F_03_210" localSheetId="3">#REF!</definedName>
    <definedName name="F_03_210">#REF!</definedName>
    <definedName name="F_03_240" localSheetId="0">#REF!</definedName>
    <definedName name="F_03_240" localSheetId="3">#REF!</definedName>
    <definedName name="F_03_240">#REF!</definedName>
    <definedName name="F_03_270" localSheetId="0">#REF!</definedName>
    <definedName name="F_03_270" localSheetId="3">#REF!</definedName>
    <definedName name="F_03_270">#REF!</definedName>
    <definedName name="F_03_30" localSheetId="0">#REF!</definedName>
    <definedName name="F_03_30" localSheetId="3">#REF!</definedName>
    <definedName name="F_03_30">#REF!</definedName>
    <definedName name="F_03_300" localSheetId="0">#REF!</definedName>
    <definedName name="F_03_300" localSheetId="3">#REF!</definedName>
    <definedName name="F_03_300">#REF!</definedName>
    <definedName name="F_03_330" localSheetId="0">#REF!</definedName>
    <definedName name="F_03_330" localSheetId="3">#REF!</definedName>
    <definedName name="F_03_330">#REF!</definedName>
    <definedName name="F_03_360" localSheetId="0">#REF!</definedName>
    <definedName name="F_03_360" localSheetId="3">#REF!</definedName>
    <definedName name="F_03_360">#REF!</definedName>
    <definedName name="F_03_390" localSheetId="0">#REF!</definedName>
    <definedName name="F_03_390" localSheetId="3">#REF!</definedName>
    <definedName name="F_03_390">#REF!</definedName>
    <definedName name="F_03_420" localSheetId="0">#REF!</definedName>
    <definedName name="F_03_420" localSheetId="3">#REF!</definedName>
    <definedName name="F_03_420">#REF!</definedName>
    <definedName name="F_03_450" localSheetId="0">#REF!</definedName>
    <definedName name="F_03_450" localSheetId="3">#REF!</definedName>
    <definedName name="F_03_450">#REF!</definedName>
    <definedName name="F_03_480" localSheetId="0">#REF!</definedName>
    <definedName name="F_03_480" localSheetId="3">#REF!</definedName>
    <definedName name="F_03_480">#REF!</definedName>
    <definedName name="F_03_510" localSheetId="0">#REF!</definedName>
    <definedName name="F_03_510" localSheetId="3">#REF!</definedName>
    <definedName name="F_03_510">#REF!</definedName>
    <definedName name="F_03_540" localSheetId="0">#REF!</definedName>
    <definedName name="F_03_540" localSheetId="3">#REF!</definedName>
    <definedName name="F_03_540">#REF!</definedName>
    <definedName name="F_03_570" localSheetId="0">#REF!</definedName>
    <definedName name="F_03_570" localSheetId="3">#REF!</definedName>
    <definedName name="F_03_570">#REF!</definedName>
    <definedName name="F_03_60" localSheetId="0">#REF!</definedName>
    <definedName name="F_03_60" localSheetId="3">#REF!</definedName>
    <definedName name="F_03_60">#REF!</definedName>
    <definedName name="F_03_600" localSheetId="0">#REF!</definedName>
    <definedName name="F_03_600" localSheetId="3">#REF!</definedName>
    <definedName name="F_03_600">#REF!</definedName>
    <definedName name="F_03_630" localSheetId="0">#REF!</definedName>
    <definedName name="F_03_630" localSheetId="3">#REF!</definedName>
    <definedName name="F_03_630">#REF!</definedName>
    <definedName name="F_03_660" localSheetId="0">#REF!</definedName>
    <definedName name="F_03_660" localSheetId="3">#REF!</definedName>
    <definedName name="F_03_660">#REF!</definedName>
    <definedName name="F_03_690" localSheetId="0">#REF!</definedName>
    <definedName name="F_03_690" localSheetId="3">#REF!</definedName>
    <definedName name="F_03_690">#REF!</definedName>
    <definedName name="F_03_720" localSheetId="0">#REF!</definedName>
    <definedName name="F_03_720" localSheetId="3">#REF!</definedName>
    <definedName name="F_03_720">#REF!</definedName>
    <definedName name="F_03_90" localSheetId="0">#REF!</definedName>
    <definedName name="F_03_90" localSheetId="3">#REF!</definedName>
    <definedName name="F_03_90">#REF!</definedName>
    <definedName name="F_04_120" localSheetId="0">#REF!</definedName>
    <definedName name="F_04_120" localSheetId="3">#REF!</definedName>
    <definedName name="F_04_120">#REF!</definedName>
    <definedName name="F_04_150" localSheetId="0">#REF!</definedName>
    <definedName name="F_04_150" localSheetId="3">#REF!</definedName>
    <definedName name="F_04_150">#REF!</definedName>
    <definedName name="F_04_180" localSheetId="0">#REF!</definedName>
    <definedName name="F_04_180" localSheetId="3">#REF!</definedName>
    <definedName name="F_04_180">#REF!</definedName>
    <definedName name="F_04_210" localSheetId="0">#REF!</definedName>
    <definedName name="F_04_210" localSheetId="3">#REF!</definedName>
    <definedName name="F_04_210">#REF!</definedName>
    <definedName name="F_04_240" localSheetId="0">#REF!</definedName>
    <definedName name="F_04_240" localSheetId="3">#REF!</definedName>
    <definedName name="F_04_240">#REF!</definedName>
    <definedName name="F_04_270" localSheetId="0">#REF!</definedName>
    <definedName name="F_04_270" localSheetId="3">#REF!</definedName>
    <definedName name="F_04_270">#REF!</definedName>
    <definedName name="F_04_30" localSheetId="0">#REF!</definedName>
    <definedName name="F_04_30" localSheetId="3">#REF!</definedName>
    <definedName name="F_04_30">#REF!</definedName>
    <definedName name="F_04_300" localSheetId="0">#REF!</definedName>
    <definedName name="F_04_300" localSheetId="3">#REF!</definedName>
    <definedName name="F_04_300">#REF!</definedName>
    <definedName name="F_04_330" localSheetId="0">#REF!</definedName>
    <definedName name="F_04_330" localSheetId="3">#REF!</definedName>
    <definedName name="F_04_330">#REF!</definedName>
    <definedName name="F_04_360" localSheetId="0">#REF!</definedName>
    <definedName name="F_04_360" localSheetId="3">#REF!</definedName>
    <definedName name="F_04_360">#REF!</definedName>
    <definedName name="F_04_390" localSheetId="0">#REF!</definedName>
    <definedName name="F_04_390" localSheetId="3">#REF!</definedName>
    <definedName name="F_04_390">#REF!</definedName>
    <definedName name="F_04_420" localSheetId="0">#REF!</definedName>
    <definedName name="F_04_420" localSheetId="3">#REF!</definedName>
    <definedName name="F_04_420">#REF!</definedName>
    <definedName name="F_04_450" localSheetId="0">#REF!</definedName>
    <definedName name="F_04_450" localSheetId="3">#REF!</definedName>
    <definedName name="F_04_450">#REF!</definedName>
    <definedName name="F_04_480" localSheetId="0">#REF!</definedName>
    <definedName name="F_04_480" localSheetId="3">#REF!</definedName>
    <definedName name="F_04_480">#REF!</definedName>
    <definedName name="F_04_510" localSheetId="0">#REF!</definedName>
    <definedName name="F_04_510" localSheetId="3">#REF!</definedName>
    <definedName name="F_04_510">#REF!</definedName>
    <definedName name="F_04_540" localSheetId="0">#REF!</definedName>
    <definedName name="F_04_540" localSheetId="3">#REF!</definedName>
    <definedName name="F_04_540">#REF!</definedName>
    <definedName name="F_04_570" localSheetId="0">#REF!</definedName>
    <definedName name="F_04_570" localSheetId="3">#REF!</definedName>
    <definedName name="F_04_570">#REF!</definedName>
    <definedName name="F_04_60" localSheetId="0">#REF!</definedName>
    <definedName name="F_04_60" localSheetId="3">#REF!</definedName>
    <definedName name="F_04_60">#REF!</definedName>
    <definedName name="F_04_600" localSheetId="0">#REF!</definedName>
    <definedName name="F_04_600" localSheetId="3">#REF!</definedName>
    <definedName name="F_04_600">#REF!</definedName>
    <definedName name="F_04_630" localSheetId="0">#REF!</definedName>
    <definedName name="F_04_630" localSheetId="3">#REF!</definedName>
    <definedName name="F_04_630">#REF!</definedName>
    <definedName name="F_04_660" localSheetId="0">#REF!</definedName>
    <definedName name="F_04_660" localSheetId="3">#REF!</definedName>
    <definedName name="F_04_660">#REF!</definedName>
    <definedName name="F_04_690" localSheetId="0">#REF!</definedName>
    <definedName name="F_04_690" localSheetId="3">#REF!</definedName>
    <definedName name="F_04_690">#REF!</definedName>
    <definedName name="F_04_720" localSheetId="0">#REF!</definedName>
    <definedName name="F_04_720" localSheetId="3">#REF!</definedName>
    <definedName name="F_04_720">#REF!</definedName>
    <definedName name="F_04_90" localSheetId="0">#REF!</definedName>
    <definedName name="F_04_90" localSheetId="3">#REF!</definedName>
    <definedName name="F_04_90">#REF!</definedName>
    <definedName name="F_05_120" localSheetId="0">#REF!</definedName>
    <definedName name="F_05_120" localSheetId="3">#REF!</definedName>
    <definedName name="F_05_120">#REF!</definedName>
    <definedName name="F_05_150" localSheetId="0">#REF!</definedName>
    <definedName name="F_05_150" localSheetId="3">#REF!</definedName>
    <definedName name="F_05_150">#REF!</definedName>
    <definedName name="F_05_180" localSheetId="0">#REF!</definedName>
    <definedName name="F_05_180" localSheetId="3">#REF!</definedName>
    <definedName name="F_05_180">#REF!</definedName>
    <definedName name="F_05_210" localSheetId="0">#REF!</definedName>
    <definedName name="F_05_210" localSheetId="3">#REF!</definedName>
    <definedName name="F_05_210">#REF!</definedName>
    <definedName name="F_05_240" localSheetId="0">#REF!</definedName>
    <definedName name="F_05_240" localSheetId="3">#REF!</definedName>
    <definedName name="F_05_240">#REF!</definedName>
    <definedName name="F_05_270" localSheetId="0">#REF!</definedName>
    <definedName name="F_05_270" localSheetId="3">#REF!</definedName>
    <definedName name="F_05_270">#REF!</definedName>
    <definedName name="F_05_30" localSheetId="0">#REF!</definedName>
    <definedName name="F_05_30" localSheetId="3">#REF!</definedName>
    <definedName name="F_05_30">#REF!</definedName>
    <definedName name="F_05_300" localSheetId="0">#REF!</definedName>
    <definedName name="F_05_300" localSheetId="3">#REF!</definedName>
    <definedName name="F_05_300">#REF!</definedName>
    <definedName name="F_05_330" localSheetId="0">#REF!</definedName>
    <definedName name="F_05_330" localSheetId="3">#REF!</definedName>
    <definedName name="F_05_330">#REF!</definedName>
    <definedName name="F_05_360" localSheetId="0">#REF!</definedName>
    <definedName name="F_05_360" localSheetId="3">#REF!</definedName>
    <definedName name="F_05_360">#REF!</definedName>
    <definedName name="F_05_390" localSheetId="0">#REF!</definedName>
    <definedName name="F_05_390" localSheetId="3">#REF!</definedName>
    <definedName name="F_05_390">#REF!</definedName>
    <definedName name="F_05_420" localSheetId="0">#REF!</definedName>
    <definedName name="F_05_420" localSheetId="3">#REF!</definedName>
    <definedName name="F_05_420">#REF!</definedName>
    <definedName name="F_05_450" localSheetId="0">#REF!</definedName>
    <definedName name="F_05_450" localSheetId="3">#REF!</definedName>
    <definedName name="F_05_450">#REF!</definedName>
    <definedName name="F_05_480" localSheetId="0">#REF!</definedName>
    <definedName name="F_05_480" localSheetId="3">#REF!</definedName>
    <definedName name="F_05_480">#REF!</definedName>
    <definedName name="F_05_510" localSheetId="0">#REF!</definedName>
    <definedName name="F_05_510" localSheetId="3">#REF!</definedName>
    <definedName name="F_05_510">#REF!</definedName>
    <definedName name="F_05_540" localSheetId="0">#REF!</definedName>
    <definedName name="F_05_540" localSheetId="3">#REF!</definedName>
    <definedName name="F_05_540">#REF!</definedName>
    <definedName name="F_05_570" localSheetId="0">#REF!</definedName>
    <definedName name="F_05_570" localSheetId="3">#REF!</definedName>
    <definedName name="F_05_570">#REF!</definedName>
    <definedName name="F_05_60" localSheetId="0">#REF!</definedName>
    <definedName name="F_05_60" localSheetId="3">#REF!</definedName>
    <definedName name="F_05_60">#REF!</definedName>
    <definedName name="F_05_600" localSheetId="0">#REF!</definedName>
    <definedName name="F_05_600" localSheetId="3">#REF!</definedName>
    <definedName name="F_05_600">#REF!</definedName>
    <definedName name="F_05_630" localSheetId="0">#REF!</definedName>
    <definedName name="F_05_630" localSheetId="3">#REF!</definedName>
    <definedName name="F_05_630">#REF!</definedName>
    <definedName name="F_05_660" localSheetId="0">#REF!</definedName>
    <definedName name="F_05_660" localSheetId="3">#REF!</definedName>
    <definedName name="F_05_660">#REF!</definedName>
    <definedName name="F_05_690" localSheetId="0">#REF!</definedName>
    <definedName name="F_05_690" localSheetId="3">#REF!</definedName>
    <definedName name="F_05_690">#REF!</definedName>
    <definedName name="F_05_720" localSheetId="0">#REF!</definedName>
    <definedName name="F_05_720" localSheetId="3">#REF!</definedName>
    <definedName name="F_05_720">#REF!</definedName>
    <definedName name="F_05_90" localSheetId="0">#REF!</definedName>
    <definedName name="F_05_90" localSheetId="3">#REF!</definedName>
    <definedName name="F_05_90">#REF!</definedName>
    <definedName name="F_06_120" localSheetId="0">#REF!</definedName>
    <definedName name="F_06_120" localSheetId="3">#REF!</definedName>
    <definedName name="F_06_120">#REF!</definedName>
    <definedName name="F_06_150" localSheetId="0">#REF!</definedName>
    <definedName name="F_06_150" localSheetId="3">#REF!</definedName>
    <definedName name="F_06_150">#REF!</definedName>
    <definedName name="F_06_180" localSheetId="0">#REF!</definedName>
    <definedName name="F_06_180" localSheetId="3">#REF!</definedName>
    <definedName name="F_06_180">#REF!</definedName>
    <definedName name="F_06_210" localSheetId="0">#REF!</definedName>
    <definedName name="F_06_210" localSheetId="3">#REF!</definedName>
    <definedName name="F_06_210">#REF!</definedName>
    <definedName name="F_06_240" localSheetId="0">#REF!</definedName>
    <definedName name="F_06_240" localSheetId="3">#REF!</definedName>
    <definedName name="F_06_240">#REF!</definedName>
    <definedName name="F_06_270" localSheetId="0">#REF!</definedName>
    <definedName name="F_06_270" localSheetId="3">#REF!</definedName>
    <definedName name="F_06_270">#REF!</definedName>
    <definedName name="F_06_30" localSheetId="0">#REF!</definedName>
    <definedName name="F_06_30" localSheetId="3">#REF!</definedName>
    <definedName name="F_06_30">#REF!</definedName>
    <definedName name="F_06_300" localSheetId="0">#REF!</definedName>
    <definedName name="F_06_300" localSheetId="3">#REF!</definedName>
    <definedName name="F_06_300">#REF!</definedName>
    <definedName name="F_06_330" localSheetId="0">#REF!</definedName>
    <definedName name="F_06_330" localSheetId="3">#REF!</definedName>
    <definedName name="F_06_330">#REF!</definedName>
    <definedName name="F_06_360" localSheetId="0">#REF!</definedName>
    <definedName name="F_06_360" localSheetId="3">#REF!</definedName>
    <definedName name="F_06_360">#REF!</definedName>
    <definedName name="F_06_390" localSheetId="0">#REF!</definedName>
    <definedName name="F_06_390" localSheetId="3">#REF!</definedName>
    <definedName name="F_06_390">#REF!</definedName>
    <definedName name="F_06_420" localSheetId="0">#REF!</definedName>
    <definedName name="F_06_420" localSheetId="3">#REF!</definedName>
    <definedName name="F_06_420">#REF!</definedName>
    <definedName name="F_06_450" localSheetId="0">#REF!</definedName>
    <definedName name="F_06_450" localSheetId="3">#REF!</definedName>
    <definedName name="F_06_450">#REF!</definedName>
    <definedName name="F_06_480" localSheetId="0">#REF!</definedName>
    <definedName name="F_06_480" localSheetId="3">#REF!</definedName>
    <definedName name="F_06_480">#REF!</definedName>
    <definedName name="F_06_510" localSheetId="0">#REF!</definedName>
    <definedName name="F_06_510" localSheetId="3">#REF!</definedName>
    <definedName name="F_06_510">#REF!</definedName>
    <definedName name="F_06_540" localSheetId="0">#REF!</definedName>
    <definedName name="F_06_540" localSheetId="3">#REF!</definedName>
    <definedName name="F_06_540">#REF!</definedName>
    <definedName name="F_06_570" localSheetId="0">#REF!</definedName>
    <definedName name="F_06_570" localSheetId="3">#REF!</definedName>
    <definedName name="F_06_570">#REF!</definedName>
    <definedName name="F_06_60" localSheetId="0">#REF!</definedName>
    <definedName name="F_06_60" localSheetId="3">#REF!</definedName>
    <definedName name="F_06_60">#REF!</definedName>
    <definedName name="F_06_600" localSheetId="0">#REF!</definedName>
    <definedName name="F_06_600" localSheetId="3">#REF!</definedName>
    <definedName name="F_06_600">#REF!</definedName>
    <definedName name="F_06_630" localSheetId="0">#REF!</definedName>
    <definedName name="F_06_630" localSheetId="3">#REF!</definedName>
    <definedName name="F_06_630">#REF!</definedName>
    <definedName name="F_06_660" localSheetId="0">#REF!</definedName>
    <definedName name="F_06_660" localSheetId="3">#REF!</definedName>
    <definedName name="F_06_660">#REF!</definedName>
    <definedName name="F_06_690" localSheetId="0">#REF!</definedName>
    <definedName name="F_06_690" localSheetId="3">#REF!</definedName>
    <definedName name="F_06_690">#REF!</definedName>
    <definedName name="F_06_720" localSheetId="0">#REF!</definedName>
    <definedName name="F_06_720" localSheetId="3">#REF!</definedName>
    <definedName name="F_06_720">#REF!</definedName>
    <definedName name="F_06_90" localSheetId="0">#REF!</definedName>
    <definedName name="F_06_90" localSheetId="3">#REF!</definedName>
    <definedName name="F_06_90">#REF!</definedName>
    <definedName name="F_07_120" localSheetId="0">#REF!</definedName>
    <definedName name="F_07_120" localSheetId="3">#REF!</definedName>
    <definedName name="F_07_120">#REF!</definedName>
    <definedName name="F_07_150" localSheetId="0">#REF!</definedName>
    <definedName name="F_07_150" localSheetId="3">#REF!</definedName>
    <definedName name="F_07_150">#REF!</definedName>
    <definedName name="F_07_180" localSheetId="0">#REF!</definedName>
    <definedName name="F_07_180" localSheetId="3">#REF!</definedName>
    <definedName name="F_07_180">#REF!</definedName>
    <definedName name="F_07_210" localSheetId="0">#REF!</definedName>
    <definedName name="F_07_210" localSheetId="3">#REF!</definedName>
    <definedName name="F_07_210">#REF!</definedName>
    <definedName name="F_07_240" localSheetId="0">#REF!</definedName>
    <definedName name="F_07_240" localSheetId="3">#REF!</definedName>
    <definedName name="F_07_240">#REF!</definedName>
    <definedName name="F_07_270" localSheetId="0">#REF!</definedName>
    <definedName name="F_07_270" localSheetId="3">#REF!</definedName>
    <definedName name="F_07_270">#REF!</definedName>
    <definedName name="F_07_30" localSheetId="0">#REF!</definedName>
    <definedName name="F_07_30" localSheetId="3">#REF!</definedName>
    <definedName name="F_07_30">#REF!</definedName>
    <definedName name="F_07_300" localSheetId="0">#REF!</definedName>
    <definedName name="F_07_300" localSheetId="3">#REF!</definedName>
    <definedName name="F_07_300">#REF!</definedName>
    <definedName name="F_07_330" localSheetId="0">#REF!</definedName>
    <definedName name="F_07_330" localSheetId="3">#REF!</definedName>
    <definedName name="F_07_330">#REF!</definedName>
    <definedName name="F_07_360" localSheetId="0">#REF!</definedName>
    <definedName name="F_07_360" localSheetId="3">#REF!</definedName>
    <definedName name="F_07_360">#REF!</definedName>
    <definedName name="F_07_390" localSheetId="0">#REF!</definedName>
    <definedName name="F_07_390" localSheetId="3">#REF!</definedName>
    <definedName name="F_07_390">#REF!</definedName>
    <definedName name="F_07_420" localSheetId="0">#REF!</definedName>
    <definedName name="F_07_420" localSheetId="3">#REF!</definedName>
    <definedName name="F_07_420">#REF!</definedName>
    <definedName name="F_07_450" localSheetId="0">#REF!</definedName>
    <definedName name="F_07_450" localSheetId="3">#REF!</definedName>
    <definedName name="F_07_450">#REF!</definedName>
    <definedName name="F_07_480" localSheetId="0">#REF!</definedName>
    <definedName name="F_07_480" localSheetId="3">#REF!</definedName>
    <definedName name="F_07_480">#REF!</definedName>
    <definedName name="F_07_510" localSheetId="0">#REF!</definedName>
    <definedName name="F_07_510" localSheetId="3">#REF!</definedName>
    <definedName name="F_07_510">#REF!</definedName>
    <definedName name="F_07_540" localSheetId="0">#REF!</definedName>
    <definedName name="F_07_540" localSheetId="3">#REF!</definedName>
    <definedName name="F_07_540">#REF!</definedName>
    <definedName name="F_07_570" localSheetId="0">#REF!</definedName>
    <definedName name="F_07_570" localSheetId="3">#REF!</definedName>
    <definedName name="F_07_570">#REF!</definedName>
    <definedName name="F_07_60" localSheetId="0">#REF!</definedName>
    <definedName name="F_07_60" localSheetId="3">#REF!</definedName>
    <definedName name="F_07_60">#REF!</definedName>
    <definedName name="F_07_600" localSheetId="0">#REF!</definedName>
    <definedName name="F_07_600" localSheetId="3">#REF!</definedName>
    <definedName name="F_07_600">#REF!</definedName>
    <definedName name="F_07_630" localSheetId="0">#REF!</definedName>
    <definedName name="F_07_630" localSheetId="3">#REF!</definedName>
    <definedName name="F_07_630">#REF!</definedName>
    <definedName name="F_07_660" localSheetId="0">#REF!</definedName>
    <definedName name="F_07_660" localSheetId="3">#REF!</definedName>
    <definedName name="F_07_660">#REF!</definedName>
    <definedName name="F_07_690" localSheetId="0">#REF!</definedName>
    <definedName name="F_07_690" localSheetId="3">#REF!</definedName>
    <definedName name="F_07_690">#REF!</definedName>
    <definedName name="F_07_720" localSheetId="0">#REF!</definedName>
    <definedName name="F_07_720" localSheetId="3">#REF!</definedName>
    <definedName name="F_07_720">#REF!</definedName>
    <definedName name="F_07_90" localSheetId="0">#REF!</definedName>
    <definedName name="F_07_90" localSheetId="3">#REF!</definedName>
    <definedName name="F_07_90">#REF!</definedName>
    <definedName name="F_08_120" localSheetId="0">#REF!</definedName>
    <definedName name="F_08_120" localSheetId="3">#REF!</definedName>
    <definedName name="F_08_120">#REF!</definedName>
    <definedName name="F_08_150" localSheetId="0">#REF!</definedName>
    <definedName name="F_08_150" localSheetId="3">#REF!</definedName>
    <definedName name="F_08_150">#REF!</definedName>
    <definedName name="F_08_180" localSheetId="0">#REF!</definedName>
    <definedName name="F_08_180" localSheetId="3">#REF!</definedName>
    <definedName name="F_08_180">#REF!</definedName>
    <definedName name="F_08_210" localSheetId="0">#REF!</definedName>
    <definedName name="F_08_210" localSheetId="3">#REF!</definedName>
    <definedName name="F_08_210">#REF!</definedName>
    <definedName name="F_08_240" localSheetId="0">#REF!</definedName>
    <definedName name="F_08_240" localSheetId="3">#REF!</definedName>
    <definedName name="F_08_240">#REF!</definedName>
    <definedName name="F_08_270" localSheetId="0">#REF!</definedName>
    <definedName name="F_08_270" localSheetId="3">#REF!</definedName>
    <definedName name="F_08_270">#REF!</definedName>
    <definedName name="F_08_30" localSheetId="0">#REF!</definedName>
    <definedName name="F_08_30" localSheetId="3">#REF!</definedName>
    <definedName name="F_08_30">#REF!</definedName>
    <definedName name="F_08_300" localSheetId="0">#REF!</definedName>
    <definedName name="F_08_300" localSheetId="3">#REF!</definedName>
    <definedName name="F_08_300">#REF!</definedName>
    <definedName name="F_08_330" localSheetId="0">#REF!</definedName>
    <definedName name="F_08_330" localSheetId="3">#REF!</definedName>
    <definedName name="F_08_330">#REF!</definedName>
    <definedName name="F_08_360" localSheetId="0">#REF!</definedName>
    <definedName name="F_08_360" localSheetId="3">#REF!</definedName>
    <definedName name="F_08_360">#REF!</definedName>
    <definedName name="F_08_390" localSheetId="0">#REF!</definedName>
    <definedName name="F_08_390" localSheetId="3">#REF!</definedName>
    <definedName name="F_08_390">#REF!</definedName>
    <definedName name="F_08_420" localSheetId="0">#REF!</definedName>
    <definedName name="F_08_420" localSheetId="3">#REF!</definedName>
    <definedName name="F_08_420">#REF!</definedName>
    <definedName name="F_08_450" localSheetId="0">#REF!</definedName>
    <definedName name="F_08_450" localSheetId="3">#REF!</definedName>
    <definedName name="F_08_450">#REF!</definedName>
    <definedName name="F_08_480" localSheetId="0">#REF!</definedName>
    <definedName name="F_08_480" localSheetId="3">#REF!</definedName>
    <definedName name="F_08_480">#REF!</definedName>
    <definedName name="F_08_510" localSheetId="0">#REF!</definedName>
    <definedName name="F_08_510" localSheetId="3">#REF!</definedName>
    <definedName name="F_08_510">#REF!</definedName>
    <definedName name="F_08_540" localSheetId="0">#REF!</definedName>
    <definedName name="F_08_540" localSheetId="3">#REF!</definedName>
    <definedName name="F_08_540">#REF!</definedName>
    <definedName name="F_08_570" localSheetId="0">#REF!</definedName>
    <definedName name="F_08_570" localSheetId="3">#REF!</definedName>
    <definedName name="F_08_570">#REF!</definedName>
    <definedName name="F_08_60" localSheetId="0">#REF!</definedName>
    <definedName name="F_08_60" localSheetId="3">#REF!</definedName>
    <definedName name="F_08_60">#REF!</definedName>
    <definedName name="F_08_600" localSheetId="0">#REF!</definedName>
    <definedName name="F_08_600" localSheetId="3">#REF!</definedName>
    <definedName name="F_08_600">#REF!</definedName>
    <definedName name="F_08_630" localSheetId="0">#REF!</definedName>
    <definedName name="F_08_630" localSheetId="3">#REF!</definedName>
    <definedName name="F_08_630">#REF!</definedName>
    <definedName name="F_08_660" localSheetId="0">#REF!</definedName>
    <definedName name="F_08_660" localSheetId="3">#REF!</definedName>
    <definedName name="F_08_660">#REF!</definedName>
    <definedName name="F_08_690" localSheetId="0">#REF!</definedName>
    <definedName name="F_08_690" localSheetId="3">#REF!</definedName>
    <definedName name="F_08_690">#REF!</definedName>
    <definedName name="F_08_720" localSheetId="0">#REF!</definedName>
    <definedName name="F_08_720" localSheetId="3">#REF!</definedName>
    <definedName name="F_08_720">#REF!</definedName>
    <definedName name="F_08_90" localSheetId="0">#REF!</definedName>
    <definedName name="F_08_90" localSheetId="3">#REF!</definedName>
    <definedName name="F_08_90">#REF!</definedName>
    <definedName name="F_09_120" localSheetId="0">#REF!</definedName>
    <definedName name="F_09_120" localSheetId="3">#REF!</definedName>
    <definedName name="F_09_120">#REF!</definedName>
    <definedName name="F_09_150" localSheetId="0">#REF!</definedName>
    <definedName name="F_09_150" localSheetId="3">#REF!</definedName>
    <definedName name="F_09_150">#REF!</definedName>
    <definedName name="F_09_180" localSheetId="0">#REF!</definedName>
    <definedName name="F_09_180" localSheetId="3">#REF!</definedName>
    <definedName name="F_09_180">#REF!</definedName>
    <definedName name="F_09_210" localSheetId="0">#REF!</definedName>
    <definedName name="F_09_210" localSheetId="3">#REF!</definedName>
    <definedName name="F_09_210">#REF!</definedName>
    <definedName name="F_09_240" localSheetId="0">#REF!</definedName>
    <definedName name="F_09_240" localSheetId="3">#REF!</definedName>
    <definedName name="F_09_240">#REF!</definedName>
    <definedName name="F_09_270" localSheetId="0">#REF!</definedName>
    <definedName name="F_09_270" localSheetId="3">#REF!</definedName>
    <definedName name="F_09_270">#REF!</definedName>
    <definedName name="F_09_30" localSheetId="0">#REF!</definedName>
    <definedName name="F_09_30" localSheetId="3">#REF!</definedName>
    <definedName name="F_09_30">#REF!</definedName>
    <definedName name="F_09_300" localSheetId="0">#REF!</definedName>
    <definedName name="F_09_300" localSheetId="3">#REF!</definedName>
    <definedName name="F_09_300">#REF!</definedName>
    <definedName name="F_09_330" localSheetId="0">#REF!</definedName>
    <definedName name="F_09_330" localSheetId="3">#REF!</definedName>
    <definedName name="F_09_330">#REF!</definedName>
    <definedName name="F_09_360" localSheetId="0">#REF!</definedName>
    <definedName name="F_09_360" localSheetId="3">#REF!</definedName>
    <definedName name="F_09_360">#REF!</definedName>
    <definedName name="F_09_390" localSheetId="0">#REF!</definedName>
    <definedName name="F_09_390" localSheetId="3">#REF!</definedName>
    <definedName name="F_09_390">#REF!</definedName>
    <definedName name="F_09_420" localSheetId="0">#REF!</definedName>
    <definedName name="F_09_420" localSheetId="3">#REF!</definedName>
    <definedName name="F_09_420">#REF!</definedName>
    <definedName name="F_09_450" localSheetId="0">#REF!</definedName>
    <definedName name="F_09_450" localSheetId="3">#REF!</definedName>
    <definedName name="F_09_450">#REF!</definedName>
    <definedName name="F_09_480" localSheetId="0">#REF!</definedName>
    <definedName name="F_09_480" localSheetId="3">#REF!</definedName>
    <definedName name="F_09_480">#REF!</definedName>
    <definedName name="F_09_510" localSheetId="0">#REF!</definedName>
    <definedName name="F_09_510" localSheetId="3">#REF!</definedName>
    <definedName name="F_09_510">#REF!</definedName>
    <definedName name="F_09_540" localSheetId="0">#REF!</definedName>
    <definedName name="F_09_540" localSheetId="3">#REF!</definedName>
    <definedName name="F_09_540">#REF!</definedName>
    <definedName name="F_09_570" localSheetId="0">#REF!</definedName>
    <definedName name="F_09_570" localSheetId="3">#REF!</definedName>
    <definedName name="F_09_570">#REF!</definedName>
    <definedName name="F_09_60" localSheetId="0">#REF!</definedName>
    <definedName name="F_09_60" localSheetId="3">#REF!</definedName>
    <definedName name="F_09_60">#REF!</definedName>
    <definedName name="F_09_600" localSheetId="0">#REF!</definedName>
    <definedName name="F_09_600" localSheetId="3">#REF!</definedName>
    <definedName name="F_09_600">#REF!</definedName>
    <definedName name="F_09_630" localSheetId="0">#REF!</definedName>
    <definedName name="F_09_630" localSheetId="3">#REF!</definedName>
    <definedName name="F_09_630">#REF!</definedName>
    <definedName name="F_09_660" localSheetId="0">#REF!</definedName>
    <definedName name="F_09_660" localSheetId="3">#REF!</definedName>
    <definedName name="F_09_660">#REF!</definedName>
    <definedName name="F_09_690" localSheetId="0">#REF!</definedName>
    <definedName name="F_09_690" localSheetId="3">#REF!</definedName>
    <definedName name="F_09_690">#REF!</definedName>
    <definedName name="F_09_720" localSheetId="0">#REF!</definedName>
    <definedName name="F_09_720" localSheetId="3">#REF!</definedName>
    <definedName name="F_09_720">#REF!</definedName>
    <definedName name="F_09_90" localSheetId="0">#REF!</definedName>
    <definedName name="F_09_90" localSheetId="3">#REF!</definedName>
    <definedName name="F_09_90">#REF!</definedName>
    <definedName name="F_10_120" localSheetId="0">#REF!</definedName>
    <definedName name="F_10_120" localSheetId="3">#REF!</definedName>
    <definedName name="F_10_120">#REF!</definedName>
    <definedName name="F_10_150" localSheetId="0">#REF!</definedName>
    <definedName name="F_10_150" localSheetId="3">#REF!</definedName>
    <definedName name="F_10_150">#REF!</definedName>
    <definedName name="F_10_180" localSheetId="0">#REF!</definedName>
    <definedName name="F_10_180" localSheetId="3">#REF!</definedName>
    <definedName name="F_10_180">#REF!</definedName>
    <definedName name="F_10_210" localSheetId="0">#REF!</definedName>
    <definedName name="F_10_210" localSheetId="3">#REF!</definedName>
    <definedName name="F_10_210">#REF!</definedName>
    <definedName name="F_10_240" localSheetId="0">#REF!</definedName>
    <definedName name="F_10_240" localSheetId="3">#REF!</definedName>
    <definedName name="F_10_240">#REF!</definedName>
    <definedName name="F_10_270" localSheetId="0">#REF!</definedName>
    <definedName name="F_10_270" localSheetId="3">#REF!</definedName>
    <definedName name="F_10_270">#REF!</definedName>
    <definedName name="F_10_30" localSheetId="0">#REF!</definedName>
    <definedName name="F_10_30" localSheetId="3">#REF!</definedName>
    <definedName name="F_10_30">#REF!</definedName>
    <definedName name="F_10_300" localSheetId="0">#REF!</definedName>
    <definedName name="F_10_300" localSheetId="3">#REF!</definedName>
    <definedName name="F_10_300">#REF!</definedName>
    <definedName name="F_10_330" localSheetId="0">#REF!</definedName>
    <definedName name="F_10_330" localSheetId="3">#REF!</definedName>
    <definedName name="F_10_330">#REF!</definedName>
    <definedName name="F_10_360" localSheetId="0">#REF!</definedName>
    <definedName name="F_10_360" localSheetId="3">#REF!</definedName>
    <definedName name="F_10_360">#REF!</definedName>
    <definedName name="F_10_390" localSheetId="0">#REF!</definedName>
    <definedName name="F_10_390" localSheetId="3">#REF!</definedName>
    <definedName name="F_10_390">#REF!</definedName>
    <definedName name="F_10_420" localSheetId="0">#REF!</definedName>
    <definedName name="F_10_420" localSheetId="3">#REF!</definedName>
    <definedName name="F_10_420">#REF!</definedName>
    <definedName name="F_10_450" localSheetId="0">#REF!</definedName>
    <definedName name="F_10_450" localSheetId="3">#REF!</definedName>
    <definedName name="F_10_450">#REF!</definedName>
    <definedName name="F_10_480" localSheetId="0">#REF!</definedName>
    <definedName name="F_10_480" localSheetId="3">#REF!</definedName>
    <definedName name="F_10_480">#REF!</definedName>
    <definedName name="F_10_510" localSheetId="0">#REF!</definedName>
    <definedName name="F_10_510" localSheetId="3">#REF!</definedName>
    <definedName name="F_10_510">#REF!</definedName>
    <definedName name="F_10_540" localSheetId="0">#REF!</definedName>
    <definedName name="F_10_540" localSheetId="3">#REF!</definedName>
    <definedName name="F_10_540">#REF!</definedName>
    <definedName name="F_10_570" localSheetId="0">#REF!</definedName>
    <definedName name="F_10_570" localSheetId="3">#REF!</definedName>
    <definedName name="F_10_570">#REF!</definedName>
    <definedName name="F_10_60" localSheetId="0">#REF!</definedName>
    <definedName name="F_10_60" localSheetId="3">#REF!</definedName>
    <definedName name="F_10_60">#REF!</definedName>
    <definedName name="F_10_600" localSheetId="0">#REF!</definedName>
    <definedName name="F_10_600" localSheetId="3">#REF!</definedName>
    <definedName name="F_10_600">#REF!</definedName>
    <definedName name="F_10_630" localSheetId="0">#REF!</definedName>
    <definedName name="F_10_630" localSheetId="3">#REF!</definedName>
    <definedName name="F_10_630">#REF!</definedName>
    <definedName name="F_10_660" localSheetId="0">#REF!</definedName>
    <definedName name="F_10_660" localSheetId="3">#REF!</definedName>
    <definedName name="F_10_660">#REF!</definedName>
    <definedName name="F_10_690" localSheetId="0">#REF!</definedName>
    <definedName name="F_10_690" localSheetId="3">#REF!</definedName>
    <definedName name="F_10_690">#REF!</definedName>
    <definedName name="F_10_720" localSheetId="0">#REF!</definedName>
    <definedName name="F_10_720" localSheetId="3">#REF!</definedName>
    <definedName name="F_10_720">#REF!</definedName>
    <definedName name="F_10_90" localSheetId="0">#REF!</definedName>
    <definedName name="F_10_90" localSheetId="3">#REF!</definedName>
    <definedName name="F_10_90">#REF!</definedName>
    <definedName name="F_11_120" localSheetId="0">#REF!</definedName>
    <definedName name="F_11_120" localSheetId="3">#REF!</definedName>
    <definedName name="F_11_120">#REF!</definedName>
    <definedName name="F_11_150" localSheetId="0">#REF!</definedName>
    <definedName name="F_11_150" localSheetId="3">#REF!</definedName>
    <definedName name="F_11_150">#REF!</definedName>
    <definedName name="F_11_180" localSheetId="0">#REF!</definedName>
    <definedName name="F_11_180" localSheetId="3">#REF!</definedName>
    <definedName name="F_11_180">#REF!</definedName>
    <definedName name="F_11_210" localSheetId="0">#REF!</definedName>
    <definedName name="F_11_210" localSheetId="3">#REF!</definedName>
    <definedName name="F_11_210">#REF!</definedName>
    <definedName name="F_11_240" localSheetId="0">#REF!</definedName>
    <definedName name="F_11_240" localSheetId="3">#REF!</definedName>
    <definedName name="F_11_240">#REF!</definedName>
    <definedName name="F_11_270" localSheetId="0">#REF!</definedName>
    <definedName name="F_11_270" localSheetId="3">#REF!</definedName>
    <definedName name="F_11_270">#REF!</definedName>
    <definedName name="F_11_30" localSheetId="0">#REF!</definedName>
    <definedName name="F_11_30" localSheetId="3">#REF!</definedName>
    <definedName name="F_11_30">#REF!</definedName>
    <definedName name="F_11_300" localSheetId="0">#REF!</definedName>
    <definedName name="F_11_300" localSheetId="3">#REF!</definedName>
    <definedName name="F_11_300">#REF!</definedName>
    <definedName name="F_11_330" localSheetId="0">#REF!</definedName>
    <definedName name="F_11_330" localSheetId="3">#REF!</definedName>
    <definedName name="F_11_330">#REF!</definedName>
    <definedName name="F_11_360" localSheetId="0">#REF!</definedName>
    <definedName name="F_11_360" localSheetId="3">#REF!</definedName>
    <definedName name="F_11_360">#REF!</definedName>
    <definedName name="F_11_390" localSheetId="0">#REF!</definedName>
    <definedName name="F_11_390" localSheetId="3">#REF!</definedName>
    <definedName name="F_11_390">#REF!</definedName>
    <definedName name="F_11_420" localSheetId="0">#REF!</definedName>
    <definedName name="F_11_420" localSheetId="3">#REF!</definedName>
    <definedName name="F_11_420">#REF!</definedName>
    <definedName name="F_11_450" localSheetId="0">#REF!</definedName>
    <definedName name="F_11_450" localSheetId="3">#REF!</definedName>
    <definedName name="F_11_450">#REF!</definedName>
    <definedName name="F_11_480" localSheetId="0">#REF!</definedName>
    <definedName name="F_11_480" localSheetId="3">#REF!</definedName>
    <definedName name="F_11_480">#REF!</definedName>
    <definedName name="F_11_510" localSheetId="0">#REF!</definedName>
    <definedName name="F_11_510" localSheetId="3">#REF!</definedName>
    <definedName name="F_11_510">#REF!</definedName>
    <definedName name="F_11_540" localSheetId="0">#REF!</definedName>
    <definedName name="F_11_540" localSheetId="3">#REF!</definedName>
    <definedName name="F_11_540">#REF!</definedName>
    <definedName name="F_11_570" localSheetId="0">#REF!</definedName>
    <definedName name="F_11_570" localSheetId="3">#REF!</definedName>
    <definedName name="F_11_570">#REF!</definedName>
    <definedName name="F_11_60" localSheetId="0">#REF!</definedName>
    <definedName name="F_11_60" localSheetId="3">#REF!</definedName>
    <definedName name="F_11_60">#REF!</definedName>
    <definedName name="F_11_600" localSheetId="0">#REF!</definedName>
    <definedName name="F_11_600" localSheetId="3">#REF!</definedName>
    <definedName name="F_11_600">#REF!</definedName>
    <definedName name="F_11_630" localSheetId="0">#REF!</definedName>
    <definedName name="F_11_630" localSheetId="3">#REF!</definedName>
    <definedName name="F_11_630">#REF!</definedName>
    <definedName name="F_11_660" localSheetId="0">#REF!</definedName>
    <definedName name="F_11_660" localSheetId="3">#REF!</definedName>
    <definedName name="F_11_660">#REF!</definedName>
    <definedName name="F_11_690" localSheetId="0">#REF!</definedName>
    <definedName name="F_11_690" localSheetId="3">#REF!</definedName>
    <definedName name="F_11_690">#REF!</definedName>
    <definedName name="F_11_720" localSheetId="0">#REF!</definedName>
    <definedName name="F_11_720" localSheetId="3">#REF!</definedName>
    <definedName name="F_11_720">#REF!</definedName>
    <definedName name="F_11_90" localSheetId="0">#REF!</definedName>
    <definedName name="F_11_90" localSheetId="3">#REF!</definedName>
    <definedName name="F_11_90">#REF!</definedName>
    <definedName name="F_12_120" localSheetId="0">#REF!</definedName>
    <definedName name="F_12_120" localSheetId="3">#REF!</definedName>
    <definedName name="F_12_120">#REF!</definedName>
    <definedName name="F_12_150" localSheetId="0">#REF!</definedName>
    <definedName name="F_12_150" localSheetId="3">#REF!</definedName>
    <definedName name="F_12_150">#REF!</definedName>
    <definedName name="F_12_180" localSheetId="0">#REF!</definedName>
    <definedName name="F_12_180" localSheetId="3">#REF!</definedName>
    <definedName name="F_12_180">#REF!</definedName>
    <definedName name="F_12_210" localSheetId="0">#REF!</definedName>
    <definedName name="F_12_210" localSheetId="3">#REF!</definedName>
    <definedName name="F_12_210">#REF!</definedName>
    <definedName name="F_12_240" localSheetId="0">#REF!</definedName>
    <definedName name="F_12_240" localSheetId="3">#REF!</definedName>
    <definedName name="F_12_240">#REF!</definedName>
    <definedName name="F_12_270" localSheetId="0">#REF!</definedName>
    <definedName name="F_12_270" localSheetId="3">#REF!</definedName>
    <definedName name="F_12_270">#REF!</definedName>
    <definedName name="F_12_30" localSheetId="0">#REF!</definedName>
    <definedName name="F_12_30" localSheetId="3">#REF!</definedName>
    <definedName name="F_12_30">#REF!</definedName>
    <definedName name="F_12_300" localSheetId="0">#REF!</definedName>
    <definedName name="F_12_300" localSheetId="3">#REF!</definedName>
    <definedName name="F_12_300">#REF!</definedName>
    <definedName name="F_12_330" localSheetId="0">#REF!</definedName>
    <definedName name="F_12_330" localSheetId="3">#REF!</definedName>
    <definedName name="F_12_330">#REF!</definedName>
    <definedName name="F_12_360" localSheetId="0">#REF!</definedName>
    <definedName name="F_12_360" localSheetId="3">#REF!</definedName>
    <definedName name="F_12_360">#REF!</definedName>
    <definedName name="F_12_390" localSheetId="0">#REF!</definedName>
    <definedName name="F_12_390" localSheetId="3">#REF!</definedName>
    <definedName name="F_12_390">#REF!</definedName>
    <definedName name="F_12_420" localSheetId="0">#REF!</definedName>
    <definedName name="F_12_420" localSheetId="3">#REF!</definedName>
    <definedName name="F_12_420">#REF!</definedName>
    <definedName name="F_12_450" localSheetId="0">#REF!</definedName>
    <definedName name="F_12_450" localSheetId="3">#REF!</definedName>
    <definedName name="F_12_450">#REF!</definedName>
    <definedName name="F_12_480" localSheetId="0">#REF!</definedName>
    <definedName name="F_12_480" localSheetId="3">#REF!</definedName>
    <definedName name="F_12_480">#REF!</definedName>
    <definedName name="F_12_510" localSheetId="0">#REF!</definedName>
    <definedName name="F_12_510" localSheetId="3">#REF!</definedName>
    <definedName name="F_12_510">#REF!</definedName>
    <definedName name="F_12_540" localSheetId="0">#REF!</definedName>
    <definedName name="F_12_540" localSheetId="3">#REF!</definedName>
    <definedName name="F_12_540">#REF!</definedName>
    <definedName name="F_12_570" localSheetId="0">#REF!</definedName>
    <definedName name="F_12_570" localSheetId="3">#REF!</definedName>
    <definedName name="F_12_570">#REF!</definedName>
    <definedName name="F_12_60" localSheetId="0">#REF!</definedName>
    <definedName name="F_12_60" localSheetId="3">#REF!</definedName>
    <definedName name="F_12_60">#REF!</definedName>
    <definedName name="F_12_600" localSheetId="0">#REF!</definedName>
    <definedName name="F_12_600" localSheetId="3">#REF!</definedName>
    <definedName name="F_12_600">#REF!</definedName>
    <definedName name="F_12_630" localSheetId="0">#REF!</definedName>
    <definedName name="F_12_630" localSheetId="3">#REF!</definedName>
    <definedName name="F_12_630">#REF!</definedName>
    <definedName name="F_12_660" localSheetId="0">#REF!</definedName>
    <definedName name="F_12_660" localSheetId="3">#REF!</definedName>
    <definedName name="F_12_660">#REF!</definedName>
    <definedName name="F_12_690" localSheetId="0">#REF!</definedName>
    <definedName name="F_12_690" localSheetId="3">#REF!</definedName>
    <definedName name="F_12_690">#REF!</definedName>
    <definedName name="F_12_720" localSheetId="0">#REF!</definedName>
    <definedName name="F_12_720" localSheetId="3">#REF!</definedName>
    <definedName name="F_12_720">#REF!</definedName>
    <definedName name="F_12_90" localSheetId="0">#REF!</definedName>
    <definedName name="F_12_90" localSheetId="3">#REF!</definedName>
    <definedName name="F_12_90">#REF!</definedName>
    <definedName name="F_13_120" localSheetId="0">#REF!</definedName>
    <definedName name="F_13_120" localSheetId="3">#REF!</definedName>
    <definedName name="F_13_120">#REF!</definedName>
    <definedName name="F_13_150" localSheetId="0">#REF!</definedName>
    <definedName name="F_13_150" localSheetId="3">#REF!</definedName>
    <definedName name="F_13_150">#REF!</definedName>
    <definedName name="F_13_180" localSheetId="0">#REF!</definedName>
    <definedName name="F_13_180" localSheetId="3">#REF!</definedName>
    <definedName name="F_13_180">#REF!</definedName>
    <definedName name="F_13_210" localSheetId="0">#REF!</definedName>
    <definedName name="F_13_210" localSheetId="3">#REF!</definedName>
    <definedName name="F_13_210">#REF!</definedName>
    <definedName name="F_13_240" localSheetId="0">#REF!</definedName>
    <definedName name="F_13_240" localSheetId="3">#REF!</definedName>
    <definedName name="F_13_240">#REF!</definedName>
    <definedName name="F_13_270" localSheetId="0">#REF!</definedName>
    <definedName name="F_13_270" localSheetId="3">#REF!</definedName>
    <definedName name="F_13_270">#REF!</definedName>
    <definedName name="F_13_30" localSheetId="0">#REF!</definedName>
    <definedName name="F_13_30" localSheetId="3">#REF!</definedName>
    <definedName name="F_13_30">#REF!</definedName>
    <definedName name="F_13_300" localSheetId="0">#REF!</definedName>
    <definedName name="F_13_300" localSheetId="3">#REF!</definedName>
    <definedName name="F_13_300">#REF!</definedName>
    <definedName name="F_13_330" localSheetId="0">#REF!</definedName>
    <definedName name="F_13_330" localSheetId="3">#REF!</definedName>
    <definedName name="F_13_330">#REF!</definedName>
    <definedName name="F_13_360" localSheetId="0">#REF!</definedName>
    <definedName name="F_13_360" localSheetId="3">#REF!</definedName>
    <definedName name="F_13_360">#REF!</definedName>
    <definedName name="F_13_390" localSheetId="0">#REF!</definedName>
    <definedName name="F_13_390" localSheetId="3">#REF!</definedName>
    <definedName name="F_13_390">#REF!</definedName>
    <definedName name="F_13_420" localSheetId="0">#REF!</definedName>
    <definedName name="F_13_420" localSheetId="3">#REF!</definedName>
    <definedName name="F_13_420">#REF!</definedName>
    <definedName name="F_13_450" localSheetId="0">#REF!</definedName>
    <definedName name="F_13_450" localSheetId="3">#REF!</definedName>
    <definedName name="F_13_450">#REF!</definedName>
    <definedName name="F_13_480" localSheetId="0">#REF!</definedName>
    <definedName name="F_13_480" localSheetId="3">#REF!</definedName>
    <definedName name="F_13_480">#REF!</definedName>
    <definedName name="F_13_510" localSheetId="0">#REF!</definedName>
    <definedName name="F_13_510" localSheetId="3">#REF!</definedName>
    <definedName name="F_13_510">#REF!</definedName>
    <definedName name="F_13_540" localSheetId="0">#REF!</definedName>
    <definedName name="F_13_540" localSheetId="3">#REF!</definedName>
    <definedName name="F_13_540">#REF!</definedName>
    <definedName name="F_13_570" localSheetId="0">#REF!</definedName>
    <definedName name="F_13_570" localSheetId="3">#REF!</definedName>
    <definedName name="F_13_570">#REF!</definedName>
    <definedName name="F_13_60" localSheetId="0">#REF!</definedName>
    <definedName name="F_13_60" localSheetId="3">#REF!</definedName>
    <definedName name="F_13_60">#REF!</definedName>
    <definedName name="F_13_600" localSheetId="0">#REF!</definedName>
    <definedName name="F_13_600" localSheetId="3">#REF!</definedName>
    <definedName name="F_13_600">#REF!</definedName>
    <definedName name="F_13_630" localSheetId="0">#REF!</definedName>
    <definedName name="F_13_630" localSheetId="3">#REF!</definedName>
    <definedName name="F_13_630">#REF!</definedName>
    <definedName name="F_13_660" localSheetId="0">#REF!</definedName>
    <definedName name="F_13_660" localSheetId="3">#REF!</definedName>
    <definedName name="F_13_660">#REF!</definedName>
    <definedName name="F_13_690" localSheetId="0">#REF!</definedName>
    <definedName name="F_13_690" localSheetId="3">#REF!</definedName>
    <definedName name="F_13_690">#REF!</definedName>
    <definedName name="F_13_720" localSheetId="0">#REF!</definedName>
    <definedName name="F_13_720" localSheetId="3">#REF!</definedName>
    <definedName name="F_13_720">#REF!</definedName>
    <definedName name="F_13_90" localSheetId="0">#REF!</definedName>
    <definedName name="F_13_90" localSheetId="3">#REF!</definedName>
    <definedName name="F_13_90">#REF!</definedName>
    <definedName name="F_14_120" localSheetId="0">#REF!</definedName>
    <definedName name="F_14_120" localSheetId="3">#REF!</definedName>
    <definedName name="F_14_120">#REF!</definedName>
    <definedName name="F_14_150" localSheetId="0">#REF!</definedName>
    <definedName name="F_14_150" localSheetId="3">#REF!</definedName>
    <definedName name="F_14_150">#REF!</definedName>
    <definedName name="F_14_180" localSheetId="0">#REF!</definedName>
    <definedName name="F_14_180" localSheetId="3">#REF!</definedName>
    <definedName name="F_14_180">#REF!</definedName>
    <definedName name="F_14_210" localSheetId="0">#REF!</definedName>
    <definedName name="F_14_210" localSheetId="3">#REF!</definedName>
    <definedName name="F_14_210">#REF!</definedName>
    <definedName name="F_14_240" localSheetId="0">#REF!</definedName>
    <definedName name="F_14_240" localSheetId="3">#REF!</definedName>
    <definedName name="F_14_240">#REF!</definedName>
    <definedName name="F_14_270" localSheetId="0">#REF!</definedName>
    <definedName name="F_14_270" localSheetId="3">#REF!</definedName>
    <definedName name="F_14_270">#REF!</definedName>
    <definedName name="F_14_30" localSheetId="0">#REF!</definedName>
    <definedName name="F_14_30" localSheetId="3">#REF!</definedName>
    <definedName name="F_14_30">#REF!</definedName>
    <definedName name="F_14_300" localSheetId="0">#REF!</definedName>
    <definedName name="F_14_300" localSheetId="3">#REF!</definedName>
    <definedName name="F_14_300">#REF!</definedName>
    <definedName name="F_14_330" localSheetId="0">#REF!</definedName>
    <definedName name="F_14_330" localSheetId="3">#REF!</definedName>
    <definedName name="F_14_330">#REF!</definedName>
    <definedName name="F_14_360" localSheetId="0">#REF!</definedName>
    <definedName name="F_14_360" localSheetId="3">#REF!</definedName>
    <definedName name="F_14_360">#REF!</definedName>
    <definedName name="F_14_390" localSheetId="0">#REF!</definedName>
    <definedName name="F_14_390" localSheetId="3">#REF!</definedName>
    <definedName name="F_14_390">#REF!</definedName>
    <definedName name="F_14_420" localSheetId="0">#REF!</definedName>
    <definedName name="F_14_420" localSheetId="3">#REF!</definedName>
    <definedName name="F_14_420">#REF!</definedName>
    <definedName name="F_14_450" localSheetId="0">#REF!</definedName>
    <definedName name="F_14_450" localSheetId="3">#REF!</definedName>
    <definedName name="F_14_450">#REF!</definedName>
    <definedName name="F_14_480" localSheetId="0">#REF!</definedName>
    <definedName name="F_14_480" localSheetId="3">#REF!</definedName>
    <definedName name="F_14_480">#REF!</definedName>
    <definedName name="F_14_510" localSheetId="0">#REF!</definedName>
    <definedName name="F_14_510" localSheetId="3">#REF!</definedName>
    <definedName name="F_14_510">#REF!</definedName>
    <definedName name="F_14_540" localSheetId="0">#REF!</definedName>
    <definedName name="F_14_540" localSheetId="3">#REF!</definedName>
    <definedName name="F_14_540">#REF!</definedName>
    <definedName name="F_14_570" localSheetId="0">#REF!</definedName>
    <definedName name="F_14_570" localSheetId="3">#REF!</definedName>
    <definedName name="F_14_570">#REF!</definedName>
    <definedName name="F_14_60" localSheetId="0">#REF!</definedName>
    <definedName name="F_14_60" localSheetId="3">#REF!</definedName>
    <definedName name="F_14_60">#REF!</definedName>
    <definedName name="F_14_600" localSheetId="0">#REF!</definedName>
    <definedName name="F_14_600" localSheetId="3">#REF!</definedName>
    <definedName name="F_14_600">#REF!</definedName>
    <definedName name="F_14_630" localSheetId="0">#REF!</definedName>
    <definedName name="F_14_630" localSheetId="3">#REF!</definedName>
    <definedName name="F_14_630">#REF!</definedName>
    <definedName name="F_14_660" localSheetId="0">#REF!</definedName>
    <definedName name="F_14_660" localSheetId="3">#REF!</definedName>
    <definedName name="F_14_660">#REF!</definedName>
    <definedName name="F_14_690" localSheetId="0">#REF!</definedName>
    <definedName name="F_14_690" localSheetId="3">#REF!</definedName>
    <definedName name="F_14_690">#REF!</definedName>
    <definedName name="F_14_720" localSheetId="0">#REF!</definedName>
    <definedName name="F_14_720" localSheetId="3">#REF!</definedName>
    <definedName name="F_14_720">#REF!</definedName>
    <definedName name="F_14_90" localSheetId="0">#REF!</definedName>
    <definedName name="F_14_90" localSheetId="3">#REF!</definedName>
    <definedName name="F_14_90">#REF!</definedName>
    <definedName name="F_15_120" localSheetId="0">#REF!</definedName>
    <definedName name="F_15_120" localSheetId="3">#REF!</definedName>
    <definedName name="F_15_120">#REF!</definedName>
    <definedName name="F_15_150" localSheetId="0">#REF!</definedName>
    <definedName name="F_15_150" localSheetId="3">#REF!</definedName>
    <definedName name="F_15_150">#REF!</definedName>
    <definedName name="F_15_180" localSheetId="0">#REF!</definedName>
    <definedName name="F_15_180" localSheetId="3">#REF!</definedName>
    <definedName name="F_15_180">#REF!</definedName>
    <definedName name="F_15_210" localSheetId="0">#REF!</definedName>
    <definedName name="F_15_210" localSheetId="3">#REF!</definedName>
    <definedName name="F_15_210">#REF!</definedName>
    <definedName name="F_15_240" localSheetId="0">#REF!</definedName>
    <definedName name="F_15_240" localSheetId="3">#REF!</definedName>
    <definedName name="F_15_240">#REF!</definedName>
    <definedName name="F_15_270" localSheetId="0">#REF!</definedName>
    <definedName name="F_15_270" localSheetId="3">#REF!</definedName>
    <definedName name="F_15_270">#REF!</definedName>
    <definedName name="F_15_30" localSheetId="0">#REF!</definedName>
    <definedName name="F_15_30" localSheetId="3">#REF!</definedName>
    <definedName name="F_15_30">#REF!</definedName>
    <definedName name="F_15_300" localSheetId="0">#REF!</definedName>
    <definedName name="F_15_300" localSheetId="3">#REF!</definedName>
    <definedName name="F_15_300">#REF!</definedName>
    <definedName name="F_15_330" localSheetId="0">#REF!</definedName>
    <definedName name="F_15_330" localSheetId="3">#REF!</definedName>
    <definedName name="F_15_330">#REF!</definedName>
    <definedName name="F_15_360" localSheetId="0">#REF!</definedName>
    <definedName name="F_15_360" localSheetId="3">#REF!</definedName>
    <definedName name="F_15_360">#REF!</definedName>
    <definedName name="F_15_390" localSheetId="0">#REF!</definedName>
    <definedName name="F_15_390" localSheetId="3">#REF!</definedName>
    <definedName name="F_15_390">#REF!</definedName>
    <definedName name="F_15_420" localSheetId="0">#REF!</definedName>
    <definedName name="F_15_420" localSheetId="3">#REF!</definedName>
    <definedName name="F_15_420">#REF!</definedName>
    <definedName name="F_15_450" localSheetId="0">#REF!</definedName>
    <definedName name="F_15_450" localSheetId="3">#REF!</definedName>
    <definedName name="F_15_450">#REF!</definedName>
    <definedName name="F_15_480" localSheetId="0">#REF!</definedName>
    <definedName name="F_15_480" localSheetId="3">#REF!</definedName>
    <definedName name="F_15_480">#REF!</definedName>
    <definedName name="F_15_510" localSheetId="0">#REF!</definedName>
    <definedName name="F_15_510" localSheetId="3">#REF!</definedName>
    <definedName name="F_15_510">#REF!</definedName>
    <definedName name="F_15_540" localSheetId="0">#REF!</definedName>
    <definedName name="F_15_540" localSheetId="3">#REF!</definedName>
    <definedName name="F_15_540">#REF!</definedName>
    <definedName name="F_15_570" localSheetId="0">#REF!</definedName>
    <definedName name="F_15_570" localSheetId="3">#REF!</definedName>
    <definedName name="F_15_570">#REF!</definedName>
    <definedName name="F_15_60" localSheetId="0">#REF!</definedName>
    <definedName name="F_15_60" localSheetId="3">#REF!</definedName>
    <definedName name="F_15_60">#REF!</definedName>
    <definedName name="F_15_600" localSheetId="0">#REF!</definedName>
    <definedName name="F_15_600" localSheetId="3">#REF!</definedName>
    <definedName name="F_15_600">#REF!</definedName>
    <definedName name="F_15_630" localSheetId="0">#REF!</definedName>
    <definedName name="F_15_630" localSheetId="3">#REF!</definedName>
    <definedName name="F_15_630">#REF!</definedName>
    <definedName name="F_15_660" localSheetId="0">#REF!</definedName>
    <definedName name="F_15_660" localSheetId="3">#REF!</definedName>
    <definedName name="F_15_660">#REF!</definedName>
    <definedName name="F_15_690" localSheetId="0">#REF!</definedName>
    <definedName name="F_15_690" localSheetId="3">#REF!</definedName>
    <definedName name="F_15_690">#REF!</definedName>
    <definedName name="F_15_720" localSheetId="0">#REF!</definedName>
    <definedName name="F_15_720" localSheetId="3">#REF!</definedName>
    <definedName name="F_15_720">#REF!</definedName>
    <definedName name="F_15_90" localSheetId="0">#REF!</definedName>
    <definedName name="F_15_90" localSheetId="3">#REF!</definedName>
    <definedName name="F_15_90">#REF!</definedName>
    <definedName name="F_16_120" localSheetId="0">#REF!</definedName>
    <definedName name="F_16_120" localSheetId="3">#REF!</definedName>
    <definedName name="F_16_120">#REF!</definedName>
    <definedName name="F_16_150" localSheetId="0">#REF!</definedName>
    <definedName name="F_16_150" localSheetId="3">#REF!</definedName>
    <definedName name="F_16_150">#REF!</definedName>
    <definedName name="F_16_180" localSheetId="0">#REF!</definedName>
    <definedName name="F_16_180" localSheetId="3">#REF!</definedName>
    <definedName name="F_16_180">#REF!</definedName>
    <definedName name="F_16_210" localSheetId="0">#REF!</definedName>
    <definedName name="F_16_210" localSheetId="3">#REF!</definedName>
    <definedName name="F_16_210">#REF!</definedName>
    <definedName name="F_16_240" localSheetId="0">#REF!</definedName>
    <definedName name="F_16_240" localSheetId="3">#REF!</definedName>
    <definedName name="F_16_240">#REF!</definedName>
    <definedName name="F_16_270" localSheetId="0">#REF!</definedName>
    <definedName name="F_16_270" localSheetId="3">#REF!</definedName>
    <definedName name="F_16_270">#REF!</definedName>
    <definedName name="F_16_30" localSheetId="0">#REF!</definedName>
    <definedName name="F_16_30" localSheetId="3">#REF!</definedName>
    <definedName name="F_16_30">#REF!</definedName>
    <definedName name="F_16_300" localSheetId="0">#REF!</definedName>
    <definedName name="F_16_300" localSheetId="3">#REF!</definedName>
    <definedName name="F_16_300">#REF!</definedName>
    <definedName name="F_16_330" localSheetId="0">#REF!</definedName>
    <definedName name="F_16_330" localSheetId="3">#REF!</definedName>
    <definedName name="F_16_330">#REF!</definedName>
    <definedName name="F_16_360" localSheetId="0">#REF!</definedName>
    <definedName name="F_16_360" localSheetId="3">#REF!</definedName>
    <definedName name="F_16_360">#REF!</definedName>
    <definedName name="F_16_390" localSheetId="0">#REF!</definedName>
    <definedName name="F_16_390" localSheetId="3">#REF!</definedName>
    <definedName name="F_16_390">#REF!</definedName>
    <definedName name="F_16_420" localSheetId="0">#REF!</definedName>
    <definedName name="F_16_420" localSheetId="3">#REF!</definedName>
    <definedName name="F_16_420">#REF!</definedName>
    <definedName name="F_16_450" localSheetId="0">#REF!</definedName>
    <definedName name="F_16_450" localSheetId="3">#REF!</definedName>
    <definedName name="F_16_450">#REF!</definedName>
    <definedName name="F_16_480" localSheetId="0">#REF!</definedName>
    <definedName name="F_16_480" localSheetId="3">#REF!</definedName>
    <definedName name="F_16_480">#REF!</definedName>
    <definedName name="F_16_510" localSheetId="0">#REF!</definedName>
    <definedName name="F_16_510" localSheetId="3">#REF!</definedName>
    <definedName name="F_16_510">#REF!</definedName>
    <definedName name="F_16_540" localSheetId="0">#REF!</definedName>
    <definedName name="F_16_540" localSheetId="3">#REF!</definedName>
    <definedName name="F_16_540">#REF!</definedName>
    <definedName name="F_16_570" localSheetId="0">#REF!</definedName>
    <definedName name="F_16_570" localSheetId="3">#REF!</definedName>
    <definedName name="F_16_570">#REF!</definedName>
    <definedName name="F_16_60" localSheetId="0">#REF!</definedName>
    <definedName name="F_16_60" localSheetId="3">#REF!</definedName>
    <definedName name="F_16_60">#REF!</definedName>
    <definedName name="F_16_600" localSheetId="0">#REF!</definedName>
    <definedName name="F_16_600" localSheetId="3">#REF!</definedName>
    <definedName name="F_16_600">#REF!</definedName>
    <definedName name="F_16_630" localSheetId="0">#REF!</definedName>
    <definedName name="F_16_630" localSheetId="3">#REF!</definedName>
    <definedName name="F_16_630">#REF!</definedName>
    <definedName name="F_16_660" localSheetId="0">#REF!</definedName>
    <definedName name="F_16_660" localSheetId="3">#REF!</definedName>
    <definedName name="F_16_660">#REF!</definedName>
    <definedName name="F_16_690" localSheetId="0">#REF!</definedName>
    <definedName name="F_16_690" localSheetId="3">#REF!</definedName>
    <definedName name="F_16_690">#REF!</definedName>
    <definedName name="F_16_720" localSheetId="0">#REF!</definedName>
    <definedName name="F_16_720" localSheetId="3">#REF!</definedName>
    <definedName name="F_16_720">#REF!</definedName>
    <definedName name="F_16_90" localSheetId="0">#REF!</definedName>
    <definedName name="F_16_90" localSheetId="3">#REF!</definedName>
    <definedName name="F_16_90">#REF!</definedName>
    <definedName name="F_17_120" localSheetId="0">#REF!</definedName>
    <definedName name="F_17_120" localSheetId="3">#REF!</definedName>
    <definedName name="F_17_120">#REF!</definedName>
    <definedName name="F_17_150" localSheetId="0">#REF!</definedName>
    <definedName name="F_17_150" localSheetId="3">#REF!</definedName>
    <definedName name="F_17_150">#REF!</definedName>
    <definedName name="F_17_180" localSheetId="0">#REF!</definedName>
    <definedName name="F_17_180" localSheetId="3">#REF!</definedName>
    <definedName name="F_17_180">#REF!</definedName>
    <definedName name="F_17_210" localSheetId="0">#REF!</definedName>
    <definedName name="F_17_210" localSheetId="3">#REF!</definedName>
    <definedName name="F_17_210">#REF!</definedName>
    <definedName name="F_17_240" localSheetId="0">#REF!</definedName>
    <definedName name="F_17_240" localSheetId="3">#REF!</definedName>
    <definedName name="F_17_240">#REF!</definedName>
    <definedName name="F_17_270" localSheetId="0">#REF!</definedName>
    <definedName name="F_17_270" localSheetId="3">#REF!</definedName>
    <definedName name="F_17_270">#REF!</definedName>
    <definedName name="F_17_30" localSheetId="0">#REF!</definedName>
    <definedName name="F_17_30" localSheetId="3">#REF!</definedName>
    <definedName name="F_17_30">#REF!</definedName>
    <definedName name="F_17_300" localSheetId="0">#REF!</definedName>
    <definedName name="F_17_300" localSheetId="3">#REF!</definedName>
    <definedName name="F_17_300">#REF!</definedName>
    <definedName name="F_17_330" localSheetId="0">#REF!</definedName>
    <definedName name="F_17_330" localSheetId="3">#REF!</definedName>
    <definedName name="F_17_330">#REF!</definedName>
    <definedName name="F_17_360" localSheetId="0">#REF!</definedName>
    <definedName name="F_17_360" localSheetId="3">#REF!</definedName>
    <definedName name="F_17_360">#REF!</definedName>
    <definedName name="F_17_390" localSheetId="0">#REF!</definedName>
    <definedName name="F_17_390" localSheetId="3">#REF!</definedName>
    <definedName name="F_17_390">#REF!</definedName>
    <definedName name="F_17_420" localSheetId="0">#REF!</definedName>
    <definedName name="F_17_420" localSheetId="3">#REF!</definedName>
    <definedName name="F_17_420">#REF!</definedName>
    <definedName name="F_17_450" localSheetId="0">#REF!</definedName>
    <definedName name="F_17_450" localSheetId="3">#REF!</definedName>
    <definedName name="F_17_450">#REF!</definedName>
    <definedName name="F_17_480" localSheetId="0">#REF!</definedName>
    <definedName name="F_17_480" localSheetId="3">#REF!</definedName>
    <definedName name="F_17_480">#REF!</definedName>
    <definedName name="F_17_510" localSheetId="0">#REF!</definedName>
    <definedName name="F_17_510" localSheetId="3">#REF!</definedName>
    <definedName name="F_17_510">#REF!</definedName>
    <definedName name="F_17_540" localSheetId="0">#REF!</definedName>
    <definedName name="F_17_540" localSheetId="3">#REF!</definedName>
    <definedName name="F_17_540">#REF!</definedName>
    <definedName name="F_17_570" localSheetId="0">#REF!</definedName>
    <definedName name="F_17_570" localSheetId="3">#REF!</definedName>
    <definedName name="F_17_570">#REF!</definedName>
    <definedName name="F_17_60" localSheetId="0">#REF!</definedName>
    <definedName name="F_17_60" localSheetId="3">#REF!</definedName>
    <definedName name="F_17_60">#REF!</definedName>
    <definedName name="F_17_600" localSheetId="0">#REF!</definedName>
    <definedName name="F_17_600" localSheetId="3">#REF!</definedName>
    <definedName name="F_17_600">#REF!</definedName>
    <definedName name="F_17_630" localSheetId="0">#REF!</definedName>
    <definedName name="F_17_630" localSheetId="3">#REF!</definedName>
    <definedName name="F_17_630">#REF!</definedName>
    <definedName name="F_17_660" localSheetId="0">#REF!</definedName>
    <definedName name="F_17_660" localSheetId="3">#REF!</definedName>
    <definedName name="F_17_660">#REF!</definedName>
    <definedName name="F_17_690" localSheetId="0">#REF!</definedName>
    <definedName name="F_17_690" localSheetId="3">#REF!</definedName>
    <definedName name="F_17_690">#REF!</definedName>
    <definedName name="F_17_720" localSheetId="0">#REF!</definedName>
    <definedName name="F_17_720" localSheetId="3">#REF!</definedName>
    <definedName name="F_17_720">#REF!</definedName>
    <definedName name="F_17_90" localSheetId="0">#REF!</definedName>
    <definedName name="F_17_90" localSheetId="3">#REF!</definedName>
    <definedName name="F_17_90">#REF!</definedName>
    <definedName name="F_18_120" localSheetId="0">#REF!</definedName>
    <definedName name="F_18_120" localSheetId="3">#REF!</definedName>
    <definedName name="F_18_120">#REF!</definedName>
    <definedName name="F_18_150" localSheetId="0">#REF!</definedName>
    <definedName name="F_18_150" localSheetId="3">#REF!</definedName>
    <definedName name="F_18_150">#REF!</definedName>
    <definedName name="F_18_180" localSheetId="0">#REF!</definedName>
    <definedName name="F_18_180" localSheetId="3">#REF!</definedName>
    <definedName name="F_18_180">#REF!</definedName>
    <definedName name="F_18_210" localSheetId="0">#REF!</definedName>
    <definedName name="F_18_210" localSheetId="3">#REF!</definedName>
    <definedName name="F_18_210">#REF!</definedName>
    <definedName name="F_18_240" localSheetId="0">#REF!</definedName>
    <definedName name="F_18_240" localSheetId="3">#REF!</definedName>
    <definedName name="F_18_240">#REF!</definedName>
    <definedName name="F_18_270" localSheetId="0">#REF!</definedName>
    <definedName name="F_18_270" localSheetId="3">#REF!</definedName>
    <definedName name="F_18_270">#REF!</definedName>
    <definedName name="F_18_30" localSheetId="0">#REF!</definedName>
    <definedName name="F_18_30" localSheetId="3">#REF!</definedName>
    <definedName name="F_18_30">#REF!</definedName>
    <definedName name="F_18_300" localSheetId="0">#REF!</definedName>
    <definedName name="F_18_300" localSheetId="3">#REF!</definedName>
    <definedName name="F_18_300">#REF!</definedName>
    <definedName name="F_18_330" localSheetId="0">#REF!</definedName>
    <definedName name="F_18_330" localSheetId="3">#REF!</definedName>
    <definedName name="F_18_330">#REF!</definedName>
    <definedName name="F_18_360" localSheetId="0">#REF!</definedName>
    <definedName name="F_18_360" localSheetId="3">#REF!</definedName>
    <definedName name="F_18_360">#REF!</definedName>
    <definedName name="F_18_390" localSheetId="0">#REF!</definedName>
    <definedName name="F_18_390" localSheetId="3">#REF!</definedName>
    <definedName name="F_18_390">#REF!</definedName>
    <definedName name="F_18_420" localSheetId="0">#REF!</definedName>
    <definedName name="F_18_420" localSheetId="3">#REF!</definedName>
    <definedName name="F_18_420">#REF!</definedName>
    <definedName name="F_18_450" localSheetId="0">#REF!</definedName>
    <definedName name="F_18_450" localSheetId="3">#REF!</definedName>
    <definedName name="F_18_450">#REF!</definedName>
    <definedName name="F_18_480" localSheetId="0">#REF!</definedName>
    <definedName name="F_18_480" localSheetId="3">#REF!</definedName>
    <definedName name="F_18_480">#REF!</definedName>
    <definedName name="F_18_510" localSheetId="0">#REF!</definedName>
    <definedName name="F_18_510" localSheetId="3">#REF!</definedName>
    <definedName name="F_18_510">#REF!</definedName>
    <definedName name="F_18_540" localSheetId="0">#REF!</definedName>
    <definedName name="F_18_540" localSheetId="3">#REF!</definedName>
    <definedName name="F_18_540">#REF!</definedName>
    <definedName name="F_18_570" localSheetId="0">#REF!</definedName>
    <definedName name="F_18_570" localSheetId="3">#REF!</definedName>
    <definedName name="F_18_570">#REF!</definedName>
    <definedName name="F_18_60" localSheetId="0">#REF!</definedName>
    <definedName name="F_18_60" localSheetId="3">#REF!</definedName>
    <definedName name="F_18_60">#REF!</definedName>
    <definedName name="F_18_600" localSheetId="0">#REF!</definedName>
    <definedName name="F_18_600" localSheetId="3">#REF!</definedName>
    <definedName name="F_18_600">#REF!</definedName>
    <definedName name="F_18_630" localSheetId="0">#REF!</definedName>
    <definedName name="F_18_630" localSheetId="3">#REF!</definedName>
    <definedName name="F_18_630">#REF!</definedName>
    <definedName name="F_18_660" localSheetId="0">#REF!</definedName>
    <definedName name="F_18_660" localSheetId="3">#REF!</definedName>
    <definedName name="F_18_660">#REF!</definedName>
    <definedName name="F_18_690" localSheetId="0">#REF!</definedName>
    <definedName name="F_18_690" localSheetId="3">#REF!</definedName>
    <definedName name="F_18_690">#REF!</definedName>
    <definedName name="F_18_720" localSheetId="0">#REF!</definedName>
    <definedName name="F_18_720" localSheetId="3">#REF!</definedName>
    <definedName name="F_18_720">#REF!</definedName>
    <definedName name="F_18_90" localSheetId="0">#REF!</definedName>
    <definedName name="F_18_90" localSheetId="3">#REF!</definedName>
    <definedName name="F_18_90">#REF!</definedName>
    <definedName name="F_19_120" localSheetId="0">#REF!</definedName>
    <definedName name="F_19_120" localSheetId="3">#REF!</definedName>
    <definedName name="F_19_120">#REF!</definedName>
    <definedName name="F_19_150" localSheetId="0">#REF!</definedName>
    <definedName name="F_19_150" localSheetId="3">#REF!</definedName>
    <definedName name="F_19_150">#REF!</definedName>
    <definedName name="F_19_180" localSheetId="0">#REF!</definedName>
    <definedName name="F_19_180" localSheetId="3">#REF!</definedName>
    <definedName name="F_19_180">#REF!</definedName>
    <definedName name="F_19_210" localSheetId="0">#REF!</definedName>
    <definedName name="F_19_210" localSheetId="3">#REF!</definedName>
    <definedName name="F_19_210">#REF!</definedName>
    <definedName name="F_19_240" localSheetId="0">#REF!</definedName>
    <definedName name="F_19_240" localSheetId="3">#REF!</definedName>
    <definedName name="F_19_240">#REF!</definedName>
    <definedName name="F_19_270" localSheetId="0">#REF!</definedName>
    <definedName name="F_19_270" localSheetId="3">#REF!</definedName>
    <definedName name="F_19_270">#REF!</definedName>
    <definedName name="F_19_30" localSheetId="0">#REF!</definedName>
    <definedName name="F_19_30" localSheetId="3">#REF!</definedName>
    <definedName name="F_19_30">#REF!</definedName>
    <definedName name="F_19_300" localSheetId="0">#REF!</definedName>
    <definedName name="F_19_300" localSheetId="3">#REF!</definedName>
    <definedName name="F_19_300">#REF!</definedName>
    <definedName name="F_19_330" localSheetId="0">#REF!</definedName>
    <definedName name="F_19_330" localSheetId="3">#REF!</definedName>
    <definedName name="F_19_330">#REF!</definedName>
    <definedName name="F_19_360" localSheetId="0">#REF!</definedName>
    <definedName name="F_19_360" localSheetId="3">#REF!</definedName>
    <definedName name="F_19_360">#REF!</definedName>
    <definedName name="F_19_390" localSheetId="0">#REF!</definedName>
    <definedName name="F_19_390" localSheetId="3">#REF!</definedName>
    <definedName name="F_19_390">#REF!</definedName>
    <definedName name="F_19_420" localSheetId="0">#REF!</definedName>
    <definedName name="F_19_420" localSheetId="3">#REF!</definedName>
    <definedName name="F_19_420">#REF!</definedName>
    <definedName name="F_19_450" localSheetId="0">#REF!</definedName>
    <definedName name="F_19_450" localSheetId="3">#REF!</definedName>
    <definedName name="F_19_450">#REF!</definedName>
    <definedName name="F_19_480" localSheetId="0">#REF!</definedName>
    <definedName name="F_19_480" localSheetId="3">#REF!</definedName>
    <definedName name="F_19_480">#REF!</definedName>
    <definedName name="F_19_510" localSheetId="0">#REF!</definedName>
    <definedName name="F_19_510" localSheetId="3">#REF!</definedName>
    <definedName name="F_19_510">#REF!</definedName>
    <definedName name="F_19_540" localSheetId="0">#REF!</definedName>
    <definedName name="F_19_540" localSheetId="3">#REF!</definedName>
    <definedName name="F_19_540">#REF!</definedName>
    <definedName name="F_19_570" localSheetId="0">#REF!</definedName>
    <definedName name="F_19_570" localSheetId="3">#REF!</definedName>
    <definedName name="F_19_570">#REF!</definedName>
    <definedName name="F_19_60" localSheetId="0">#REF!</definedName>
    <definedName name="F_19_60" localSheetId="3">#REF!</definedName>
    <definedName name="F_19_60">#REF!</definedName>
    <definedName name="F_19_600" localSheetId="0">#REF!</definedName>
    <definedName name="F_19_600" localSheetId="3">#REF!</definedName>
    <definedName name="F_19_600">#REF!</definedName>
    <definedName name="F_19_630" localSheetId="0">#REF!</definedName>
    <definedName name="F_19_630" localSheetId="3">#REF!</definedName>
    <definedName name="F_19_630">#REF!</definedName>
    <definedName name="F_19_660" localSheetId="0">#REF!</definedName>
    <definedName name="F_19_660" localSheetId="3">#REF!</definedName>
    <definedName name="F_19_660">#REF!</definedName>
    <definedName name="F_19_690" localSheetId="0">#REF!</definedName>
    <definedName name="F_19_690" localSheetId="3">#REF!</definedName>
    <definedName name="F_19_690">#REF!</definedName>
    <definedName name="F_19_720" localSheetId="0">#REF!</definedName>
    <definedName name="F_19_720" localSheetId="3">#REF!</definedName>
    <definedName name="F_19_720">#REF!</definedName>
    <definedName name="F_19_90" localSheetId="0">#REF!</definedName>
    <definedName name="F_19_90" localSheetId="3">#REF!</definedName>
    <definedName name="F_19_90">#REF!</definedName>
    <definedName name="F_20_120" localSheetId="0">#REF!</definedName>
    <definedName name="F_20_120" localSheetId="3">#REF!</definedName>
    <definedName name="F_20_120">#REF!</definedName>
    <definedName name="F_20_150" localSheetId="0">#REF!</definedName>
    <definedName name="F_20_150" localSheetId="3">#REF!</definedName>
    <definedName name="F_20_150">#REF!</definedName>
    <definedName name="F_20_180" localSheetId="0">#REF!</definedName>
    <definedName name="F_20_180" localSheetId="3">#REF!</definedName>
    <definedName name="F_20_180">#REF!</definedName>
    <definedName name="F_20_210" localSheetId="0">#REF!</definedName>
    <definedName name="F_20_210" localSheetId="3">#REF!</definedName>
    <definedName name="F_20_210">#REF!</definedName>
    <definedName name="F_20_240" localSheetId="0">#REF!</definedName>
    <definedName name="F_20_240" localSheetId="3">#REF!</definedName>
    <definedName name="F_20_240">#REF!</definedName>
    <definedName name="F_20_270" localSheetId="0">#REF!</definedName>
    <definedName name="F_20_270" localSheetId="3">#REF!</definedName>
    <definedName name="F_20_270">#REF!</definedName>
    <definedName name="F_20_30" localSheetId="0">#REF!</definedName>
    <definedName name="F_20_30" localSheetId="3">#REF!</definedName>
    <definedName name="F_20_30">#REF!</definedName>
    <definedName name="F_20_300" localSheetId="0">#REF!</definedName>
    <definedName name="F_20_300" localSheetId="3">#REF!</definedName>
    <definedName name="F_20_300">#REF!</definedName>
    <definedName name="F_20_330" localSheetId="0">#REF!</definedName>
    <definedName name="F_20_330" localSheetId="3">#REF!</definedName>
    <definedName name="F_20_330">#REF!</definedName>
    <definedName name="F_20_360" localSheetId="0">#REF!</definedName>
    <definedName name="F_20_360" localSheetId="3">#REF!</definedName>
    <definedName name="F_20_360">#REF!</definedName>
    <definedName name="F_20_390" localSheetId="0">#REF!</definedName>
    <definedName name="F_20_390" localSheetId="3">#REF!</definedName>
    <definedName name="F_20_390">#REF!</definedName>
    <definedName name="F_20_420" localSheetId="0">#REF!</definedName>
    <definedName name="F_20_420" localSheetId="3">#REF!</definedName>
    <definedName name="F_20_420">#REF!</definedName>
    <definedName name="F_20_450" localSheetId="0">#REF!</definedName>
    <definedName name="F_20_450" localSheetId="3">#REF!</definedName>
    <definedName name="F_20_450">#REF!</definedName>
    <definedName name="F_20_480" localSheetId="0">#REF!</definedName>
    <definedName name="F_20_480" localSheetId="3">#REF!</definedName>
    <definedName name="F_20_480">#REF!</definedName>
    <definedName name="F_20_510" localSheetId="0">#REF!</definedName>
    <definedName name="F_20_510" localSheetId="3">#REF!</definedName>
    <definedName name="F_20_510">#REF!</definedName>
    <definedName name="F_20_540" localSheetId="0">#REF!</definedName>
    <definedName name="F_20_540" localSheetId="3">#REF!</definedName>
    <definedName name="F_20_540">#REF!</definedName>
    <definedName name="F_20_570" localSheetId="0">#REF!</definedName>
    <definedName name="F_20_570" localSheetId="3">#REF!</definedName>
    <definedName name="F_20_570">#REF!</definedName>
    <definedName name="F_20_60" localSheetId="0">#REF!</definedName>
    <definedName name="F_20_60" localSheetId="3">#REF!</definedName>
    <definedName name="F_20_60">#REF!</definedName>
    <definedName name="F_20_600" localSheetId="0">#REF!</definedName>
    <definedName name="F_20_600" localSheetId="3">#REF!</definedName>
    <definedName name="F_20_600">#REF!</definedName>
    <definedName name="F_20_630" localSheetId="0">#REF!</definedName>
    <definedName name="F_20_630" localSheetId="3">#REF!</definedName>
    <definedName name="F_20_630">#REF!</definedName>
    <definedName name="F_20_660" localSheetId="0">#REF!</definedName>
    <definedName name="F_20_660" localSheetId="3">#REF!</definedName>
    <definedName name="F_20_660">#REF!</definedName>
    <definedName name="F_20_690" localSheetId="0">#REF!</definedName>
    <definedName name="F_20_690" localSheetId="3">#REF!</definedName>
    <definedName name="F_20_690">#REF!</definedName>
    <definedName name="F_20_720" localSheetId="0">#REF!</definedName>
    <definedName name="F_20_720" localSheetId="3">#REF!</definedName>
    <definedName name="F_20_720">#REF!</definedName>
    <definedName name="F_20_90" localSheetId="0">#REF!</definedName>
    <definedName name="F_20_90" localSheetId="3">#REF!</definedName>
    <definedName name="F_20_90">#REF!</definedName>
    <definedName name="GABARITO" localSheetId="0">#REF!</definedName>
    <definedName name="GABARITO" localSheetId="3">#REF!</definedName>
    <definedName name="GABARITO">#REF!</definedName>
    <definedName name="gen" localSheetId="4">#REF!</definedName>
    <definedName name="gen" localSheetId="0">#REF!</definedName>
    <definedName name="gen" localSheetId="3">#REF!</definedName>
    <definedName name="gen">#REF!</definedName>
    <definedName name="GERAL" localSheetId="4">#REF!</definedName>
    <definedName name="GERAL" localSheetId="0">#REF!</definedName>
    <definedName name="GERAL" localSheetId="3">#REF!</definedName>
    <definedName name="GERAL">#REF!</definedName>
    <definedName name="gvggg" localSheetId="3">'[1]Bm 8'!#REF!</definedName>
    <definedName name="gvggg">'[1]Bm 8'!#REF!</definedName>
    <definedName name="I" localSheetId="3" hidden="1">[7]Poço!#REF!</definedName>
    <definedName name="I" hidden="1">[7]Poço!#REF!</definedName>
    <definedName name="INSUMOS" localSheetId="1">#REF!</definedName>
    <definedName name="INSUMOS" localSheetId="4">#REF!</definedName>
    <definedName name="INSUMOS" localSheetId="0">#REF!</definedName>
    <definedName name="INSUMOS" localSheetId="3">#REF!</definedName>
    <definedName name="INSUMOS">#REF!</definedName>
    <definedName name="ITAPECURU" localSheetId="4">#REF!</definedName>
    <definedName name="ITAPECURU" localSheetId="0">#REF!</definedName>
    <definedName name="ITAPECURU" localSheetId="3">#REF!</definedName>
    <definedName name="ITAPECURU">#REF!</definedName>
    <definedName name="ITEM" localSheetId="4">#REF!</definedName>
    <definedName name="ITEM" localSheetId="0">#REF!</definedName>
    <definedName name="ITEM" localSheetId="3">#REF!</definedName>
    <definedName name="ITEM">#REF!</definedName>
    <definedName name="JARACATY" localSheetId="4">#REF!</definedName>
    <definedName name="JARACATY" localSheetId="0">#REF!</definedName>
    <definedName name="JARACATY" localSheetId="3">#REF!</definedName>
    <definedName name="JARACATY">#REF!</definedName>
    <definedName name="JTJ" localSheetId="4">#REF!</definedName>
    <definedName name="JTJ" localSheetId="0">#REF!</definedName>
    <definedName name="JTJ" localSheetId="3">#REF!</definedName>
    <definedName name="JTJ">#REF!</definedName>
    <definedName name="K1geral" localSheetId="3">'[8]PLANILHA QUANTITATIVA'!#REF!</definedName>
    <definedName name="K1geral">'[8]PLANILHA QUANTITATIVA'!#REF!</definedName>
    <definedName name="LAGO_DA_PEDRA" localSheetId="1">#REF!</definedName>
    <definedName name="LAGO_DA_PEDRA" localSheetId="4">#REF!</definedName>
    <definedName name="LAGO_DA_PEDRA" localSheetId="0">#REF!</definedName>
    <definedName name="LAGO_DA_PEDRA" localSheetId="3">#REF!</definedName>
    <definedName name="LAGO_DA_PEDRA">#REF!</definedName>
    <definedName name="lista" localSheetId="4">#REF!</definedName>
    <definedName name="lista" localSheetId="0">#REF!</definedName>
    <definedName name="lista" localSheetId="3">#REF!</definedName>
    <definedName name="lista">#REF!</definedName>
    <definedName name="lista.coluna" localSheetId="0">#REF!</definedName>
    <definedName name="lista.coluna" localSheetId="3">#REF!</definedName>
    <definedName name="lista.coluna">#REF!</definedName>
    <definedName name="lista.linha" localSheetId="0">#REF!</definedName>
    <definedName name="lista.linha" localSheetId="3">#REF!</definedName>
    <definedName name="lista.linha">#REF!</definedName>
    <definedName name="lista2" localSheetId="4">#REF!</definedName>
    <definedName name="lista2" localSheetId="0">#REF!</definedName>
    <definedName name="lista2" localSheetId="3">#REF!</definedName>
    <definedName name="lista2">#REF!</definedName>
    <definedName name="Luva_lisa_de_alumínio_diam_20mm" localSheetId="4">#REF!</definedName>
    <definedName name="Luva_lisa_de_alumínio_diam_20mm" localSheetId="0">#REF!</definedName>
    <definedName name="Luva_lisa_de_alumínio_diam_20mm" localSheetId="3">#REF!</definedName>
    <definedName name="Luva_lisa_de_alumínio_diam_20mm">#REF!</definedName>
    <definedName name="Luva_lisa_de_alumínio_diam_25mm" localSheetId="4">#REF!</definedName>
    <definedName name="Luva_lisa_de_alumínio_diam_25mm" localSheetId="0">#REF!</definedName>
    <definedName name="Luva_lisa_de_alumínio_diam_25mm" localSheetId="3">#REF!</definedName>
    <definedName name="Luva_lisa_de_alumínio_diam_25mm">#REF!</definedName>
    <definedName name="Luva_lisa_de_alumínio_diam_32mm" localSheetId="4">#REF!</definedName>
    <definedName name="Luva_lisa_de_alumínio_diam_32mm" localSheetId="0">#REF!</definedName>
    <definedName name="Luva_lisa_de_alumínio_diam_32mm" localSheetId="3">#REF!</definedName>
    <definedName name="Luva_lisa_de_alumínio_diam_32mm">#REF!</definedName>
    <definedName name="MAT" localSheetId="4">#REF!</definedName>
    <definedName name="MAT" localSheetId="0">#REF!</definedName>
    <definedName name="MAT" localSheetId="3">#REF!</definedName>
    <definedName name="MAT">#REF!</definedName>
    <definedName name="Meses">"al!$A$26:$G$31;Anual!$I$26:$O$31;Anual!$Q$26:$W$31;Anual!$A$17:$G$22;Anual!$I$17:$O$22;Anual!$Q$17:$W$22;Anual!$Q$8:$W$13;Anual!$I$8:$O$13;Anual!$A$8:$G$13"</definedName>
    <definedName name="MKMKM" localSheetId="1">'[1]Bm 8'!#REF!</definedName>
    <definedName name="MKMKM" localSheetId="0">'[1]Bm 8'!#REF!</definedName>
    <definedName name="MKMKM" localSheetId="3">'[1]Bm 8'!#REF!</definedName>
    <definedName name="MKMKM">'[1]Bm 8'!#REF!</definedName>
    <definedName name="MO" localSheetId="1">#REF!</definedName>
    <definedName name="MO" localSheetId="4">#REF!</definedName>
    <definedName name="MO" localSheetId="0">#REF!</definedName>
    <definedName name="MO" localSheetId="3">#REF!</definedName>
    <definedName name="MO">#REF!</definedName>
    <definedName name="nil" localSheetId="0">#REF!</definedName>
    <definedName name="nil" localSheetId="3">#REF!</definedName>
    <definedName name="nil">#REF!</definedName>
    <definedName name="nr.ag.lote" localSheetId="4">#REF!</definedName>
    <definedName name="nr.ag.lote" localSheetId="0">#REF!</definedName>
    <definedName name="nr.ag.lote" localSheetId="3">#REF!</definedName>
    <definedName name="nr.ag.lote">#REF!</definedName>
    <definedName name="nr.ag.lote_1" localSheetId="1">[9]PRINCIPAL!#REF!</definedName>
    <definedName name="nr.ag.lote_1" localSheetId="0">[9]PRINCIPAL!#REF!</definedName>
    <definedName name="nr.ag.lote_1" localSheetId="3">[9]PRINCIPAL!#REF!</definedName>
    <definedName name="nr.ag.lote_1">[9]PRINCIPAL!#REF!</definedName>
    <definedName name="PEDREIRAS" localSheetId="1">#REF!</definedName>
    <definedName name="PEDREIRAS" localSheetId="4">#REF!</definedName>
    <definedName name="PEDREIRAS" localSheetId="0">#REF!</definedName>
    <definedName name="PEDREIRAS" localSheetId="3">#REF!</definedName>
    <definedName name="PEDREIRAS">#REF!</definedName>
    <definedName name="PINHEIRO" localSheetId="4">#REF!</definedName>
    <definedName name="PINHEIRO" localSheetId="0">#REF!</definedName>
    <definedName name="PINHEIRO" localSheetId="3">#REF!</definedName>
    <definedName name="PINHEIRO">#REF!</definedName>
    <definedName name="PL_ABC" localSheetId="4">#REF!</definedName>
    <definedName name="PL_ABC" localSheetId="0">#REF!</definedName>
    <definedName name="PL_ABC" localSheetId="3">#REF!</definedName>
    <definedName name="PL_ABC">#REF!</definedName>
    <definedName name="planilha" localSheetId="4">#REF!</definedName>
    <definedName name="planilha" localSheetId="0">#REF!</definedName>
    <definedName name="planilha" localSheetId="3">#REF!</definedName>
    <definedName name="planilha">#REF!</definedName>
    <definedName name="planuilha" localSheetId="4">#REF!</definedName>
    <definedName name="planuilha" localSheetId="0">#REF!</definedName>
    <definedName name="planuilha" localSheetId="3">#REF!</definedName>
    <definedName name="planuilha">#REF!</definedName>
    <definedName name="portico" localSheetId="4">#REF!</definedName>
    <definedName name="portico" localSheetId="0">#REF!</definedName>
    <definedName name="portico" localSheetId="3">#REF!</definedName>
    <definedName name="portico">#REF!</definedName>
    <definedName name="PP1.1" localSheetId="1">'[10]Opção 1'!#REF!</definedName>
    <definedName name="PP1.1" localSheetId="0">'[10]Opção 1'!#REF!</definedName>
    <definedName name="PP1.1" localSheetId="3">'[10]Opção 1'!#REF!</definedName>
    <definedName name="PP1.1">'[10]Opção 1'!#REF!</definedName>
    <definedName name="PP1.10" localSheetId="1">'[10]Opção 1'!#REF!</definedName>
    <definedName name="PP1.10" localSheetId="0">'[10]Opção 1'!#REF!</definedName>
    <definedName name="PP1.10" localSheetId="3">'[10]Opção 1'!#REF!</definedName>
    <definedName name="PP1.10">'[10]Opção 1'!#REF!</definedName>
    <definedName name="PP1.11" localSheetId="1">'[10]Opção 1'!#REF!</definedName>
    <definedName name="PP1.11" localSheetId="0">'[10]Opção 1'!#REF!</definedName>
    <definedName name="PP1.11" localSheetId="3">'[10]Opção 1'!#REF!</definedName>
    <definedName name="PP1.11">'[10]Opção 1'!#REF!</definedName>
    <definedName name="PP1.12" localSheetId="1">'[10]Opção 1'!#REF!</definedName>
    <definedName name="PP1.12" localSheetId="0">'[10]Opção 1'!#REF!</definedName>
    <definedName name="PP1.12" localSheetId="3">'[10]Opção 1'!#REF!</definedName>
    <definedName name="PP1.12">'[10]Opção 1'!#REF!</definedName>
    <definedName name="PP1.13" localSheetId="0">'[10]Opção 1'!#REF!</definedName>
    <definedName name="PP1.13" localSheetId="3">'[10]Opção 1'!#REF!</definedName>
    <definedName name="PP1.13">'[10]Opção 1'!#REF!</definedName>
    <definedName name="PP1.14" localSheetId="0">'[10]Opção 1'!#REF!</definedName>
    <definedName name="PP1.14" localSheetId="3">'[10]Opção 1'!#REF!</definedName>
    <definedName name="PP1.14">'[10]Opção 1'!#REF!</definedName>
    <definedName name="PP1.15" localSheetId="0">'[10]Opção 1'!#REF!</definedName>
    <definedName name="PP1.15" localSheetId="3">'[10]Opção 1'!#REF!</definedName>
    <definedName name="PP1.15">'[10]Opção 1'!#REF!</definedName>
    <definedName name="PP1.2" localSheetId="0">'[10]Opção 1'!#REF!</definedName>
    <definedName name="PP1.2" localSheetId="3">'[10]Opção 1'!#REF!</definedName>
    <definedName name="PP1.2">'[10]Opção 1'!#REF!</definedName>
    <definedName name="PP1.3" localSheetId="0">'[10]Opção 1'!#REF!</definedName>
    <definedName name="PP1.3" localSheetId="3">'[10]Opção 1'!#REF!</definedName>
    <definedName name="PP1.3">'[10]Opção 1'!#REF!</definedName>
    <definedName name="PP1.4" localSheetId="0">'[10]Opção 1'!#REF!</definedName>
    <definedName name="PP1.4" localSheetId="3">'[10]Opção 1'!#REF!</definedName>
    <definedName name="PP1.4">'[10]Opção 1'!#REF!</definedName>
    <definedName name="PP1.5" localSheetId="0">'[10]Opção 1'!#REF!</definedName>
    <definedName name="PP1.5" localSheetId="3">'[10]Opção 1'!#REF!</definedName>
    <definedName name="PP1.5">'[10]Opção 1'!#REF!</definedName>
    <definedName name="PP1.6" localSheetId="0">'[10]Opção 1'!#REF!</definedName>
    <definedName name="PP1.6" localSheetId="3">'[10]Opção 1'!#REF!</definedName>
    <definedName name="PP1.6">'[10]Opção 1'!#REF!</definedName>
    <definedName name="PP1.7" localSheetId="0">'[10]Opção 1'!#REF!</definedName>
    <definedName name="PP1.7" localSheetId="3">'[10]Opção 1'!#REF!</definedName>
    <definedName name="PP1.7">'[10]Opção 1'!#REF!</definedName>
    <definedName name="PP1.8" localSheetId="0">'[10]Opção 1'!#REF!</definedName>
    <definedName name="PP1.8" localSheetId="3">'[10]Opção 1'!#REF!</definedName>
    <definedName name="PP1.8">'[10]Opção 1'!#REF!</definedName>
    <definedName name="PP1.9" localSheetId="0">'[10]Opção 1'!#REF!</definedName>
    <definedName name="PP1.9" localSheetId="3">'[10]Opção 1'!#REF!</definedName>
    <definedName name="PP1.9">'[10]Opção 1'!#REF!</definedName>
    <definedName name="RAN1_2" localSheetId="1">#REF!</definedName>
    <definedName name="RAN1_2" localSheetId="0">#REF!</definedName>
    <definedName name="RAN1_2" localSheetId="3">#REF!</definedName>
    <definedName name="RAN1_2">#REF!</definedName>
    <definedName name="RAN1_3" localSheetId="0">#REF!</definedName>
    <definedName name="RAN1_3" localSheetId="3">#REF!</definedName>
    <definedName name="RAN1_3">#REF!</definedName>
    <definedName name="REATERRO_DE_VALAS_COMPACTADO_MECANICAMENTE" localSheetId="4">#REF!</definedName>
    <definedName name="REATERRO_DE_VALAS_COMPACTADO_MECANICAMENTE" localSheetId="0">#REF!</definedName>
    <definedName name="REATERRO_DE_VALAS_COMPACTADO_MECANICAMENTE" localSheetId="3">#REF!</definedName>
    <definedName name="REATERRO_DE_VALAS_COMPACTADO_MECANICAMENTE">#REF!</definedName>
    <definedName name="RES_CPS" localSheetId="4">#REF!</definedName>
    <definedName name="RES_CPS" localSheetId="0">#REF!</definedName>
    <definedName name="RES_CPS" localSheetId="3">#REF!</definedName>
    <definedName name="RES_CPS">#REF!</definedName>
    <definedName name="RESVALORES" localSheetId="4">#REF!</definedName>
    <definedName name="RESVALORES" localSheetId="0">#REF!</definedName>
    <definedName name="RESVALORES" localSheetId="3">#REF!</definedName>
    <definedName name="RESVALORES">#REF!</definedName>
    <definedName name="SANTA_INÊS" localSheetId="4">#REF!</definedName>
    <definedName name="SANTA_INÊS" localSheetId="0">#REF!</definedName>
    <definedName name="SANTA_INÊS" localSheetId="3">#REF!</definedName>
    <definedName name="SANTA_INÊS">#REF!</definedName>
    <definedName name="SEINFRA" localSheetId="0">#REF!</definedName>
    <definedName name="SEINFRA" localSheetId="3">#REF!</definedName>
    <definedName name="SEINFRA">#REF!</definedName>
    <definedName name="serv" localSheetId="4">#REF!</definedName>
    <definedName name="serv" localSheetId="0">#REF!</definedName>
    <definedName name="serv" localSheetId="3">#REF!</definedName>
    <definedName name="serv">#REF!</definedName>
    <definedName name="SG_01_04" localSheetId="1">'[11]Planilha PROJETISTA'!#REF!</definedName>
    <definedName name="SG_01_04" localSheetId="0">'[11]Planilha PROJETISTA'!#REF!</definedName>
    <definedName name="SG_01_04" localSheetId="3">'[11]Planilha PROJETISTA'!#REF!</definedName>
    <definedName name="SG_01_04">'[11]Planilha PROJETISTA'!#REF!</definedName>
    <definedName name="SG_01_05" localSheetId="1">'[11]Planilha PROJETISTA'!#REF!</definedName>
    <definedName name="SG_01_05" localSheetId="0">'[11]Planilha PROJETISTA'!#REF!</definedName>
    <definedName name="SG_01_05" localSheetId="3">'[11]Planilha PROJETISTA'!#REF!</definedName>
    <definedName name="SG_01_05">'[11]Planilha PROJETISTA'!#REF!</definedName>
    <definedName name="SG_01_06" localSheetId="0">'[11]Planilha PROJETISTA'!#REF!</definedName>
    <definedName name="SG_01_06" localSheetId="3">'[11]Planilha PROJETISTA'!#REF!</definedName>
    <definedName name="SG_01_06">'[11]Planilha PROJETISTA'!#REF!</definedName>
    <definedName name="SG_01_07" localSheetId="0">'[11]Planilha PROJETISTA'!#REF!</definedName>
    <definedName name="SG_01_07" localSheetId="3">'[11]Planilha PROJETISTA'!#REF!</definedName>
    <definedName name="SG_01_07">'[11]Planilha PROJETISTA'!#REF!</definedName>
    <definedName name="SG_01_08" localSheetId="0">'[11]Planilha PROJETISTA'!#REF!</definedName>
    <definedName name="SG_01_08" localSheetId="3">'[11]Planilha PROJETISTA'!#REF!</definedName>
    <definedName name="SG_01_08">'[11]Planilha PROJETISTA'!#REF!</definedName>
    <definedName name="SG_01_09" localSheetId="3">'[11]Planilha PROJETISTA'!#REF!</definedName>
    <definedName name="SG_01_09">'[11]Planilha PROJETISTA'!#REF!</definedName>
    <definedName name="SG_01_10" localSheetId="3">'[11]Planilha PROJETISTA'!#REF!</definedName>
    <definedName name="SG_01_10">'[11]Planilha PROJETISTA'!#REF!</definedName>
    <definedName name="SG_01_11" localSheetId="3">'[11]Planilha PROJETISTA'!#REF!</definedName>
    <definedName name="SG_01_11">'[11]Planilha PROJETISTA'!#REF!</definedName>
    <definedName name="SG_01_12" localSheetId="3">'[11]Planilha PROJETISTA'!#REF!</definedName>
    <definedName name="SG_01_12">'[11]Planilha PROJETISTA'!#REF!</definedName>
    <definedName name="SG_01_13" localSheetId="3">'[11]Planilha PROJETISTA'!#REF!</definedName>
    <definedName name="SG_01_13">'[11]Planilha PROJETISTA'!#REF!</definedName>
    <definedName name="SG_01_14" localSheetId="3">'[11]Planilha PROJETISTA'!#REF!</definedName>
    <definedName name="SG_01_14">'[11]Planilha PROJETISTA'!#REF!</definedName>
    <definedName name="SG_01_15" localSheetId="3">'[11]Planilha PROJETISTA'!#REF!</definedName>
    <definedName name="SG_01_15">'[11]Planilha PROJETISTA'!#REF!</definedName>
    <definedName name="SG_01_16" localSheetId="3">'[11]Planilha PROJETISTA'!#REF!</definedName>
    <definedName name="SG_01_16">'[11]Planilha PROJETISTA'!#REF!</definedName>
    <definedName name="SG_01_17" localSheetId="3">'[11]Planilha PROJETISTA'!#REF!</definedName>
    <definedName name="SG_01_17">'[11]Planilha PROJETISTA'!#REF!</definedName>
    <definedName name="SG_01_18" localSheetId="3">'[11]Planilha PROJETISTA'!#REF!</definedName>
    <definedName name="SG_01_18">'[11]Planilha PROJETISTA'!#REF!</definedName>
    <definedName name="SG_01_19" localSheetId="3">'[11]Planilha PROJETISTA'!#REF!</definedName>
    <definedName name="SG_01_19">'[11]Planilha PROJETISTA'!#REF!</definedName>
    <definedName name="SG_01_20" localSheetId="3">'[11]Planilha PROJETISTA'!#REF!</definedName>
    <definedName name="SG_01_20">'[11]Planilha PROJETISTA'!#REF!</definedName>
    <definedName name="SG_02_09" localSheetId="3">'[11]Planilha PROJETISTA'!#REF!</definedName>
    <definedName name="SG_02_09">'[11]Planilha PROJETISTA'!#REF!</definedName>
    <definedName name="SG_02_10" localSheetId="3">'[11]Planilha PROJETISTA'!#REF!</definedName>
    <definedName name="SG_02_10">'[11]Planilha PROJETISTA'!#REF!</definedName>
    <definedName name="SG_02_11" localSheetId="3">'[11]Planilha PROJETISTA'!#REF!</definedName>
    <definedName name="SG_02_11">'[11]Planilha PROJETISTA'!#REF!</definedName>
    <definedName name="SG_02_12" localSheetId="3">'[11]Planilha PROJETISTA'!#REF!</definedName>
    <definedName name="SG_02_12">'[11]Planilha PROJETISTA'!#REF!</definedName>
    <definedName name="SG_02_13" localSheetId="3">'[11]Planilha PROJETISTA'!#REF!</definedName>
    <definedName name="SG_02_13">'[11]Planilha PROJETISTA'!#REF!</definedName>
    <definedName name="SG_02_14" localSheetId="3">'[11]Planilha PROJETISTA'!#REF!</definedName>
    <definedName name="SG_02_14">'[11]Planilha PROJETISTA'!#REF!</definedName>
    <definedName name="SG_02_15" localSheetId="3">'[11]Planilha PROJETISTA'!#REF!</definedName>
    <definedName name="SG_02_15">'[11]Planilha PROJETISTA'!#REF!</definedName>
    <definedName name="SG_02_16" localSheetId="3">'[11]Planilha PROJETISTA'!#REF!</definedName>
    <definedName name="SG_02_16">'[11]Planilha PROJETISTA'!#REF!</definedName>
    <definedName name="SG_02_17" localSheetId="3">'[11]Planilha PROJETISTA'!#REF!</definedName>
    <definedName name="SG_02_17">'[11]Planilha PROJETISTA'!#REF!</definedName>
    <definedName name="SG_02_18" localSheetId="3">'[11]Planilha PROJETISTA'!#REF!</definedName>
    <definedName name="SG_02_18">'[11]Planilha PROJETISTA'!#REF!</definedName>
    <definedName name="SG_02_19" localSheetId="3">'[11]Planilha PROJETISTA'!#REF!</definedName>
    <definedName name="SG_02_19">'[11]Planilha PROJETISTA'!#REF!</definedName>
    <definedName name="SG_02_20" localSheetId="3">'[11]Planilha PROJETISTA'!#REF!</definedName>
    <definedName name="SG_02_20">'[11]Planilha PROJETISTA'!#REF!</definedName>
    <definedName name="SG_03_16" localSheetId="3">'[11]Planilha PROJETISTA'!#REF!</definedName>
    <definedName name="SG_03_16">'[11]Planilha PROJETISTA'!#REF!</definedName>
    <definedName name="SG_03_17" localSheetId="3">'[11]Planilha PROJETISTA'!#REF!</definedName>
    <definedName name="SG_03_17">'[11]Planilha PROJETISTA'!#REF!</definedName>
    <definedName name="SG_03_18" localSheetId="3">'[11]Planilha PROJETISTA'!#REF!</definedName>
    <definedName name="SG_03_18">'[11]Planilha PROJETISTA'!#REF!</definedName>
    <definedName name="SG_03_19" localSheetId="3">'[11]Planilha PROJETISTA'!#REF!</definedName>
    <definedName name="SG_03_19">'[11]Planilha PROJETISTA'!#REF!</definedName>
    <definedName name="SG_03_20" localSheetId="3">'[11]Planilha PROJETISTA'!#REF!</definedName>
    <definedName name="SG_03_20">'[11]Planilha PROJETISTA'!#REF!</definedName>
    <definedName name="SG_04_04" localSheetId="3">'[11]Planilha PROJETISTA'!#REF!</definedName>
    <definedName name="SG_04_04">'[11]Planilha PROJETISTA'!#REF!</definedName>
    <definedName name="SG_04_05" localSheetId="3">'[11]Planilha PROJETISTA'!#REF!</definedName>
    <definedName name="SG_04_05">'[11]Planilha PROJETISTA'!#REF!</definedName>
    <definedName name="SG_04_06" localSheetId="3">'[11]Planilha PROJETISTA'!#REF!</definedName>
    <definedName name="SG_04_06">'[11]Planilha PROJETISTA'!#REF!</definedName>
    <definedName name="SG_04_07" localSheetId="3">'[11]Planilha PROJETISTA'!#REF!</definedName>
    <definedName name="SG_04_07">'[11]Planilha PROJETISTA'!#REF!</definedName>
    <definedName name="SG_04_08" localSheetId="3">'[11]Planilha PROJETISTA'!#REF!</definedName>
    <definedName name="SG_04_08">'[11]Planilha PROJETISTA'!#REF!</definedName>
    <definedName name="SG_04_09" localSheetId="3">'[11]Planilha PROJETISTA'!#REF!</definedName>
    <definedName name="SG_04_09">'[11]Planilha PROJETISTA'!#REF!</definedName>
    <definedName name="SG_04_10" localSheetId="3">'[11]Planilha PROJETISTA'!#REF!</definedName>
    <definedName name="SG_04_10">'[11]Planilha PROJETISTA'!#REF!</definedName>
    <definedName name="SG_04_11" localSheetId="3">'[11]Planilha PROJETISTA'!#REF!</definedName>
    <definedName name="SG_04_11">'[11]Planilha PROJETISTA'!#REF!</definedName>
    <definedName name="SG_04_12" localSheetId="3">'[11]Planilha PROJETISTA'!#REF!</definedName>
    <definedName name="SG_04_12">'[11]Planilha PROJETISTA'!#REF!</definedName>
    <definedName name="SG_04_13" localSheetId="3">'[11]Planilha PROJETISTA'!#REF!</definedName>
    <definedName name="SG_04_13">'[11]Planilha PROJETISTA'!#REF!</definedName>
    <definedName name="SG_04_14" localSheetId="3">'[11]Planilha PROJETISTA'!#REF!</definedName>
    <definedName name="SG_04_14">'[11]Planilha PROJETISTA'!#REF!</definedName>
    <definedName name="SG_04_15" localSheetId="3">'[11]Planilha PROJETISTA'!#REF!</definedName>
    <definedName name="SG_04_15">'[11]Planilha PROJETISTA'!#REF!</definedName>
    <definedName name="SG_04_16" localSheetId="3">'[11]Planilha PROJETISTA'!#REF!</definedName>
    <definedName name="SG_04_16">'[11]Planilha PROJETISTA'!#REF!</definedName>
    <definedName name="SG_04_17" localSheetId="3">'[11]Planilha PROJETISTA'!#REF!</definedName>
    <definedName name="SG_04_17">'[11]Planilha PROJETISTA'!#REF!</definedName>
    <definedName name="SG_04_18" localSheetId="3">'[11]Planilha PROJETISTA'!#REF!</definedName>
    <definedName name="SG_04_18">'[11]Planilha PROJETISTA'!#REF!</definedName>
    <definedName name="SG_04_19" localSheetId="3">'[11]Planilha PROJETISTA'!#REF!</definedName>
    <definedName name="SG_04_19">'[11]Planilha PROJETISTA'!#REF!</definedName>
    <definedName name="SG_04_20" localSheetId="3">'[11]Planilha PROJETISTA'!#REF!</definedName>
    <definedName name="SG_04_20">'[11]Planilha PROJETISTA'!#REF!</definedName>
    <definedName name="SG_05_02" localSheetId="3">'[11]Planilha PROJETISTA'!#REF!</definedName>
    <definedName name="SG_05_02">'[11]Planilha PROJETISTA'!#REF!</definedName>
    <definedName name="SG_05_03" localSheetId="3">'[11]Planilha PROJETISTA'!#REF!</definedName>
    <definedName name="SG_05_03">'[11]Planilha PROJETISTA'!#REF!</definedName>
    <definedName name="SG_05_07" localSheetId="3">'[11]Planilha PROJETISTA'!#REF!</definedName>
    <definedName name="SG_05_07">'[11]Planilha PROJETISTA'!#REF!</definedName>
    <definedName name="SG_05_08" localSheetId="3">'[11]Planilha PROJETISTA'!#REF!</definedName>
    <definedName name="SG_05_08">'[11]Planilha PROJETISTA'!#REF!</definedName>
    <definedName name="SG_05_11" localSheetId="3">'[11]Planilha PROJETISTA'!#REF!</definedName>
    <definedName name="SG_05_11">'[11]Planilha PROJETISTA'!#REF!</definedName>
    <definedName name="SG_05_14" localSheetId="3">'[11]Planilha PROJETISTA'!#REF!</definedName>
    <definedName name="SG_05_14">'[11]Planilha PROJETISTA'!#REF!</definedName>
    <definedName name="SG_05_15" localSheetId="3">'[11]Planilha PROJETISTA'!#REF!</definedName>
    <definedName name="SG_05_15">'[11]Planilha PROJETISTA'!#REF!</definedName>
    <definedName name="SG_05_16" localSheetId="3">'[11]Planilha PROJETISTA'!#REF!</definedName>
    <definedName name="SG_05_16">'[11]Planilha PROJETISTA'!#REF!</definedName>
    <definedName name="SG_05_17" localSheetId="3">'[11]Planilha PROJETISTA'!#REF!</definedName>
    <definedName name="SG_05_17">'[11]Planilha PROJETISTA'!#REF!</definedName>
    <definedName name="SG_05_18" localSheetId="3">'[11]Planilha PROJETISTA'!#REF!</definedName>
    <definedName name="SG_05_18">'[11]Planilha PROJETISTA'!#REF!</definedName>
    <definedName name="SG_05_19" localSheetId="3">'[11]Planilha PROJETISTA'!#REF!</definedName>
    <definedName name="SG_05_19">'[11]Planilha PROJETISTA'!#REF!</definedName>
    <definedName name="SG_05_20" localSheetId="3">'[11]Planilha PROJETISTA'!#REF!</definedName>
    <definedName name="SG_05_20">'[11]Planilha PROJETISTA'!#REF!</definedName>
    <definedName name="SG_06_04" localSheetId="3">'[11]Planilha PROJETISTA'!#REF!</definedName>
    <definedName name="SG_06_04">'[11]Planilha PROJETISTA'!#REF!</definedName>
    <definedName name="SG_06_05" localSheetId="3">'[11]Planilha PROJETISTA'!#REF!</definedName>
    <definedName name="SG_06_05">'[11]Planilha PROJETISTA'!#REF!</definedName>
    <definedName name="SG_06_06" localSheetId="3">'[11]Planilha PROJETISTA'!#REF!</definedName>
    <definedName name="SG_06_06">'[11]Planilha PROJETISTA'!#REF!</definedName>
    <definedName name="SG_06_07" localSheetId="3">'[11]Planilha PROJETISTA'!#REF!</definedName>
    <definedName name="SG_06_07">'[11]Planilha PROJETISTA'!#REF!</definedName>
    <definedName name="SG_06_08" localSheetId="3">'[11]Planilha PROJETISTA'!#REF!</definedName>
    <definedName name="SG_06_08">'[11]Planilha PROJETISTA'!#REF!</definedName>
    <definedName name="SG_06_09" localSheetId="3">'[11]Planilha PROJETISTA'!#REF!</definedName>
    <definedName name="SG_06_09">'[11]Planilha PROJETISTA'!#REF!</definedName>
    <definedName name="SG_06_10" localSheetId="3">'[11]Planilha PROJETISTA'!#REF!</definedName>
    <definedName name="SG_06_10">'[11]Planilha PROJETISTA'!#REF!</definedName>
    <definedName name="SG_06_11" localSheetId="3">'[11]Planilha PROJETISTA'!#REF!</definedName>
    <definedName name="SG_06_11">'[11]Planilha PROJETISTA'!#REF!</definedName>
    <definedName name="SG_06_12" localSheetId="3">'[11]Planilha PROJETISTA'!#REF!</definedName>
    <definedName name="SG_06_12">'[11]Planilha PROJETISTA'!#REF!</definedName>
    <definedName name="SG_06_13" localSheetId="3">'[11]Planilha PROJETISTA'!#REF!</definedName>
    <definedName name="SG_06_13">'[11]Planilha PROJETISTA'!#REF!</definedName>
    <definedName name="SG_06_14" localSheetId="3">'[11]Planilha PROJETISTA'!#REF!</definedName>
    <definedName name="SG_06_14">'[11]Planilha PROJETISTA'!#REF!</definedName>
    <definedName name="SG_06_15" localSheetId="3">'[11]Planilha PROJETISTA'!#REF!</definedName>
    <definedName name="SG_06_15">'[11]Planilha PROJETISTA'!#REF!</definedName>
    <definedName name="SG_06_16" localSheetId="3">'[11]Planilha PROJETISTA'!#REF!</definedName>
    <definedName name="SG_06_16">'[11]Planilha PROJETISTA'!#REF!</definedName>
    <definedName name="SG_06_17" localSheetId="3">'[11]Planilha PROJETISTA'!#REF!</definedName>
    <definedName name="SG_06_17">'[11]Planilha PROJETISTA'!#REF!</definedName>
    <definedName name="SG_06_18" localSheetId="3">'[11]Planilha PROJETISTA'!#REF!</definedName>
    <definedName name="SG_06_18">'[11]Planilha PROJETISTA'!#REF!</definedName>
    <definedName name="SG_06_19" localSheetId="3">'[11]Planilha PROJETISTA'!#REF!</definedName>
    <definedName name="SG_06_19">'[11]Planilha PROJETISTA'!#REF!</definedName>
    <definedName name="SG_06_20" localSheetId="3">'[11]Planilha PROJETISTA'!#REF!</definedName>
    <definedName name="SG_06_20">'[11]Planilha PROJETISTA'!#REF!</definedName>
    <definedName name="SG_07_02" localSheetId="3">'[11]Planilha PROJETISTA'!#REF!</definedName>
    <definedName name="SG_07_02">'[11]Planilha PROJETISTA'!#REF!</definedName>
    <definedName name="SG_07_03" localSheetId="3">'[11]Planilha PROJETISTA'!#REF!</definedName>
    <definedName name="SG_07_03">'[11]Planilha PROJETISTA'!#REF!</definedName>
    <definedName name="SG_07_04" localSheetId="3">'[11]Planilha PROJETISTA'!#REF!</definedName>
    <definedName name="SG_07_04">'[11]Planilha PROJETISTA'!#REF!</definedName>
    <definedName name="SG_07_05" localSheetId="3">'[11]Planilha PROJETISTA'!#REF!</definedName>
    <definedName name="SG_07_05">'[11]Planilha PROJETISTA'!#REF!</definedName>
    <definedName name="SG_07_06" localSheetId="3">'[11]Planilha PROJETISTA'!#REF!</definedName>
    <definedName name="SG_07_06">'[11]Planilha PROJETISTA'!#REF!</definedName>
    <definedName name="SG_07_07" localSheetId="3">'[11]Planilha PROJETISTA'!#REF!</definedName>
    <definedName name="SG_07_07">'[11]Planilha PROJETISTA'!#REF!</definedName>
    <definedName name="SG_07_08" localSheetId="3">'[11]Planilha PROJETISTA'!#REF!</definedName>
    <definedName name="SG_07_08">'[11]Planilha PROJETISTA'!#REF!</definedName>
    <definedName name="SG_07_09" localSheetId="3">'[11]Planilha PROJETISTA'!#REF!</definedName>
    <definedName name="SG_07_09">'[11]Planilha PROJETISTA'!#REF!</definedName>
    <definedName name="SG_07_10" localSheetId="3">'[11]Planilha PROJETISTA'!#REF!</definedName>
    <definedName name="SG_07_10">'[11]Planilha PROJETISTA'!#REF!</definedName>
    <definedName name="SG_07_11" localSheetId="3">'[11]Planilha PROJETISTA'!#REF!</definedName>
    <definedName name="SG_07_11">'[11]Planilha PROJETISTA'!#REF!</definedName>
    <definedName name="SG_07_12" localSheetId="3">'[11]Planilha PROJETISTA'!#REF!</definedName>
    <definedName name="SG_07_12">'[11]Planilha PROJETISTA'!#REF!</definedName>
    <definedName name="SG_07_13" localSheetId="3">'[11]Planilha PROJETISTA'!#REF!</definedName>
    <definedName name="SG_07_13">'[11]Planilha PROJETISTA'!#REF!</definedName>
    <definedName name="SG_07_14" localSheetId="3">'[11]Planilha PROJETISTA'!#REF!</definedName>
    <definedName name="SG_07_14">'[11]Planilha PROJETISTA'!#REF!</definedName>
    <definedName name="SG_07_15" localSheetId="3">'[11]Planilha PROJETISTA'!#REF!</definedName>
    <definedName name="SG_07_15">'[11]Planilha PROJETISTA'!#REF!</definedName>
    <definedName name="SG_07_16" localSheetId="3">'[11]Planilha PROJETISTA'!#REF!</definedName>
    <definedName name="SG_07_16">'[11]Planilha PROJETISTA'!#REF!</definedName>
    <definedName name="SG_07_17" localSheetId="3">'[11]Planilha PROJETISTA'!#REF!</definedName>
    <definedName name="SG_07_17">'[11]Planilha PROJETISTA'!#REF!</definedName>
    <definedName name="SG_07_18" localSheetId="3">'[11]Planilha PROJETISTA'!#REF!</definedName>
    <definedName name="SG_07_18">'[11]Planilha PROJETISTA'!#REF!</definedName>
    <definedName name="SG_07_19" localSheetId="3">'[11]Planilha PROJETISTA'!#REF!</definedName>
    <definedName name="SG_07_19">'[11]Planilha PROJETISTA'!#REF!</definedName>
    <definedName name="SG_07_20" localSheetId="3">'[11]Planilha PROJETISTA'!#REF!</definedName>
    <definedName name="SG_07_20">'[11]Planilha PROJETISTA'!#REF!</definedName>
    <definedName name="SG_08_02" localSheetId="3">'[11]Planilha PROJETISTA'!#REF!</definedName>
    <definedName name="SG_08_02">'[11]Planilha PROJETISTA'!#REF!</definedName>
    <definedName name="SG_08_03" localSheetId="3">'[11]Planilha PROJETISTA'!#REF!</definedName>
    <definedName name="SG_08_03">'[11]Planilha PROJETISTA'!#REF!</definedName>
    <definedName name="SG_08_04" localSheetId="3">'[11]Planilha PROJETISTA'!#REF!</definedName>
    <definedName name="SG_08_04">'[11]Planilha PROJETISTA'!#REF!</definedName>
    <definedName name="SG_08_05" localSheetId="3">'[11]Planilha PROJETISTA'!#REF!</definedName>
    <definedName name="SG_08_05">'[11]Planilha PROJETISTA'!#REF!</definedName>
    <definedName name="SG_08_06" localSheetId="3">'[11]Planilha PROJETISTA'!#REF!</definedName>
    <definedName name="SG_08_06">'[11]Planilha PROJETISTA'!#REF!</definedName>
    <definedName name="SG_08_07" localSheetId="3">'[11]Planilha PROJETISTA'!#REF!</definedName>
    <definedName name="SG_08_07">'[11]Planilha PROJETISTA'!#REF!</definedName>
    <definedName name="SG_08_08" localSheetId="3">'[11]Planilha PROJETISTA'!#REF!</definedName>
    <definedName name="SG_08_08">'[11]Planilha PROJETISTA'!#REF!</definedName>
    <definedName name="SG_08_09" localSheetId="3">'[11]Planilha PROJETISTA'!#REF!</definedName>
    <definedName name="SG_08_09">'[11]Planilha PROJETISTA'!#REF!</definedName>
    <definedName name="SG_08_10" localSheetId="3">'[11]Planilha PROJETISTA'!#REF!</definedName>
    <definedName name="SG_08_10">'[11]Planilha PROJETISTA'!#REF!</definedName>
    <definedName name="SG_08_11" localSheetId="3">'[11]Planilha PROJETISTA'!#REF!</definedName>
    <definedName name="SG_08_11">'[11]Planilha PROJETISTA'!#REF!</definedName>
    <definedName name="SG_08_12" localSheetId="3">'[11]Planilha PROJETISTA'!#REF!</definedName>
    <definedName name="SG_08_12">'[11]Planilha PROJETISTA'!#REF!</definedName>
    <definedName name="SG_08_13" localSheetId="3">'[11]Planilha PROJETISTA'!#REF!</definedName>
    <definedName name="SG_08_13">'[11]Planilha PROJETISTA'!#REF!</definedName>
    <definedName name="SG_08_14" localSheetId="3">'[11]Planilha PROJETISTA'!#REF!</definedName>
    <definedName name="SG_08_14">'[11]Planilha PROJETISTA'!#REF!</definedName>
    <definedName name="SG_08_15" localSheetId="3">'[11]Planilha PROJETISTA'!#REF!</definedName>
    <definedName name="SG_08_15">'[11]Planilha PROJETISTA'!#REF!</definedName>
    <definedName name="SG_08_16" localSheetId="3">'[11]Planilha PROJETISTA'!#REF!</definedName>
    <definedName name="SG_08_16">'[11]Planilha PROJETISTA'!#REF!</definedName>
    <definedName name="SG_08_17" localSheetId="3">'[11]Planilha PROJETISTA'!#REF!</definedName>
    <definedName name="SG_08_17">'[11]Planilha PROJETISTA'!#REF!</definedName>
    <definedName name="SG_08_18" localSheetId="3">'[11]Planilha PROJETISTA'!#REF!</definedName>
    <definedName name="SG_08_18">'[11]Planilha PROJETISTA'!#REF!</definedName>
    <definedName name="SG_08_19" localSheetId="3">'[11]Planilha PROJETISTA'!#REF!</definedName>
    <definedName name="SG_08_19">'[11]Planilha PROJETISTA'!#REF!</definedName>
    <definedName name="SG_08_20" localSheetId="3">'[11]Planilha PROJETISTA'!#REF!</definedName>
    <definedName name="SG_08_20">'[11]Planilha PROJETISTA'!#REF!</definedName>
    <definedName name="SG_09_03" localSheetId="3">'[11]Planilha PROJETISTA'!#REF!</definedName>
    <definedName name="SG_09_03">'[11]Planilha PROJETISTA'!#REF!</definedName>
    <definedName name="SG_09_04" localSheetId="3">'[11]Planilha PROJETISTA'!#REF!</definedName>
    <definedName name="SG_09_04">'[11]Planilha PROJETISTA'!#REF!</definedName>
    <definedName name="SG_09_05" localSheetId="3">'[11]Planilha PROJETISTA'!#REF!</definedName>
    <definedName name="SG_09_05">'[11]Planilha PROJETISTA'!#REF!</definedName>
    <definedName name="SG_09_06" localSheetId="3">'[11]Planilha PROJETISTA'!#REF!</definedName>
    <definedName name="SG_09_06">'[11]Planilha PROJETISTA'!#REF!</definedName>
    <definedName name="SG_09_07" localSheetId="3">'[11]Planilha PROJETISTA'!#REF!</definedName>
    <definedName name="SG_09_07">'[11]Planilha PROJETISTA'!#REF!</definedName>
    <definedName name="SG_09_08" localSheetId="3">'[11]Planilha PROJETISTA'!#REF!</definedName>
    <definedName name="SG_09_08">'[11]Planilha PROJETISTA'!#REF!</definedName>
    <definedName name="SG_09_09" localSheetId="3">'[11]Planilha PROJETISTA'!#REF!</definedName>
    <definedName name="SG_09_09">'[11]Planilha PROJETISTA'!#REF!</definedName>
    <definedName name="SG_09_10" localSheetId="3">'[11]Planilha PROJETISTA'!#REF!</definedName>
    <definedName name="SG_09_10">'[11]Planilha PROJETISTA'!#REF!</definedName>
    <definedName name="SG_09_11" localSheetId="3">'[11]Planilha PROJETISTA'!#REF!</definedName>
    <definedName name="SG_09_11">'[11]Planilha PROJETISTA'!#REF!</definedName>
    <definedName name="SG_09_12" localSheetId="3">'[11]Planilha PROJETISTA'!#REF!</definedName>
    <definedName name="SG_09_12">'[11]Planilha PROJETISTA'!#REF!</definedName>
    <definedName name="SG_09_13" localSheetId="3">'[11]Planilha PROJETISTA'!#REF!</definedName>
    <definedName name="SG_09_13">'[11]Planilha PROJETISTA'!#REF!</definedName>
    <definedName name="SG_09_14" localSheetId="3">'[11]Planilha PROJETISTA'!#REF!</definedName>
    <definedName name="SG_09_14">'[11]Planilha PROJETISTA'!#REF!</definedName>
    <definedName name="SG_09_15" localSheetId="3">'[11]Planilha PROJETISTA'!#REF!</definedName>
    <definedName name="SG_09_15">'[11]Planilha PROJETISTA'!#REF!</definedName>
    <definedName name="SG_09_16" localSheetId="3">'[11]Planilha PROJETISTA'!#REF!</definedName>
    <definedName name="SG_09_16">'[11]Planilha PROJETISTA'!#REF!</definedName>
    <definedName name="SG_09_17" localSheetId="3">'[11]Planilha PROJETISTA'!#REF!</definedName>
    <definedName name="SG_09_17">'[11]Planilha PROJETISTA'!#REF!</definedName>
    <definedName name="SG_09_18" localSheetId="3">'[11]Planilha PROJETISTA'!#REF!</definedName>
    <definedName name="SG_09_18">'[11]Planilha PROJETISTA'!#REF!</definedName>
    <definedName name="SG_09_19" localSheetId="3">'[11]Planilha PROJETISTA'!#REF!</definedName>
    <definedName name="SG_09_19">'[11]Planilha PROJETISTA'!#REF!</definedName>
    <definedName name="SG_09_20" localSheetId="3">'[11]Planilha PROJETISTA'!#REF!</definedName>
    <definedName name="SG_09_20">'[11]Planilha PROJETISTA'!#REF!</definedName>
    <definedName name="SG_10_02" localSheetId="3">'[11]Planilha PROJETISTA'!#REF!</definedName>
    <definedName name="SG_10_02">'[11]Planilha PROJETISTA'!#REF!</definedName>
    <definedName name="SG_10_03" localSheetId="3">'[11]Planilha PROJETISTA'!#REF!</definedName>
    <definedName name="SG_10_03">'[11]Planilha PROJETISTA'!#REF!</definedName>
    <definedName name="SG_10_04" localSheetId="3">'[11]Planilha PROJETISTA'!#REF!</definedName>
    <definedName name="SG_10_04">'[11]Planilha PROJETISTA'!#REF!</definedName>
    <definedName name="SG_10_05" localSheetId="3">'[11]Planilha PROJETISTA'!#REF!</definedName>
    <definedName name="SG_10_05">'[11]Planilha PROJETISTA'!#REF!</definedName>
    <definedName name="SG_10_06" localSheetId="3">'[11]Planilha PROJETISTA'!#REF!</definedName>
    <definedName name="SG_10_06">'[11]Planilha PROJETISTA'!#REF!</definedName>
    <definedName name="SG_10_07" localSheetId="3">'[11]Planilha PROJETISTA'!#REF!</definedName>
    <definedName name="SG_10_07">'[11]Planilha PROJETISTA'!#REF!</definedName>
    <definedName name="SG_10_08" localSheetId="3">'[11]Planilha PROJETISTA'!#REF!</definedName>
    <definedName name="SG_10_08">'[11]Planilha PROJETISTA'!#REF!</definedName>
    <definedName name="SG_10_09" localSheetId="3">'[11]Planilha PROJETISTA'!#REF!</definedName>
    <definedName name="SG_10_09">'[11]Planilha PROJETISTA'!#REF!</definedName>
    <definedName name="SG_10_10" localSheetId="3">'[11]Planilha PROJETISTA'!#REF!</definedName>
    <definedName name="SG_10_10">'[11]Planilha PROJETISTA'!#REF!</definedName>
    <definedName name="SG_10_11" localSheetId="3">'[11]Planilha PROJETISTA'!#REF!</definedName>
    <definedName name="SG_10_11">'[11]Planilha PROJETISTA'!#REF!</definedName>
    <definedName name="SG_10_12" localSheetId="3">'[11]Planilha PROJETISTA'!#REF!</definedName>
    <definedName name="SG_10_12">'[11]Planilha PROJETISTA'!#REF!</definedName>
    <definedName name="SG_10_13" localSheetId="3">'[11]Planilha PROJETISTA'!#REF!</definedName>
    <definedName name="SG_10_13">'[11]Planilha PROJETISTA'!#REF!</definedName>
    <definedName name="SG_10_14" localSheetId="3">'[11]Planilha PROJETISTA'!#REF!</definedName>
    <definedName name="SG_10_14">'[11]Planilha PROJETISTA'!#REF!</definedName>
    <definedName name="SG_10_15" localSheetId="3">'[11]Planilha PROJETISTA'!#REF!</definedName>
    <definedName name="SG_10_15">'[11]Planilha PROJETISTA'!#REF!</definedName>
    <definedName name="SG_10_16" localSheetId="3">'[11]Planilha PROJETISTA'!#REF!</definedName>
    <definedName name="SG_10_16">'[11]Planilha PROJETISTA'!#REF!</definedName>
    <definedName name="SG_10_17" localSheetId="3">'[11]Planilha PROJETISTA'!#REF!</definedName>
    <definedName name="SG_10_17">'[11]Planilha PROJETISTA'!#REF!</definedName>
    <definedName name="SG_10_18" localSheetId="3">'[11]Planilha PROJETISTA'!#REF!</definedName>
    <definedName name="SG_10_18">'[11]Planilha PROJETISTA'!#REF!</definedName>
    <definedName name="SG_10_19" localSheetId="3">'[11]Planilha PROJETISTA'!#REF!</definedName>
    <definedName name="SG_10_19">'[11]Planilha PROJETISTA'!#REF!</definedName>
    <definedName name="SG_10_20" localSheetId="3">'[11]Planilha PROJETISTA'!#REF!</definedName>
    <definedName name="SG_10_20">'[11]Planilha PROJETISTA'!#REF!</definedName>
    <definedName name="SG_11_02" localSheetId="3">'[11]Planilha PROJETISTA'!#REF!</definedName>
    <definedName name="SG_11_02">'[11]Planilha PROJETISTA'!#REF!</definedName>
    <definedName name="SG_11_03" localSheetId="3">'[11]Planilha PROJETISTA'!#REF!</definedName>
    <definedName name="SG_11_03">'[11]Planilha PROJETISTA'!#REF!</definedName>
    <definedName name="SG_11_04" localSheetId="3">'[11]Planilha PROJETISTA'!#REF!</definedName>
    <definedName name="SG_11_04">'[11]Planilha PROJETISTA'!#REF!</definedName>
    <definedName name="SG_11_05" localSheetId="3">'[11]Planilha PROJETISTA'!#REF!</definedName>
    <definedName name="SG_11_05">'[11]Planilha PROJETISTA'!#REF!</definedName>
    <definedName name="SG_11_06" localSheetId="3">'[11]Planilha PROJETISTA'!#REF!</definedName>
    <definedName name="SG_11_06">'[11]Planilha PROJETISTA'!#REF!</definedName>
    <definedName name="SG_11_07" localSheetId="3">'[11]Planilha PROJETISTA'!#REF!</definedName>
    <definedName name="SG_11_07">'[11]Planilha PROJETISTA'!#REF!</definedName>
    <definedName name="SG_11_08" localSheetId="3">'[11]Planilha PROJETISTA'!#REF!</definedName>
    <definedName name="SG_11_08">'[11]Planilha PROJETISTA'!#REF!</definedName>
    <definedName name="SG_11_09" localSheetId="3">'[11]Planilha PROJETISTA'!#REF!</definedName>
    <definedName name="SG_11_09">'[11]Planilha PROJETISTA'!#REF!</definedName>
    <definedName name="SG_11_10" localSheetId="3">'[11]Planilha PROJETISTA'!#REF!</definedName>
    <definedName name="SG_11_10">'[11]Planilha PROJETISTA'!#REF!</definedName>
    <definedName name="SG_11_11" localSheetId="3">'[11]Planilha PROJETISTA'!#REF!</definedName>
    <definedName name="SG_11_11">'[11]Planilha PROJETISTA'!#REF!</definedName>
    <definedName name="SG_11_12" localSheetId="3">'[11]Planilha PROJETISTA'!#REF!</definedName>
    <definedName name="SG_11_12">'[11]Planilha PROJETISTA'!#REF!</definedName>
    <definedName name="SG_11_13" localSheetId="3">'[11]Planilha PROJETISTA'!#REF!</definedName>
    <definedName name="SG_11_13">'[11]Planilha PROJETISTA'!#REF!</definedName>
    <definedName name="SG_11_14" localSheetId="3">'[11]Planilha PROJETISTA'!#REF!</definedName>
    <definedName name="SG_11_14">'[11]Planilha PROJETISTA'!#REF!</definedName>
    <definedName name="SG_11_15" localSheetId="3">'[11]Planilha PROJETISTA'!#REF!</definedName>
    <definedName name="SG_11_15">'[11]Planilha PROJETISTA'!#REF!</definedName>
    <definedName name="SG_11_16" localSheetId="3">'[11]Planilha PROJETISTA'!#REF!</definedName>
    <definedName name="SG_11_16">'[11]Planilha PROJETISTA'!#REF!</definedName>
    <definedName name="SG_11_17" localSheetId="3">'[11]Planilha PROJETISTA'!#REF!</definedName>
    <definedName name="SG_11_17">'[11]Planilha PROJETISTA'!#REF!</definedName>
    <definedName name="SG_11_18" localSheetId="3">'[11]Planilha PROJETISTA'!#REF!</definedName>
    <definedName name="SG_11_18">'[11]Planilha PROJETISTA'!#REF!</definedName>
    <definedName name="SG_11_19" localSheetId="3">'[11]Planilha PROJETISTA'!#REF!</definedName>
    <definedName name="SG_11_19">'[11]Planilha PROJETISTA'!#REF!</definedName>
    <definedName name="SG_11_20" localSheetId="3">'[11]Planilha PROJETISTA'!#REF!</definedName>
    <definedName name="SG_11_20">'[11]Planilha PROJETISTA'!#REF!</definedName>
    <definedName name="SG_12_08" localSheetId="3">'[11]Planilha PROJETISTA'!#REF!</definedName>
    <definedName name="SG_12_08">'[11]Planilha PROJETISTA'!#REF!</definedName>
    <definedName name="SG_12_09" localSheetId="3">'[11]Planilha PROJETISTA'!#REF!</definedName>
    <definedName name="SG_12_09">'[11]Planilha PROJETISTA'!#REF!</definedName>
    <definedName name="SG_12_10" localSheetId="3">'[11]Planilha PROJETISTA'!#REF!</definedName>
    <definedName name="SG_12_10">'[11]Planilha PROJETISTA'!#REF!</definedName>
    <definedName name="SG_12_11" localSheetId="3">'[11]Planilha PROJETISTA'!#REF!</definedName>
    <definedName name="SG_12_11">'[11]Planilha PROJETISTA'!#REF!</definedName>
    <definedName name="SG_12_12" localSheetId="3">'[11]Planilha PROJETISTA'!#REF!</definedName>
    <definedName name="SG_12_12">'[11]Planilha PROJETISTA'!#REF!</definedName>
    <definedName name="SG_12_13" localSheetId="3">'[11]Planilha PROJETISTA'!#REF!</definedName>
    <definedName name="SG_12_13">'[11]Planilha PROJETISTA'!#REF!</definedName>
    <definedName name="SG_12_14" localSheetId="3">'[11]Planilha PROJETISTA'!#REF!</definedName>
    <definedName name="SG_12_14">'[11]Planilha PROJETISTA'!#REF!</definedName>
    <definedName name="SG_12_15" localSheetId="3">'[11]Planilha PROJETISTA'!#REF!</definedName>
    <definedName name="SG_12_15">'[11]Planilha PROJETISTA'!#REF!</definedName>
    <definedName name="SG_12_16" localSheetId="3">'[11]Planilha PROJETISTA'!#REF!</definedName>
    <definedName name="SG_12_16">'[11]Planilha PROJETISTA'!#REF!</definedName>
    <definedName name="SG_12_17" localSheetId="3">'[11]Planilha PROJETISTA'!#REF!</definedName>
    <definedName name="SG_12_17">'[11]Planilha PROJETISTA'!#REF!</definedName>
    <definedName name="SG_12_18" localSheetId="3">'[11]Planilha PROJETISTA'!#REF!</definedName>
    <definedName name="SG_12_18">'[11]Planilha PROJETISTA'!#REF!</definedName>
    <definedName name="SG_12_19" localSheetId="3">'[11]Planilha PROJETISTA'!#REF!</definedName>
    <definedName name="SG_12_19">'[11]Planilha PROJETISTA'!#REF!</definedName>
    <definedName name="SG_12_20" localSheetId="3">'[11]Planilha PROJETISTA'!#REF!</definedName>
    <definedName name="SG_12_20">'[11]Planilha PROJETISTA'!#REF!</definedName>
    <definedName name="SG_13_06" localSheetId="3">'[11]Planilha PROJETISTA'!#REF!</definedName>
    <definedName name="SG_13_06">'[11]Planilha PROJETISTA'!#REF!</definedName>
    <definedName name="SG_13_07" localSheetId="3">'[11]Planilha PROJETISTA'!#REF!</definedName>
    <definedName name="SG_13_07">'[11]Planilha PROJETISTA'!#REF!</definedName>
    <definedName name="SG_13_08" localSheetId="3">'[11]Planilha PROJETISTA'!#REF!</definedName>
    <definedName name="SG_13_08">'[11]Planilha PROJETISTA'!#REF!</definedName>
    <definedName name="SG_13_09" localSheetId="3">'[11]Planilha PROJETISTA'!#REF!</definedName>
    <definedName name="SG_13_09">'[11]Planilha PROJETISTA'!#REF!</definedName>
    <definedName name="SG_13_10" localSheetId="3">'[11]Planilha PROJETISTA'!#REF!</definedName>
    <definedName name="SG_13_10">'[11]Planilha PROJETISTA'!#REF!</definedName>
    <definedName name="SG_13_11" localSheetId="3">'[11]Planilha PROJETISTA'!#REF!</definedName>
    <definedName name="SG_13_11">'[11]Planilha PROJETISTA'!#REF!</definedName>
    <definedName name="SG_13_12" localSheetId="3">'[11]Planilha PROJETISTA'!#REF!</definedName>
    <definedName name="SG_13_12">'[11]Planilha PROJETISTA'!#REF!</definedName>
    <definedName name="SG_13_13" localSheetId="3">'[11]Planilha PROJETISTA'!#REF!</definedName>
    <definedName name="SG_13_13">'[11]Planilha PROJETISTA'!#REF!</definedName>
    <definedName name="SG_13_14" localSheetId="3">'[11]Planilha PROJETISTA'!#REF!</definedName>
    <definedName name="SG_13_14">'[11]Planilha PROJETISTA'!#REF!</definedName>
    <definedName name="SG_13_15" localSheetId="3">'[11]Planilha PROJETISTA'!#REF!</definedName>
    <definedName name="SG_13_15">'[11]Planilha PROJETISTA'!#REF!</definedName>
    <definedName name="SG_13_16" localSheetId="3">'[11]Planilha PROJETISTA'!#REF!</definedName>
    <definedName name="SG_13_16">'[11]Planilha PROJETISTA'!#REF!</definedName>
    <definedName name="SG_13_17" localSheetId="3">'[11]Planilha PROJETISTA'!#REF!</definedName>
    <definedName name="SG_13_17">'[11]Planilha PROJETISTA'!#REF!</definedName>
    <definedName name="SG_13_18" localSheetId="3">'[11]Planilha PROJETISTA'!#REF!</definedName>
    <definedName name="SG_13_18">'[11]Planilha PROJETISTA'!#REF!</definedName>
    <definedName name="SG_13_19" localSheetId="3">'[11]Planilha PROJETISTA'!#REF!</definedName>
    <definedName name="SG_13_19">'[11]Planilha PROJETISTA'!#REF!</definedName>
    <definedName name="SG_13_20" localSheetId="3">'[11]Planilha PROJETISTA'!#REF!</definedName>
    <definedName name="SG_13_20">'[11]Planilha PROJETISTA'!#REF!</definedName>
    <definedName name="SG_14_08" localSheetId="3">'[11]Planilha PROJETISTA'!#REF!</definedName>
    <definedName name="SG_14_08">'[11]Planilha PROJETISTA'!#REF!</definedName>
    <definedName name="SG_14_09" localSheetId="3">'[11]Planilha PROJETISTA'!#REF!</definedName>
    <definedName name="SG_14_09">'[11]Planilha PROJETISTA'!#REF!</definedName>
    <definedName name="SG_14_10" localSheetId="3">'[11]Planilha PROJETISTA'!#REF!</definedName>
    <definedName name="SG_14_10">'[11]Planilha PROJETISTA'!#REF!</definedName>
    <definedName name="SG_14_11" localSheetId="3">'[11]Planilha PROJETISTA'!#REF!</definedName>
    <definedName name="SG_14_11">'[11]Planilha PROJETISTA'!#REF!</definedName>
    <definedName name="SG_14_12" localSheetId="3">'[11]Planilha PROJETISTA'!#REF!</definedName>
    <definedName name="SG_14_12">'[11]Planilha PROJETISTA'!#REF!</definedName>
    <definedName name="SG_14_13" localSheetId="3">'[11]Planilha PROJETISTA'!#REF!</definedName>
    <definedName name="SG_14_13">'[11]Planilha PROJETISTA'!#REF!</definedName>
    <definedName name="SG_14_14" localSheetId="3">'[11]Planilha PROJETISTA'!#REF!</definedName>
    <definedName name="SG_14_14">'[11]Planilha PROJETISTA'!#REF!</definedName>
    <definedName name="SG_14_15" localSheetId="3">'[11]Planilha PROJETISTA'!#REF!</definedName>
    <definedName name="SG_14_15">'[11]Planilha PROJETISTA'!#REF!</definedName>
    <definedName name="SG_14_16" localSheetId="3">'[11]Planilha PROJETISTA'!#REF!</definedName>
    <definedName name="SG_14_16">'[11]Planilha PROJETISTA'!#REF!</definedName>
    <definedName name="SG_14_17" localSheetId="3">'[11]Planilha PROJETISTA'!#REF!</definedName>
    <definedName name="SG_14_17">'[11]Planilha PROJETISTA'!#REF!</definedName>
    <definedName name="SG_14_18" localSheetId="3">'[11]Planilha PROJETISTA'!#REF!</definedName>
    <definedName name="SG_14_18">'[11]Planilha PROJETISTA'!#REF!</definedName>
    <definedName name="SG_14_19" localSheetId="3">'[11]Planilha PROJETISTA'!#REF!</definedName>
    <definedName name="SG_14_19">'[11]Planilha PROJETISTA'!#REF!</definedName>
    <definedName name="SG_14_20" localSheetId="3">'[11]Planilha PROJETISTA'!#REF!</definedName>
    <definedName name="SG_14_20">'[11]Planilha PROJETISTA'!#REF!</definedName>
    <definedName name="SINAPI" localSheetId="1">#REF!</definedName>
    <definedName name="SINAPI" localSheetId="0">#REF!</definedName>
    <definedName name="SINAPI" localSheetId="3">#REF!</definedName>
    <definedName name="SINAPI">#REF!</definedName>
    <definedName name="tab" localSheetId="4">#REF!</definedName>
    <definedName name="tab" localSheetId="0">#REF!</definedName>
    <definedName name="tab" localSheetId="3">#REF!</definedName>
    <definedName name="tab">#REF!</definedName>
    <definedName name="TABREC">'[12]TABELA RECURSOS'!$A$1:$G$142</definedName>
    <definedName name="TIT1_2" localSheetId="1">#REF!</definedName>
    <definedName name="TIT1_2" localSheetId="0">#REF!</definedName>
    <definedName name="TIT1_2" localSheetId="3">#REF!</definedName>
    <definedName name="TIT1_2">#REF!</definedName>
    <definedName name="TIT1_3" localSheetId="0">#REF!</definedName>
    <definedName name="TIT1_3" localSheetId="3">#REF!</definedName>
    <definedName name="TIT1_3">#REF!</definedName>
    <definedName name="TIT2_2" localSheetId="0">#REF!</definedName>
    <definedName name="TIT2_2" localSheetId="3">#REF!</definedName>
    <definedName name="TIT2_2">#REF!</definedName>
    <definedName name="TIT2_3" localSheetId="0">#REF!</definedName>
    <definedName name="TIT2_3" localSheetId="3">#REF!</definedName>
    <definedName name="TIT2_3">#REF!</definedName>
    <definedName name="_xlnm.Print_Titles" localSheetId="4">#REF!</definedName>
    <definedName name="_xlnm.Print_Titles" localSheetId="3">#REF!</definedName>
    <definedName name="_xlnm.Print_Titles">#REF!</definedName>
    <definedName name="toatal4" localSheetId="4">#REF!</definedName>
    <definedName name="toatal4" localSheetId="0">#REF!</definedName>
    <definedName name="toatal4" localSheetId="3">#REF!</definedName>
    <definedName name="toatal4">#REF!</definedName>
    <definedName name="TOCANTINÓPOLIS" localSheetId="4">#REF!</definedName>
    <definedName name="TOCANTINÓPOLIS" localSheetId="0">#REF!</definedName>
    <definedName name="TOCANTINÓPOLIS" localSheetId="3">#REF!</definedName>
    <definedName name="TOCANTINÓPOLIS">#REF!</definedName>
    <definedName name="TOT" localSheetId="4">'[1]Bm 8'!#REF!</definedName>
    <definedName name="TOT" localSheetId="3">'[1]Bm 8'!#REF!</definedName>
    <definedName name="TOT">'[1]Bm 8'!#REF!</definedName>
    <definedName name="TOT1.P" localSheetId="3">'[10]Opção 1'!#REF!</definedName>
    <definedName name="TOT1.P">'[10]Opção 1'!#REF!</definedName>
    <definedName name="total" localSheetId="1">#REF!</definedName>
    <definedName name="total" localSheetId="4">#REF!</definedName>
    <definedName name="total" localSheetId="0">#REF!</definedName>
    <definedName name="total" localSheetId="3">#REF!</definedName>
    <definedName name="total">#REF!</definedName>
    <definedName name="TOTAL_RESUMO" localSheetId="0">#REF!</definedName>
    <definedName name="TOTAL_RESUMO" localSheetId="3">#REF!</definedName>
    <definedName name="TOTAL_RESUMO">#REF!</definedName>
    <definedName name="total2" localSheetId="4">#REF!</definedName>
    <definedName name="total2" localSheetId="0">#REF!</definedName>
    <definedName name="total2" localSheetId="3">#REF!</definedName>
    <definedName name="total2">#REF!</definedName>
    <definedName name="total3" localSheetId="4">#REF!</definedName>
    <definedName name="total3" localSheetId="0">#REF!</definedName>
    <definedName name="total3" localSheetId="3">#REF!</definedName>
    <definedName name="total3">#REF!</definedName>
    <definedName name="total4" localSheetId="4">#REF!</definedName>
    <definedName name="total4" localSheetId="0">#REF!</definedName>
    <definedName name="total4" localSheetId="3">#REF!</definedName>
    <definedName name="total4">#REF!</definedName>
    <definedName name="TR" localSheetId="4">#REF!</definedName>
    <definedName name="TR" localSheetId="0">#REF!</definedName>
    <definedName name="TR" localSheetId="3">#REF!</definedName>
    <definedName name="TR">#REF!</definedName>
    <definedName name="TT.1" localSheetId="0">'[10]Opção 1'!#REF!</definedName>
    <definedName name="TT.1" localSheetId="3">'[10]Opção 1'!#REF!</definedName>
    <definedName name="TT.1">'[10]Opção 1'!#REF!</definedName>
    <definedName name="TT.10" localSheetId="3">'[10]Opção 1'!#REF!</definedName>
    <definedName name="TT.10">'[10]Opção 1'!#REF!</definedName>
    <definedName name="TT.11" localSheetId="3">'[10]Opção 1'!#REF!</definedName>
    <definedName name="TT.11">'[10]Opção 1'!#REF!</definedName>
    <definedName name="TT.12" localSheetId="3">'[10]Opção 1'!#REF!</definedName>
    <definedName name="TT.12">'[10]Opção 1'!#REF!</definedName>
    <definedName name="TT.13" localSheetId="3">'[10]Opção 1'!#REF!</definedName>
    <definedName name="TT.13">'[10]Opção 1'!#REF!</definedName>
    <definedName name="TT.14" localSheetId="3">'[10]Opção 1'!#REF!</definedName>
    <definedName name="TT.14">'[10]Opção 1'!#REF!</definedName>
    <definedName name="TT.15" localSheetId="3">'[10]Opção 1'!#REF!</definedName>
    <definedName name="TT.15">'[10]Opção 1'!#REF!</definedName>
    <definedName name="TT.2" localSheetId="3">'[10]Opção 1'!#REF!</definedName>
    <definedName name="TT.2">'[10]Opção 1'!#REF!</definedName>
    <definedName name="TT.3" localSheetId="3">'[10]Opção 1'!#REF!</definedName>
    <definedName name="TT.3">'[10]Opção 1'!#REF!</definedName>
    <definedName name="TT.4" localSheetId="3">'[10]Opção 1'!#REF!</definedName>
    <definedName name="TT.4">'[10]Opção 1'!#REF!</definedName>
    <definedName name="TT.5" localSheetId="3">'[10]Opção 1'!#REF!</definedName>
    <definedName name="TT.5">'[10]Opção 1'!#REF!</definedName>
    <definedName name="TT.6" localSheetId="3">'[10]Opção 1'!#REF!</definedName>
    <definedName name="TT.6">'[10]Opção 1'!#REF!</definedName>
    <definedName name="TT.7" localSheetId="3">'[10]Opção 1'!#REF!</definedName>
    <definedName name="TT.7">'[10]Opção 1'!#REF!</definedName>
    <definedName name="TT.8" localSheetId="3">'[10]Opção 1'!#REF!</definedName>
    <definedName name="TT.8">'[10]Opção 1'!#REF!</definedName>
    <definedName name="TT.9" localSheetId="3">'[10]Opção 1'!#REF!</definedName>
    <definedName name="TT.9">'[10]Opção 1'!#REF!</definedName>
    <definedName name="Valores" localSheetId="1">#REF!</definedName>
    <definedName name="Valores" localSheetId="4">#REF!</definedName>
    <definedName name="Valores" localSheetId="0">#REF!</definedName>
    <definedName name="Valores" localSheetId="3">#REF!</definedName>
    <definedName name="Valores">#REF!</definedName>
    <definedName name="VALORES_VALORES_Listar" localSheetId="4">#REF!</definedName>
    <definedName name="VALORES_VALORES_Listar" localSheetId="0">#REF!</definedName>
    <definedName name="VALORES_VALORES_Listar" localSheetId="3">#REF!</definedName>
    <definedName name="VALORES_VALORES_Listar">#REF!</definedName>
    <definedName name="VIGASBALDRAMES">'[13]001-VIG_FUND-AGO2000'!$B$13:$IV$8135</definedName>
    <definedName name="Volume" localSheetId="1">#REF!</definedName>
    <definedName name="Volume" localSheetId="4">#REF!</definedName>
    <definedName name="Volume" localSheetId="0">#REF!</definedName>
    <definedName name="Volume" localSheetId="3">#REF!</definedName>
    <definedName name="Volume">#REF!</definedName>
    <definedName name="Wal" localSheetId="4">#REF!</definedName>
    <definedName name="Wal" localSheetId="0">#REF!</definedName>
    <definedName name="Wal" localSheetId="3">#REF!</definedName>
    <definedName name="Wal">#REF!</definedName>
    <definedName name="walt4" localSheetId="4">#REF!</definedName>
    <definedName name="walt4" localSheetId="0">#REF!</definedName>
    <definedName name="walt4" localSheetId="3">#REF!</definedName>
    <definedName name="walt4">#REF!</definedName>
    <definedName name="wrn.Orçamento." localSheetId="2" hidden="1">{#N/A,#N/A,FALSE,"Planilha";#N/A,#N/A,FALSE,"Resumo";#N/A,#N/A,FALSE,"Fisico";#N/A,#N/A,FALSE,"Financeiro";#N/A,#N/A,FALSE,"Financeiro"}</definedName>
    <definedName name="wrn.Orçamento." localSheetId="1" hidden="1">{#N/A,#N/A,FALSE,"Planilha";#N/A,#N/A,FALSE,"Resumo";#N/A,#N/A,FALSE,"Fisico";#N/A,#N/A,FALSE,"Financeiro";#N/A,#N/A,FALSE,"Financeiro"}</definedName>
    <definedName name="wrn.Orçamento." localSheetId="4" hidden="1">{#N/A,#N/A,FALSE,"Planilha";#N/A,#N/A,FALSE,"Resumo";#N/A,#N/A,FALSE,"Fisico";#N/A,#N/A,FALSE,"Financeiro";#N/A,#N/A,FALSE,"Financeiro"}</definedName>
    <definedName name="wrn.Orçamento." localSheetId="0" hidden="1">{#N/A,#N/A,FALSE,"Planilha";#N/A,#N/A,FALSE,"Resumo";#N/A,#N/A,FALSE,"Fisico";#N/A,#N/A,FALSE,"Financeiro";#N/A,#N/A,FALSE,"Financeiro"}</definedName>
    <definedName name="wrn.Orçamento." localSheetId="3" hidden="1">{#N/A,#N/A,FALSE,"Planilha";#N/A,#N/A,FALSE,"Resumo";#N/A,#N/A,FALSE,"Fisico";#N/A,#N/A,FALSE,"Financeiro";#N/A,#N/A,FALSE,"Financeiro"}</definedName>
    <definedName name="wrn.Orçamento." hidden="1">{#N/A,#N/A,FALSE,"Planilha";#N/A,#N/A,FALSE,"Resumo";#N/A,#N/A,FALSE,"Fisico";#N/A,#N/A,FALSE,"Financeiro";#N/A,#N/A,FALSE,"Financeiro"}</definedName>
    <definedName name="xcvxf" localSheetId="3">'[1]Bm 8'!#REF!</definedName>
    <definedName name="xcvxf">'[1]Bm 8'!#REF!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6" i="7" l="1"/>
  <c r="P17" i="7"/>
  <c r="P15" i="7"/>
  <c r="N16" i="7" l="1"/>
  <c r="N17" i="7"/>
  <c r="N15" i="7"/>
  <c r="G21" i="12" l="1"/>
  <c r="G13" i="12"/>
  <c r="G30" i="12" l="1"/>
  <c r="Q15" i="7"/>
  <c r="Q16" i="7"/>
  <c r="Q17" i="7"/>
  <c r="E15" i="11" l="1"/>
  <c r="Q19" i="7" l="1"/>
  <c r="Q18" i="10" s="1"/>
  <c r="J33" i="7"/>
  <c r="J32" i="7"/>
  <c r="J29" i="7"/>
  <c r="E40" i="6" l="1"/>
  <c r="D40" i="6"/>
  <c r="E32" i="6"/>
  <c r="D32" i="6"/>
  <c r="D19" i="6"/>
  <c r="E18" i="6"/>
  <c r="E17" i="6"/>
  <c r="E16" i="6"/>
  <c r="E15" i="6"/>
  <c r="E14" i="6"/>
  <c r="E13" i="6"/>
  <c r="E12" i="6"/>
  <c r="E11" i="6"/>
  <c r="E19" i="6" l="1"/>
  <c r="D43" i="6"/>
  <c r="D45" i="6" s="1"/>
  <c r="D48" i="6" s="1"/>
  <c r="D20" i="11"/>
  <c r="F20" i="11" s="1"/>
  <c r="D17" i="11"/>
  <c r="E43" i="6"/>
  <c r="E45" i="6" s="1"/>
  <c r="E48" i="6" s="1"/>
  <c r="D23" i="11" l="1"/>
  <c r="F17" i="11"/>
  <c r="F23" i="11" s="1"/>
  <c r="K18" i="10"/>
  <c r="K21" i="10" s="1"/>
  <c r="J18" i="10"/>
  <c r="J21" i="10" s="1"/>
  <c r="I18" i="10"/>
  <c r="I21" i="10" s="1"/>
  <c r="N18" i="10"/>
  <c r="N21" i="10" s="1"/>
  <c r="H18" i="10"/>
  <c r="H21" i="10" s="1"/>
  <c r="D18" i="10"/>
  <c r="D21" i="10" s="1"/>
  <c r="O18" i="10"/>
  <c r="O21" i="10" s="1"/>
  <c r="G18" i="10"/>
  <c r="G21" i="10" s="1"/>
  <c r="F18" i="10"/>
  <c r="F21" i="10" s="1"/>
  <c r="M18" i="10"/>
  <c r="M21" i="10" s="1"/>
  <c r="E18" i="10"/>
  <c r="E21" i="10" s="1"/>
  <c r="L18" i="10"/>
  <c r="L21" i="10" s="1"/>
  <c r="P18" i="10" l="1"/>
  <c r="P21" i="10" s="1"/>
  <c r="J17" i="10" l="1"/>
  <c r="O17" i="10"/>
  <c r="H17" i="10"/>
  <c r="I17" i="10"/>
  <c r="K17" i="10"/>
  <c r="E17" i="10"/>
  <c r="G17" i="10"/>
  <c r="L17" i="10"/>
  <c r="N17" i="10"/>
  <c r="D17" i="10"/>
  <c r="F17" i="10"/>
  <c r="M17" i="10"/>
  <c r="D22" i="10"/>
  <c r="E22" i="10" s="1"/>
  <c r="F22" i="10" s="1"/>
  <c r="G22" i="10" s="1"/>
  <c r="H22" i="10" s="1"/>
  <c r="I22" i="10" s="1"/>
  <c r="J22" i="10" s="1"/>
  <c r="K22" i="10" s="1"/>
  <c r="L22" i="10" s="1"/>
  <c r="P17" i="10" l="1"/>
  <c r="M22" i="10"/>
  <c r="N22" i="10" s="1"/>
  <c r="O22" i="10" s="1"/>
  <c r="J20" i="10" l="1"/>
  <c r="O20" i="10"/>
  <c r="E20" i="10"/>
  <c r="L20" i="10"/>
  <c r="N20" i="10"/>
  <c r="H20" i="10"/>
  <c r="G20" i="10"/>
  <c r="K20" i="10"/>
  <c r="F20" i="10"/>
  <c r="M20" i="10"/>
  <c r="D20" i="10"/>
  <c r="I20" i="10"/>
  <c r="P20" i="10" l="1"/>
</calcChain>
</file>

<file path=xl/sharedStrings.xml><?xml version="1.0" encoding="utf-8"?>
<sst xmlns="http://schemas.openxmlformats.org/spreadsheetml/2006/main" count="257" uniqueCount="202">
  <si>
    <t>ESTADO DO PARÁ</t>
  </si>
  <si>
    <t>PREFEITURA MUNICPAL DE CANAÃ DOS CARAJÁS</t>
  </si>
  <si>
    <t>SECRETARIA MUNICIPAL DE OBRAS PÚBLICAS</t>
  </si>
  <si>
    <t>BDI =</t>
  </si>
  <si>
    <t>ISS</t>
  </si>
  <si>
    <t>PIS</t>
  </si>
  <si>
    <t>COFINS</t>
  </si>
  <si>
    <t>PREFEITURA MUNICIPAL DE CANAÃ DOS CARAJÁS</t>
  </si>
  <si>
    <t xml:space="preserve">TAXA DE ENCARGOS SOCIAIS </t>
  </si>
  <si>
    <t>HORISTA</t>
  </si>
  <si>
    <t>MENSALISTA</t>
  </si>
  <si>
    <t>GRUPO A</t>
  </si>
  <si>
    <t>%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</si>
  <si>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</si>
  <si>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</si>
  <si>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</si>
  <si>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</si>
  <si>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</si>
  <si>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</si>
  <si>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</si>
  <si>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</si>
  <si>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</si>
  <si>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</si>
  <si>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</si>
  <si>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Salário-educação</t>
  </si>
  <si>
    <t>A7</t>
  </si>
  <si>
    <t>Seguro contra acidentes de trabalho</t>
  </si>
  <si>
    <t>A8</t>
  </si>
  <si>
    <t>FGTS</t>
  </si>
  <si>
    <t>A9</t>
  </si>
  <si>
    <t>SECONCI</t>
  </si>
  <si>
    <t>A</t>
  </si>
  <si>
    <t>Total de Encargos Sociais Básicos</t>
  </si>
  <si>
    <t>GRUPO B</t>
  </si>
  <si>
    <t>B1</t>
  </si>
  <si>
    <t>Repouso semanal remunerado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</si>
  <si>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</si>
  <si>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</si>
  <si>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</si>
  <si>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</si>
  <si>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</si>
  <si>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</si>
  <si>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</si>
  <si>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</si>
  <si>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</si>
  <si>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</si>
  <si>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</si>
  <si>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</si>
  <si>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</si>
  <si>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</si>
  <si>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</si>
  <si>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</si>
  <si>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</si>
  <si>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</si>
  <si>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B</t>
  </si>
  <si>
    <t>Total de Encargos Sociais que recebem incidências de A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</si>
  <si>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</si>
  <si>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</si>
  <si>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</si>
  <si>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</si>
  <si>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</si>
  <si>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</si>
  <si>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</si>
  <si>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</si>
  <si>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</si>
  <si>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</si>
  <si>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</si>
  <si>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C</t>
  </si>
  <si>
    <t>Total dos Encargos Sociais que não recebem as
incidências globais de A</t>
  </si>
  <si>
    <t>GRUPO D</t>
  </si>
  <si>
    <t>D1</t>
  </si>
  <si>
    <t>Reincidência de A sobre B</t>
  </si>
  <si>
    <t>D2</t>
  </si>
  <si>
    <t>Reincidência de Grupo A sobre Aviso Prévio Trabalhado e
Reincidência do FGTS sobre Aviso Prévio Indenizado</t>
  </si>
  <si>
    <t>D</t>
  </si>
  <si>
    <t>Total das Taxas incidências e reincidências</t>
  </si>
  <si>
    <t>TOTAL DOS ENCARGOS SOCIAIS:</t>
  </si>
  <si>
    <t>PLANILHA DE QUANTIDADES E PREÇOS UNITÁRIOS</t>
  </si>
  <si>
    <t>ITEM</t>
  </si>
  <si>
    <t>BANCO</t>
  </si>
  <si>
    <t>UNID.</t>
  </si>
  <si>
    <t>QUANT.</t>
  </si>
  <si>
    <t>CUSTO UNITARIO ATUALIZADO (SINAPI - MAIO-15)</t>
  </si>
  <si>
    <t xml:space="preserve">P. UNIT. C/ BDI 25% </t>
  </si>
  <si>
    <t>P. TOTAL</t>
  </si>
  <si>
    <t xml:space="preserve">CUSTO UNITARIO </t>
  </si>
  <si>
    <t>1</t>
  </si>
  <si>
    <t>1.1</t>
  </si>
  <si>
    <t>SINAPI</t>
  </si>
  <si>
    <t>1.2</t>
  </si>
  <si>
    <t>2.1</t>
  </si>
  <si>
    <t>MÊS</t>
  </si>
  <si>
    <t>2.2</t>
  </si>
  <si>
    <t>TOTAL GERAL</t>
  </si>
  <si>
    <t>TOTAL</t>
  </si>
  <si>
    <t>MÃO DE OBRA</t>
  </si>
  <si>
    <t>OUTROS</t>
  </si>
  <si>
    <t>2.3</t>
  </si>
  <si>
    <t>2.4</t>
  </si>
  <si>
    <t>CRONOGRAMA FÍSICO - FINANCEIRO</t>
  </si>
  <si>
    <t>ÍTEM</t>
  </si>
  <si>
    <t>SERVIÇO</t>
  </si>
  <si>
    <t>PERCENTUAL ACUMULADO</t>
  </si>
  <si>
    <t>TOTAL SIMPLES</t>
  </si>
  <si>
    <t>TOTAL ACUMULADO</t>
  </si>
  <si>
    <t>Quadro de Composição de Investimento  - QCI</t>
  </si>
  <si>
    <r>
      <rPr>
        <b/>
        <sz val="8"/>
        <rFont val="Arial"/>
        <family val="2"/>
      </rPr>
      <t>OBRA:</t>
    </r>
    <r>
      <rPr>
        <sz val="8"/>
        <rFont val="Arial"/>
        <family val="2"/>
      </rPr>
      <t xml:space="preserve">             PAVIMENTAÇÃO ASFÁLTICA NO MUNICÍPIO DE CANAÃ DOS CARAJÁS</t>
    </r>
  </si>
  <si>
    <t>RECURSO PRÓPRIO</t>
  </si>
  <si>
    <t>-</t>
  </si>
  <si>
    <r>
      <t>PRAZO:</t>
    </r>
    <r>
      <rPr>
        <sz val="8"/>
        <rFont val="Arial"/>
        <family val="2"/>
      </rPr>
      <t xml:space="preserve">    360 (TREZENTOS E SESSENTA) DIAS</t>
    </r>
  </si>
  <si>
    <t>VEICULOS/EQUIPAMENTOS</t>
  </si>
  <si>
    <t>FUNCEL - FUNDAÇÃO MUNICIPAL DE CULTURA, ESPORTE E LAZER</t>
  </si>
  <si>
    <t xml:space="preserve">LOCAL:  </t>
  </si>
  <si>
    <t>SEDE DO MUNICÍPIO DE CANAÃ DOS CARAJÁS/PA</t>
  </si>
  <si>
    <r>
      <t>PRAZO:</t>
    </r>
    <r>
      <rPr>
        <sz val="10"/>
        <rFont val="Arial"/>
        <family val="2"/>
      </rPr>
      <t xml:space="preserve"> </t>
    </r>
  </si>
  <si>
    <t>360 ( TREZENTOS E SESSENTA DIAS)</t>
  </si>
  <si>
    <t>DATA:</t>
  </si>
  <si>
    <t>CÓDIGOS</t>
  </si>
  <si>
    <t>DESCRIMINACÃO</t>
  </si>
  <si>
    <t>ADM:</t>
  </si>
  <si>
    <t>JOSEMIRA RAIMUNDA DINIZ GADELHA</t>
  </si>
  <si>
    <t>CONTRATAÇÃO DE EMPRESA ESPECIALIZADA EM ELABORAÇÃO DE PROJETOS ARQUITETÔNICOS, PROJETO BÁSICO, PROJETO EXECUTIVO, EQUIPE TOPOGRÁFICA, ACOMPANHAMENTO E FISCALIZAÇÃO DAS OBRAS EM ANDAMENTO E A SEREM EXECUTADAS, PARA ATENDER AS NECESSIDADES DA FUNDAÇÃO MUNICIPAL DE CULTURA ESPORTE E LAZER DE CANAÃ DOS CARAJÁS, ESTADO DO PARÁ</t>
  </si>
  <si>
    <t xml:space="preserve">LOCAL:          </t>
  </si>
  <si>
    <t>SEDE DO MUNICÍPIO DE CANAÃ DOS CARAJÁS</t>
  </si>
  <si>
    <t xml:space="preserve">AÇÃO:            </t>
  </si>
  <si>
    <t>INFRA-ESTRUTURA URBANA</t>
  </si>
  <si>
    <t>1.3</t>
  </si>
  <si>
    <t>1.4</t>
  </si>
  <si>
    <t>SETEMBRO/2025</t>
  </si>
  <si>
    <t xml:space="preserve">_______________________________________________________________
IURY MELO RAMOS        </t>
  </si>
  <si>
    <t>ENGENHEIRO CIVIL - CREA 151894903-7</t>
  </si>
  <si>
    <t>OBSERVAÇÕES:</t>
  </si>
  <si>
    <t>SEGUE ABAIXO AS REFERÊNCIAS USADAS NA PLANILHA ORÇAMENTÁRIA</t>
  </si>
  <si>
    <t>ENGENHEIRO CIVIL DE OBRA PLENO COM ENCARGOS COMPLEMENTARES</t>
  </si>
  <si>
    <t>COMPOSIÇÃO DE BDI</t>
  </si>
  <si>
    <t>COMPOSIÇÃO ANALÍTICA DA TAXA DE B.D.I.</t>
  </si>
  <si>
    <t>1 - ADMINISTRAÇÃO CENTRAL</t>
  </si>
  <si>
    <t>DESCRIÇÃO</t>
  </si>
  <si>
    <t>TAXA (%)</t>
  </si>
  <si>
    <t>TRANSPORTES</t>
  </si>
  <si>
    <t>MANUTENÇÃO E OPERAÇÃO DO ESCRITÓRIO CENTRAL</t>
  </si>
  <si>
    <t>DESPESAS DIVERSAS</t>
  </si>
  <si>
    <t>TAXA DE RATEIO DA ADMINISTRAÇÃO CENTRAL</t>
  </si>
  <si>
    <t>AC</t>
  </si>
  <si>
    <t>2 - DESPESAS FISCAIS</t>
  </si>
  <si>
    <t>CPRB</t>
  </si>
  <si>
    <t>TAXA REPRESENTATIVA DOS IMPOSTOS</t>
  </si>
  <si>
    <t>I</t>
  </si>
  <si>
    <t>3 - OUTROS</t>
  </si>
  <si>
    <t>3.1</t>
  </si>
  <si>
    <t>BONIFICAÇÃO DA EMPRESA (LUCRO)</t>
  </si>
  <si>
    <t>L</t>
  </si>
  <si>
    <t>3.2</t>
  </si>
  <si>
    <t>DESPESAS FINANCEIRAS</t>
  </si>
  <si>
    <t>DF</t>
  </si>
  <si>
    <t>3.3</t>
  </si>
  <si>
    <t>SEGURO OBRIGATÓRIO</t>
  </si>
  <si>
    <t>S</t>
  </si>
  <si>
    <t>3.4</t>
  </si>
  <si>
    <t>GARANTIAS</t>
  </si>
  <si>
    <t>G</t>
  </si>
  <si>
    <t>3.5</t>
  </si>
  <si>
    <t>RISCOS E IMPREVISTOS</t>
  </si>
  <si>
    <t>R</t>
  </si>
  <si>
    <t>BONIFICAÇÃO E DESPESAS INDIRETAS (B.D.I. NORMAL)</t>
  </si>
  <si>
    <t>FÓRMULA DO BDI (APROVADA PELO TCU)</t>
  </si>
  <si>
    <t>A fórmula para cálculo da taxa a ser acrescida aos custos diretos de um empreendimento, a título de Benefícios e Despesas Indiretas é:</t>
  </si>
  <si>
    <t>( 1 +(AC+S+R+G) x (1+DF) x (1+L))</t>
  </si>
  <si>
    <t xml:space="preserve">   - 1</t>
  </si>
  <si>
    <t>( 1-I )</t>
  </si>
  <si>
    <t>onde:</t>
  </si>
  <si>
    <t>AC = Taxa representativa de Adminstração Central  /  L = Taxa representativa de Lucro</t>
  </si>
  <si>
    <t>DF  =  Taxa representativa das Despesas Financeiras / S = Taxa representativa de Seguro</t>
  </si>
  <si>
    <t>G  =  Taxa representativa de Garantia / R = Taxa representatividade de Riscos e Imprevistos</t>
  </si>
  <si>
    <t>I  =  Taxa representativa da incidência de impostos</t>
  </si>
  <si>
    <t>Ressalte-se que a taxa de BDI deve incidir sobre o custo direto total da obra para que se obtenha o preço de venda. Os componentes relativos à tributação encontram-se no denominador justamente porque suas taxas incidem sobre o preço final (ou de venda).</t>
  </si>
  <si>
    <t>PARCELA DO BDI</t>
  </si>
  <si>
    <t>1 Quartil</t>
  </si>
  <si>
    <t>Médio</t>
  </si>
  <si>
    <t>3 Quartil</t>
  </si>
  <si>
    <t>Administração Central (AC)</t>
  </si>
  <si>
    <t>Seguro e Garantia (S + G)</t>
  </si>
  <si>
    <t xml:space="preserve">Risco (R) </t>
  </si>
  <si>
    <t>Despesas Financeiras (DF)</t>
  </si>
  <si>
    <t>Lucro (L)</t>
  </si>
  <si>
    <t>PIS, COFINS e ISSQN</t>
  </si>
  <si>
    <t>LEGISLAÇÃO ESPECÍFICA</t>
  </si>
  <si>
    <t>ISSQN</t>
  </si>
  <si>
    <t>a</t>
  </si>
  <si>
    <t>_______________________________________________________________
IURY MELO RAMOS
ENGENHEIRO CIVIL - CREA 151894903-7</t>
  </si>
  <si>
    <t>CONTRATAÇÃO DE EMPRESA ESPECIALIZADA EM ELABORAÇÃO DE PROJETOS ARQUITETÔNICOS, PROJETO BÁSICO, PROJETO EXECUTIVO,  ACOMPANHAMENTO E FISCALIZAÇÃO DAS OBRAS EM ANDAMENTO E A SEREM EXECUTADAS, PARA ATENDER AS NECESSIDADES DA FUNDAÇÃO MUNICIPAL DE CULTURA ESPORTE E LAZER DE CANAÃ DOS CARAJÁS, ESTADO DO PARÁ</t>
  </si>
  <si>
    <t xml:space="preserve"> CONTRATAÇÃO DE EMPRESA ESPECIALIZADA EM ELABORAÇÃO DE PROJETOS ARQUITETÔNICOS, PROJETO BÁSICO, PROJETO EXECUTIVO, ACOMPANHAMENTO E FISCALIZAÇÃO DAS OBRAS EM ANDAMENTO E A SEREM EXECUTADAS, PARA ATENDER AS NECESSIDADES DA FUNDAÇÃO MUNICIPAL DE CULTURA ESPORTE E LAZER DE CANAÃ DOS CARAJÁS, ESTADO DO PARÁ</t>
  </si>
  <si>
    <t>ARQUITETO DE OBRA JUNIOR COM ENCARGOS COMPLEMENTARES</t>
  </si>
  <si>
    <t>H</t>
  </si>
  <si>
    <t>ENGENHEIRO ELETRICISTA COM ENCARGOS COMPLEMENTARES</t>
  </si>
  <si>
    <t>AGESUL</t>
  </si>
  <si>
    <t>QUANT. MÊS</t>
  </si>
  <si>
    <t>QUANT. ANO</t>
  </si>
  <si>
    <t>OBJETO:</t>
  </si>
  <si>
    <r>
      <t>DATA:</t>
    </r>
    <r>
      <rPr>
        <sz val="8"/>
        <rFont val="Arial"/>
        <family val="2"/>
      </rPr>
      <t xml:space="preserve">       FEVEREIRO/2026</t>
    </r>
  </si>
  <si>
    <t>FEVEREIRO/2026</t>
  </si>
  <si>
    <t xml:space="preserve">P. UNIT. C/ BDI 26,20%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</si>
</sst>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.0000_);_(* \(#,##0.0000\);_(* &quot;-&quot;??_);_(@_)"/>
    <numFmt numFmtId="166" formatCode="&quot;R$ &quot;#,##0.00"/>
    <numFmt numFmtId="167" formatCode="&quot;R$&quot;#,##0.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12"/>
      <name val="Times New Roman"/>
      <family val="1"/>
    </font>
    <font>
      <b/>
      <sz val="10"/>
      <color indexed="8"/>
      <name val="Tahoma"/>
      <family val="2"/>
    </font>
    <font>
      <b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10"/>
      <name val="Times New Roman"/>
      <family val="1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1"/>
      <name val="Arial"/>
      <family val="1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</fills>
  <borders count="7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rgb="FF000000"/>
      </bottom>
      <diagonal/>
    </border>
    <border>
      <left/>
      <right/>
      <top style="medium">
        <color auto="1"/>
      </top>
      <bottom style="thin">
        <color rgb="FF000000"/>
      </bottom>
      <diagonal/>
    </border>
    <border>
      <left/>
      <right style="medium">
        <color auto="1"/>
      </right>
      <top style="medium">
        <color auto="1"/>
      </top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0" fontId="3" fillId="0" borderId="0"/>
    <xf numFmtId="0" fontId="2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7" fillId="0" borderId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44" fontId="1" fillId="0" borderId="0" applyFont="0" applyFill="0" applyBorder="0" applyAlignment="0" applyProtection="0"/>
    <xf numFmtId="0" fontId="1" fillId="0" borderId="0"/>
    <xf numFmtId="0" fontId="1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2" fillId="0" borderId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469">
    <xf numFmtId="0" fontId="0" fillId="0" borderId="0" xfId="0"/>
    <xf numFmtId="0" fontId="2" fillId="2" borderId="0" xfId="3" applyFill="1" applyAlignment="1">
      <alignment horizontal="left" indent="1"/>
    </xf>
    <xf numFmtId="0" fontId="2" fillId="0" borderId="0" xfId="6"/>
    <xf numFmtId="49" fontId="8" fillId="2" borderId="0" xfId="7" applyNumberFormat="1" applyFont="1" applyFill="1" applyAlignment="1">
      <alignment horizontal="center" vertical="center" wrapText="1"/>
    </xf>
    <xf numFmtId="10" fontId="4" fillId="3" borderId="2" xfId="6" applyNumberFormat="1" applyFont="1" applyFill="1" applyBorder="1" applyAlignment="1">
      <alignment horizontal="center"/>
    </xf>
    <xf numFmtId="0" fontId="4" fillId="4" borderId="3" xfId="6" applyFont="1" applyFill="1" applyBorder="1" applyAlignment="1">
      <alignment horizontal="left"/>
    </xf>
    <xf numFmtId="0" fontId="4" fillId="4" borderId="4" xfId="6" applyFont="1" applyFill="1" applyBorder="1"/>
    <xf numFmtId="0" fontId="4" fillId="4" borderId="5" xfId="6" applyFont="1" applyFill="1" applyBorder="1" applyAlignment="1">
      <alignment horizontal="center"/>
    </xf>
    <xf numFmtId="0" fontId="2" fillId="3" borderId="6" xfId="6" applyFill="1" applyBorder="1"/>
    <xf numFmtId="10" fontId="2" fillId="3" borderId="8" xfId="6" applyNumberFormat="1" applyFill="1" applyBorder="1" applyAlignment="1">
      <alignment horizontal="center"/>
    </xf>
    <xf numFmtId="10" fontId="2" fillId="3" borderId="9" xfId="6" applyNumberFormat="1" applyFill="1" applyBorder="1" applyAlignment="1">
      <alignment horizontal="center"/>
    </xf>
    <xf numFmtId="0" fontId="2" fillId="3" borderId="10" xfId="6" applyFill="1" applyBorder="1"/>
    <xf numFmtId="10" fontId="2" fillId="3" borderId="11" xfId="6" applyNumberFormat="1" applyFill="1" applyBorder="1" applyAlignment="1">
      <alignment horizontal="center"/>
    </xf>
    <xf numFmtId="10" fontId="2" fillId="3" borderId="12" xfId="6" applyNumberFormat="1" applyFill="1" applyBorder="1" applyAlignment="1">
      <alignment horizontal="center"/>
    </xf>
    <xf numFmtId="0" fontId="2" fillId="3" borderId="13" xfId="6" applyFill="1" applyBorder="1"/>
    <xf numFmtId="10" fontId="2" fillId="3" borderId="15" xfId="6" applyNumberFormat="1" applyFill="1" applyBorder="1" applyAlignment="1">
      <alignment horizontal="center"/>
    </xf>
    <xf numFmtId="0" fontId="4" fillId="3" borderId="10" xfId="6" applyFont="1" applyFill="1" applyBorder="1"/>
    <xf numFmtId="0" fontId="4" fillId="3" borderId="3" xfId="6" applyFont="1" applyFill="1" applyBorder="1" applyAlignment="1">
      <alignment horizontal="left"/>
    </xf>
    <xf numFmtId="0" fontId="4" fillId="3" borderId="4" xfId="6" applyFont="1" applyFill="1" applyBorder="1"/>
    <xf numFmtId="0" fontId="4" fillId="3" borderId="16" xfId="6" applyFont="1" applyFill="1" applyBorder="1" applyAlignment="1">
      <alignment horizontal="center"/>
    </xf>
    <xf numFmtId="10" fontId="2" fillId="0" borderId="8" xfId="8" applyNumberFormat="1" applyFont="1" applyBorder="1" applyAlignment="1">
      <alignment horizontal="center"/>
    </xf>
    <xf numFmtId="10" fontId="2" fillId="3" borderId="16" xfId="6" applyNumberFormat="1" applyFill="1" applyBorder="1" applyAlignment="1">
      <alignment horizontal="center"/>
    </xf>
    <xf numFmtId="10" fontId="4" fillId="3" borderId="15" xfId="6" applyNumberFormat="1" applyFont="1" applyFill="1" applyBorder="1" applyAlignment="1">
      <alignment horizontal="center"/>
    </xf>
    <xf numFmtId="0" fontId="4" fillId="3" borderId="5" xfId="6" applyFont="1" applyFill="1" applyBorder="1" applyAlignment="1">
      <alignment horizontal="center"/>
    </xf>
    <xf numFmtId="0" fontId="4" fillId="3" borderId="10" xfId="6" applyFont="1" applyFill="1" applyBorder="1" applyAlignment="1">
      <alignment vertical="top"/>
    </xf>
    <xf numFmtId="10" fontId="4" fillId="3" borderId="15" xfId="6" applyNumberFormat="1" applyFont="1" applyFill="1" applyBorder="1" applyAlignment="1">
      <alignment horizontal="center" vertical="top"/>
    </xf>
    <xf numFmtId="0" fontId="4" fillId="3" borderId="3" xfId="6" applyFont="1" applyFill="1" applyBorder="1"/>
    <xf numFmtId="0" fontId="4" fillId="3" borderId="4" xfId="6" applyFont="1" applyFill="1" applyBorder="1" applyAlignment="1">
      <alignment horizontal="left"/>
    </xf>
    <xf numFmtId="0" fontId="2" fillId="3" borderId="4" xfId="6" applyFill="1" applyBorder="1" applyAlignment="1">
      <alignment horizontal="left"/>
    </xf>
    <xf numFmtId="0" fontId="2" fillId="3" borderId="7" xfId="6" applyFill="1" applyBorder="1"/>
    <xf numFmtId="166" fontId="4" fillId="3" borderId="7" xfId="6" applyNumberFormat="1" applyFont="1" applyFill="1" applyBorder="1" applyAlignment="1">
      <alignment horizontal="center"/>
    </xf>
    <xf numFmtId="0" fontId="2" fillId="3" borderId="9" xfId="6" applyFill="1" applyBorder="1"/>
    <xf numFmtId="0" fontId="2" fillId="3" borderId="14" xfId="6" applyFill="1" applyBorder="1"/>
    <xf numFmtId="0" fontId="2" fillId="3" borderId="16" xfId="6" applyFill="1" applyBorder="1"/>
    <xf numFmtId="10" fontId="4" fillId="4" borderId="3" xfId="6" applyNumberFormat="1" applyFont="1" applyFill="1" applyBorder="1"/>
    <xf numFmtId="10" fontId="4" fillId="4" borderId="2" xfId="6" applyNumberFormat="1" applyFont="1" applyFill="1" applyBorder="1"/>
    <xf numFmtId="0" fontId="1" fillId="0" borderId="0" xfId="10" applyAlignment="1">
      <alignment horizontal="center"/>
    </xf>
    <xf numFmtId="0" fontId="2" fillId="0" borderId="0" xfId="2" applyFont="1"/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center" wrapText="1"/>
    </xf>
    <xf numFmtId="164" fontId="2" fillId="0" borderId="0" xfId="5" applyFont="1" applyFill="1" applyBorder="1" applyAlignment="1">
      <alignment horizontal="left" vertical="center"/>
    </xf>
    <xf numFmtId="0" fontId="2" fillId="0" borderId="0" xfId="2" applyFont="1" applyAlignment="1">
      <alignment horizontal="left" vertical="center"/>
    </xf>
    <xf numFmtId="2" fontId="2" fillId="0" borderId="0" xfId="2" applyNumberFormat="1" applyFont="1" applyAlignment="1">
      <alignment horizontal="center" vertical="center"/>
    </xf>
    <xf numFmtId="167" fontId="2" fillId="0" borderId="0" xfId="2" applyNumberFormat="1" applyFont="1" applyAlignment="1">
      <alignment horizontal="center" vertical="center"/>
    </xf>
    <xf numFmtId="167" fontId="2" fillId="0" borderId="0" xfId="2" applyNumberFormat="1" applyFont="1" applyAlignment="1">
      <alignment horizontal="left" vertical="center"/>
    </xf>
    <xf numFmtId="164" fontId="4" fillId="0" borderId="0" xfId="5" applyFont="1" applyFill="1" applyBorder="1" applyAlignment="1">
      <alignment horizontal="left" vertical="center"/>
    </xf>
    <xf numFmtId="0" fontId="10" fillId="0" borderId="8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 wrapText="1"/>
    </xf>
    <xf numFmtId="0" fontId="10" fillId="0" borderId="6" xfId="2" applyFont="1" applyBorder="1" applyAlignment="1">
      <alignment horizontal="center" vertical="center" wrapText="1"/>
    </xf>
    <xf numFmtId="164" fontId="10" fillId="5" borderId="2" xfId="5" applyFont="1" applyFill="1" applyBorder="1" applyAlignment="1">
      <alignment horizontal="center" vertical="center"/>
    </xf>
    <xf numFmtId="164" fontId="10" fillId="0" borderId="2" xfId="5" applyFont="1" applyFill="1" applyBorder="1" applyAlignment="1">
      <alignment horizontal="center" vertical="center"/>
    </xf>
    <xf numFmtId="0" fontId="10" fillId="0" borderId="3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/>
    </xf>
    <xf numFmtId="167" fontId="10" fillId="0" borderId="3" xfId="2" applyNumberFormat="1" applyFont="1" applyBorder="1" applyAlignment="1">
      <alignment horizontal="center" vertical="center" wrapText="1"/>
    </xf>
    <xf numFmtId="167" fontId="10" fillId="0" borderId="2" xfId="2" applyNumberFormat="1" applyFont="1" applyBorder="1" applyAlignment="1">
      <alignment horizontal="center" vertical="center" wrapText="1"/>
    </xf>
    <xf numFmtId="0" fontId="2" fillId="0" borderId="0" xfId="2" applyFont="1" applyAlignment="1">
      <alignment horizontal="center"/>
    </xf>
    <xf numFmtId="49" fontId="10" fillId="6" borderId="20" xfId="2" applyNumberFormat="1" applyFont="1" applyFill="1" applyBorder="1" applyAlignment="1">
      <alignment horizontal="center" vertical="center"/>
    </xf>
    <xf numFmtId="49" fontId="10" fillId="6" borderId="21" xfId="2" applyNumberFormat="1" applyFont="1" applyFill="1" applyBorder="1" applyAlignment="1">
      <alignment horizontal="center" vertical="center"/>
    </xf>
    <xf numFmtId="0" fontId="10" fillId="6" borderId="22" xfId="2" applyFont="1" applyFill="1" applyBorder="1" applyAlignment="1">
      <alignment horizontal="left" wrapText="1"/>
    </xf>
    <xf numFmtId="0" fontId="11" fillId="6" borderId="22" xfId="2" applyFont="1" applyFill="1" applyBorder="1" applyAlignment="1">
      <alignment vertical="center"/>
    </xf>
    <xf numFmtId="164" fontId="11" fillId="6" borderId="20" xfId="5" applyFont="1" applyFill="1" applyBorder="1" applyAlignment="1">
      <alignment horizontal="center" vertical="center"/>
    </xf>
    <xf numFmtId="0" fontId="11" fillId="6" borderId="20" xfId="2" applyFont="1" applyFill="1" applyBorder="1" applyAlignment="1">
      <alignment horizontal="center" vertical="center"/>
    </xf>
    <xf numFmtId="0" fontId="11" fillId="6" borderId="23" xfId="2" applyFont="1" applyFill="1" applyBorder="1" applyAlignment="1">
      <alignment horizontal="center" vertical="center"/>
    </xf>
    <xf numFmtId="2" fontId="11" fillId="6" borderId="20" xfId="2" applyNumberFormat="1" applyFont="1" applyFill="1" applyBorder="1" applyAlignment="1">
      <alignment horizontal="center" vertical="center"/>
    </xf>
    <xf numFmtId="167" fontId="11" fillId="6" borderId="20" xfId="2" applyNumberFormat="1" applyFont="1" applyFill="1" applyBorder="1" applyAlignment="1">
      <alignment horizontal="center" vertical="center"/>
    </xf>
    <xf numFmtId="0" fontId="2" fillId="7" borderId="0" xfId="2" applyFont="1" applyFill="1"/>
    <xf numFmtId="164" fontId="11" fillId="0" borderId="20" xfId="5" applyFont="1" applyFill="1" applyBorder="1" applyAlignment="1">
      <alignment horizontal="center" vertical="center"/>
    </xf>
    <xf numFmtId="0" fontId="11" fillId="0" borderId="20" xfId="2" applyFont="1" applyBorder="1" applyAlignment="1">
      <alignment horizontal="center" vertical="center"/>
    </xf>
    <xf numFmtId="2" fontId="11" fillId="0" borderId="20" xfId="2" applyNumberFormat="1" applyFont="1" applyBorder="1" applyAlignment="1">
      <alignment horizontal="center" vertical="center"/>
    </xf>
    <xf numFmtId="167" fontId="11" fillId="0" borderId="20" xfId="2" applyNumberFormat="1" applyFont="1" applyBorder="1" applyAlignment="1">
      <alignment horizontal="center" vertical="center"/>
    </xf>
    <xf numFmtId="43" fontId="11" fillId="0" borderId="20" xfId="2" applyNumberFormat="1" applyFont="1" applyBorder="1" applyAlignment="1">
      <alignment horizontal="center" vertical="center"/>
    </xf>
    <xf numFmtId="0" fontId="12" fillId="7" borderId="0" xfId="2" applyFont="1" applyFill="1"/>
    <xf numFmtId="167" fontId="2" fillId="0" borderId="0" xfId="2" applyNumberFormat="1" applyFont="1" applyAlignment="1">
      <alignment horizontal="right" vertical="center"/>
    </xf>
    <xf numFmtId="164" fontId="13" fillId="0" borderId="27" xfId="5" applyFont="1" applyFill="1" applyBorder="1" applyAlignment="1">
      <alignment horizontal="center" vertical="center"/>
    </xf>
    <xf numFmtId="43" fontId="13" fillId="0" borderId="27" xfId="2" applyNumberFormat="1" applyFont="1" applyBorder="1" applyAlignment="1">
      <alignment horizontal="center" vertical="center"/>
    </xf>
    <xf numFmtId="43" fontId="13" fillId="0" borderId="27" xfId="5" applyNumberFormat="1" applyFont="1" applyFill="1" applyBorder="1" applyAlignment="1">
      <alignment vertical="center" wrapText="1"/>
    </xf>
    <xf numFmtId="0" fontId="13" fillId="0" borderId="27" xfId="2" applyFont="1" applyBorder="1" applyAlignment="1">
      <alignment horizontal="center" vertical="center"/>
    </xf>
    <xf numFmtId="2" fontId="11" fillId="0" borderId="27" xfId="2" applyNumberFormat="1" applyFont="1" applyBorder="1" applyAlignment="1">
      <alignment horizontal="center" vertical="center"/>
    </xf>
    <xf numFmtId="0" fontId="11" fillId="0" borderId="27" xfId="2" applyFont="1" applyBorder="1" applyAlignment="1">
      <alignment horizontal="center" vertical="center"/>
    </xf>
    <xf numFmtId="43" fontId="11" fillId="0" borderId="20" xfId="2" applyNumberFormat="1" applyFont="1" applyBorder="1" applyAlignment="1">
      <alignment horizontal="left" vertical="center" wrapText="1"/>
    </xf>
    <xf numFmtId="0" fontId="2" fillId="8" borderId="0" xfId="2" applyFont="1" applyFill="1"/>
    <xf numFmtId="0" fontId="11" fillId="0" borderId="20" xfId="2" applyFont="1" applyBorder="1" applyAlignment="1">
      <alignment horizontal="center" vertical="center" wrapText="1"/>
    </xf>
    <xf numFmtId="0" fontId="2" fillId="9" borderId="0" xfId="2" applyFont="1" applyFill="1"/>
    <xf numFmtId="0" fontId="2" fillId="9" borderId="20" xfId="2" applyFont="1" applyFill="1" applyBorder="1"/>
    <xf numFmtId="49" fontId="4" fillId="10" borderId="0" xfId="2" applyNumberFormat="1" applyFont="1" applyFill="1" applyAlignment="1">
      <alignment horizontal="center" vertical="center"/>
    </xf>
    <xf numFmtId="0" fontId="2" fillId="0" borderId="0" xfId="2" applyFont="1" applyAlignment="1">
      <alignment vertical="center"/>
    </xf>
    <xf numFmtId="164" fontId="2" fillId="0" borderId="0" xfId="2" applyNumberFormat="1" applyFont="1" applyAlignment="1">
      <alignment horizontal="left" vertical="center"/>
    </xf>
    <xf numFmtId="49" fontId="4" fillId="9" borderId="0" xfId="2" applyNumberFormat="1" applyFont="1" applyFill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8" borderId="0" xfId="2" applyFont="1" applyFill="1" applyAlignment="1">
      <alignment horizontal="center" vertical="center"/>
    </xf>
    <xf numFmtId="0" fontId="2" fillId="0" borderId="0" xfId="2" applyFont="1" applyAlignment="1">
      <alignment wrapText="1"/>
    </xf>
    <xf numFmtId="164" fontId="2" fillId="0" borderId="0" xfId="5" applyFont="1" applyAlignment="1">
      <alignment horizontal="left" vertical="center"/>
    </xf>
    <xf numFmtId="49" fontId="4" fillId="0" borderId="0" xfId="2" applyNumberFormat="1" applyFont="1" applyAlignment="1">
      <alignment horizontal="center" vertical="center"/>
    </xf>
    <xf numFmtId="49" fontId="2" fillId="0" borderId="0" xfId="2" applyNumberFormat="1" applyFont="1" applyAlignment="1">
      <alignment horizontal="center" vertical="center"/>
    </xf>
    <xf numFmtId="0" fontId="4" fillId="0" borderId="0" xfId="2" applyFont="1" applyAlignment="1">
      <alignment horizontal="right" wrapText="1"/>
    </xf>
    <xf numFmtId="43" fontId="2" fillId="0" borderId="0" xfId="2" applyNumberFormat="1" applyFont="1" applyAlignment="1">
      <alignment horizontal="left" vertical="center"/>
    </xf>
    <xf numFmtId="167" fontId="5" fillId="0" borderId="0" xfId="2" applyNumberFormat="1" applyFont="1" applyAlignment="1">
      <alignment horizontal="center" vertical="center"/>
    </xf>
    <xf numFmtId="49" fontId="4" fillId="0" borderId="19" xfId="2" applyNumberFormat="1" applyFont="1" applyBorder="1" applyAlignment="1">
      <alignment horizontal="center" vertical="center"/>
    </xf>
    <xf numFmtId="0" fontId="4" fillId="3" borderId="2" xfId="6" applyFont="1" applyFill="1" applyBorder="1" applyAlignment="1">
      <alignment horizontal="center"/>
    </xf>
    <xf numFmtId="0" fontId="2" fillId="3" borderId="14" xfId="6" applyFill="1" applyBorder="1" applyAlignment="1">
      <alignment horizontal="left"/>
    </xf>
    <xf numFmtId="0" fontId="2" fillId="2" borderId="6" xfId="1" applyFill="1" applyBorder="1"/>
    <xf numFmtId="0" fontId="2" fillId="2" borderId="7" xfId="1" applyFill="1" applyBorder="1"/>
    <xf numFmtId="0" fontId="2" fillId="2" borderId="9" xfId="1" applyFill="1" applyBorder="1"/>
    <xf numFmtId="0" fontId="2" fillId="2" borderId="10" xfId="1" applyFill="1" applyBorder="1"/>
    <xf numFmtId="0" fontId="2" fillId="2" borderId="0" xfId="1" applyFill="1" applyBorder="1"/>
    <xf numFmtId="0" fontId="2" fillId="2" borderId="12" xfId="1" applyFill="1" applyBorder="1"/>
    <xf numFmtId="0" fontId="2" fillId="2" borderId="10" xfId="6" applyFill="1" applyBorder="1"/>
    <xf numFmtId="0" fontId="4" fillId="2" borderId="0" xfId="6" applyFont="1" applyFill="1" applyBorder="1" applyAlignment="1">
      <alignment horizontal="center"/>
    </xf>
    <xf numFmtId="0" fontId="4" fillId="2" borderId="12" xfId="6" applyFont="1" applyFill="1" applyBorder="1" applyAlignment="1">
      <alignment horizontal="center"/>
    </xf>
    <xf numFmtId="0" fontId="4" fillId="3" borderId="0" xfId="6" applyFont="1" applyFill="1" applyBorder="1" applyAlignment="1">
      <alignment horizontal="left"/>
    </xf>
    <xf numFmtId="0" fontId="2" fillId="2" borderId="12" xfId="6" applyFill="1" applyBorder="1"/>
    <xf numFmtId="0" fontId="2" fillId="2" borderId="0" xfId="6" applyFill="1" applyBorder="1" applyAlignment="1">
      <alignment horizontal="left"/>
    </xf>
    <xf numFmtId="0" fontId="4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7" xfId="2" applyFont="1" applyBorder="1" applyAlignment="1">
      <alignment wrapText="1"/>
    </xf>
    <xf numFmtId="0" fontId="2" fillId="0" borderId="7" xfId="2" applyFont="1" applyBorder="1" applyAlignment="1">
      <alignment vertical="center"/>
    </xf>
    <xf numFmtId="164" fontId="2" fillId="0" borderId="7" xfId="5" applyFont="1" applyFill="1" applyBorder="1" applyAlignment="1">
      <alignment horizontal="left" vertical="center"/>
    </xf>
    <xf numFmtId="0" fontId="2" fillId="0" borderId="7" xfId="2" applyFont="1" applyBorder="1" applyAlignment="1">
      <alignment horizontal="left" vertical="center"/>
    </xf>
    <xf numFmtId="2" fontId="2" fillId="0" borderId="7" xfId="2" applyNumberFormat="1" applyFont="1" applyBorder="1" applyAlignment="1">
      <alignment horizontal="center" vertical="center"/>
    </xf>
    <xf numFmtId="167" fontId="2" fillId="0" borderId="7" xfId="2" applyNumberFormat="1" applyFont="1" applyBorder="1" applyAlignment="1">
      <alignment horizontal="center" vertical="center"/>
    </xf>
    <xf numFmtId="167" fontId="2" fillId="0" borderId="7" xfId="2" applyNumberFormat="1" applyFont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2" fillId="0" borderId="0" xfId="2" applyFont="1" applyBorder="1" applyAlignment="1">
      <alignment horizontal="center" vertical="center"/>
    </xf>
    <xf numFmtId="0" fontId="2" fillId="0" borderId="0" xfId="2" applyFont="1" applyBorder="1" applyAlignment="1">
      <alignment horizontal="center" wrapText="1"/>
    </xf>
    <xf numFmtId="0" fontId="2" fillId="0" borderId="0" xfId="2" applyFont="1" applyBorder="1" applyAlignment="1">
      <alignment horizontal="left" vertical="center"/>
    </xf>
    <xf numFmtId="2" fontId="2" fillId="0" borderId="0" xfId="2" applyNumberFormat="1" applyFont="1" applyBorder="1" applyAlignment="1">
      <alignment horizontal="center" vertical="center"/>
    </xf>
    <xf numFmtId="167" fontId="2" fillId="0" borderId="0" xfId="2" applyNumberFormat="1" applyFont="1" applyBorder="1" applyAlignment="1">
      <alignment horizontal="center" vertical="center"/>
    </xf>
    <xf numFmtId="167" fontId="2" fillId="0" borderId="0" xfId="2" applyNumberFormat="1" applyFont="1" applyBorder="1" applyAlignment="1">
      <alignment horizontal="left" vertical="center"/>
    </xf>
    <xf numFmtId="0" fontId="4" fillId="0" borderId="10" xfId="2" applyFont="1" applyBorder="1" applyAlignment="1">
      <alignment horizontal="left" vertical="center"/>
    </xf>
    <xf numFmtId="0" fontId="4" fillId="0" borderId="0" xfId="2" applyFont="1" applyBorder="1" applyAlignment="1">
      <alignment horizontal="left" wrapText="1"/>
    </xf>
    <xf numFmtId="2" fontId="4" fillId="0" borderId="0" xfId="2" applyNumberFormat="1" applyFont="1" applyBorder="1" applyAlignment="1">
      <alignment horizontal="center" vertical="center"/>
    </xf>
    <xf numFmtId="167" fontId="4" fillId="0" borderId="0" xfId="2" applyNumberFormat="1" applyFont="1" applyBorder="1" applyAlignment="1">
      <alignment horizontal="left" vertical="center"/>
    </xf>
    <xf numFmtId="167" fontId="4" fillId="0" borderId="0" xfId="2" applyNumberFormat="1" applyFont="1" applyBorder="1" applyAlignment="1">
      <alignment horizontal="center" vertical="center"/>
    </xf>
    <xf numFmtId="49" fontId="10" fillId="6" borderId="32" xfId="2" applyNumberFormat="1" applyFont="1" applyFill="1" applyBorder="1" applyAlignment="1">
      <alignment horizontal="center" vertical="center"/>
    </xf>
    <xf numFmtId="49" fontId="11" fillId="0" borderId="34" xfId="2" applyNumberFormat="1" applyFont="1" applyBorder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5" fillId="0" borderId="0" xfId="2" applyFont="1"/>
    <xf numFmtId="0" fontId="4" fillId="2" borderId="0" xfId="3" applyFont="1" applyFill="1" applyAlignment="1">
      <alignment horizontal="center"/>
    </xf>
    <xf numFmtId="0" fontId="15" fillId="0" borderId="14" xfId="2" quotePrefix="1" applyFont="1" applyBorder="1" applyAlignment="1">
      <alignment horizontal="left"/>
    </xf>
    <xf numFmtId="0" fontId="15" fillId="0" borderId="27" xfId="2" applyFont="1" applyBorder="1" applyAlignment="1">
      <alignment horizontal="center"/>
    </xf>
    <xf numFmtId="0" fontId="15" fillId="0" borderId="40" xfId="2" applyFont="1" applyBorder="1" applyAlignment="1">
      <alignment horizontal="center"/>
    </xf>
    <xf numFmtId="0" fontId="15" fillId="0" borderId="37" xfId="2" applyFont="1" applyBorder="1" applyAlignment="1">
      <alignment horizontal="center"/>
    </xf>
    <xf numFmtId="0" fontId="15" fillId="0" borderId="23" xfId="2" applyFont="1" applyBorder="1" applyAlignment="1">
      <alignment horizontal="center"/>
    </xf>
    <xf numFmtId="0" fontId="15" fillId="0" borderId="23" xfId="2" applyFont="1" applyBorder="1"/>
    <xf numFmtId="0" fontId="15" fillId="0" borderId="26" xfId="2" applyFont="1" applyBorder="1"/>
    <xf numFmtId="0" fontId="15" fillId="4" borderId="20" xfId="2" applyFont="1" applyFill="1" applyBorder="1" applyAlignment="1">
      <alignment horizontal="center"/>
    </xf>
    <xf numFmtId="0" fontId="15" fillId="4" borderId="20" xfId="2" applyFont="1" applyFill="1" applyBorder="1"/>
    <xf numFmtId="164" fontId="16" fillId="0" borderId="0" xfId="5" applyFont="1" applyBorder="1" applyAlignment="1">
      <alignment horizontal="right"/>
    </xf>
    <xf numFmtId="0" fontId="15" fillId="0" borderId="27" xfId="2" applyFont="1" applyBorder="1" applyAlignment="1">
      <alignment horizontal="left"/>
    </xf>
    <xf numFmtId="10" fontId="15" fillId="0" borderId="27" xfId="8" applyNumberFormat="1" applyFont="1" applyFill="1" applyBorder="1" applyAlignment="1"/>
    <xf numFmtId="10" fontId="15" fillId="0" borderId="17" xfId="8" applyNumberFormat="1" applyFont="1" applyFill="1" applyBorder="1" applyAlignment="1"/>
    <xf numFmtId="165" fontId="5" fillId="0" borderId="0" xfId="2" applyNumberFormat="1" applyFont="1"/>
    <xf numFmtId="44" fontId="15" fillId="0" borderId="26" xfId="12" applyFont="1" applyFill="1" applyBorder="1"/>
    <xf numFmtId="164" fontId="15" fillId="0" borderId="23" xfId="5" applyFont="1" applyFill="1" applyBorder="1" applyAlignment="1"/>
    <xf numFmtId="0" fontId="15" fillId="0" borderId="17" xfId="2" applyFont="1" applyBorder="1"/>
    <xf numFmtId="44" fontId="15" fillId="0" borderId="23" xfId="12" applyFont="1" applyFill="1" applyBorder="1" applyAlignment="1"/>
    <xf numFmtId="0" fontId="5" fillId="0" borderId="20" xfId="2" applyFont="1" applyBorder="1"/>
    <xf numFmtId="10" fontId="5" fillId="0" borderId="20" xfId="8" applyNumberFormat="1" applyFont="1" applyFill="1" applyBorder="1" applyAlignment="1">
      <alignment horizontal="right"/>
    </xf>
    <xf numFmtId="44" fontId="5" fillId="0" borderId="20" xfId="12" applyFont="1" applyFill="1" applyBorder="1" applyAlignment="1">
      <alignment horizontal="right"/>
    </xf>
    <xf numFmtId="44" fontId="5" fillId="0" borderId="20" xfId="12" applyFont="1" applyBorder="1" applyAlignment="1">
      <alignment horizontal="right"/>
    </xf>
    <xf numFmtId="0" fontId="5" fillId="0" borderId="0" xfId="2" applyFont="1" applyAlignment="1">
      <alignment horizontal="center"/>
    </xf>
    <xf numFmtId="164" fontId="5" fillId="0" borderId="0" xfId="2" applyNumberFormat="1" applyFont="1"/>
    <xf numFmtId="2" fontId="5" fillId="0" borderId="0" xfId="2" applyNumberFormat="1" applyFont="1"/>
    <xf numFmtId="0" fontId="5" fillId="0" borderId="16" xfId="2" applyFont="1" applyBorder="1" applyAlignment="1">
      <alignment horizontal="right"/>
    </xf>
    <xf numFmtId="10" fontId="15" fillId="0" borderId="26" xfId="2" applyNumberFormat="1" applyFont="1" applyBorder="1" applyAlignment="1">
      <alignment horizontal="center"/>
    </xf>
    <xf numFmtId="44" fontId="15" fillId="0" borderId="27" xfId="12" applyFont="1" applyFill="1" applyBorder="1"/>
    <xf numFmtId="164" fontId="15" fillId="0" borderId="27" xfId="5" applyFont="1" applyFill="1" applyBorder="1" applyAlignment="1">
      <alignment horizontal="center"/>
    </xf>
    <xf numFmtId="164" fontId="15" fillId="0" borderId="23" xfId="5" applyFont="1" applyFill="1" applyBorder="1"/>
    <xf numFmtId="164" fontId="15" fillId="0" borderId="23" xfId="5" applyFont="1" applyFill="1" applyBorder="1" applyAlignment="1">
      <alignment horizontal="center"/>
    </xf>
    <xf numFmtId="164" fontId="5" fillId="9" borderId="0" xfId="5" applyFont="1" applyFill="1"/>
    <xf numFmtId="10" fontId="5" fillId="9" borderId="0" xfId="8" applyNumberFormat="1" applyFont="1" applyFill="1"/>
    <xf numFmtId="44" fontId="4" fillId="0" borderId="18" xfId="12" applyFont="1" applyBorder="1" applyAlignment="1">
      <alignment horizontal="center"/>
    </xf>
    <xf numFmtId="164" fontId="4" fillId="0" borderId="28" xfId="2" applyNumberFormat="1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7" xfId="2" applyFont="1" applyBorder="1"/>
    <xf numFmtId="0" fontId="5" fillId="0" borderId="9" xfId="2" applyFont="1" applyBorder="1"/>
    <xf numFmtId="0" fontId="5" fillId="0" borderId="0" xfId="2" applyFont="1" applyBorder="1"/>
    <xf numFmtId="0" fontId="5" fillId="0" borderId="12" xfId="2" applyFont="1" applyBorder="1"/>
    <xf numFmtId="0" fontId="15" fillId="0" borderId="0" xfId="2" quotePrefix="1" applyFont="1" applyBorder="1" applyAlignment="1">
      <alignment horizontal="left"/>
    </xf>
    <xf numFmtId="0" fontId="15" fillId="0" borderId="10" xfId="2" applyFont="1" applyBorder="1" applyAlignment="1">
      <alignment horizontal="center"/>
    </xf>
    <xf numFmtId="0" fontId="15" fillId="0" borderId="0" xfId="2" applyFont="1" applyBorder="1"/>
    <xf numFmtId="0" fontId="15" fillId="0" borderId="43" xfId="2" applyFont="1" applyBorder="1" applyAlignment="1">
      <alignment horizontal="center"/>
    </xf>
    <xf numFmtId="0" fontId="15" fillId="0" borderId="36" xfId="2" applyFont="1" applyBorder="1" applyAlignment="1">
      <alignment horizontal="center"/>
    </xf>
    <xf numFmtId="0" fontId="15" fillId="0" borderId="44" xfId="2" applyFont="1" applyBorder="1" applyAlignment="1">
      <alignment horizontal="center"/>
    </xf>
    <xf numFmtId="0" fontId="15" fillId="0" borderId="12" xfId="2" applyFont="1" applyBorder="1" applyAlignment="1">
      <alignment horizontal="center"/>
    </xf>
    <xf numFmtId="0" fontId="15" fillId="0" borderId="45" xfId="2" applyFont="1" applyBorder="1" applyAlignment="1">
      <alignment horizontal="center"/>
    </xf>
    <xf numFmtId="0" fontId="15" fillId="0" borderId="41" xfId="2" applyFont="1" applyBorder="1"/>
    <xf numFmtId="0" fontId="15" fillId="4" borderId="30" xfId="2" applyFont="1" applyFill="1" applyBorder="1" applyAlignment="1">
      <alignment horizontal="center"/>
    </xf>
    <xf numFmtId="0" fontId="15" fillId="4" borderId="31" xfId="2" applyFont="1" applyFill="1" applyBorder="1"/>
    <xf numFmtId="10" fontId="15" fillId="0" borderId="42" xfId="5" applyNumberFormat="1" applyFont="1" applyFill="1" applyBorder="1"/>
    <xf numFmtId="44" fontId="15" fillId="0" borderId="41" xfId="12" applyFont="1" applyFill="1" applyBorder="1"/>
    <xf numFmtId="44" fontId="15" fillId="0" borderId="46" xfId="12" applyFont="1" applyFill="1" applyBorder="1" applyAlignment="1"/>
    <xf numFmtId="0" fontId="5" fillId="0" borderId="30" xfId="2" applyFont="1" applyBorder="1" applyAlignment="1">
      <alignment horizontal="center"/>
    </xf>
    <xf numFmtId="10" fontId="15" fillId="0" borderId="36" xfId="8" applyNumberFormat="1" applyFont="1" applyFill="1" applyBorder="1" applyAlignment="1"/>
    <xf numFmtId="0" fontId="5" fillId="0" borderId="10" xfId="2" applyFont="1" applyBorder="1" applyAlignment="1">
      <alignment horizontal="left" vertical="center"/>
    </xf>
    <xf numFmtId="10" fontId="15" fillId="0" borderId="41" xfId="8" applyNumberFormat="1" applyFont="1" applyFill="1" applyBorder="1" applyAlignment="1">
      <alignment horizontal="center"/>
    </xf>
    <xf numFmtId="44" fontId="15" fillId="0" borderId="36" xfId="12" applyFont="1" applyFill="1" applyBorder="1"/>
    <xf numFmtId="164" fontId="15" fillId="0" borderId="46" xfId="5" applyFont="1" applyFill="1" applyBorder="1"/>
    <xf numFmtId="44" fontId="4" fillId="0" borderId="49" xfId="12" applyFont="1" applyBorder="1" applyAlignment="1">
      <alignment horizontal="center"/>
    </xf>
    <xf numFmtId="49" fontId="11" fillId="0" borderId="30" xfId="2" applyNumberFormat="1" applyFont="1" applyBorder="1" applyAlignment="1">
      <alignment horizontal="center" vertical="center"/>
    </xf>
    <xf numFmtId="0" fontId="4" fillId="0" borderId="10" xfId="2" applyFont="1" applyBorder="1" applyAlignment="1">
      <alignment vertical="center" wrapText="1"/>
    </xf>
    <xf numFmtId="0" fontId="11" fillId="0" borderId="23" xfId="0" applyFont="1" applyBorder="1" applyAlignment="1">
      <alignment horizontal="center" vertical="center"/>
    </xf>
    <xf numFmtId="2" fontId="11" fillId="0" borderId="23" xfId="0" applyNumberFormat="1" applyFont="1" applyBorder="1" applyAlignment="1">
      <alignment horizontal="left" vertical="center" wrapText="1"/>
    </xf>
    <xf numFmtId="0" fontId="15" fillId="0" borderId="10" xfId="2" applyFont="1" applyBorder="1" applyAlignment="1"/>
    <xf numFmtId="0" fontId="15" fillId="0" borderId="13" xfId="2" applyFont="1" applyBorder="1" applyAlignment="1"/>
    <xf numFmtId="49" fontId="5" fillId="0" borderId="0" xfId="2" applyNumberFormat="1" applyFont="1" applyBorder="1" applyAlignment="1">
      <alignment horizontal="center" vertical="center"/>
    </xf>
    <xf numFmtId="0" fontId="15" fillId="0" borderId="7" xfId="2" quotePrefix="1" applyFont="1" applyBorder="1" applyAlignment="1">
      <alignment horizontal="left"/>
    </xf>
    <xf numFmtId="0" fontId="5" fillId="0" borderId="9" xfId="2" applyFont="1" applyBorder="1" applyAlignment="1">
      <alignment horizontal="left"/>
    </xf>
    <xf numFmtId="0" fontId="5" fillId="0" borderId="10" xfId="2" applyFont="1" applyBorder="1" applyAlignment="1">
      <alignment horizontal="center"/>
    </xf>
    <xf numFmtId="0" fontId="15" fillId="4" borderId="20" xfId="2" applyFont="1" applyFill="1" applyBorder="1" applyAlignment="1">
      <alignment horizontal="left"/>
    </xf>
    <xf numFmtId="0" fontId="5" fillId="0" borderId="12" xfId="2" applyFont="1" applyBorder="1" applyAlignment="1">
      <alignment horizontal="left"/>
    </xf>
    <xf numFmtId="0" fontId="5" fillId="0" borderId="0" xfId="2" applyFont="1" applyBorder="1" applyAlignment="1">
      <alignment horizontal="left" wrapText="1"/>
    </xf>
    <xf numFmtId="0" fontId="15" fillId="0" borderId="0" xfId="2" quotePrefix="1" applyFont="1" applyBorder="1" applyAlignment="1"/>
    <xf numFmtId="0" fontId="15" fillId="0" borderId="14" xfId="2" quotePrefix="1" applyFont="1" applyBorder="1" applyAlignment="1"/>
    <xf numFmtId="0" fontId="2" fillId="0" borderId="10" xfId="2" applyFont="1" applyFill="1" applyBorder="1"/>
    <xf numFmtId="49" fontId="2" fillId="0" borderId="0" xfId="2" applyNumberFormat="1" applyFont="1" applyFill="1" applyBorder="1" applyAlignment="1">
      <alignment horizontal="center" vertical="center"/>
    </xf>
    <xf numFmtId="49" fontId="2" fillId="0" borderId="0" xfId="2" applyNumberFormat="1" applyFont="1" applyFill="1" applyBorder="1" applyAlignment="1">
      <alignment horizontal="left" vertical="center"/>
    </xf>
    <xf numFmtId="0" fontId="4" fillId="0" borderId="0" xfId="2" applyFont="1" applyFill="1" applyBorder="1" applyAlignment="1">
      <alignment horizontal="center" wrapText="1"/>
    </xf>
    <xf numFmtId="0" fontId="4" fillId="0" borderId="0" xfId="2" applyFont="1" applyFill="1" applyBorder="1" applyAlignment="1">
      <alignment horizontal="center" vertical="center"/>
    </xf>
    <xf numFmtId="164" fontId="2" fillId="0" borderId="0" xfId="2" applyNumberFormat="1" applyFont="1" applyFill="1" applyBorder="1" applyAlignment="1">
      <alignment horizontal="left" vertical="center"/>
    </xf>
    <xf numFmtId="2" fontId="2" fillId="0" borderId="0" xfId="2" applyNumberFormat="1" applyFont="1" applyFill="1" applyBorder="1" applyAlignment="1">
      <alignment horizontal="center" vertical="center"/>
    </xf>
    <xf numFmtId="167" fontId="2" fillId="0" borderId="0" xfId="2" applyNumberFormat="1" applyFont="1" applyFill="1" applyBorder="1" applyAlignment="1">
      <alignment horizontal="center" vertical="center"/>
    </xf>
    <xf numFmtId="167" fontId="2" fillId="0" borderId="0" xfId="2" applyNumberFormat="1" applyFont="1" applyFill="1" applyBorder="1" applyAlignment="1">
      <alignment horizontal="left" vertical="center"/>
    </xf>
    <xf numFmtId="0" fontId="2" fillId="0" borderId="0" xfId="2" applyFont="1" applyFill="1" applyBorder="1" applyAlignment="1">
      <alignment vertical="center"/>
    </xf>
    <xf numFmtId="0" fontId="2" fillId="0" borderId="13" xfId="2" applyFont="1" applyFill="1" applyBorder="1"/>
    <xf numFmtId="0" fontId="2" fillId="0" borderId="14" xfId="2" applyFont="1" applyFill="1" applyBorder="1" applyAlignment="1">
      <alignment horizontal="center" vertical="center"/>
    </xf>
    <xf numFmtId="0" fontId="2" fillId="0" borderId="14" xfId="2" applyFont="1" applyFill="1" applyBorder="1" applyAlignment="1">
      <alignment wrapText="1"/>
    </xf>
    <xf numFmtId="0" fontId="2" fillId="0" borderId="14" xfId="2" applyFont="1" applyFill="1" applyBorder="1" applyAlignment="1">
      <alignment vertical="center"/>
    </xf>
    <xf numFmtId="164" fontId="2" fillId="0" borderId="14" xfId="5" applyFont="1" applyFill="1" applyBorder="1" applyAlignment="1">
      <alignment horizontal="left" vertical="center"/>
    </xf>
    <xf numFmtId="164" fontId="2" fillId="0" borderId="14" xfId="2" applyNumberFormat="1" applyFont="1" applyFill="1" applyBorder="1" applyAlignment="1">
      <alignment horizontal="left" vertical="center"/>
    </xf>
    <xf numFmtId="2" fontId="2" fillId="0" borderId="14" xfId="2" applyNumberFormat="1" applyFont="1" applyFill="1" applyBorder="1" applyAlignment="1">
      <alignment horizontal="center" vertical="center"/>
    </xf>
    <xf numFmtId="167" fontId="2" fillId="0" borderId="14" xfId="2" applyNumberFormat="1" applyFont="1" applyFill="1" applyBorder="1" applyAlignment="1">
      <alignment horizontal="center" vertical="center"/>
    </xf>
    <xf numFmtId="167" fontId="2" fillId="0" borderId="14" xfId="2" applyNumberFormat="1" applyFont="1" applyFill="1" applyBorder="1" applyAlignment="1">
      <alignment horizontal="left" vertical="center"/>
    </xf>
    <xf numFmtId="0" fontId="2" fillId="0" borderId="0" xfId="2" applyFont="1" applyFill="1" applyBorder="1" applyAlignment="1">
      <alignment horizontal="right" wrapText="1"/>
    </xf>
    <xf numFmtId="49" fontId="2" fillId="0" borderId="20" xfId="2" applyNumberFormat="1" applyFont="1" applyFill="1" applyBorder="1" applyAlignment="1">
      <alignment horizontal="center" vertical="center"/>
    </xf>
    <xf numFmtId="0" fontId="5" fillId="0" borderId="14" xfId="2" applyFont="1" applyBorder="1" applyAlignment="1">
      <alignment horizontal="center"/>
    </xf>
    <xf numFmtId="0" fontId="15" fillId="0" borderId="13" xfId="2" applyFont="1" applyBorder="1" applyAlignment="1">
      <alignment vertical="center"/>
    </xf>
    <xf numFmtId="49" fontId="5" fillId="0" borderId="12" xfId="2" applyNumberFormat="1" applyFont="1" applyBorder="1" applyAlignment="1">
      <alignment horizontal="center" vertical="center"/>
    </xf>
    <xf numFmtId="0" fontId="18" fillId="0" borderId="0" xfId="13" applyFont="1" applyAlignment="1">
      <alignment vertical="center"/>
    </xf>
    <xf numFmtId="0" fontId="18" fillId="0" borderId="0" xfId="13" applyFont="1" applyAlignment="1">
      <alignment horizontal="center" vertical="center"/>
    </xf>
    <xf numFmtId="0" fontId="20" fillId="0" borderId="0" xfId="14" applyFont="1" applyAlignment="1">
      <alignment vertical="center" wrapText="1"/>
    </xf>
    <xf numFmtId="0" fontId="20" fillId="0" borderId="10" xfId="14" applyFont="1" applyBorder="1" applyAlignment="1">
      <alignment vertical="center" wrapText="1"/>
    </xf>
    <xf numFmtId="0" fontId="18" fillId="0" borderId="10" xfId="13" applyFont="1" applyBorder="1" applyAlignment="1">
      <alignment horizontal="center" vertical="center"/>
    </xf>
    <xf numFmtId="0" fontId="18" fillId="0" borderId="0" xfId="13" applyFont="1" applyBorder="1" applyAlignment="1">
      <alignment horizontal="center" vertical="center"/>
    </xf>
    <xf numFmtId="0" fontId="18" fillId="0" borderId="12" xfId="13" applyFont="1" applyBorder="1" applyAlignment="1">
      <alignment vertical="center"/>
    </xf>
    <xf numFmtId="0" fontId="21" fillId="0" borderId="62" xfId="13" applyFont="1" applyBorder="1" applyAlignment="1">
      <alignment horizontal="center" vertical="center"/>
    </xf>
    <xf numFmtId="0" fontId="18" fillId="0" borderId="65" xfId="13" applyFont="1" applyBorder="1" applyAlignment="1">
      <alignment horizontal="center" vertical="center"/>
    </xf>
    <xf numFmtId="0" fontId="21" fillId="0" borderId="66" xfId="13" applyFont="1" applyBorder="1" applyAlignment="1">
      <alignment horizontal="center" vertical="center"/>
    </xf>
    <xf numFmtId="0" fontId="18" fillId="0" borderId="62" xfId="13" applyFont="1" applyBorder="1" applyAlignment="1">
      <alignment horizontal="center" vertical="center"/>
    </xf>
    <xf numFmtId="10" fontId="18" fillId="0" borderId="66" xfId="13" applyNumberFormat="1" applyFont="1" applyBorder="1" applyAlignment="1">
      <alignment horizontal="center" vertical="center"/>
    </xf>
    <xf numFmtId="0" fontId="18" fillId="0" borderId="0" xfId="13" applyFont="1" applyAlignment="1">
      <alignment vertical="center" wrapText="1"/>
    </xf>
    <xf numFmtId="0" fontId="22" fillId="0" borderId="65" xfId="13" applyFont="1" applyBorder="1" applyAlignment="1">
      <alignment horizontal="center" vertical="center"/>
    </xf>
    <xf numFmtId="10" fontId="22" fillId="0" borderId="66" xfId="13" applyNumberFormat="1" applyFont="1" applyBorder="1" applyAlignment="1">
      <alignment horizontal="center" vertical="center"/>
    </xf>
    <xf numFmtId="10" fontId="18" fillId="12" borderId="65" xfId="13" applyNumberFormat="1" applyFont="1" applyFill="1" applyBorder="1" applyAlignment="1">
      <alignment horizontal="center" vertical="center"/>
    </xf>
    <xf numFmtId="4" fontId="21" fillId="0" borderId="66" xfId="13" applyNumberFormat="1" applyFont="1" applyBorder="1" applyAlignment="1">
      <alignment horizontal="center" vertical="center"/>
    </xf>
    <xf numFmtId="10" fontId="18" fillId="0" borderId="65" xfId="13" applyNumberFormat="1" applyFont="1" applyBorder="1" applyAlignment="1">
      <alignment horizontal="center" vertical="center"/>
    </xf>
    <xf numFmtId="10" fontId="22" fillId="0" borderId="65" xfId="13" applyNumberFormat="1" applyFont="1" applyBorder="1" applyAlignment="1">
      <alignment horizontal="center" vertical="center"/>
    </xf>
    <xf numFmtId="4" fontId="18" fillId="0" borderId="66" xfId="13" applyNumberFormat="1" applyFont="1" applyBorder="1" applyAlignment="1">
      <alignment horizontal="center" vertical="center"/>
    </xf>
    <xf numFmtId="10" fontId="22" fillId="0" borderId="12" xfId="13" applyNumberFormat="1" applyFont="1" applyBorder="1" applyAlignment="1">
      <alignment horizontal="center" vertical="center"/>
    </xf>
    <xf numFmtId="0" fontId="21" fillId="0" borderId="10" xfId="13" applyFont="1" applyBorder="1" applyAlignment="1">
      <alignment horizontal="center" vertical="center" wrapText="1"/>
    </xf>
    <xf numFmtId="0" fontId="21" fillId="0" borderId="69" xfId="13" applyFont="1" applyBorder="1" applyAlignment="1">
      <alignment horizontal="center" vertical="center" wrapText="1"/>
    </xf>
    <xf numFmtId="0" fontId="18" fillId="0" borderId="0" xfId="13" applyFont="1" applyBorder="1" applyAlignment="1">
      <alignment horizontal="left" vertical="center" wrapText="1"/>
    </xf>
    <xf numFmtId="0" fontId="18" fillId="0" borderId="12" xfId="13" applyFont="1" applyBorder="1" applyAlignment="1">
      <alignment horizontal="center" vertical="center" wrapText="1"/>
    </xf>
    <xf numFmtId="0" fontId="21" fillId="0" borderId="10" xfId="13" applyFont="1" applyBorder="1" applyAlignment="1">
      <alignment horizontal="left" vertical="center" wrapText="1"/>
    </xf>
    <xf numFmtId="0" fontId="21" fillId="0" borderId="0" xfId="13" applyFont="1" applyBorder="1" applyAlignment="1">
      <alignment horizontal="center" vertical="center" wrapText="1"/>
    </xf>
    <xf numFmtId="0" fontId="18" fillId="0" borderId="0" xfId="13" applyFont="1" applyBorder="1" applyAlignment="1">
      <alignment vertical="center" wrapText="1"/>
    </xf>
    <xf numFmtId="0" fontId="23" fillId="0" borderId="10" xfId="1" applyFont="1" applyBorder="1" applyAlignment="1">
      <alignment vertical="center"/>
    </xf>
    <xf numFmtId="0" fontId="23" fillId="0" borderId="0" xfId="1" applyFont="1" applyBorder="1" applyAlignment="1">
      <alignment vertical="center"/>
    </xf>
    <xf numFmtId="0" fontId="23" fillId="0" borderId="12" xfId="1" applyFont="1" applyBorder="1" applyAlignment="1">
      <alignment vertical="center"/>
    </xf>
    <xf numFmtId="0" fontId="21" fillId="3" borderId="10" xfId="14" applyFont="1" applyFill="1" applyBorder="1"/>
    <xf numFmtId="0" fontId="24" fillId="3" borderId="0" xfId="14" applyFont="1" applyFill="1" applyBorder="1"/>
    <xf numFmtId="0" fontId="24" fillId="3" borderId="12" xfId="14" applyFont="1" applyFill="1" applyBorder="1"/>
    <xf numFmtId="0" fontId="21" fillId="3" borderId="28" xfId="14" applyFont="1" applyFill="1" applyBorder="1"/>
    <xf numFmtId="0" fontId="21" fillId="3" borderId="49" xfId="14" applyFont="1" applyFill="1" applyBorder="1"/>
    <xf numFmtId="10" fontId="18" fillId="3" borderId="22" xfId="14" applyNumberFormat="1" applyFont="1" applyFill="1" applyBorder="1"/>
    <xf numFmtId="10" fontId="18" fillId="3" borderId="71" xfId="14" applyNumberFormat="1" applyFont="1" applyFill="1" applyBorder="1"/>
    <xf numFmtId="10" fontId="18" fillId="3" borderId="20" xfId="14" applyNumberFormat="1" applyFont="1" applyFill="1" applyBorder="1"/>
    <xf numFmtId="10" fontId="18" fillId="3" borderId="31" xfId="14" applyNumberFormat="1" applyFont="1" applyFill="1" applyBorder="1"/>
    <xf numFmtId="0" fontId="24" fillId="0" borderId="10" xfId="14" applyFont="1" applyBorder="1"/>
    <xf numFmtId="0" fontId="24" fillId="0" borderId="0" xfId="14" applyFont="1" applyBorder="1"/>
    <xf numFmtId="0" fontId="24" fillId="0" borderId="12" xfId="14" applyFont="1" applyBorder="1"/>
    <xf numFmtId="10" fontId="18" fillId="3" borderId="73" xfId="14" applyNumberFormat="1" applyFont="1" applyFill="1" applyBorder="1"/>
    <xf numFmtId="0" fontId="24" fillId="3" borderId="73" xfId="14" applyFont="1" applyFill="1" applyBorder="1"/>
    <xf numFmtId="0" fontId="24" fillId="3" borderId="47" xfId="14" applyFont="1" applyFill="1" applyBorder="1"/>
    <xf numFmtId="10" fontId="18" fillId="3" borderId="29" xfId="14" applyNumberFormat="1" applyFont="1" applyFill="1" applyBorder="1"/>
    <xf numFmtId="0" fontId="24" fillId="3" borderId="29" xfId="14" applyFont="1" applyFill="1" applyBorder="1"/>
    <xf numFmtId="0" fontId="24" fillId="3" borderId="74" xfId="14" applyFont="1" applyFill="1" applyBorder="1"/>
    <xf numFmtId="10" fontId="18" fillId="3" borderId="14" xfId="14" applyNumberFormat="1" applyFont="1" applyFill="1" applyBorder="1"/>
    <xf numFmtId="0" fontId="24" fillId="3" borderId="14" xfId="14" applyFont="1" applyFill="1" applyBorder="1" applyAlignment="1">
      <alignment horizontal="center"/>
    </xf>
    <xf numFmtId="10" fontId="18" fillId="3" borderId="16" xfId="14" applyNumberFormat="1" applyFont="1" applyFill="1" applyBorder="1"/>
    <xf numFmtId="0" fontId="18" fillId="0" borderId="0" xfId="14" applyFont="1" applyAlignment="1">
      <alignment wrapText="1"/>
    </xf>
    <xf numFmtId="0" fontId="21" fillId="0" borderId="0" xfId="13" applyFont="1" applyAlignment="1">
      <alignment horizontal="center" vertical="center"/>
    </xf>
    <xf numFmtId="164" fontId="15" fillId="0" borderId="0" xfId="2" applyNumberFormat="1" applyFont="1" applyBorder="1" applyAlignment="1">
      <alignment horizontal="right"/>
    </xf>
    <xf numFmtId="0" fontId="15" fillId="0" borderId="6" xfId="2" applyFont="1" applyBorder="1" applyAlignment="1">
      <alignment horizontal="center"/>
    </xf>
    <xf numFmtId="0" fontId="15" fillId="0" borderId="7" xfId="2" applyFont="1" applyBorder="1"/>
    <xf numFmtId="164" fontId="15" fillId="0" borderId="7" xfId="2" applyNumberFormat="1" applyFont="1" applyBorder="1" applyAlignment="1">
      <alignment horizontal="right"/>
    </xf>
    <xf numFmtId="164" fontId="15" fillId="0" borderId="9" xfId="2" applyNumberFormat="1" applyFont="1" applyBorder="1" applyAlignment="1">
      <alignment horizontal="right"/>
    </xf>
    <xf numFmtId="164" fontId="15" fillId="0" borderId="12" xfId="2" applyNumberFormat="1" applyFont="1" applyBorder="1" applyAlignment="1">
      <alignment horizontal="right"/>
    </xf>
    <xf numFmtId="0" fontId="5" fillId="0" borderId="13" xfId="2" applyFont="1" applyBorder="1" applyAlignment="1">
      <alignment horizontal="center"/>
    </xf>
    <xf numFmtId="164" fontId="5" fillId="0" borderId="14" xfId="5" applyFont="1" applyFill="1" applyBorder="1"/>
    <xf numFmtId="164" fontId="15" fillId="0" borderId="14" xfId="2" applyNumberFormat="1" applyFont="1" applyBorder="1" applyAlignment="1">
      <alignment horizontal="center"/>
    </xf>
    <xf numFmtId="0" fontId="5" fillId="0" borderId="16" xfId="2" applyFont="1" applyBorder="1"/>
    <xf numFmtId="0" fontId="17" fillId="0" borderId="0" xfId="0" applyFont="1" applyBorder="1" applyAlignment="1">
      <alignment horizontal="left" vertical="center" wrapText="1"/>
    </xf>
    <xf numFmtId="0" fontId="4" fillId="0" borderId="0" xfId="2" applyFont="1" applyBorder="1" applyAlignment="1">
      <alignment horizontal="left" vertical="center"/>
    </xf>
    <xf numFmtId="167" fontId="4" fillId="0" borderId="0" xfId="2" applyNumberFormat="1" applyFont="1" applyBorder="1" applyAlignment="1">
      <alignment vertical="center"/>
    </xf>
    <xf numFmtId="2" fontId="10" fillId="0" borderId="2" xfId="5" applyNumberFormat="1" applyFont="1" applyFill="1" applyBorder="1" applyAlignment="1">
      <alignment horizontal="center" vertical="center" wrapText="1"/>
    </xf>
    <xf numFmtId="2" fontId="10" fillId="0" borderId="3" xfId="5" applyNumberFormat="1" applyFont="1" applyFill="1" applyBorder="1" applyAlignment="1">
      <alignment horizontal="center" vertical="center" wrapText="1"/>
    </xf>
    <xf numFmtId="0" fontId="15" fillId="0" borderId="10" xfId="2" applyFont="1" applyBorder="1" applyAlignment="1">
      <alignment horizontal="left" vertical="center"/>
    </xf>
    <xf numFmtId="167" fontId="2" fillId="0" borderId="9" xfId="2" applyNumberFormat="1" applyFont="1" applyBorder="1" applyAlignment="1">
      <alignment horizontal="left" vertical="center"/>
    </xf>
    <xf numFmtId="167" fontId="2" fillId="0" borderId="12" xfId="2" applyNumberFormat="1" applyFont="1" applyBorder="1" applyAlignment="1">
      <alignment horizontal="left" vertical="center"/>
    </xf>
    <xf numFmtId="167" fontId="4" fillId="0" borderId="12" xfId="2" applyNumberFormat="1" applyFont="1" applyBorder="1" applyAlignment="1">
      <alignment horizontal="left" vertical="center"/>
    </xf>
    <xf numFmtId="167" fontId="11" fillId="6" borderId="31" xfId="2" applyNumberFormat="1" applyFont="1" applyFill="1" applyBorder="1" applyAlignment="1">
      <alignment horizontal="center" vertical="center"/>
    </xf>
    <xf numFmtId="167" fontId="11" fillId="0" borderId="31" xfId="2" applyNumberFormat="1" applyFont="1" applyBorder="1" applyAlignment="1">
      <alignment horizontal="center" vertical="center"/>
    </xf>
    <xf numFmtId="167" fontId="14" fillId="0" borderId="5" xfId="2" applyNumberFormat="1" applyFont="1" applyFill="1" applyBorder="1" applyAlignment="1">
      <alignment vertical="center"/>
    </xf>
    <xf numFmtId="167" fontId="2" fillId="0" borderId="12" xfId="2" applyNumberFormat="1" applyFont="1" applyFill="1" applyBorder="1" applyAlignment="1">
      <alignment horizontal="left" vertical="center"/>
    </xf>
    <xf numFmtId="167" fontId="2" fillId="0" borderId="16" xfId="2" applyNumberFormat="1" applyFont="1" applyFill="1" applyBorder="1" applyAlignment="1">
      <alignment horizontal="left" vertical="center"/>
    </xf>
    <xf numFmtId="0" fontId="9" fillId="2" borderId="10" xfId="1" applyFont="1" applyFill="1" applyBorder="1" applyAlignment="1">
      <alignment horizontal="center" vertical="center"/>
    </xf>
    <xf numFmtId="0" fontId="9" fillId="2" borderId="0" xfId="1" applyFont="1" applyFill="1" applyBorder="1" applyAlignment="1">
      <alignment horizontal="center" vertical="center"/>
    </xf>
    <xf numFmtId="0" fontId="9" fillId="2" borderId="12" xfId="1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/>
    </xf>
    <xf numFmtId="0" fontId="9" fillId="2" borderId="0" xfId="3" applyFont="1" applyFill="1" applyBorder="1" applyAlignment="1">
      <alignment horizontal="center"/>
    </xf>
    <xf numFmtId="0" fontId="9" fillId="2" borderId="12" xfId="3" applyFont="1" applyFill="1" applyBorder="1" applyAlignment="1">
      <alignment horizontal="center"/>
    </xf>
    <xf numFmtId="0" fontId="9" fillId="0" borderId="10" xfId="2" applyFont="1" applyBorder="1" applyAlignment="1">
      <alignment horizontal="center" vertical="top"/>
    </xf>
    <xf numFmtId="0" fontId="9" fillId="0" borderId="0" xfId="2" applyFont="1" applyBorder="1" applyAlignment="1">
      <alignment horizontal="center" vertical="top"/>
    </xf>
    <xf numFmtId="0" fontId="9" fillId="0" borderId="12" xfId="2" applyFont="1" applyBorder="1" applyAlignment="1">
      <alignment horizontal="center" vertical="top"/>
    </xf>
    <xf numFmtId="0" fontId="6" fillId="0" borderId="10" xfId="2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6" fillId="0" borderId="12" xfId="2" applyFont="1" applyBorder="1" applyAlignment="1">
      <alignment horizontal="center"/>
    </xf>
    <xf numFmtId="49" fontId="11" fillId="0" borderId="13" xfId="2" applyNumberFormat="1" applyFont="1" applyBorder="1" applyAlignment="1">
      <alignment horizontal="center" vertical="center"/>
    </xf>
    <xf numFmtId="49" fontId="11" fillId="0" borderId="14" xfId="2" applyNumberFormat="1" applyFont="1" applyBorder="1" applyAlignment="1">
      <alignment horizontal="center" vertical="center"/>
    </xf>
    <xf numFmtId="49" fontId="11" fillId="0" borderId="16" xfId="2" applyNumberFormat="1" applyFont="1" applyBorder="1" applyAlignment="1">
      <alignment horizontal="center" vertical="center"/>
    </xf>
    <xf numFmtId="0" fontId="4" fillId="0" borderId="0" xfId="2" applyFont="1" applyBorder="1" applyAlignment="1">
      <alignment horizontal="left" vertical="center" wrapText="1"/>
    </xf>
    <xf numFmtId="0" fontId="4" fillId="0" borderId="12" xfId="2" applyFont="1" applyBorder="1" applyAlignment="1">
      <alignment horizontal="left" vertical="center" wrapText="1"/>
    </xf>
    <xf numFmtId="167" fontId="4" fillId="0" borderId="0" xfId="2" applyNumberFormat="1" applyFont="1" applyBorder="1" applyAlignment="1">
      <alignment vertical="center"/>
    </xf>
    <xf numFmtId="167" fontId="4" fillId="0" borderId="12" xfId="2" applyNumberFormat="1" applyFont="1" applyBorder="1" applyAlignment="1">
      <alignment vertical="center"/>
    </xf>
    <xf numFmtId="49" fontId="4" fillId="0" borderId="0" xfId="2" applyNumberFormat="1" applyFont="1" applyBorder="1" applyAlignment="1">
      <alignment vertical="center"/>
    </xf>
    <xf numFmtId="49" fontId="4" fillId="0" borderId="12" xfId="2" applyNumberFormat="1" applyFont="1" applyBorder="1" applyAlignment="1">
      <alignment vertical="center"/>
    </xf>
    <xf numFmtId="0" fontId="4" fillId="0" borderId="0" xfId="2" applyFont="1" applyBorder="1" applyAlignment="1">
      <alignment horizontal="left" vertical="center"/>
    </xf>
    <xf numFmtId="0" fontId="4" fillId="0" borderId="0" xfId="2" applyFont="1" applyBorder="1" applyAlignment="1">
      <alignment vertical="center" wrapText="1"/>
    </xf>
    <xf numFmtId="0" fontId="17" fillId="0" borderId="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2" fillId="0" borderId="10" xfId="2" applyFont="1" applyFill="1" applyBorder="1" applyAlignment="1">
      <alignment horizontal="center" wrapText="1"/>
    </xf>
    <xf numFmtId="0" fontId="2" fillId="0" borderId="0" xfId="2" applyFont="1" applyFill="1" applyBorder="1" applyAlignment="1">
      <alignment horizontal="center"/>
    </xf>
    <xf numFmtId="0" fontId="2" fillId="0" borderId="12" xfId="2" applyFont="1" applyFill="1" applyBorder="1" applyAlignment="1">
      <alignment horizontal="center"/>
    </xf>
    <xf numFmtId="0" fontId="2" fillId="0" borderId="10" xfId="2" applyFont="1" applyFill="1" applyBorder="1" applyAlignment="1">
      <alignment horizontal="center"/>
    </xf>
    <xf numFmtId="167" fontId="14" fillId="0" borderId="3" xfId="2" applyNumberFormat="1" applyFont="1" applyFill="1" applyBorder="1" applyAlignment="1">
      <alignment horizontal="right" vertical="center"/>
    </xf>
    <xf numFmtId="167" fontId="14" fillId="0" borderId="4" xfId="2" applyNumberFormat="1" applyFont="1" applyFill="1" applyBorder="1" applyAlignment="1">
      <alignment horizontal="right" vertical="center"/>
    </xf>
    <xf numFmtId="167" fontId="14" fillId="0" borderId="5" xfId="2" applyNumberFormat="1" applyFont="1" applyFill="1" applyBorder="1" applyAlignment="1">
      <alignment horizontal="right" vertical="center"/>
    </xf>
    <xf numFmtId="0" fontId="5" fillId="0" borderId="10" xfId="2" applyFont="1" applyBorder="1" applyAlignment="1">
      <alignment horizontal="center" wrapText="1"/>
    </xf>
    <xf numFmtId="0" fontId="5" fillId="0" borderId="0" xfId="2" applyFont="1" applyBorder="1" applyAlignment="1">
      <alignment horizontal="center"/>
    </xf>
    <xf numFmtId="0" fontId="5" fillId="0" borderId="12" xfId="2" applyFont="1" applyBorder="1" applyAlignment="1">
      <alignment horizontal="center"/>
    </xf>
    <xf numFmtId="0" fontId="5" fillId="0" borderId="10" xfId="2" applyFont="1" applyBorder="1" applyAlignment="1">
      <alignment horizontal="center"/>
    </xf>
    <xf numFmtId="44" fontId="15" fillId="0" borderId="51" xfId="12" applyFont="1" applyBorder="1" applyAlignment="1">
      <alignment horizontal="center" vertical="center"/>
    </xf>
    <xf numFmtId="44" fontId="15" fillId="0" borderId="52" xfId="12" applyFont="1" applyBorder="1" applyAlignment="1">
      <alignment horizontal="center" vertical="center"/>
    </xf>
    <xf numFmtId="0" fontId="15" fillId="0" borderId="6" xfId="2" applyFont="1" applyBorder="1" applyAlignment="1">
      <alignment horizontal="left"/>
    </xf>
    <xf numFmtId="0" fontId="15" fillId="0" borderId="7" xfId="2" quotePrefix="1" applyFont="1" applyBorder="1" applyAlignment="1">
      <alignment horizontal="left"/>
    </xf>
    <xf numFmtId="0" fontId="4" fillId="2" borderId="35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42" xfId="1" applyFont="1" applyFill="1" applyBorder="1" applyAlignment="1">
      <alignment horizontal="center" vertical="center"/>
    </xf>
    <xf numFmtId="0" fontId="4" fillId="2" borderId="10" xfId="3" applyFont="1" applyFill="1" applyBorder="1" applyAlignment="1">
      <alignment horizontal="center"/>
    </xf>
    <xf numFmtId="0" fontId="4" fillId="2" borderId="0" xfId="3" applyFont="1" applyFill="1" applyBorder="1" applyAlignment="1">
      <alignment horizontal="center"/>
    </xf>
    <xf numFmtId="0" fontId="4" fillId="2" borderId="12" xfId="3" applyFont="1" applyFill="1" applyBorder="1" applyAlignment="1">
      <alignment horizontal="center"/>
    </xf>
    <xf numFmtId="0" fontId="4" fillId="0" borderId="10" xfId="2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12" xfId="2" applyFont="1" applyBorder="1" applyAlignment="1">
      <alignment horizontal="center"/>
    </xf>
    <xf numFmtId="0" fontId="6" fillId="0" borderId="3" xfId="2" applyFont="1" applyBorder="1" applyAlignment="1">
      <alignment horizontal="center"/>
    </xf>
    <xf numFmtId="0" fontId="6" fillId="0" borderId="4" xfId="2" applyFont="1" applyBorder="1" applyAlignment="1">
      <alignment horizontal="center"/>
    </xf>
    <xf numFmtId="0" fontId="6" fillId="0" borderId="5" xfId="2" applyFont="1" applyBorder="1" applyAlignment="1">
      <alignment horizontal="center"/>
    </xf>
    <xf numFmtId="0" fontId="15" fillId="0" borderId="39" xfId="2" applyFont="1" applyBorder="1" applyAlignment="1">
      <alignment horizontal="left"/>
    </xf>
    <xf numFmtId="0" fontId="15" fillId="0" borderId="14" xfId="2" applyFont="1" applyBorder="1" applyAlignment="1">
      <alignment horizontal="left"/>
    </xf>
    <xf numFmtId="0" fontId="5" fillId="0" borderId="14" xfId="2" applyFont="1" applyBorder="1" applyAlignment="1">
      <alignment horizontal="left"/>
    </xf>
    <xf numFmtId="0" fontId="5" fillId="0" borderId="16" xfId="2" applyFont="1" applyBorder="1" applyAlignment="1">
      <alignment horizontal="left"/>
    </xf>
    <xf numFmtId="0" fontId="15" fillId="0" borderId="24" xfId="2" applyFont="1" applyBorder="1" applyAlignment="1">
      <alignment horizontal="center"/>
    </xf>
    <xf numFmtId="0" fontId="15" fillId="0" borderId="29" xfId="2" applyFont="1" applyBorder="1" applyAlignment="1">
      <alignment horizontal="center"/>
    </xf>
    <xf numFmtId="0" fontId="15" fillId="0" borderId="25" xfId="2" applyFont="1" applyBorder="1" applyAlignment="1">
      <alignment horizontal="center"/>
    </xf>
    <xf numFmtId="0" fontId="15" fillId="4" borderId="20" xfId="2" applyFont="1" applyFill="1" applyBorder="1" applyAlignment="1">
      <alignment horizontal="left"/>
    </xf>
    <xf numFmtId="0" fontId="15" fillId="0" borderId="14" xfId="2" quotePrefix="1" applyFont="1" applyBorder="1" applyAlignment="1">
      <alignment vertical="center"/>
    </xf>
    <xf numFmtId="0" fontId="15" fillId="0" borderId="50" xfId="2" quotePrefix="1" applyFont="1" applyBorder="1" applyAlignment="1">
      <alignment vertical="center"/>
    </xf>
    <xf numFmtId="0" fontId="15" fillId="0" borderId="0" xfId="2" applyFont="1" applyBorder="1" applyAlignment="1">
      <alignment horizontal="left" vertical="center" wrapText="1"/>
    </xf>
    <xf numFmtId="0" fontId="15" fillId="0" borderId="37" xfId="2" applyFont="1" applyBorder="1" applyAlignment="1">
      <alignment horizontal="left" vertical="center" wrapText="1"/>
    </xf>
    <xf numFmtId="0" fontId="15" fillId="0" borderId="38" xfId="2" applyFont="1" applyBorder="1" applyAlignment="1">
      <alignment horizontal="left"/>
    </xf>
    <xf numFmtId="0" fontId="15" fillId="0" borderId="7" xfId="2" applyFont="1" applyBorder="1" applyAlignment="1">
      <alignment horizontal="left"/>
    </xf>
    <xf numFmtId="0" fontId="5" fillId="0" borderId="7" xfId="2" applyFont="1" applyBorder="1" applyAlignment="1">
      <alignment horizontal="left"/>
    </xf>
    <xf numFmtId="0" fontId="5" fillId="0" borderId="9" xfId="2" applyFont="1" applyBorder="1" applyAlignment="1">
      <alignment horizontal="left"/>
    </xf>
    <xf numFmtId="0" fontId="15" fillId="0" borderId="38" xfId="2" applyFont="1" applyBorder="1" applyAlignment="1">
      <alignment horizontal="center"/>
    </xf>
    <xf numFmtId="0" fontId="15" fillId="0" borderId="7" xfId="2" applyFont="1" applyBorder="1" applyAlignment="1">
      <alignment horizontal="center"/>
    </xf>
    <xf numFmtId="0" fontId="15" fillId="0" borderId="9" xfId="2" applyFont="1" applyBorder="1" applyAlignment="1">
      <alignment horizontal="center"/>
    </xf>
    <xf numFmtId="0" fontId="15" fillId="0" borderId="39" xfId="2" applyFont="1" applyBorder="1" applyAlignment="1">
      <alignment horizontal="center"/>
    </xf>
    <xf numFmtId="0" fontId="15" fillId="0" borderId="14" xfId="2" applyFont="1" applyBorder="1" applyAlignment="1">
      <alignment horizontal="center"/>
    </xf>
    <xf numFmtId="0" fontId="15" fillId="0" borderId="16" xfId="2" applyFont="1" applyBorder="1" applyAlignment="1">
      <alignment horizontal="center"/>
    </xf>
    <xf numFmtId="0" fontId="21" fillId="0" borderId="63" xfId="13" applyFont="1" applyBorder="1" applyAlignment="1">
      <alignment horizontal="left" vertical="center"/>
    </xf>
    <xf numFmtId="0" fontId="21" fillId="0" borderId="64" xfId="13" applyFont="1" applyBorder="1" applyAlignment="1">
      <alignment horizontal="left" vertical="center"/>
    </xf>
    <xf numFmtId="0" fontId="20" fillId="0" borderId="6" xfId="14" applyFont="1" applyBorder="1" applyAlignment="1">
      <alignment horizontal="center" vertical="center" wrapText="1"/>
    </xf>
    <xf numFmtId="0" fontId="20" fillId="0" borderId="7" xfId="14" applyFont="1" applyBorder="1" applyAlignment="1">
      <alignment horizontal="center" vertical="center" wrapText="1"/>
    </xf>
    <xf numFmtId="0" fontId="20" fillId="0" borderId="9" xfId="14" applyFont="1" applyBorder="1" applyAlignment="1">
      <alignment horizontal="center" vertical="center" wrapText="1"/>
    </xf>
    <xf numFmtId="0" fontId="20" fillId="0" borderId="10" xfId="14" applyFont="1" applyBorder="1" applyAlignment="1">
      <alignment horizontal="center" vertical="center" wrapText="1"/>
    </xf>
    <xf numFmtId="0" fontId="20" fillId="0" borderId="0" xfId="14" applyFont="1" applyBorder="1" applyAlignment="1">
      <alignment horizontal="center" vertical="center" wrapText="1"/>
    </xf>
    <xf numFmtId="0" fontId="20" fillId="0" borderId="12" xfId="14" applyFont="1" applyBorder="1" applyAlignment="1">
      <alignment horizontal="center" vertical="center" wrapText="1"/>
    </xf>
    <xf numFmtId="0" fontId="21" fillId="11" borderId="56" xfId="13" applyFont="1" applyFill="1" applyBorder="1" applyAlignment="1">
      <alignment horizontal="center" vertical="center"/>
    </xf>
    <xf numFmtId="0" fontId="18" fillId="0" borderId="57" xfId="13" applyFont="1" applyBorder="1" applyAlignment="1">
      <alignment vertical="center"/>
    </xf>
    <xf numFmtId="0" fontId="18" fillId="0" borderId="58" xfId="13" applyFont="1" applyBorder="1" applyAlignment="1">
      <alignment vertical="center"/>
    </xf>
    <xf numFmtId="0" fontId="21" fillId="12" borderId="59" xfId="13" applyFont="1" applyFill="1" applyBorder="1" applyAlignment="1">
      <alignment horizontal="left" vertical="center"/>
    </xf>
    <xf numFmtId="0" fontId="21" fillId="12" borderId="60" xfId="13" applyFont="1" applyFill="1" applyBorder="1" applyAlignment="1">
      <alignment horizontal="left" vertical="center"/>
    </xf>
    <xf numFmtId="0" fontId="21" fillId="12" borderId="61" xfId="13" applyFont="1" applyFill="1" applyBorder="1" applyAlignment="1">
      <alignment horizontal="left" vertical="center"/>
    </xf>
    <xf numFmtId="0" fontId="18" fillId="0" borderId="63" xfId="13" applyFont="1" applyBorder="1" applyAlignment="1">
      <alignment horizontal="left" vertical="center"/>
    </xf>
    <xf numFmtId="0" fontId="18" fillId="0" borderId="64" xfId="13" applyFont="1" applyBorder="1" applyAlignment="1">
      <alignment horizontal="left" vertical="center"/>
    </xf>
    <xf numFmtId="10" fontId="22" fillId="12" borderId="63" xfId="13" applyNumberFormat="1" applyFont="1" applyFill="1" applyBorder="1" applyAlignment="1">
      <alignment horizontal="right" vertical="center"/>
    </xf>
    <xf numFmtId="10" fontId="22" fillId="12" borderId="64" xfId="13" applyNumberFormat="1" applyFont="1" applyFill="1" applyBorder="1" applyAlignment="1">
      <alignment horizontal="right" vertical="center"/>
    </xf>
    <xf numFmtId="10" fontId="21" fillId="12" borderId="63" xfId="13" applyNumberFormat="1" applyFont="1" applyFill="1" applyBorder="1" applyAlignment="1">
      <alignment horizontal="center" vertical="center"/>
    </xf>
    <xf numFmtId="10" fontId="21" fillId="12" borderId="64" xfId="13" applyNumberFormat="1" applyFont="1" applyFill="1" applyBorder="1" applyAlignment="1">
      <alignment horizontal="center" vertical="center"/>
    </xf>
    <xf numFmtId="0" fontId="18" fillId="0" borderId="10" xfId="13" applyFont="1" applyBorder="1" applyAlignment="1">
      <alignment vertical="center" wrapText="1"/>
    </xf>
    <xf numFmtId="0" fontId="23" fillId="0" borderId="0" xfId="13" applyFont="1" applyBorder="1" applyAlignment="1">
      <alignment vertical="center"/>
    </xf>
    <xf numFmtId="0" fontId="23" fillId="0" borderId="12" xfId="13" applyFont="1" applyBorder="1" applyAlignment="1">
      <alignment vertical="center"/>
    </xf>
    <xf numFmtId="10" fontId="22" fillId="0" borderId="63" xfId="13" applyNumberFormat="1" applyFont="1" applyBorder="1" applyAlignment="1">
      <alignment horizontal="right" vertical="center"/>
    </xf>
    <xf numFmtId="10" fontId="22" fillId="0" borderId="64" xfId="13" applyNumberFormat="1" applyFont="1" applyBorder="1" applyAlignment="1">
      <alignment horizontal="right" vertical="center"/>
    </xf>
    <xf numFmtId="10" fontId="18" fillId="0" borderId="63" xfId="13" applyNumberFormat="1" applyFont="1" applyBorder="1" applyAlignment="1">
      <alignment horizontal="center" vertical="center"/>
    </xf>
    <xf numFmtId="10" fontId="18" fillId="0" borderId="64" xfId="13" applyNumberFormat="1" applyFont="1" applyBorder="1" applyAlignment="1">
      <alignment horizontal="center" vertical="center"/>
    </xf>
    <xf numFmtId="0" fontId="22" fillId="0" borderId="67" xfId="13" applyFont="1" applyBorder="1" applyAlignment="1">
      <alignment horizontal="right" vertical="center"/>
    </xf>
    <xf numFmtId="0" fontId="22" fillId="0" borderId="68" xfId="13" applyFont="1" applyBorder="1" applyAlignment="1">
      <alignment horizontal="right" vertical="center"/>
    </xf>
    <xf numFmtId="0" fontId="21" fillId="0" borderId="10" xfId="13" applyFont="1" applyBorder="1" applyAlignment="1">
      <alignment horizontal="center" vertical="center" wrapText="1"/>
    </xf>
    <xf numFmtId="0" fontId="18" fillId="3" borderId="33" xfId="14" applyFont="1" applyFill="1" applyBorder="1" applyAlignment="1">
      <alignment horizontal="left"/>
    </xf>
    <xf numFmtId="0" fontId="18" fillId="3" borderId="25" xfId="14" applyFont="1" applyFill="1" applyBorder="1" applyAlignment="1">
      <alignment horizontal="left"/>
    </xf>
    <xf numFmtId="0" fontId="21" fillId="0" borderId="10" xfId="13" applyFont="1" applyBorder="1" applyAlignment="1">
      <alignment horizontal="left" vertical="center" wrapText="1"/>
    </xf>
    <xf numFmtId="0" fontId="21" fillId="0" borderId="0" xfId="13" applyFont="1" applyBorder="1" applyAlignment="1">
      <alignment horizontal="left" vertical="center" wrapText="1"/>
    </xf>
    <xf numFmtId="0" fontId="21" fillId="0" borderId="12" xfId="13" applyFont="1" applyBorder="1" applyAlignment="1">
      <alignment horizontal="left" vertical="center" wrapText="1"/>
    </xf>
    <xf numFmtId="0" fontId="18" fillId="0" borderId="13" xfId="13" applyFont="1" applyBorder="1" applyAlignment="1">
      <alignment horizontal="left" vertical="center" wrapText="1"/>
    </xf>
    <xf numFmtId="0" fontId="23" fillId="0" borderId="14" xfId="13" applyFont="1" applyBorder="1" applyAlignment="1">
      <alignment vertical="center"/>
    </xf>
    <xf numFmtId="0" fontId="23" fillId="0" borderId="16" xfId="13" applyFont="1" applyBorder="1" applyAlignment="1">
      <alignment vertical="center"/>
    </xf>
    <xf numFmtId="0" fontId="21" fillId="3" borderId="3" xfId="14" applyFont="1" applyFill="1" applyBorder="1" applyAlignment="1">
      <alignment horizontal="center"/>
    </xf>
    <xf numFmtId="0" fontId="21" fillId="3" borderId="70" xfId="14" applyFont="1" applyFill="1" applyBorder="1" applyAlignment="1">
      <alignment horizontal="center"/>
    </xf>
    <xf numFmtId="0" fontId="18" fillId="3" borderId="32" xfId="14" applyFont="1" applyFill="1" applyBorder="1" applyAlignment="1">
      <alignment horizontal="left"/>
    </xf>
    <xf numFmtId="0" fontId="18" fillId="3" borderId="21" xfId="14" applyFont="1" applyFill="1" applyBorder="1" applyAlignment="1">
      <alignment horizontal="left"/>
    </xf>
    <xf numFmtId="0" fontId="21" fillId="0" borderId="0" xfId="13" applyFont="1" applyAlignment="1">
      <alignment horizontal="center" vertical="center"/>
    </xf>
    <xf numFmtId="0" fontId="18" fillId="3" borderId="53" xfId="14" applyFont="1" applyFill="1" applyBorder="1" applyAlignment="1">
      <alignment horizontal="left"/>
    </xf>
    <xf numFmtId="0" fontId="18" fillId="3" borderId="55" xfId="14" applyFont="1" applyFill="1" applyBorder="1" applyAlignment="1">
      <alignment horizontal="left"/>
    </xf>
    <xf numFmtId="10" fontId="24" fillId="3" borderId="48" xfId="14" applyNumberFormat="1" applyFont="1" applyFill="1" applyBorder="1" applyAlignment="1">
      <alignment horizontal="center"/>
    </xf>
    <xf numFmtId="10" fontId="24" fillId="3" borderId="54" xfId="14" applyNumberFormat="1" applyFont="1" applyFill="1" applyBorder="1" applyAlignment="1">
      <alignment horizontal="center"/>
    </xf>
    <xf numFmtId="10" fontId="24" fillId="3" borderId="72" xfId="14" applyNumberFormat="1" applyFont="1" applyFill="1" applyBorder="1" applyAlignment="1">
      <alignment horizontal="center"/>
    </xf>
    <xf numFmtId="0" fontId="24" fillId="3" borderId="32" xfId="14" applyFont="1" applyFill="1" applyBorder="1" applyAlignment="1">
      <alignment horizontal="center"/>
    </xf>
    <xf numFmtId="0" fontId="24" fillId="3" borderId="73" xfId="14" applyFont="1" applyFill="1" applyBorder="1" applyAlignment="1">
      <alignment horizontal="center"/>
    </xf>
    <xf numFmtId="0" fontId="24" fillId="3" borderId="33" xfId="14" applyFont="1" applyFill="1" applyBorder="1" applyAlignment="1">
      <alignment horizontal="center"/>
    </xf>
    <xf numFmtId="0" fontId="24" fillId="3" borderId="29" xfId="14" applyFont="1" applyFill="1" applyBorder="1" applyAlignment="1">
      <alignment horizontal="center"/>
    </xf>
    <xf numFmtId="0" fontId="24" fillId="3" borderId="53" xfId="14" applyFont="1" applyFill="1" applyBorder="1" applyAlignment="1">
      <alignment horizontal="center"/>
    </xf>
    <xf numFmtId="0" fontId="24" fillId="3" borderId="54" xfId="14" applyFont="1" applyFill="1" applyBorder="1" applyAlignment="1">
      <alignment horizontal="center"/>
    </xf>
    <xf numFmtId="0" fontId="18" fillId="0" borderId="3" xfId="14" applyFont="1" applyBorder="1" applyAlignment="1">
      <alignment horizontal="center" wrapText="1"/>
    </xf>
    <xf numFmtId="0" fontId="18" fillId="0" borderId="4" xfId="14" applyFont="1" applyBorder="1" applyAlignment="1">
      <alignment horizontal="center" wrapText="1"/>
    </xf>
    <xf numFmtId="0" fontId="18" fillId="0" borderId="5" xfId="14" applyFont="1" applyBorder="1" applyAlignment="1">
      <alignment horizontal="center" wrapText="1"/>
    </xf>
    <xf numFmtId="0" fontId="4" fillId="0" borderId="3" xfId="2" applyFont="1" applyBorder="1" applyAlignment="1">
      <alignment horizontal="center"/>
    </xf>
    <xf numFmtId="0" fontId="4" fillId="0" borderId="4" xfId="2" applyFont="1" applyBorder="1" applyAlignment="1">
      <alignment horizontal="center"/>
    </xf>
    <xf numFmtId="0" fontId="9" fillId="0" borderId="10" xfId="2" applyFont="1" applyBorder="1" applyAlignment="1">
      <alignment horizontal="center"/>
    </xf>
    <xf numFmtId="0" fontId="9" fillId="0" borderId="0" xfId="2" applyFont="1" applyBorder="1" applyAlignment="1">
      <alignment horizontal="center"/>
    </xf>
    <xf numFmtId="0" fontId="9" fillId="0" borderId="12" xfId="2" applyFont="1" applyBorder="1" applyAlignment="1">
      <alignment horizontal="center"/>
    </xf>
    <xf numFmtId="0" fontId="2" fillId="3" borderId="7" xfId="6" applyFill="1" applyBorder="1" applyAlignment="1">
      <alignment horizontal="left"/>
    </xf>
    <xf numFmtId="0" fontId="4" fillId="2" borderId="1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center" vertical="center"/>
    </xf>
    <xf numFmtId="0" fontId="4" fillId="2" borderId="10" xfId="6" applyFont="1" applyFill="1" applyBorder="1" applyAlignment="1">
      <alignment horizontal="center"/>
    </xf>
    <xf numFmtId="0" fontId="4" fillId="2" borderId="0" xfId="6" applyFont="1" applyFill="1" applyBorder="1" applyAlignment="1">
      <alignment horizontal="center"/>
    </xf>
    <xf numFmtId="0" fontId="4" fillId="2" borderId="12" xfId="6" applyFont="1" applyFill="1" applyBorder="1" applyAlignment="1">
      <alignment horizontal="center"/>
    </xf>
    <xf numFmtId="0" fontId="4" fillId="3" borderId="2" xfId="6" applyFont="1" applyFill="1" applyBorder="1" applyAlignment="1">
      <alignment horizontal="center"/>
    </xf>
    <xf numFmtId="0" fontId="2" fillId="2" borderId="0" xfId="6" applyFill="1" applyBorder="1" applyAlignment="1">
      <alignment horizontal="left"/>
    </xf>
    <xf numFmtId="0" fontId="2" fillId="3" borderId="14" xfId="6" applyFill="1" applyBorder="1" applyAlignment="1">
      <alignment horizontal="left"/>
    </xf>
    <xf numFmtId="0" fontId="2" fillId="2" borderId="0" xfId="9" applyFont="1" applyFill="1" applyBorder="1" applyAlignment="1">
      <alignment horizontal="left"/>
    </xf>
    <xf numFmtId="0" fontId="2" fillId="3" borderId="14" xfId="6" applyFill="1" applyBorder="1" applyAlignment="1">
      <alignment horizontal="left" wrapText="1"/>
    </xf>
    <xf numFmtId="0" fontId="2" fillId="3" borderId="16" xfId="6" applyFill="1" applyBorder="1" applyAlignment="1">
      <alignment horizontal="left" wrapText="1"/>
    </xf>
    <xf numFmtId="0" fontId="4" fillId="4" borderId="4" xfId="6" applyFont="1" applyFill="1" applyBorder="1" applyAlignment="1">
      <alignment horizontal="center"/>
    </xf>
    <xf numFmtId="0" fontId="4" fillId="3" borderId="4" xfId="6" applyFont="1" applyFill="1" applyBorder="1" applyAlignment="1">
      <alignment horizontal="left" vertical="top" wrapText="1"/>
    </xf>
    <xf numFmtId="0" fontId="4" fillId="3" borderId="5" xfId="6" applyFont="1" applyFill="1" applyBorder="1" applyAlignment="1">
      <alignment horizontal="left" vertical="top" wrapText="1"/>
    </xf>
  </cellXfs>
  <cellStyles count="24">
    <cellStyle name="Moeda" xfId="12" builtinId="4"/>
    <cellStyle name="Moeda 2" xfId="15" xr:uid="{00000000-0005-0000-0000-000001000000}"/>
    <cellStyle name="Moeda 2 2" xfId="16" xr:uid="{00000000-0005-0000-0000-000002000000}"/>
    <cellStyle name="Moeda 2 3" xfId="17" xr:uid="{00000000-0005-0000-0000-000003000000}"/>
    <cellStyle name="Normal" xfId="0" builtinId="0"/>
    <cellStyle name="Normal 10" xfId="18" xr:uid="{00000000-0005-0000-0000-000005000000}"/>
    <cellStyle name="Normal 11" xfId="10" xr:uid="{00000000-0005-0000-0000-000006000000}"/>
    <cellStyle name="Normal 2" xfId="2" xr:uid="{00000000-0005-0000-0000-000007000000}"/>
    <cellStyle name="Normal 2 2" xfId="1" xr:uid="{00000000-0005-0000-0000-000008000000}"/>
    <cellStyle name="Normal 2 2 2" xfId="6" xr:uid="{00000000-0005-0000-0000-000009000000}"/>
    <cellStyle name="Normal 2 2 9 2" xfId="19" xr:uid="{00000000-0005-0000-0000-00000A000000}"/>
    <cellStyle name="Normal 2 2 9 2 2" xfId="20" xr:uid="{00000000-0005-0000-0000-00000B000000}"/>
    <cellStyle name="Normal 2 3" xfId="13" xr:uid="{00000000-0005-0000-0000-00000C000000}"/>
    <cellStyle name="Normal 3" xfId="14" xr:uid="{00000000-0005-0000-0000-00000D000000}"/>
    <cellStyle name="Normal 3 10" xfId="21" xr:uid="{00000000-0005-0000-0000-00000E000000}"/>
    <cellStyle name="Normal 3 3" xfId="9" xr:uid="{00000000-0005-0000-0000-00000F000000}"/>
    <cellStyle name="Normal 6 2" xfId="11" xr:uid="{00000000-0005-0000-0000-000010000000}"/>
    <cellStyle name="Normal 7 2" xfId="3" xr:uid="{00000000-0005-0000-0000-000011000000}"/>
    <cellStyle name="Normal_Lista de Serviços a executar" xfId="7" xr:uid="{00000000-0005-0000-0000-000012000000}"/>
    <cellStyle name="Porcentagem 2" xfId="4" xr:uid="{00000000-0005-0000-0000-000013000000}"/>
    <cellStyle name="Porcentagem 2 2" xfId="8" xr:uid="{00000000-0005-0000-0000-000014000000}"/>
    <cellStyle name="Vírgula 2" xfId="5" xr:uid="{00000000-0005-0000-0000-000015000000}"/>
    <cellStyle name="Vírgula 3 2" xfId="22" xr:uid="{00000000-0005-0000-0000-000016000000}"/>
    <cellStyle name="Vírgula 3 2 2" xfId="23" xr:uid="{00000000-0005-0000-0000-00001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177800</xdr:colOff>
      <xdr:row>1</xdr:row>
      <xdr:rowOff>95250</xdr:rowOff>
    </xdr:from>
    <xdr:to>
      <xdr:col>2</xdr:col>
      <xdr:colOff>279400</xdr:colOff>
      <xdr:row>4</xdr:row>
      <xdr:rowOff>171450</xdr:rowOff>
    </xdr:to>
    <xdr:pic>
      <xdr:nvPicPr>
        <xdr:cNvPr id="2" name="Imagem 2" descr="brasa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400" y="95250"/>
          <a:ext cx="7016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19050</xdr:colOff>
      <xdr:row>1</xdr:row>
      <xdr:rowOff>95250</xdr:rowOff>
    </xdr:from>
    <xdr:to>
      <xdr:col>16</xdr:col>
      <xdr:colOff>730250</xdr:colOff>
      <xdr:row>4</xdr:row>
      <xdr:rowOff>171450</xdr:rowOff>
    </xdr:to>
    <xdr:pic>
      <xdr:nvPicPr>
        <xdr:cNvPr id="3" name="Imagem 2" descr="brasa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10850" y="266700"/>
          <a:ext cx="7112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88900</xdr:colOff>
      <xdr:row>1</xdr:row>
      <xdr:rowOff>69850</xdr:rowOff>
    </xdr:from>
    <xdr:to>
      <xdr:col>2</xdr:col>
      <xdr:colOff>301625</xdr:colOff>
      <xdr:row>5</xdr:row>
      <xdr:rowOff>76200</xdr:rowOff>
    </xdr:to>
    <xdr:pic>
      <xdr:nvPicPr>
        <xdr:cNvPr id="2" name="Imagem 2" descr="brasao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69850"/>
          <a:ext cx="698500" cy="63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666750</xdr:colOff>
      <xdr:row>1</xdr:row>
      <xdr:rowOff>69850</xdr:rowOff>
    </xdr:from>
    <xdr:to>
      <xdr:col>15</xdr:col>
      <xdr:colOff>393700</xdr:colOff>
      <xdr:row>5</xdr:row>
      <xdr:rowOff>76200</xdr:rowOff>
    </xdr:to>
    <xdr:pic>
      <xdr:nvPicPr>
        <xdr:cNvPr id="3" name="Imagem 2" descr="brasao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72850" y="69850"/>
          <a:ext cx="688975" cy="63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114300</xdr:colOff>
          <xdr:row>1</xdr:row>
          <xdr:rowOff>76200</xdr:rowOff>
        </xdr:from>
        <xdr:to>
          <xdr:col>3</xdr:col>
          <xdr:colOff>266700</xdr:colOff>
          <xdr:row>4</xdr:row>
          <xdr:rowOff>85725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1</xdr:row>
          <xdr:rowOff>38100</xdr:rowOff>
        </xdr:from>
        <xdr:to>
          <xdr:col>6</xdr:col>
          <xdr:colOff>485775</xdr:colOff>
          <xdr:row>4</xdr:row>
          <xdr:rowOff>38100</xdr:rowOff>
        </xdr:to>
        <xdr:sp macro="" textlink="">
          <xdr:nvSpPr>
            <xdr:cNvPr id="6146" name="Object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2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127000</xdr:colOff>
      <xdr:row>1</xdr:row>
      <xdr:rowOff>31750</xdr:rowOff>
    </xdr:from>
    <xdr:to>
      <xdr:col>2</xdr:col>
      <xdr:colOff>292100</xdr:colOff>
      <xdr:row>4</xdr:row>
      <xdr:rowOff>133350</xdr:rowOff>
    </xdr:to>
    <xdr:pic>
      <xdr:nvPicPr>
        <xdr:cNvPr id="2" name="Imagem 2" descr="brasa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" y="31750"/>
          <a:ext cx="698500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</xdr:row>
      <xdr:rowOff>69850</xdr:rowOff>
    </xdr:from>
    <xdr:to>
      <xdr:col>5</xdr:col>
      <xdr:colOff>869950</xdr:colOff>
      <xdr:row>4</xdr:row>
      <xdr:rowOff>171450</xdr:rowOff>
    </xdr:to>
    <xdr:pic>
      <xdr:nvPicPr>
        <xdr:cNvPr id="3" name="Imagem 2" descr="brasao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69850"/>
          <a:ext cx="717550" cy="64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2514600</xdr:colOff>
      <xdr:row>0</xdr:row>
      <xdr:rowOff>0</xdr:rowOff>
    </xdr:from>
    <xdr:to>
      <xdr:col>2</xdr:col>
      <xdr:colOff>0</xdr:colOff>
      <xdr:row>3</xdr:row>
      <xdr:rowOff>123825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0"/>
          <a:ext cx="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2514600</xdr:colOff>
      <xdr:row>2</xdr:row>
      <xdr:rowOff>0</xdr:rowOff>
    </xdr:from>
    <xdr:to>
      <xdr:col>2</xdr:col>
      <xdr:colOff>0</xdr:colOff>
      <xdr:row>6</xdr:row>
      <xdr:rowOff>76200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323850"/>
          <a:ext cx="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2514600</xdr:colOff>
      <xdr:row>0</xdr:row>
      <xdr:rowOff>0</xdr:rowOff>
    </xdr:from>
    <xdr:to>
      <xdr:col>2</xdr:col>
      <xdr:colOff>0</xdr:colOff>
      <xdr:row>3</xdr:row>
      <xdr:rowOff>123825</xdr:rowOff>
    </xdr:to>
    <xdr:pic>
      <xdr:nvPicPr>
        <xdr:cNvPr id="4" name="Imagem 2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0"/>
          <a:ext cx="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1</xdr:col>
      <xdr:colOff>295275</xdr:colOff>
      <xdr:row>4</xdr:row>
      <xdr:rowOff>47625</xdr:rowOff>
    </xdr:to>
    <xdr:pic>
      <xdr:nvPicPr>
        <xdr:cNvPr id="5" name="Imagem 7" descr="brasao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57150"/>
          <a:ext cx="6858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0</xdr:row>
      <xdr:rowOff>57150</xdr:rowOff>
    </xdr:from>
    <xdr:to>
      <xdr:col>4</xdr:col>
      <xdr:colOff>838200</xdr:colOff>
      <xdr:row>4</xdr:row>
      <xdr:rowOff>47625</xdr:rowOff>
    </xdr:to>
    <xdr:pic>
      <xdr:nvPicPr>
        <xdr:cNvPr id="6" name="Imagem 7" descr="brasao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57150"/>
          <a:ext cx="6858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p-11207\c\Sergio\Amazonas\Dom%20eliseu\Bm%208-abr-dom%20elise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durb-db-01\pub_gt\UECON\GEURB\OBRAS%20DO%20PAC1_2007\JADERL&#194;NDIA_PAC1\Boletim%20de%20Medi&#231;&#227;o\Calculo%20de%20prazo%20de%20obr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PA%20COSANPA/PROJ.%20PAC/PAC%20Regi&#227;o%20Metropolitana/resposta%20cef%202008/Meus%20Documentos/GUANAB/reprograma&#231;&#227;o%20setembro99.xls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mp05\p&#250;blica\Documents%20and%20Settings\loca&#231;&#227;o\Desktop\Marcelo\-%20Arquivo%20Arquivo\ZZ%20Boletins%20de%20medi&#231;&#227;o%20R1\Tail&#226;ndia%20R1%20Medicoes%20Revisadas\Documents%20and%20Settings\Computador\Meus%20documentos\Cl&#225;udio\Funda&#231;&#227;o\Drenagem.xls?1700CB8F" TargetMode="External"/><Relationship Id="rId1" Type="http://schemas.openxmlformats.org/officeDocument/2006/relationships/externalLinkPath" Target="file:///\\1700CB8F\Drenagem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eguesia1\1.engenharia\1.ENGENHARIA\4.Freguesia\Or&#231;amento%20de%20venda\Quantidades\Qtde%20FRG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SA%20Engenharia\Atrab\tecsan\MC-Calc\MC-E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ELIADESK2\Scopus\orca_note\Scopus\822_Semin&#225;rio%20Maria%20Mater\822_Lev_Plan\822_Planilha%20QxPU_parcia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rcamento2\meus%20documentos\Documents%20and%20Settings\ADM\Meus%20documentos\OBRAS%202007%20Perfil\Or&#231;amentos%202007\206%20BB%20-%20Ag.%20MARACANGALHA%20-REFORMA%20COM%20AMPLIA&#199;&#195;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Sistem&#225;ticas%202002/QUADRA%20DA%20CIDADANIA/Planilha%20Or&#231;ament&#225;ria%20da%20Quadra%20da%20Cidadania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SA%20Engenharia\BS2G%20CONSULTORIA\ETA%20S&#195;O%20BRAS%20C-D%20-%20JNETO\CD%20LICITA&#199;&#195;O\OR&#199;A%20ETA%20SAO%20BRAS%20RV%20JNETO%203%20(SAMPAIO)%20FI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durb-db-01\PUB_GT\Emendas%20Parlamentares%202007-revisado%20SEDURB\TUCUM&#195;\MC\TEXTO\Or&#231;a%20e%20Compo%20CACHOEIRA%20DO%20COUT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elia\clelia\Orcamento\HAQUI\001-VIG_FUND-AGO200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-Bm 8"/>
      <sheetName val="Bm 8"/>
      <sheetName val="Rede 8"/>
      <sheetName val="ValueList_Helper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ETA-Mat"/>
      <sheetName val="INCCTOT"/>
      <sheetName val="Jacaraci"/>
      <sheetName val="Demanda-Total"/>
      <sheetName val="V reservação"/>
      <sheetName val="Pre dimensADUTORA"/>
      <sheetName val="Lista"/>
      <sheetName val="Zona A"/>
      <sheetName val="Zona B"/>
      <sheetName val="EEAB1(3+1)3G"/>
      <sheetName val="Insumos"/>
      <sheetName val="bm 8"/>
      <sheetName val="Drenagem"/>
      <sheetName val="viario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ual"/>
      <sheetName val="Prazo OKOK"/>
      <sheetName val="Prazo OKOK (2)"/>
      <sheetName val="Feriados"/>
      <sheetName val="Prazo OK (2)"/>
      <sheetName val="Prazo OK (3)"/>
      <sheetName val="Prazo OK"/>
      <sheetName val="Calendário Normal"/>
      <sheetName val="Plan2"/>
      <sheetName val="Plan3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comp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ato"/>
      <sheetName val="DRE - 01"/>
      <sheetName val="DRE - 02"/>
      <sheetName val="DRE - 03"/>
      <sheetName val="DRE - 04"/>
      <sheetName val="DRE - 05"/>
      <sheetName val="DRE - 06"/>
      <sheetName val="DRE - 07"/>
      <sheetName val="DRE - 08"/>
      <sheetName val="DRE - 09"/>
      <sheetName val="DRE - 10"/>
      <sheetName val="DRE - 11"/>
      <sheetName val="DRE - 12"/>
      <sheetName val="DRE - 13"/>
    </sheetNames>
    <sheetDataSet>
      <sheetData sheetId="0">
        <row r="4">
          <cell r="C4" t="str">
            <v>CÓDIGO</v>
          </cell>
          <cell r="D4" t="str">
            <v>ITEM</v>
          </cell>
          <cell r="E4" t="str">
            <v>DESCRIÇÃO DO INSUMO</v>
          </cell>
          <cell r="F4" t="str">
            <v>UNID.</v>
          </cell>
          <cell r="G4" t="str">
            <v>PÇO. UNIT.</v>
          </cell>
          <cell r="H4" t="str">
            <v>QTDE. CONTRATO</v>
          </cell>
        </row>
        <row r="5">
          <cell r="C5" t="str">
            <v>AD05050100</v>
          </cell>
          <cell r="D5">
            <v>1</v>
          </cell>
          <cell r="E5" t="str">
            <v>Ensaio de andensamento edométrico em solo.</v>
          </cell>
          <cell r="F5" t="str">
            <v>un</v>
          </cell>
          <cell r="G5">
            <v>509.17</v>
          </cell>
          <cell r="H5">
            <v>44</v>
          </cell>
        </row>
        <row r="6">
          <cell r="C6" t="str">
            <v>AD05050200</v>
          </cell>
          <cell r="D6">
            <v>2</v>
          </cell>
          <cell r="E6" t="str">
            <v>Ensaio de laboratorio da Densidade Real.</v>
          </cell>
          <cell r="F6" t="str">
            <v>un</v>
          </cell>
          <cell r="G6">
            <v>56.78</v>
          </cell>
          <cell r="H6">
            <v>29</v>
          </cell>
        </row>
        <row r="7">
          <cell r="C7" t="str">
            <v>AD05050250</v>
          </cell>
          <cell r="D7">
            <v>3</v>
          </cell>
          <cell r="E7" t="str">
            <v>Ensaio em laboratorio do Limite de Liquidez.</v>
          </cell>
          <cell r="F7" t="str">
            <v>un</v>
          </cell>
          <cell r="G7">
            <v>41.29</v>
          </cell>
          <cell r="H7">
            <v>14</v>
          </cell>
        </row>
        <row r="8">
          <cell r="C8" t="str">
            <v>AD05050300</v>
          </cell>
          <cell r="D8">
            <v>4</v>
          </cell>
          <cell r="E8" t="str">
            <v xml:space="preserve">Ensaio em laboratório do limite de plasticidade. </v>
          </cell>
          <cell r="F8" t="str">
            <v>un</v>
          </cell>
          <cell r="G8">
            <v>41.29</v>
          </cell>
          <cell r="H8">
            <v>14</v>
          </cell>
        </row>
        <row r="9">
          <cell r="C9" t="str">
            <v>AD05050350</v>
          </cell>
          <cell r="D9">
            <v>5</v>
          </cell>
          <cell r="E9" t="str">
            <v>Ensaio em laboratório, do Peso Especifico.</v>
          </cell>
          <cell r="F9" t="str">
            <v>un</v>
          </cell>
          <cell r="G9">
            <v>22.86</v>
          </cell>
          <cell r="H9">
            <v>29</v>
          </cell>
        </row>
        <row r="10">
          <cell r="C10" t="str">
            <v>AD05050450</v>
          </cell>
          <cell r="D10">
            <v>6</v>
          </cell>
          <cell r="E10" t="str">
            <v>Ensaio Índice de Suporte Califórnia - Proctor Normal.</v>
          </cell>
          <cell r="F10" t="str">
            <v>un</v>
          </cell>
          <cell r="G10">
            <v>414.42</v>
          </cell>
          <cell r="H10">
            <v>43</v>
          </cell>
        </row>
        <row r="11">
          <cell r="C11" t="str">
            <v>AD05050700</v>
          </cell>
          <cell r="D11">
            <v>7</v>
          </cell>
          <cell r="E11" t="str">
            <v>Sondagem manual com pa e picareta por metro.</v>
          </cell>
          <cell r="F11" t="str">
            <v>m</v>
          </cell>
          <cell r="G11">
            <v>56.78</v>
          </cell>
          <cell r="H11">
            <v>280</v>
          </cell>
        </row>
        <row r="12">
          <cell r="C12" t="str">
            <v>AD20050050</v>
          </cell>
          <cell r="D12">
            <v>8</v>
          </cell>
          <cell r="E12" t="str">
            <v>Barracão de obra com paredes de madeira.</v>
          </cell>
          <cell r="F12" t="str">
            <v>m2</v>
          </cell>
          <cell r="G12">
            <v>141.75</v>
          </cell>
          <cell r="H12">
            <v>250</v>
          </cell>
        </row>
        <row r="13">
          <cell r="C13" t="str">
            <v>AD20050300</v>
          </cell>
          <cell r="D13">
            <v>9</v>
          </cell>
          <cell r="E13" t="str">
            <v>Tapume de vedação ou proteção.</v>
          </cell>
          <cell r="F13" t="str">
            <v>m2</v>
          </cell>
          <cell r="G13">
            <v>19.16</v>
          </cell>
          <cell r="H13">
            <v>24000</v>
          </cell>
        </row>
        <row r="14">
          <cell r="C14" t="str">
            <v>AD20200050</v>
          </cell>
          <cell r="D14">
            <v>10</v>
          </cell>
          <cell r="E14" t="str">
            <v>Instalação e ligação provisórias de energia.</v>
          </cell>
          <cell r="F14" t="str">
            <v>un</v>
          </cell>
          <cell r="G14">
            <v>595.94000000000005</v>
          </cell>
          <cell r="H14">
            <v>2</v>
          </cell>
        </row>
        <row r="15">
          <cell r="C15" t="str">
            <v xml:space="preserve">AD40050056 </v>
          </cell>
          <cell r="D15">
            <v>11</v>
          </cell>
          <cell r="E15" t="str">
            <v xml:space="preserve">Almoxarife(inclusive encargos sociais). </v>
          </cell>
          <cell r="F15" t="str">
            <v>h</v>
          </cell>
          <cell r="G15">
            <v>6.48</v>
          </cell>
          <cell r="H15">
            <v>1480</v>
          </cell>
        </row>
        <row r="16">
          <cell r="C16" t="str">
            <v>AD40050068</v>
          </cell>
          <cell r="D16">
            <v>12</v>
          </cell>
          <cell r="E16" t="str">
            <v>Apontador(inclusive encargos sociais).</v>
          </cell>
          <cell r="F16" t="str">
            <v>h</v>
          </cell>
          <cell r="G16">
            <v>6.48</v>
          </cell>
          <cell r="H16">
            <v>1480</v>
          </cell>
        </row>
        <row r="17">
          <cell r="C17" t="str">
            <v>AD40050074</v>
          </cell>
          <cell r="D17">
            <v>13</v>
          </cell>
          <cell r="E17" t="str">
            <v>Auxiliar de almoxarife(inclusive encargos sociais).</v>
          </cell>
          <cell r="F17" t="str">
            <v>h</v>
          </cell>
          <cell r="G17">
            <v>4.41</v>
          </cell>
          <cell r="H17">
            <v>1480</v>
          </cell>
        </row>
        <row r="18">
          <cell r="C18" t="str">
            <v>AD40050080</v>
          </cell>
          <cell r="D18">
            <v>14</v>
          </cell>
          <cell r="E18" t="str">
            <v>Auxiliar de escritório(inclusive encargos sociais).</v>
          </cell>
          <cell r="F18" t="str">
            <v>h</v>
          </cell>
          <cell r="G18">
            <v>5.32</v>
          </cell>
          <cell r="H18">
            <v>1480</v>
          </cell>
        </row>
        <row r="19">
          <cell r="C19" t="str">
            <v>AD40050086</v>
          </cell>
          <cell r="D19">
            <v>15</v>
          </cell>
          <cell r="E19" t="str">
            <v>Auxiliar técnico(inclusive encargos sociais).</v>
          </cell>
          <cell r="F19" t="str">
            <v>h</v>
          </cell>
          <cell r="G19">
            <v>8.1</v>
          </cell>
          <cell r="H19">
            <v>1480</v>
          </cell>
        </row>
        <row r="20">
          <cell r="C20" t="str">
            <v>AD40050092</v>
          </cell>
          <cell r="D20">
            <v>16</v>
          </cell>
          <cell r="E20" t="str">
            <v xml:space="preserve">Auxiliar de topografia(inclusive encargos sociais).     </v>
          </cell>
          <cell r="F20" t="str">
            <v>h</v>
          </cell>
          <cell r="G20">
            <v>4.5</v>
          </cell>
          <cell r="H20">
            <v>1480</v>
          </cell>
        </row>
        <row r="21">
          <cell r="C21" t="str">
            <v>AD40050098</v>
          </cell>
          <cell r="D21">
            <v>17</v>
          </cell>
          <cell r="E21" t="str">
            <v xml:space="preserve">Chefe de escritório(inclusive encargos sociais). </v>
          </cell>
          <cell r="F21" t="str">
            <v>h</v>
          </cell>
          <cell r="G21">
            <v>13.02</v>
          </cell>
          <cell r="H21">
            <v>1480</v>
          </cell>
        </row>
        <row r="22">
          <cell r="C22" t="str">
            <v>AD40050116</v>
          </cell>
          <cell r="D22">
            <v>18</v>
          </cell>
          <cell r="E22" t="str">
            <v>Encarregado(inclusive encargos sociais).</v>
          </cell>
          <cell r="F22" t="str">
            <v>h</v>
          </cell>
          <cell r="G22">
            <v>8.3699999999999992</v>
          </cell>
          <cell r="H22">
            <v>2960</v>
          </cell>
        </row>
        <row r="23">
          <cell r="C23" t="str">
            <v xml:space="preserve"> AD40050122</v>
          </cell>
          <cell r="D23">
            <v>19</v>
          </cell>
          <cell r="E23" t="str">
            <v>Engenheiro ou arquiteto jr(inclusive encargos sociais).</v>
          </cell>
          <cell r="F23" t="str">
            <v>h</v>
          </cell>
          <cell r="G23">
            <v>21.39</v>
          </cell>
          <cell r="H23">
            <v>1480</v>
          </cell>
        </row>
        <row r="24">
          <cell r="C24" t="str">
            <v>AD40050134</v>
          </cell>
          <cell r="D24">
            <v>20</v>
          </cell>
          <cell r="E24" t="str">
            <v xml:space="preserve">Engenheiro sênior(inclusive encargos sociais).  </v>
          </cell>
          <cell r="F24" t="str">
            <v>h</v>
          </cell>
          <cell r="G24">
            <v>54.35</v>
          </cell>
          <cell r="H24">
            <v>1110</v>
          </cell>
        </row>
        <row r="25">
          <cell r="C25" t="str">
            <v>AD40050146</v>
          </cell>
          <cell r="D25">
            <v>21</v>
          </cell>
          <cell r="E25" t="str">
            <v xml:space="preserve">Estagiário(inclusive encargos sociais).  </v>
          </cell>
          <cell r="F25" t="str">
            <v>h</v>
          </cell>
          <cell r="G25">
            <v>2.76</v>
          </cell>
          <cell r="H25">
            <v>2960</v>
          </cell>
        </row>
        <row r="26">
          <cell r="C26" t="str">
            <v>AD40050188</v>
          </cell>
          <cell r="D26">
            <v>22</v>
          </cell>
          <cell r="E26" t="str">
            <v>Secretaria(inclusive encargos sociais).</v>
          </cell>
          <cell r="F26" t="str">
            <v>h</v>
          </cell>
          <cell r="G26">
            <v>9.24</v>
          </cell>
          <cell r="H26">
            <v>1480</v>
          </cell>
        </row>
        <row r="27">
          <cell r="C27" t="str">
            <v>AD40050200</v>
          </cell>
          <cell r="D27">
            <v>23</v>
          </cell>
          <cell r="E27" t="str">
            <v xml:space="preserve">Supervisor de trafego(inclusive encargos sociais).    </v>
          </cell>
          <cell r="F27" t="str">
            <v>h</v>
          </cell>
          <cell r="G27">
            <v>29.17</v>
          </cell>
          <cell r="H27">
            <v>2960</v>
          </cell>
        </row>
        <row r="28">
          <cell r="C28" t="str">
            <v>AD40050212</v>
          </cell>
          <cell r="D28">
            <v>24</v>
          </cell>
          <cell r="E28" t="str">
            <v xml:space="preserve">Topógrafo A(inclusive encargos sociais).  </v>
          </cell>
          <cell r="F28" t="str">
            <v>h</v>
          </cell>
          <cell r="G28">
            <v>13.78</v>
          </cell>
          <cell r="H28">
            <v>740</v>
          </cell>
        </row>
        <row r="29">
          <cell r="C29" t="str">
            <v>AD40050218</v>
          </cell>
          <cell r="D29">
            <v>25</v>
          </cell>
          <cell r="E29" t="str">
            <v>Vigia(inclusive encargos sociais).</v>
          </cell>
          <cell r="F29" t="str">
            <v>h</v>
          </cell>
          <cell r="G29">
            <v>4.63</v>
          </cell>
          <cell r="H29">
            <v>2960</v>
          </cell>
        </row>
        <row r="30">
          <cell r="C30" t="str">
            <v xml:space="preserve"> AD10050050</v>
          </cell>
          <cell r="D30">
            <v>26</v>
          </cell>
          <cell r="E30" t="str">
            <v>Marcação de obra sem instrumento topográfico.</v>
          </cell>
          <cell r="F30" t="str">
            <v>m2</v>
          </cell>
          <cell r="G30">
            <v>0.95</v>
          </cell>
          <cell r="H30">
            <v>400</v>
          </cell>
        </row>
        <row r="31">
          <cell r="C31" t="str">
            <v>AD10100100</v>
          </cell>
          <cell r="D31">
            <v>27</v>
          </cell>
          <cell r="E31" t="str">
            <v>Locação de obra com aparelho topográfico.</v>
          </cell>
          <cell r="F31" t="str">
            <v>m</v>
          </cell>
          <cell r="G31">
            <v>6.75</v>
          </cell>
          <cell r="H31">
            <v>410</v>
          </cell>
        </row>
        <row r="32">
          <cell r="C32" t="str">
            <v>AD15150750</v>
          </cell>
          <cell r="D32">
            <v>28</v>
          </cell>
          <cell r="E32" t="str">
            <v>Veiculo motor 1.0 a gasolina sem motorista.</v>
          </cell>
          <cell r="F32" t="str">
            <v>mês</v>
          </cell>
          <cell r="G32">
            <v>1269.6600000000001</v>
          </cell>
          <cell r="H32">
            <v>8</v>
          </cell>
        </row>
        <row r="33">
          <cell r="C33" t="str">
            <v>AD20250050</v>
          </cell>
          <cell r="D33">
            <v>29</v>
          </cell>
          <cell r="E33" t="str">
            <v>Barragem de bloqueio, reaproveitamento 40 vezes.</v>
          </cell>
          <cell r="F33" t="str">
            <v>m</v>
          </cell>
          <cell r="G33">
            <v>0.98</v>
          </cell>
          <cell r="H33">
            <v>970</v>
          </cell>
        </row>
        <row r="34">
          <cell r="C34" t="str">
            <v>AD20250100</v>
          </cell>
          <cell r="D34">
            <v>30</v>
          </cell>
          <cell r="E34" t="str">
            <v>Barragem de bloqueio de obra, colocação e retirada.</v>
          </cell>
          <cell r="F34" t="str">
            <v>m</v>
          </cell>
          <cell r="G34">
            <v>3.26</v>
          </cell>
          <cell r="H34">
            <v>4200</v>
          </cell>
        </row>
        <row r="35">
          <cell r="C35" t="str">
            <v>AD20250200</v>
          </cell>
          <cell r="D35">
            <v>31</v>
          </cell>
          <cell r="E35" t="str">
            <v>Placa de sinalização para obra de via publica.</v>
          </cell>
          <cell r="F35" t="str">
            <v>un</v>
          </cell>
          <cell r="G35">
            <v>37.67</v>
          </cell>
          <cell r="H35">
            <v>43</v>
          </cell>
        </row>
        <row r="36">
          <cell r="C36" t="str">
            <v>AD20250250</v>
          </cell>
          <cell r="D36">
            <v>32</v>
          </cell>
          <cell r="E36" t="str">
            <v>Placa de sinalização para obra, colocação e retirada.</v>
          </cell>
          <cell r="F36" t="str">
            <v>un</v>
          </cell>
          <cell r="G36">
            <v>0.89</v>
          </cell>
          <cell r="H36">
            <v>173</v>
          </cell>
        </row>
        <row r="37">
          <cell r="C37" t="str">
            <v>AD20250300</v>
          </cell>
          <cell r="D37">
            <v>33</v>
          </cell>
          <cell r="E37" t="str">
            <v>Placa de identificação de obra publica.</v>
          </cell>
          <cell r="F37" t="str">
            <v>m2</v>
          </cell>
          <cell r="G37">
            <v>166.66</v>
          </cell>
          <cell r="H37">
            <v>22.4</v>
          </cell>
        </row>
        <row r="38">
          <cell r="C38" t="str">
            <v>AD25050050</v>
          </cell>
          <cell r="D38">
            <v>34</v>
          </cell>
          <cell r="E38" t="str">
            <v>Aluguel de balizador vaga-lume.</v>
          </cell>
          <cell r="F38" t="str">
            <v>mês</v>
          </cell>
          <cell r="G38">
            <v>86.83</v>
          </cell>
          <cell r="H38">
            <v>960</v>
          </cell>
        </row>
        <row r="39">
          <cell r="C39" t="str">
            <v xml:space="preserve">AD25050200/  </v>
          </cell>
          <cell r="D39">
            <v>35</v>
          </cell>
          <cell r="E39" t="str">
            <v>Aluguel de cavalete plástico universa.</v>
          </cell>
          <cell r="F39" t="str">
            <v>un.mês</v>
          </cell>
          <cell r="G39">
            <v>86.83</v>
          </cell>
          <cell r="H39">
            <v>600</v>
          </cell>
        </row>
        <row r="40">
          <cell r="C40" t="str">
            <v>AD25050250</v>
          </cell>
          <cell r="D40">
            <v>36</v>
          </cell>
          <cell r="E40" t="str">
            <v>Aluguel de cone canalizador empinhavel T-Topde.</v>
          </cell>
          <cell r="F40" t="str">
            <v>un.mês</v>
          </cell>
          <cell r="G40">
            <v>32.29</v>
          </cell>
          <cell r="H40">
            <v>600</v>
          </cell>
        </row>
        <row r="41">
          <cell r="C41" t="str">
            <v>AD35150050A</v>
          </cell>
          <cell r="D41">
            <v>37</v>
          </cell>
          <cell r="E41" t="str">
            <v>Controle tecnológico de obras em concreto armado.</v>
          </cell>
          <cell r="F41" t="str">
            <v>m3</v>
          </cell>
          <cell r="G41">
            <v>12.32</v>
          </cell>
          <cell r="H41">
            <v>382</v>
          </cell>
        </row>
        <row r="42">
          <cell r="C42" t="str">
            <v xml:space="preserve">SE25100100A  </v>
          </cell>
          <cell r="D42">
            <v>38</v>
          </cell>
          <cell r="E42" t="str">
            <v>Projeto executivo para urbanização/reurbanização.</v>
          </cell>
          <cell r="F42" t="str">
            <v>há</v>
          </cell>
          <cell r="G42">
            <v>34610.160000000003</v>
          </cell>
          <cell r="H42">
            <v>5.18</v>
          </cell>
        </row>
        <row r="43">
          <cell r="C43" t="str">
            <v>SE20100050</v>
          </cell>
          <cell r="D43">
            <v>39</v>
          </cell>
          <cell r="E43" t="str">
            <v>Lançamento de linha poligonal básica.</v>
          </cell>
          <cell r="F43" t="str">
            <v>Km</v>
          </cell>
          <cell r="G43">
            <v>159.44</v>
          </cell>
          <cell r="H43">
            <v>1</v>
          </cell>
        </row>
        <row r="44">
          <cell r="C44" t="str">
            <v>SE20102500A</v>
          </cell>
          <cell r="D44">
            <v>40</v>
          </cell>
          <cell r="E44" t="str">
            <v>Nivelamento de eixo de logradouro.</v>
          </cell>
          <cell r="F44" t="str">
            <v>Km</v>
          </cell>
          <cell r="G44">
            <v>74.489999999999995</v>
          </cell>
          <cell r="H44">
            <v>1</v>
          </cell>
        </row>
        <row r="45">
          <cell r="C45" t="str">
            <v>SE20150050</v>
          </cell>
          <cell r="D45">
            <v>41</v>
          </cell>
          <cell r="E45" t="str">
            <v>Levantamento fotográfico de aspecto de área urbana.</v>
          </cell>
          <cell r="F45" t="str">
            <v>un</v>
          </cell>
          <cell r="G45">
            <v>1.8</v>
          </cell>
          <cell r="H45">
            <v>259</v>
          </cell>
        </row>
        <row r="46">
          <cell r="C46" t="str">
            <v>SE20150250</v>
          </cell>
          <cell r="D46">
            <v>42</v>
          </cell>
          <cell r="E46" t="str">
            <v>Levantamento fotográfico aéreo vertical de área urbana.</v>
          </cell>
          <cell r="F46" t="str">
            <v>conj</v>
          </cell>
          <cell r="G46">
            <v>8267.76</v>
          </cell>
          <cell r="H46">
            <v>1</v>
          </cell>
        </row>
        <row r="47">
          <cell r="C47" t="str">
            <v>SE20101600</v>
          </cell>
          <cell r="D47">
            <v>43</v>
          </cell>
          <cell r="E47" t="str">
            <v>Levantamento cadastral das profundidades de tubos.</v>
          </cell>
          <cell r="F47" t="str">
            <v>un</v>
          </cell>
          <cell r="G47">
            <v>23.05</v>
          </cell>
          <cell r="H47">
            <v>137</v>
          </cell>
        </row>
        <row r="48">
          <cell r="C48" t="str">
            <v>SE30050100</v>
          </cell>
          <cell r="D48">
            <v>44</v>
          </cell>
          <cell r="E48" t="str">
            <v>Determinação da deformação com Viga Benkelmann.</v>
          </cell>
          <cell r="F48" t="str">
            <v>un</v>
          </cell>
          <cell r="G48">
            <v>53.9</v>
          </cell>
          <cell r="H48">
            <v>144</v>
          </cell>
        </row>
        <row r="49">
          <cell r="C49" t="str">
            <v>CE05100110</v>
          </cell>
          <cell r="D49">
            <v>45</v>
          </cell>
          <cell r="E49" t="str">
            <v>Consultor de serviços técnicos especializados.</v>
          </cell>
          <cell r="F49" t="str">
            <v>h</v>
          </cell>
          <cell r="G49">
            <v>89.23</v>
          </cell>
          <cell r="H49">
            <v>726</v>
          </cell>
        </row>
        <row r="50">
          <cell r="C50" t="str">
            <v>CO05050500</v>
          </cell>
          <cell r="D50">
            <v>46</v>
          </cell>
          <cell r="E50" t="str">
            <v>Plataforma ou passarela de Pinho.</v>
          </cell>
          <cell r="F50" t="str">
            <v>m2</v>
          </cell>
          <cell r="G50">
            <v>2.31</v>
          </cell>
          <cell r="H50">
            <v>187</v>
          </cell>
        </row>
        <row r="51">
          <cell r="C51" t="str">
            <v>CO05100050</v>
          </cell>
          <cell r="D51">
            <v>47</v>
          </cell>
          <cell r="E51" t="str">
            <v>Aluguel de andaime tubular sobre sapatas fixas.</v>
          </cell>
          <cell r="F51" t="str">
            <v>m2.mês</v>
          </cell>
          <cell r="G51">
            <v>2.2000000000000002</v>
          </cell>
          <cell r="H51">
            <v>2100</v>
          </cell>
        </row>
        <row r="52">
          <cell r="C52" t="str">
            <v>CO05150100</v>
          </cell>
          <cell r="D52">
            <v>48</v>
          </cell>
          <cell r="E52" t="str">
            <v>Montagem e desmontagem de andaime tubular.</v>
          </cell>
          <cell r="F52" t="str">
            <v>m2</v>
          </cell>
          <cell r="G52">
            <v>1.77</v>
          </cell>
          <cell r="H52">
            <v>350</v>
          </cell>
        </row>
        <row r="53">
          <cell r="C53" t="str">
            <v>CO05150300</v>
          </cell>
          <cell r="D53">
            <v>49</v>
          </cell>
          <cell r="E53" t="str">
            <v>Movimentação vertical ou horizontal de plataforma.</v>
          </cell>
          <cell r="F53" t="str">
            <v>m2</v>
          </cell>
          <cell r="G53">
            <v>0.14000000000000001</v>
          </cell>
          <cell r="H53">
            <v>350</v>
          </cell>
        </row>
        <row r="54">
          <cell r="C54" t="str">
            <v>MT05300100</v>
          </cell>
          <cell r="D54">
            <v>50</v>
          </cell>
          <cell r="E54" t="str">
            <v>Escavação manual em material de 1a categoria.</v>
          </cell>
          <cell r="F54" t="str">
            <v>m3</v>
          </cell>
          <cell r="G54">
            <v>12.4</v>
          </cell>
          <cell r="H54">
            <v>10700</v>
          </cell>
        </row>
        <row r="55">
          <cell r="C55" t="str">
            <v>MT10050050</v>
          </cell>
          <cell r="D55">
            <v>51</v>
          </cell>
          <cell r="E55" t="str">
            <v xml:space="preserve">Escavação mecânica, utilizando Retro-Escavadeira. </v>
          </cell>
          <cell r="F55" t="str">
            <v>m3</v>
          </cell>
          <cell r="G55">
            <v>2.77</v>
          </cell>
          <cell r="H55">
            <v>36800</v>
          </cell>
        </row>
        <row r="56">
          <cell r="C56" t="str">
            <v>MT10100050</v>
          </cell>
          <cell r="D56">
            <v>52</v>
          </cell>
          <cell r="E56" t="str">
            <v>Escavação mecânica, utilizando Escavadeira.</v>
          </cell>
          <cell r="F56" t="str">
            <v>m3</v>
          </cell>
          <cell r="G56">
            <v>0.96</v>
          </cell>
          <cell r="H56">
            <v>7300</v>
          </cell>
        </row>
        <row r="57">
          <cell r="C57" t="str">
            <v>MT15050250</v>
          </cell>
          <cell r="D57">
            <v>53</v>
          </cell>
          <cell r="E57" t="str">
            <v xml:space="preserve">Reaterro de vala com material de boa qualidade. </v>
          </cell>
          <cell r="F57" t="str">
            <v>m3</v>
          </cell>
          <cell r="G57">
            <v>9.3000000000000007</v>
          </cell>
          <cell r="H57">
            <v>13700</v>
          </cell>
        </row>
        <row r="58">
          <cell r="C58" t="str">
            <v>MT15050300</v>
          </cell>
          <cell r="D58">
            <v>54</v>
          </cell>
          <cell r="E58" t="str">
            <v>Reaterro de vala, com po-de-pedra.</v>
          </cell>
          <cell r="F58" t="str">
            <v>m3</v>
          </cell>
          <cell r="G58">
            <v>36.18</v>
          </cell>
          <cell r="H58">
            <v>19600</v>
          </cell>
        </row>
        <row r="59">
          <cell r="C59" t="str">
            <v>MT05250050</v>
          </cell>
          <cell r="D59">
            <v>55</v>
          </cell>
          <cell r="E59" t="str">
            <v>Desmonte manual de bloco de 3a categoria.</v>
          </cell>
          <cell r="F59" t="str">
            <v>m3</v>
          </cell>
          <cell r="G59">
            <v>32.14</v>
          </cell>
          <cell r="H59">
            <v>7050</v>
          </cell>
        </row>
        <row r="60">
          <cell r="C60" t="str">
            <v>MT05450050</v>
          </cell>
          <cell r="D60">
            <v>56</v>
          </cell>
          <cell r="E60" t="str">
            <v>Desmonte a fogo de bloco de material de 3a categoria.</v>
          </cell>
          <cell r="F60" t="str">
            <v>m3</v>
          </cell>
          <cell r="G60">
            <v>66.56</v>
          </cell>
          <cell r="H60">
            <v>8545</v>
          </cell>
        </row>
        <row r="61">
          <cell r="C61" t="str">
            <v>MT15150050</v>
          </cell>
          <cell r="D61">
            <v>57</v>
          </cell>
          <cell r="E61" t="str">
            <v>Preparo de solo ate 30cm de profundidade.</v>
          </cell>
          <cell r="F61" t="str">
            <v>m2</v>
          </cell>
          <cell r="G61">
            <v>5.46</v>
          </cell>
          <cell r="H61">
            <v>17842</v>
          </cell>
        </row>
        <row r="62">
          <cell r="C62" t="str">
            <v>MT20050050</v>
          </cell>
          <cell r="D62">
            <v>58</v>
          </cell>
          <cell r="E62" t="str">
            <v>Espalhamento de material de 1a categoria.</v>
          </cell>
          <cell r="F62" t="str">
            <v>m3</v>
          </cell>
          <cell r="G62">
            <v>0.24</v>
          </cell>
          <cell r="H62">
            <v>70776</v>
          </cell>
        </row>
        <row r="63">
          <cell r="C63" t="str">
            <v>TC05050350</v>
          </cell>
          <cell r="D63">
            <v>59</v>
          </cell>
          <cell r="E63" t="str">
            <v>Transporte de carga de qualquer natureza.</v>
          </cell>
          <cell r="F63" t="str">
            <v>t.Km</v>
          </cell>
          <cell r="G63">
            <v>0.39</v>
          </cell>
          <cell r="H63">
            <v>1880000</v>
          </cell>
        </row>
        <row r="64">
          <cell r="C64" t="str">
            <v>TC10050150</v>
          </cell>
          <cell r="D64">
            <v>60</v>
          </cell>
          <cell r="E64" t="str">
            <v>Carga manual e descarga mecânica.</v>
          </cell>
          <cell r="F64" t="str">
            <v>t</v>
          </cell>
          <cell r="G64">
            <v>7.38</v>
          </cell>
          <cell r="H64">
            <v>47000</v>
          </cell>
        </row>
        <row r="65">
          <cell r="C65" t="str">
            <v>EQ05050100A</v>
          </cell>
          <cell r="D65">
            <v>61</v>
          </cell>
          <cell r="E65" t="str">
            <v xml:space="preserve">Caminhão basculante. Custo horário produtivo.     </v>
          </cell>
          <cell r="F65" t="str">
            <v>h</v>
          </cell>
          <cell r="G65">
            <v>45.34</v>
          </cell>
          <cell r="H65">
            <v>2446</v>
          </cell>
        </row>
        <row r="66">
          <cell r="C66" t="str">
            <v>EQ05050103A</v>
          </cell>
          <cell r="D66">
            <v>62</v>
          </cell>
          <cell r="E66" t="str">
            <v>Caminhão basculante. Custo horário improdutivo.</v>
          </cell>
          <cell r="F66" t="str">
            <v>h</v>
          </cell>
          <cell r="G66">
            <v>25.39</v>
          </cell>
          <cell r="H66">
            <v>432</v>
          </cell>
        </row>
        <row r="67">
          <cell r="C67" t="str">
            <v>EQ05050300</v>
          </cell>
          <cell r="D67">
            <v>63</v>
          </cell>
          <cell r="E67" t="str">
            <v>Caminhão com Carroceria Fixa. Aluguel produtivo.</v>
          </cell>
          <cell r="F67" t="str">
            <v>h</v>
          </cell>
          <cell r="G67">
            <v>32.28</v>
          </cell>
          <cell r="H67">
            <v>1957</v>
          </cell>
        </row>
        <row r="68">
          <cell r="C68" t="str">
            <v>EQ05050306</v>
          </cell>
          <cell r="D68">
            <v>64</v>
          </cell>
          <cell r="E68" t="str">
            <v>Caminhão com Carroceria Fixa. Aluguel improdutivo.</v>
          </cell>
          <cell r="F68" t="str">
            <v>h</v>
          </cell>
          <cell r="G68">
            <v>8.5399999999999991</v>
          </cell>
          <cell r="H68">
            <v>346</v>
          </cell>
        </row>
        <row r="69">
          <cell r="C69" t="str">
            <v>EQ05050415</v>
          </cell>
          <cell r="D69">
            <v>65</v>
          </cell>
          <cell r="E69" t="str">
            <v xml:space="preserve">Caminhão Carroceria Fixa F-12000 Munck produtivo.               </v>
          </cell>
          <cell r="F69" t="str">
            <v>h</v>
          </cell>
          <cell r="G69">
            <v>53.72</v>
          </cell>
          <cell r="H69">
            <v>3453</v>
          </cell>
        </row>
        <row r="70">
          <cell r="C70" t="str">
            <v>EQ15050450</v>
          </cell>
          <cell r="D70">
            <v>66</v>
          </cell>
          <cell r="E70" t="str">
            <v xml:space="preserve">Pa-carregadeira(Carregador frontal). Custo produtivo.  </v>
          </cell>
          <cell r="F70" t="str">
            <v>h</v>
          </cell>
          <cell r="G70">
            <v>68.34</v>
          </cell>
          <cell r="H70">
            <v>1345</v>
          </cell>
        </row>
        <row r="71">
          <cell r="C71" t="str">
            <v>EQ15050453</v>
          </cell>
          <cell r="D71">
            <v>67</v>
          </cell>
          <cell r="E71" t="str">
            <v>Pa-carregadeira(Carregador Frontal).Custo improdutivo.</v>
          </cell>
          <cell r="F71" t="str">
            <v>h</v>
          </cell>
          <cell r="G71">
            <v>31.05</v>
          </cell>
          <cell r="H71">
            <v>237</v>
          </cell>
        </row>
        <row r="72">
          <cell r="C72" t="str">
            <v>EQ15050500</v>
          </cell>
          <cell r="D72">
            <v>68</v>
          </cell>
          <cell r="E72" t="str">
            <v xml:space="preserve">Retro-Escavadeira/carregadeira. Custo produtivo. </v>
          </cell>
          <cell r="F72" t="str">
            <v>h</v>
          </cell>
          <cell r="G72">
            <v>45.49</v>
          </cell>
          <cell r="H72">
            <v>1439</v>
          </cell>
        </row>
        <row r="73">
          <cell r="C73" t="str">
            <v>EQ30050200</v>
          </cell>
          <cell r="D73">
            <v>69</v>
          </cell>
          <cell r="E73" t="str">
            <v>Betoneira com capacidade de 580l, Aluguel produtivo.</v>
          </cell>
          <cell r="F73" t="str">
            <v>h</v>
          </cell>
          <cell r="G73">
            <v>4.71</v>
          </cell>
          <cell r="H73">
            <v>2041</v>
          </cell>
        </row>
        <row r="74">
          <cell r="C74" t="str">
            <v>EQ30050206</v>
          </cell>
          <cell r="D74">
            <v>70</v>
          </cell>
          <cell r="E74" t="str">
            <v>Betoneira com capacidade de 580l Aluguel improdutivo.</v>
          </cell>
          <cell r="F74" t="str">
            <v>h</v>
          </cell>
          <cell r="G74">
            <v>1.56</v>
          </cell>
          <cell r="H74">
            <v>216</v>
          </cell>
        </row>
        <row r="75">
          <cell r="C75" t="str">
            <v>EQ15050550</v>
          </cell>
          <cell r="D75">
            <v>71</v>
          </cell>
          <cell r="E75" t="str">
            <v xml:space="preserve">Rompedor Pneumático de 32,6Kg Aluguel produtivo. </v>
          </cell>
          <cell r="F75" t="str">
            <v>h</v>
          </cell>
          <cell r="G75">
            <v>1.05</v>
          </cell>
          <cell r="H75">
            <v>648</v>
          </cell>
        </row>
        <row r="76">
          <cell r="C76" t="str">
            <v>EQ15050556</v>
          </cell>
          <cell r="D76">
            <v>72</v>
          </cell>
          <cell r="E76" t="str">
            <v>Rompedor Pneumático de 32,6Kg Aluguel improdutivo.</v>
          </cell>
          <cell r="F76" t="str">
            <v>h</v>
          </cell>
          <cell r="G76">
            <v>0.7</v>
          </cell>
          <cell r="H76">
            <v>72</v>
          </cell>
        </row>
        <row r="77">
          <cell r="C77" t="str">
            <v xml:space="preserve"> EQ20050800</v>
          </cell>
          <cell r="D77">
            <v>73</v>
          </cell>
          <cell r="E77" t="str">
            <v xml:space="preserve">Vassoura Mecânica, rebocável, Aluguel produtivo.   </v>
          </cell>
          <cell r="F77" t="str">
            <v>h</v>
          </cell>
          <cell r="G77">
            <v>3.58</v>
          </cell>
          <cell r="H77">
            <v>1712</v>
          </cell>
        </row>
        <row r="78">
          <cell r="C78" t="str">
            <v>EQ20050806</v>
          </cell>
          <cell r="D78">
            <v>74</v>
          </cell>
          <cell r="E78" t="str">
            <v>Vassoura Mecânica, rebocável, Aluguel improdutivo.</v>
          </cell>
          <cell r="F78" t="str">
            <v>h</v>
          </cell>
          <cell r="G78">
            <v>1.43</v>
          </cell>
          <cell r="H78">
            <v>216</v>
          </cell>
        </row>
        <row r="79">
          <cell r="C79" t="str">
            <v>EQ35100200</v>
          </cell>
          <cell r="D79">
            <v>75</v>
          </cell>
          <cell r="E79" t="str">
            <v xml:space="preserve">Bomba Centrífuga Submersível. Aluguel produtivo.    </v>
          </cell>
          <cell r="F79" t="str">
            <v>h</v>
          </cell>
          <cell r="G79">
            <v>3.6</v>
          </cell>
          <cell r="H79">
            <v>8632</v>
          </cell>
        </row>
        <row r="80">
          <cell r="C80" t="str">
            <v>EQ35100203</v>
          </cell>
          <cell r="D80">
            <v>76</v>
          </cell>
          <cell r="E80" t="str">
            <v>Bomba Centrífuga Submersível. Aluguel improdutivo.</v>
          </cell>
          <cell r="F80" t="str">
            <v>h</v>
          </cell>
          <cell r="G80">
            <v>1.4</v>
          </cell>
          <cell r="H80">
            <v>863</v>
          </cell>
        </row>
        <row r="81">
          <cell r="C81" t="str">
            <v>EQ45050159</v>
          </cell>
          <cell r="D81">
            <v>77</v>
          </cell>
          <cell r="E81" t="str">
            <v>Compressor de ar. Aluguel improdutivo.</v>
          </cell>
          <cell r="F81" t="str">
            <v>h</v>
          </cell>
          <cell r="G81">
            <v>3.64</v>
          </cell>
          <cell r="H81">
            <v>72</v>
          </cell>
        </row>
        <row r="82">
          <cell r="C82" t="str">
            <v>EQ45150100</v>
          </cell>
          <cell r="D82">
            <v>78</v>
          </cell>
          <cell r="E82" t="str">
            <v>Retificador de solda elétrica de 430A.</v>
          </cell>
          <cell r="F82" t="str">
            <v>h</v>
          </cell>
          <cell r="G82">
            <v>7.16</v>
          </cell>
          <cell r="H82">
            <v>1007</v>
          </cell>
        </row>
        <row r="83">
          <cell r="C83" t="str">
            <v>EQ40050150A</v>
          </cell>
          <cell r="D83">
            <v>79</v>
          </cell>
          <cell r="E83" t="str">
            <v>Equipamento de jato d'água (Sewer-Jet ou similar).</v>
          </cell>
          <cell r="F83" t="str">
            <v>h</v>
          </cell>
          <cell r="G83">
            <v>79.2</v>
          </cell>
          <cell r="H83">
            <v>1079</v>
          </cell>
        </row>
        <row r="84">
          <cell r="C84" t="str">
            <v>EQ40050153A</v>
          </cell>
          <cell r="D84">
            <v>80</v>
          </cell>
          <cell r="E84" t="str">
            <v>Equipamento de alta pressão  (Vac-All ou similar).</v>
          </cell>
          <cell r="F84" t="str">
            <v>h</v>
          </cell>
          <cell r="G84">
            <v>104.07</v>
          </cell>
          <cell r="H84">
            <v>1942</v>
          </cell>
        </row>
        <row r="85">
          <cell r="C85" t="str">
            <v>SC05050050</v>
          </cell>
          <cell r="D85">
            <v>81</v>
          </cell>
          <cell r="E85" t="str">
            <v>Arrancamento de aparelhos de iluminação.</v>
          </cell>
          <cell r="F85" t="str">
            <v>un</v>
          </cell>
          <cell r="G85">
            <v>1.67</v>
          </cell>
          <cell r="H85">
            <v>65</v>
          </cell>
        </row>
        <row r="86">
          <cell r="C86" t="str">
            <v>SC05050200</v>
          </cell>
          <cell r="D86">
            <v>82</v>
          </cell>
          <cell r="E86" t="str">
            <v>Arrancamento de grades, gradis, alambrados, cercas.</v>
          </cell>
          <cell r="F86" t="str">
            <v>m2</v>
          </cell>
          <cell r="G86">
            <v>4.43</v>
          </cell>
          <cell r="H86">
            <v>144</v>
          </cell>
        </row>
        <row r="87">
          <cell r="C87" t="str">
            <v>SC05050250</v>
          </cell>
          <cell r="D87">
            <v>83</v>
          </cell>
          <cell r="E87" t="str">
            <v>Arrancamento de meios-fios, de granito ou concreto.</v>
          </cell>
          <cell r="F87" t="str">
            <v>m</v>
          </cell>
          <cell r="G87">
            <v>4.87</v>
          </cell>
          <cell r="H87">
            <v>3739</v>
          </cell>
        </row>
        <row r="88">
          <cell r="C88" t="str">
            <v>SC05050300</v>
          </cell>
          <cell r="D88">
            <v>84</v>
          </cell>
          <cell r="E88" t="str">
            <v>Arrancamento de paralelepípedos.</v>
          </cell>
          <cell r="F88" t="str">
            <v>m2</v>
          </cell>
          <cell r="G88">
            <v>2.21</v>
          </cell>
          <cell r="H88">
            <v>860</v>
          </cell>
        </row>
        <row r="89">
          <cell r="C89" t="str">
            <v>SC05050500</v>
          </cell>
          <cell r="D89">
            <v>85</v>
          </cell>
          <cell r="E89" t="str">
            <v>Arrancamento tubos concreto manilhas ø 0,40 a 0,60m.</v>
          </cell>
          <cell r="F89" t="str">
            <v>m</v>
          </cell>
          <cell r="G89">
            <v>3.99</v>
          </cell>
          <cell r="H89">
            <v>328</v>
          </cell>
        </row>
        <row r="90">
          <cell r="C90" t="str">
            <v>SC05050601</v>
          </cell>
          <cell r="D90">
            <v>86</v>
          </cell>
          <cell r="E90" t="str">
            <v>Demolição manual de alvenaria de pedra argamassada.</v>
          </cell>
          <cell r="F90" t="str">
            <v>m3</v>
          </cell>
          <cell r="G90">
            <v>30.27</v>
          </cell>
          <cell r="H90">
            <v>324</v>
          </cell>
        </row>
        <row r="91">
          <cell r="C91" t="str">
            <v>SC05050750</v>
          </cell>
          <cell r="D91">
            <v>87</v>
          </cell>
          <cell r="E91" t="str">
            <v>Demolição manual de alvenaria de tijolos maciços.</v>
          </cell>
          <cell r="F91" t="str">
            <v>m3</v>
          </cell>
          <cell r="G91">
            <v>52.99</v>
          </cell>
          <cell r="H91">
            <v>130</v>
          </cell>
        </row>
        <row r="92">
          <cell r="C92" t="str">
            <v>SC05050850</v>
          </cell>
          <cell r="D92">
            <v>88</v>
          </cell>
          <cell r="E92" t="str">
            <v>Demolição manual de concreto simples.</v>
          </cell>
          <cell r="F92" t="str">
            <v>m3</v>
          </cell>
          <cell r="G92">
            <v>60.55</v>
          </cell>
          <cell r="H92">
            <v>1904</v>
          </cell>
        </row>
        <row r="93">
          <cell r="C93" t="str">
            <v>SC05050950</v>
          </cell>
          <cell r="D93">
            <v>89</v>
          </cell>
          <cell r="E93" t="str">
            <v>Demolição manual de concreto armado.</v>
          </cell>
          <cell r="F93" t="str">
            <v>m3</v>
          </cell>
          <cell r="G93">
            <v>85.78</v>
          </cell>
          <cell r="H93">
            <v>140</v>
          </cell>
        </row>
        <row r="94">
          <cell r="C94" t="str">
            <v>SC05051400</v>
          </cell>
          <cell r="D94">
            <v>90</v>
          </cell>
          <cell r="E94" t="str">
            <v>Demolição de revestimento em argamassa.</v>
          </cell>
          <cell r="F94" t="str">
            <v>m2</v>
          </cell>
          <cell r="G94">
            <v>2.21</v>
          </cell>
          <cell r="H94">
            <v>144</v>
          </cell>
        </row>
        <row r="95">
          <cell r="C95" t="str">
            <v>SC05051450</v>
          </cell>
          <cell r="D95">
            <v>91</v>
          </cell>
          <cell r="E95" t="str">
            <v>Demolição de revestimento em azulejos, cerâmicas.</v>
          </cell>
          <cell r="F95" t="str">
            <v>m2</v>
          </cell>
          <cell r="G95">
            <v>5.31</v>
          </cell>
          <cell r="H95">
            <v>130</v>
          </cell>
        </row>
        <row r="96">
          <cell r="C96" t="str">
            <v>SC05052150</v>
          </cell>
          <cell r="D96">
            <v>92</v>
          </cell>
          <cell r="E96" t="str">
            <v>Remoção de cobertura de telha francesa.</v>
          </cell>
          <cell r="F96" t="str">
            <v>m2</v>
          </cell>
          <cell r="G96">
            <v>8.26</v>
          </cell>
          <cell r="H96">
            <v>260</v>
          </cell>
        </row>
        <row r="97">
          <cell r="C97" t="str">
            <v>SC05052450</v>
          </cell>
          <cell r="D97">
            <v>93</v>
          </cell>
          <cell r="E97" t="str">
            <v>Remoção de cobertura de telha de fibro-cimento.</v>
          </cell>
          <cell r="F97" t="str">
            <v>m2</v>
          </cell>
          <cell r="G97">
            <v>3.87</v>
          </cell>
          <cell r="H97">
            <v>460</v>
          </cell>
        </row>
        <row r="98">
          <cell r="C98" t="str">
            <v>SC05052900</v>
          </cell>
          <cell r="D98">
            <v>94</v>
          </cell>
          <cell r="E98" t="str">
            <v xml:space="preserve">Remoção manual de passeio de pedra portuguesa. </v>
          </cell>
          <cell r="F98" t="str">
            <v>m2</v>
          </cell>
          <cell r="G98">
            <v>2.44</v>
          </cell>
          <cell r="H98">
            <v>2900</v>
          </cell>
        </row>
        <row r="99">
          <cell r="C99" t="str">
            <v>SC05053250</v>
          </cell>
          <cell r="D99">
            <v>95</v>
          </cell>
          <cell r="E99" t="str">
            <v>Remoção de tubulação ferro fundido ø50mm a 300mm.</v>
          </cell>
          <cell r="F99" t="str">
            <v>m</v>
          </cell>
          <cell r="G99">
            <v>11.88</v>
          </cell>
          <cell r="H99">
            <v>290</v>
          </cell>
        </row>
        <row r="100">
          <cell r="C100" t="str">
            <v>SC05100150</v>
          </cell>
          <cell r="D100">
            <v>96</v>
          </cell>
          <cell r="E100" t="str">
            <v>Demolição, com equipamento, concreto simples.</v>
          </cell>
          <cell r="F100" t="str">
            <v>m3</v>
          </cell>
          <cell r="G100">
            <v>43.52</v>
          </cell>
          <cell r="H100">
            <v>2160</v>
          </cell>
        </row>
        <row r="101">
          <cell r="C101" t="str">
            <v>SC05100300</v>
          </cell>
          <cell r="D101">
            <v>97</v>
          </cell>
          <cell r="E101" t="str">
            <v>Demolição, com equipamento concreto armado.</v>
          </cell>
          <cell r="F101" t="str">
            <v>m3</v>
          </cell>
          <cell r="G101">
            <v>73.98</v>
          </cell>
          <cell r="H101">
            <v>3400</v>
          </cell>
        </row>
        <row r="102">
          <cell r="C102" t="str">
            <v>SC05100500</v>
          </cell>
          <cell r="D102">
            <v>98</v>
          </cell>
          <cell r="E102" t="str">
            <v>Demolição com equipamento concreto asfáltico 10cm.</v>
          </cell>
          <cell r="F102" t="str">
            <v>m2</v>
          </cell>
          <cell r="G102">
            <v>8.98</v>
          </cell>
          <cell r="H102">
            <v>20100</v>
          </cell>
        </row>
        <row r="103">
          <cell r="C103" t="str">
            <v>SC10050250</v>
          </cell>
          <cell r="D103">
            <v>99</v>
          </cell>
          <cell r="E103" t="str">
            <v xml:space="preserve">Bombeiro hidráulico (inclusive encargos sociais).   </v>
          </cell>
          <cell r="F103" t="str">
            <v>h</v>
          </cell>
          <cell r="G103">
            <v>6.48</v>
          </cell>
          <cell r="H103">
            <v>2960</v>
          </cell>
        </row>
        <row r="104">
          <cell r="C104" t="str">
            <v>SC10050300</v>
          </cell>
          <cell r="D104">
            <v>100</v>
          </cell>
          <cell r="E104" t="str">
            <v xml:space="preserve">Calceteiro (inclusive encargos sociais).   </v>
          </cell>
          <cell r="F104" t="str">
            <v>h</v>
          </cell>
          <cell r="G104">
            <v>5.99</v>
          </cell>
          <cell r="H104">
            <v>1480</v>
          </cell>
        </row>
        <row r="105">
          <cell r="C105" t="str">
            <v>SC10050350</v>
          </cell>
          <cell r="D105">
            <v>101</v>
          </cell>
          <cell r="E105" t="str">
            <v>Carpinteiro de forma (inclusive encargos sociais).</v>
          </cell>
          <cell r="F105" t="str">
            <v>h</v>
          </cell>
          <cell r="G105">
            <v>5.99</v>
          </cell>
          <cell r="H105">
            <v>1480</v>
          </cell>
        </row>
        <row r="106">
          <cell r="C106" t="str">
            <v>SC10050450</v>
          </cell>
          <cell r="D106">
            <v>102</v>
          </cell>
          <cell r="E106" t="str">
            <v xml:space="preserve">Eletricista (inclusive encargos sociais). </v>
          </cell>
          <cell r="F106" t="str">
            <v>h</v>
          </cell>
          <cell r="G106">
            <v>6.48</v>
          </cell>
          <cell r="H106">
            <v>2960</v>
          </cell>
        </row>
        <row r="107">
          <cell r="C107" t="str">
            <v>SC10050900</v>
          </cell>
          <cell r="D107">
            <v>103</v>
          </cell>
          <cell r="E107" t="str">
            <v xml:space="preserve">Marteleteiro (inclusive encargos sociais). </v>
          </cell>
          <cell r="F107" t="str">
            <v>h</v>
          </cell>
          <cell r="G107">
            <v>5.99</v>
          </cell>
          <cell r="H107">
            <v>2960</v>
          </cell>
        </row>
        <row r="108">
          <cell r="C108" t="str">
            <v>SC10051100</v>
          </cell>
          <cell r="D108">
            <v>104</v>
          </cell>
          <cell r="E108" t="str">
            <v>Operador de máquinas.(inclusive encargos sociais).</v>
          </cell>
          <cell r="F108" t="str">
            <v>h</v>
          </cell>
          <cell r="G108">
            <v>6.48</v>
          </cell>
          <cell r="H108">
            <v>1480</v>
          </cell>
        </row>
        <row r="109">
          <cell r="C109" t="str">
            <v>SC10051200</v>
          </cell>
          <cell r="D109">
            <v>105</v>
          </cell>
          <cell r="E109" t="str">
            <v xml:space="preserve">Pedreiro (inclusive encargos sociais).   </v>
          </cell>
          <cell r="F109" t="str">
            <v>h</v>
          </cell>
          <cell r="G109">
            <v>5.99</v>
          </cell>
          <cell r="H109">
            <v>2960</v>
          </cell>
        </row>
        <row r="110">
          <cell r="C110" t="str">
            <v>SC10051450</v>
          </cell>
          <cell r="D110">
            <v>106</v>
          </cell>
          <cell r="E110" t="str">
            <v>Servente (inclusive encargos sociais).</v>
          </cell>
          <cell r="F110" t="str">
            <v>h</v>
          </cell>
          <cell r="G110">
            <v>4.3</v>
          </cell>
          <cell r="H110">
            <v>5920</v>
          </cell>
        </row>
        <row r="111">
          <cell r="C111" t="str">
            <v>SC10051500</v>
          </cell>
          <cell r="D111">
            <v>107</v>
          </cell>
          <cell r="E111" t="str">
            <v>Soldador em construção civil (inclusive encargos).</v>
          </cell>
          <cell r="F111" t="str">
            <v>h</v>
          </cell>
          <cell r="G111">
            <v>6.23</v>
          </cell>
          <cell r="H111">
            <v>1480</v>
          </cell>
        </row>
        <row r="112">
          <cell r="C112" t="str">
            <v>SC10100050</v>
          </cell>
          <cell r="D112">
            <v>108</v>
          </cell>
          <cell r="E112" t="str">
            <v xml:space="preserve">Operador de tráfego(inclusive encargos sociais). </v>
          </cell>
          <cell r="F112" t="str">
            <v>h</v>
          </cell>
          <cell r="G112">
            <v>7.08</v>
          </cell>
          <cell r="H112">
            <v>2960</v>
          </cell>
        </row>
        <row r="113">
          <cell r="C113" t="str">
            <v>SC05100050</v>
          </cell>
          <cell r="D113">
            <v>109</v>
          </cell>
          <cell r="E113" t="str">
            <v>Arrancamento de tampão de ferro fundido.</v>
          </cell>
          <cell r="F113" t="str">
            <v>un</v>
          </cell>
          <cell r="G113">
            <v>15.18</v>
          </cell>
          <cell r="H113">
            <v>22</v>
          </cell>
        </row>
        <row r="114">
          <cell r="C114" t="str">
            <v>SC15050100</v>
          </cell>
          <cell r="D114">
            <v>110</v>
          </cell>
          <cell r="E114" t="str">
            <v>Aditivo de reciclagem para mistura asfáltica a quente.</v>
          </cell>
          <cell r="F114" t="str">
            <v>t</v>
          </cell>
          <cell r="G114">
            <v>2857.32</v>
          </cell>
          <cell r="H114">
            <v>15</v>
          </cell>
        </row>
        <row r="115">
          <cell r="C115" t="str">
            <v>SC15050150</v>
          </cell>
          <cell r="D115">
            <v>111</v>
          </cell>
          <cell r="E115" t="str">
            <v>Areia grossa lavada. Fornecimento.</v>
          </cell>
          <cell r="F115" t="str">
            <v>m3</v>
          </cell>
          <cell r="G115">
            <v>21</v>
          </cell>
          <cell r="H115">
            <v>2000</v>
          </cell>
        </row>
        <row r="116">
          <cell r="C116" t="str">
            <v>SC15050200</v>
          </cell>
          <cell r="D116">
            <v>112</v>
          </cell>
          <cell r="E116" t="str">
            <v>Asfalto diluído tipo cura rápida CR-250</v>
          </cell>
          <cell r="F116" t="str">
            <v>t</v>
          </cell>
          <cell r="G116">
            <v>1468.02</v>
          </cell>
          <cell r="H116">
            <v>7</v>
          </cell>
        </row>
        <row r="117">
          <cell r="C117" t="str">
            <v>SC15050550</v>
          </cell>
          <cell r="D117">
            <v>113</v>
          </cell>
          <cell r="E117" t="str">
            <v xml:space="preserve">Saibro, inclusive transporte ate 20Km.Fornecimento. </v>
          </cell>
          <cell r="F117" t="str">
            <v>m3</v>
          </cell>
          <cell r="G117">
            <v>20.63</v>
          </cell>
          <cell r="H117">
            <v>184</v>
          </cell>
        </row>
        <row r="118">
          <cell r="C118" t="str">
            <v>SC15100050</v>
          </cell>
          <cell r="D118">
            <v>114</v>
          </cell>
          <cell r="E118" t="str">
            <v>Chapa de aço de 3/4"para passagem de veículos.</v>
          </cell>
          <cell r="F118" t="str">
            <v>m2</v>
          </cell>
          <cell r="G118">
            <v>17.100000000000001</v>
          </cell>
          <cell r="H118">
            <v>360</v>
          </cell>
        </row>
        <row r="119">
          <cell r="C119" t="str">
            <v>SC35050050A</v>
          </cell>
          <cell r="D119">
            <v>115</v>
          </cell>
          <cell r="E119" t="str">
            <v>Levantamento ou rebaixamento de tampão na rua.</v>
          </cell>
          <cell r="F119" t="str">
            <v>un</v>
          </cell>
          <cell r="G119">
            <v>86.15</v>
          </cell>
          <cell r="H119">
            <v>169</v>
          </cell>
        </row>
        <row r="120">
          <cell r="C120" t="str">
            <v>SC45050150</v>
          </cell>
          <cell r="D120">
            <v>116</v>
          </cell>
          <cell r="E120" t="str">
            <v>Toten informativo nas dimensões de (0,50x1,50)m.</v>
          </cell>
          <cell r="F120" t="str">
            <v>un</v>
          </cell>
          <cell r="G120">
            <v>2490</v>
          </cell>
          <cell r="H120">
            <v>29</v>
          </cell>
        </row>
        <row r="121">
          <cell r="C121" t="str">
            <v>SC45100200</v>
          </cell>
          <cell r="D121">
            <v>117</v>
          </cell>
          <cell r="E121" t="str">
            <v>Placa de inauguração em bronze.</v>
          </cell>
          <cell r="F121" t="str">
            <v>un</v>
          </cell>
          <cell r="G121">
            <v>1003.36</v>
          </cell>
          <cell r="H121">
            <v>1</v>
          </cell>
        </row>
        <row r="122">
          <cell r="C122" t="str">
            <v>FD05400100</v>
          </cell>
          <cell r="D122">
            <v>118</v>
          </cell>
          <cell r="E122" t="str">
            <v>Arrasamento de estaca concreto armado, ø40 a 50cm.</v>
          </cell>
          <cell r="F122" t="str">
            <v>un</v>
          </cell>
          <cell r="G122">
            <v>103.03</v>
          </cell>
          <cell r="H122">
            <v>23</v>
          </cell>
        </row>
        <row r="123">
          <cell r="C123" t="str">
            <v>FD05500050</v>
          </cell>
          <cell r="D123">
            <v>119</v>
          </cell>
          <cell r="E123" t="str">
            <v>Estaca raiz com diâmetro de 12", perfurada em solo.</v>
          </cell>
          <cell r="F123" t="str">
            <v>m</v>
          </cell>
          <cell r="G123">
            <v>248.49</v>
          </cell>
          <cell r="H123">
            <v>260</v>
          </cell>
        </row>
        <row r="124">
          <cell r="C124" t="str">
            <v>FD05650150</v>
          </cell>
          <cell r="D124">
            <v>120</v>
          </cell>
          <cell r="E124" t="str">
            <v>Estaca raiz com diâmetro de 10", perfurada em solo.</v>
          </cell>
          <cell r="F124" t="str">
            <v>m</v>
          </cell>
          <cell r="G124">
            <v>130</v>
          </cell>
          <cell r="H124">
            <v>86</v>
          </cell>
        </row>
        <row r="125">
          <cell r="C125" t="str">
            <v>FD10050100</v>
          </cell>
          <cell r="D125">
            <v>121</v>
          </cell>
          <cell r="E125" t="str">
            <v>Ensecadeira de estacas-prancha de aço, tipo Armco.</v>
          </cell>
          <cell r="F125" t="str">
            <v>m2</v>
          </cell>
          <cell r="G125">
            <v>127.53</v>
          </cell>
          <cell r="H125">
            <v>4200</v>
          </cell>
        </row>
        <row r="126">
          <cell r="C126" t="str">
            <v>FD10100050</v>
          </cell>
          <cell r="D126">
            <v>122</v>
          </cell>
          <cell r="E126" t="str">
            <v>Ensecadeira de estacas-prancha em Maçaranduba.</v>
          </cell>
          <cell r="F126" t="str">
            <v>m2</v>
          </cell>
          <cell r="G126">
            <v>70.5</v>
          </cell>
          <cell r="H126">
            <v>2395</v>
          </cell>
        </row>
        <row r="127">
          <cell r="C127" t="str">
            <v>ET15100100</v>
          </cell>
          <cell r="D127">
            <v>123</v>
          </cell>
          <cell r="E127" t="str">
            <v>Formas de madeira peças de concreto armado.</v>
          </cell>
          <cell r="F127" t="str">
            <v>m2</v>
          </cell>
          <cell r="G127">
            <v>25.9</v>
          </cell>
          <cell r="H127">
            <v>2986</v>
          </cell>
        </row>
        <row r="128">
          <cell r="C128" t="str">
            <v>ET15100200</v>
          </cell>
          <cell r="D128">
            <v>124</v>
          </cell>
          <cell r="E128" t="str">
            <v>Formas de madeira.</v>
          </cell>
          <cell r="F128" t="str">
            <v>m2</v>
          </cell>
          <cell r="G128">
            <v>34.86</v>
          </cell>
          <cell r="H128">
            <v>4352</v>
          </cell>
        </row>
        <row r="129">
          <cell r="C129" t="str">
            <v>ET15100250</v>
          </cell>
          <cell r="D129">
            <v>125</v>
          </cell>
          <cell r="E129" t="str">
            <v>Formas de madeira.</v>
          </cell>
          <cell r="F129" t="str">
            <v>m2</v>
          </cell>
          <cell r="G129">
            <v>29.62</v>
          </cell>
          <cell r="H129">
            <v>4406</v>
          </cell>
        </row>
        <row r="130">
          <cell r="C130" t="str">
            <v>ET20300050</v>
          </cell>
          <cell r="D130">
            <v>126</v>
          </cell>
          <cell r="E130" t="str">
            <v>Escoramento de formas.</v>
          </cell>
          <cell r="F130" t="str">
            <v>m2</v>
          </cell>
          <cell r="G130">
            <v>11.18</v>
          </cell>
          <cell r="H130">
            <v>3090</v>
          </cell>
        </row>
        <row r="131">
          <cell r="C131" t="str">
            <v>ET10050100</v>
          </cell>
          <cell r="D131">
            <v>127</v>
          </cell>
          <cell r="E131" t="str">
            <v>Aço CA-50 diâmetro de 6,3mm.</v>
          </cell>
          <cell r="F131" t="str">
            <v>kg</v>
          </cell>
          <cell r="G131">
            <v>2.64</v>
          </cell>
          <cell r="H131">
            <v>4750</v>
          </cell>
        </row>
        <row r="132">
          <cell r="C132" t="str">
            <v>ET10050103</v>
          </cell>
          <cell r="D132">
            <v>128</v>
          </cell>
          <cell r="E132" t="str">
            <v>Aço CA-50 diâmetro de 8mm.</v>
          </cell>
          <cell r="F132" t="str">
            <v>kg</v>
          </cell>
          <cell r="G132">
            <v>2.46</v>
          </cell>
          <cell r="H132">
            <v>1250</v>
          </cell>
        </row>
        <row r="133">
          <cell r="C133" t="str">
            <v>ET10050106</v>
          </cell>
          <cell r="D133">
            <v>129</v>
          </cell>
          <cell r="E133" t="str">
            <v>Aço CA-50 diâmetro de 10mm.</v>
          </cell>
          <cell r="F133" t="str">
            <v>kg</v>
          </cell>
          <cell r="G133">
            <v>2.2000000000000002</v>
          </cell>
          <cell r="H133">
            <v>7950</v>
          </cell>
        </row>
        <row r="134">
          <cell r="C134" t="str">
            <v>ET10050109</v>
          </cell>
          <cell r="D134">
            <v>130</v>
          </cell>
          <cell r="E134" t="str">
            <v>Aço CA-50 diâmetro de 12,5mm.</v>
          </cell>
          <cell r="F134" t="str">
            <v>kg</v>
          </cell>
          <cell r="G134">
            <v>2.1800000000000002</v>
          </cell>
          <cell r="H134">
            <v>5400</v>
          </cell>
        </row>
        <row r="135">
          <cell r="C135" t="str">
            <v>ET10050112</v>
          </cell>
          <cell r="D135">
            <v>131</v>
          </cell>
          <cell r="E135" t="str">
            <v>Aço CA-50 diâmetro de 16mm.</v>
          </cell>
          <cell r="F135" t="str">
            <v>kg</v>
          </cell>
          <cell r="G135">
            <v>2.1800000000000002</v>
          </cell>
          <cell r="H135">
            <v>2700</v>
          </cell>
        </row>
        <row r="136">
          <cell r="C136" t="str">
            <v>ET10050118</v>
          </cell>
          <cell r="D136">
            <v>132</v>
          </cell>
          <cell r="E136" t="str">
            <v>Aço CA-50 diâmetro de 25mm.</v>
          </cell>
          <cell r="F136" t="str">
            <v>kg</v>
          </cell>
          <cell r="G136">
            <v>2.19</v>
          </cell>
          <cell r="H136">
            <v>1400</v>
          </cell>
        </row>
        <row r="137">
          <cell r="C137" t="str">
            <v>ET10100056</v>
          </cell>
          <cell r="D137">
            <v>133</v>
          </cell>
          <cell r="E137" t="str">
            <v>Corte, dobragem, montagem aço CA-50 ø 6,3mm.</v>
          </cell>
          <cell r="F137" t="str">
            <v>kg</v>
          </cell>
          <cell r="G137">
            <v>1.28</v>
          </cell>
          <cell r="H137">
            <v>4750</v>
          </cell>
        </row>
        <row r="138">
          <cell r="C138" t="str">
            <v>ET10100062</v>
          </cell>
          <cell r="D138">
            <v>134</v>
          </cell>
          <cell r="E138" t="str">
            <v>Corte, dobragem, montagem aço CA-50 ø 12,5mm.</v>
          </cell>
          <cell r="F138" t="str">
            <v>kg</v>
          </cell>
          <cell r="G138">
            <v>0.96</v>
          </cell>
          <cell r="H138">
            <v>9450</v>
          </cell>
        </row>
        <row r="139">
          <cell r="C139" t="str">
            <v>ET10100065</v>
          </cell>
          <cell r="D139">
            <v>135</v>
          </cell>
          <cell r="E139" t="str">
            <v>Corte, dobragem, montagem aço CA-50 ø 6,3 a 12,5mm.</v>
          </cell>
          <cell r="F139" t="str">
            <v>kg</v>
          </cell>
          <cell r="G139">
            <v>1.1100000000000001</v>
          </cell>
          <cell r="H139">
            <v>13950</v>
          </cell>
        </row>
        <row r="140">
          <cell r="C140" t="str">
            <v>ET05250653</v>
          </cell>
          <cell r="D140">
            <v>136</v>
          </cell>
          <cell r="E140" t="str">
            <v>Lançamento de concreto.</v>
          </cell>
          <cell r="F140" t="str">
            <v>m3</v>
          </cell>
          <cell r="G140">
            <v>22.57</v>
          </cell>
          <cell r="H140">
            <v>187</v>
          </cell>
        </row>
        <row r="141">
          <cell r="C141" t="str">
            <v>ET45100071</v>
          </cell>
          <cell r="D141">
            <v>137</v>
          </cell>
          <cell r="E141" t="str">
            <v>Concreto bombeado usinado fck=30MPa.</v>
          </cell>
          <cell r="F141" t="str">
            <v>m3</v>
          </cell>
          <cell r="G141">
            <v>297.16000000000003</v>
          </cell>
          <cell r="H141">
            <v>195</v>
          </cell>
        </row>
        <row r="142">
          <cell r="C142" t="str">
            <v>ET60050059</v>
          </cell>
          <cell r="D142">
            <v>138</v>
          </cell>
          <cell r="E142" t="str">
            <v>Concreto usinado de 18MPa.</v>
          </cell>
          <cell r="F142" t="str">
            <v>m3</v>
          </cell>
          <cell r="G142">
            <v>185.77</v>
          </cell>
          <cell r="H142">
            <v>187</v>
          </cell>
        </row>
        <row r="143">
          <cell r="C143" t="str">
            <v>ET25050300</v>
          </cell>
          <cell r="D143">
            <v>139</v>
          </cell>
          <cell r="E143" t="str">
            <v>Fornecimento e montagem de estruturas metálicas.</v>
          </cell>
          <cell r="F143" t="str">
            <v>t</v>
          </cell>
          <cell r="G143">
            <v>7186.39</v>
          </cell>
          <cell r="H143">
            <v>36</v>
          </cell>
        </row>
        <row r="144">
          <cell r="C144" t="str">
            <v>ET25050450</v>
          </cell>
          <cell r="D144">
            <v>140</v>
          </cell>
          <cell r="E144" t="str">
            <v>Peças em chapa de aço 3/8", galvanizadas.</v>
          </cell>
          <cell r="F144" t="str">
            <v>Kg</v>
          </cell>
          <cell r="G144">
            <v>3.99</v>
          </cell>
          <cell r="H144">
            <v>2166</v>
          </cell>
        </row>
        <row r="145">
          <cell r="C145" t="str">
            <v>ET25050453</v>
          </cell>
          <cell r="D145">
            <v>141</v>
          </cell>
          <cell r="E145" t="str">
            <v>Peças em chapa de aço 3/8", galvanizadas.</v>
          </cell>
          <cell r="F145" t="str">
            <v>Kg</v>
          </cell>
          <cell r="G145">
            <v>4.26</v>
          </cell>
          <cell r="H145">
            <v>2078</v>
          </cell>
        </row>
        <row r="146">
          <cell r="C146" t="str">
            <v>ET25050456</v>
          </cell>
          <cell r="D146">
            <v>142</v>
          </cell>
          <cell r="E146" t="str">
            <v>Peças em chapa de aço 3/8", galvanizadas.</v>
          </cell>
          <cell r="F146" t="str">
            <v>Kg</v>
          </cell>
          <cell r="G146">
            <v>4.16</v>
          </cell>
          <cell r="H146">
            <v>1820</v>
          </cell>
        </row>
        <row r="147">
          <cell r="C147" t="str">
            <v>ET50050250</v>
          </cell>
          <cell r="D147">
            <v>143</v>
          </cell>
          <cell r="E147" t="str">
            <v>Muro de contenção em solo reforçado.</v>
          </cell>
          <cell r="F147" t="str">
            <v>m2</v>
          </cell>
          <cell r="G147">
            <v>145.63</v>
          </cell>
          <cell r="H147">
            <v>144</v>
          </cell>
        </row>
        <row r="148">
          <cell r="C148" t="str">
            <v>ET55100100</v>
          </cell>
          <cell r="D148">
            <v>144</v>
          </cell>
          <cell r="E148" t="str">
            <v>Canal pré-fabricado, em concreto armado seção U.</v>
          </cell>
          <cell r="F148" t="str">
            <v>m2</v>
          </cell>
          <cell r="G148">
            <v>384.26</v>
          </cell>
          <cell r="H148">
            <v>86</v>
          </cell>
        </row>
        <row r="149">
          <cell r="C149" t="str">
            <v>ET55100150</v>
          </cell>
          <cell r="D149">
            <v>145</v>
          </cell>
          <cell r="E149" t="str">
            <v>Cobertura de canal pré-fabricado em concreto armado.</v>
          </cell>
          <cell r="F149" t="str">
            <v>m2</v>
          </cell>
          <cell r="G149">
            <v>435.06</v>
          </cell>
          <cell r="H149">
            <v>58</v>
          </cell>
        </row>
        <row r="150">
          <cell r="C150" t="str">
            <v>ES05250359</v>
          </cell>
          <cell r="D150">
            <v>146</v>
          </cell>
          <cell r="E150" t="str">
            <v>Gradil em tubo de ferro galvanizado de 1 1/4".</v>
          </cell>
          <cell r="F150" t="str">
            <v>m</v>
          </cell>
          <cell r="G150">
            <v>338.32</v>
          </cell>
          <cell r="H150">
            <v>144</v>
          </cell>
        </row>
        <row r="151">
          <cell r="C151" t="str">
            <v>ES10250150</v>
          </cell>
          <cell r="D151">
            <v>147</v>
          </cell>
          <cell r="E151" t="str">
            <v xml:space="preserve">Peça em Angelim ou similar, de 2"x1".Fornecimento. </v>
          </cell>
          <cell r="F151" t="str">
            <v>m</v>
          </cell>
          <cell r="G151">
            <v>2.14</v>
          </cell>
          <cell r="H151">
            <v>150</v>
          </cell>
        </row>
        <row r="152">
          <cell r="C152" t="str">
            <v>ES10250200</v>
          </cell>
          <cell r="D152">
            <v>148</v>
          </cell>
          <cell r="E152" t="str">
            <v xml:space="preserve">Peça em Ipê ou similar, de 2"x8".  Fornecimento.    </v>
          </cell>
          <cell r="F152" t="str">
            <v>m</v>
          </cell>
          <cell r="G152">
            <v>30.26</v>
          </cell>
          <cell r="H152">
            <v>200</v>
          </cell>
        </row>
        <row r="153">
          <cell r="C153" t="str">
            <v>ES10250262</v>
          </cell>
          <cell r="D153">
            <v>149</v>
          </cell>
          <cell r="E153" t="str">
            <v>Peça em Maçaranduba ou similar, serrada, de 3"x6".</v>
          </cell>
          <cell r="F153" t="str">
            <v>m</v>
          </cell>
          <cell r="G153">
            <v>8.66</v>
          </cell>
          <cell r="H153">
            <v>100</v>
          </cell>
        </row>
        <row r="154">
          <cell r="C154" t="str">
            <v>ES99990050</v>
          </cell>
          <cell r="D154">
            <v>150</v>
          </cell>
          <cell r="E154" t="str">
            <v>Arruela de 5/16", inclusive transporte até a obra.</v>
          </cell>
          <cell r="F154" t="str">
            <v>un</v>
          </cell>
          <cell r="G154">
            <v>0.02</v>
          </cell>
          <cell r="H154">
            <v>863</v>
          </cell>
        </row>
        <row r="155">
          <cell r="C155" t="str">
            <v>ES99990700</v>
          </cell>
          <cell r="D155">
            <v>151</v>
          </cell>
          <cell r="E155" t="str">
            <v>Parafuso de (8x250)mm.</v>
          </cell>
          <cell r="F155" t="str">
            <v>un</v>
          </cell>
          <cell r="G155">
            <v>0.78</v>
          </cell>
          <cell r="H155">
            <v>863</v>
          </cell>
        </row>
        <row r="156">
          <cell r="C156" t="str">
            <v>ES99990800</v>
          </cell>
          <cell r="D156">
            <v>152</v>
          </cell>
          <cell r="E156" t="str">
            <v>Porca de 5/16", inclusive transporte até a obra.</v>
          </cell>
          <cell r="F156" t="str">
            <v>un</v>
          </cell>
          <cell r="G156">
            <v>0.04</v>
          </cell>
          <cell r="H156">
            <v>863</v>
          </cell>
        </row>
        <row r="157">
          <cell r="C157" t="str">
            <v>ES99990900</v>
          </cell>
          <cell r="D157">
            <v>153</v>
          </cell>
          <cell r="E157" t="str">
            <v>Prego com cabeça chata 23x54, em caixa de 100Kg.</v>
          </cell>
          <cell r="F157" t="str">
            <v>Kg</v>
          </cell>
          <cell r="G157">
            <v>3.01</v>
          </cell>
          <cell r="H157">
            <v>332</v>
          </cell>
        </row>
        <row r="158">
          <cell r="C158" t="str">
            <v>IT25100112</v>
          </cell>
          <cell r="D158">
            <v>154</v>
          </cell>
          <cell r="E158" t="str">
            <v>Kanalex diâmetro de 50mm (2" ).</v>
          </cell>
          <cell r="F158" t="str">
            <v>m</v>
          </cell>
          <cell r="G158">
            <v>4.55</v>
          </cell>
          <cell r="H158">
            <v>356</v>
          </cell>
        </row>
        <row r="159">
          <cell r="C159" t="str">
            <v>IT25100115</v>
          </cell>
          <cell r="D159">
            <v>155</v>
          </cell>
          <cell r="E159" t="str">
            <v>Kanalex diâmetro de 75mm (3" ).</v>
          </cell>
          <cell r="F159" t="str">
            <v>m</v>
          </cell>
          <cell r="G159">
            <v>5.98</v>
          </cell>
          <cell r="H159">
            <v>1766</v>
          </cell>
        </row>
        <row r="160">
          <cell r="C160" t="str">
            <v>IT25100118</v>
          </cell>
          <cell r="D160">
            <v>156</v>
          </cell>
          <cell r="E160" t="str">
            <v>Kanalex diâmetro de 100mm (4" ).</v>
          </cell>
          <cell r="F160" t="str">
            <v>m</v>
          </cell>
          <cell r="G160">
            <v>7.02</v>
          </cell>
          <cell r="H160">
            <v>2554</v>
          </cell>
        </row>
        <row r="161">
          <cell r="C161" t="str">
            <v>IT25100159</v>
          </cell>
          <cell r="D161">
            <v>157</v>
          </cell>
          <cell r="E161" t="str">
            <v>Linha dupla de Kanalex diâmetro de 75mm (3" ).</v>
          </cell>
          <cell r="F161" t="str">
            <v>m</v>
          </cell>
          <cell r="G161">
            <v>10.52</v>
          </cell>
          <cell r="H161">
            <v>3705</v>
          </cell>
        </row>
        <row r="162">
          <cell r="C162" t="str">
            <v>IT25100162</v>
          </cell>
          <cell r="D162">
            <v>158</v>
          </cell>
          <cell r="E162" t="str">
            <v>Linha dupla de Kanalex diâmetro de 100mm (4" ).</v>
          </cell>
          <cell r="F162" t="str">
            <v>m</v>
          </cell>
          <cell r="G162">
            <v>21.87</v>
          </cell>
          <cell r="H162">
            <v>6000</v>
          </cell>
        </row>
        <row r="163">
          <cell r="C163" t="str">
            <v xml:space="preserve"> IT25100165</v>
          </cell>
          <cell r="D163">
            <v>159</v>
          </cell>
          <cell r="E163" t="str">
            <v>Linha dupla de Kanalex diâmetro de 125mm (5" ).</v>
          </cell>
          <cell r="F163" t="str">
            <v>m</v>
          </cell>
          <cell r="G163">
            <v>29.6</v>
          </cell>
          <cell r="H163">
            <v>4000</v>
          </cell>
        </row>
        <row r="164">
          <cell r="C164" t="str">
            <v xml:space="preserve"> IT25340321</v>
          </cell>
          <cell r="D164">
            <v>160</v>
          </cell>
          <cell r="E164" t="str">
            <v>Cabo de cobre rígido, seção de 35mm2 XLPE.</v>
          </cell>
          <cell r="F164" t="str">
            <v>m</v>
          </cell>
          <cell r="G164">
            <v>11.38</v>
          </cell>
          <cell r="H164">
            <v>2842</v>
          </cell>
        </row>
        <row r="165">
          <cell r="C165" t="str">
            <v>IT25700100</v>
          </cell>
          <cell r="D165">
            <v>161</v>
          </cell>
          <cell r="E165" t="str">
            <v>Haste para aterramento, de cobre, de 5/8", com 3m.</v>
          </cell>
          <cell r="F165" t="str">
            <v xml:space="preserve"> un</v>
          </cell>
          <cell r="G165">
            <v>60.94</v>
          </cell>
          <cell r="H165">
            <v>29</v>
          </cell>
        </row>
        <row r="166">
          <cell r="C166" t="str">
            <v>IT25990100</v>
          </cell>
          <cell r="D166">
            <v>162</v>
          </cell>
          <cell r="E166" t="str">
            <v>Base de ferro retangular, para caixa subterrânea.</v>
          </cell>
          <cell r="F166" t="str">
            <v xml:space="preserve"> un</v>
          </cell>
          <cell r="G166">
            <v>117.72</v>
          </cell>
          <cell r="H166">
            <v>55</v>
          </cell>
        </row>
        <row r="167">
          <cell r="C167" t="str">
            <v>IT25990103</v>
          </cell>
          <cell r="D167">
            <v>163</v>
          </cell>
          <cell r="E167" t="str">
            <v>Tampa de ferro retangular, medindo (1,07x0,52)m.</v>
          </cell>
          <cell r="F167" t="str">
            <v xml:space="preserve"> un</v>
          </cell>
          <cell r="G167">
            <v>231.13</v>
          </cell>
          <cell r="H167">
            <v>55</v>
          </cell>
        </row>
        <row r="168">
          <cell r="C168" t="str">
            <v>RV15200409</v>
          </cell>
          <cell r="D168">
            <v>164</v>
          </cell>
          <cell r="E168" t="str">
            <v>Revestimento com granito Cinza flameado.</v>
          </cell>
          <cell r="F168" t="str">
            <v>m2</v>
          </cell>
          <cell r="G168">
            <v>82.41</v>
          </cell>
          <cell r="H168">
            <v>152</v>
          </cell>
        </row>
        <row r="169">
          <cell r="C169" t="str">
            <v>RV15250103</v>
          </cell>
          <cell r="D169">
            <v>165</v>
          </cell>
          <cell r="E169" t="str">
            <v>Piso de concreto simples,8cm de espessura.</v>
          </cell>
          <cell r="F169" t="str">
            <v>m2</v>
          </cell>
          <cell r="G169">
            <v>24.65</v>
          </cell>
          <cell r="H169">
            <v>1095</v>
          </cell>
        </row>
        <row r="170">
          <cell r="C170" t="str">
            <v>CI05750050</v>
          </cell>
          <cell r="D170">
            <v>166</v>
          </cell>
          <cell r="E170" t="str">
            <v>Cabine para quiosque em Fiber-Glass.</v>
          </cell>
          <cell r="F170" t="str">
            <v xml:space="preserve"> un   </v>
          </cell>
          <cell r="G170">
            <v>12250.73</v>
          </cell>
          <cell r="H170">
            <v>6</v>
          </cell>
        </row>
        <row r="171">
          <cell r="C171" t="str">
            <v>PT05300250</v>
          </cell>
          <cell r="D171">
            <v>167</v>
          </cell>
          <cell r="E171" t="str">
            <v>Pintura sobre concreto com uma demão de Primer.</v>
          </cell>
          <cell r="F171" t="str">
            <v>m2</v>
          </cell>
          <cell r="G171">
            <v>9.09</v>
          </cell>
          <cell r="H171">
            <v>542</v>
          </cell>
        </row>
        <row r="172">
          <cell r="C172" t="str">
            <v>PT05400106</v>
          </cell>
          <cell r="D172">
            <v>168</v>
          </cell>
          <cell r="E172" t="str">
            <v>Pintura interna ou externa sobre ferro, com esmalte.</v>
          </cell>
          <cell r="F172" t="str">
            <v>m2</v>
          </cell>
          <cell r="G172">
            <v>7.86</v>
          </cell>
          <cell r="H172">
            <v>1262</v>
          </cell>
        </row>
        <row r="173">
          <cell r="C173" t="str">
            <v>DR05200050</v>
          </cell>
          <cell r="D173">
            <v>169</v>
          </cell>
          <cell r="E173" t="str">
            <v>Tubo de concreto armado com diametro de 0,40m.</v>
          </cell>
          <cell r="F173" t="str">
            <v>m</v>
          </cell>
          <cell r="G173">
            <v>43.02</v>
          </cell>
          <cell r="H173">
            <v>768</v>
          </cell>
        </row>
        <row r="174">
          <cell r="C174" t="str">
            <v>DR05200100</v>
          </cell>
          <cell r="D174">
            <v>170</v>
          </cell>
          <cell r="E174" t="str">
            <v>Tubo de concreto armado com diâmetro de 0,50m.</v>
          </cell>
          <cell r="F174" t="str">
            <v>m</v>
          </cell>
          <cell r="G174">
            <v>62.61</v>
          </cell>
          <cell r="H174">
            <v>290</v>
          </cell>
        </row>
        <row r="175">
          <cell r="C175" t="str">
            <v>DR05200150</v>
          </cell>
          <cell r="D175">
            <v>171</v>
          </cell>
          <cell r="E175" t="str">
            <v>Tubo de concreto armado com diâmetro de 0,60m.</v>
          </cell>
          <cell r="F175" t="str">
            <v>m</v>
          </cell>
          <cell r="G175">
            <v>71.53</v>
          </cell>
          <cell r="H175">
            <v>54</v>
          </cell>
        </row>
        <row r="176">
          <cell r="C176" t="str">
            <v>DR05200200</v>
          </cell>
          <cell r="D176">
            <v>172</v>
          </cell>
          <cell r="E176" t="str">
            <v>Tubo de concreto armado com diâmetro de 0,70m.</v>
          </cell>
          <cell r="F176" t="str">
            <v>m</v>
          </cell>
          <cell r="G176">
            <v>106.59</v>
          </cell>
          <cell r="H176">
            <v>264</v>
          </cell>
        </row>
        <row r="177">
          <cell r="C177" t="str">
            <v>DR05200250</v>
          </cell>
          <cell r="D177">
            <v>173</v>
          </cell>
          <cell r="E177" t="str">
            <v>Tubo de concreto armado com diâmetro de 0,80m.</v>
          </cell>
          <cell r="F177" t="str">
            <v>m</v>
          </cell>
          <cell r="G177">
            <v>113.63</v>
          </cell>
          <cell r="H177">
            <v>38</v>
          </cell>
        </row>
        <row r="178">
          <cell r="C178" t="str">
            <v>DR05200350</v>
          </cell>
          <cell r="D178">
            <v>174</v>
          </cell>
          <cell r="E178" t="str">
            <v>Tubo de concreto armado com diametro de 1m.</v>
          </cell>
          <cell r="F178" t="str">
            <v>m</v>
          </cell>
          <cell r="G178">
            <v>189.28</v>
          </cell>
          <cell r="H178">
            <v>320</v>
          </cell>
        </row>
        <row r="179">
          <cell r="C179" t="str">
            <v>DR05200500</v>
          </cell>
          <cell r="D179">
            <v>175</v>
          </cell>
          <cell r="E179" t="str">
            <v>Tubo de concreto armado com diâmetro de 1,50m.</v>
          </cell>
          <cell r="F179" t="str">
            <v>m</v>
          </cell>
          <cell r="G179">
            <v>400.58</v>
          </cell>
          <cell r="H179">
            <v>214</v>
          </cell>
        </row>
        <row r="180">
          <cell r="C180" t="str">
            <v>DR05400100</v>
          </cell>
          <cell r="D180">
            <v>176</v>
          </cell>
          <cell r="E180" t="str">
            <v>Tubo de PVC rígido Vinilfort, diâmetro de 150mm.</v>
          </cell>
          <cell r="F180" t="str">
            <v>m</v>
          </cell>
          <cell r="G180">
            <v>19.47</v>
          </cell>
          <cell r="H180">
            <v>1643</v>
          </cell>
        </row>
        <row r="181">
          <cell r="C181" t="str">
            <v>DR05400150</v>
          </cell>
          <cell r="D181">
            <v>177</v>
          </cell>
          <cell r="E181" t="str">
            <v>Tubo de PVC rígido Vinilfort, diâmetro de 200mm.</v>
          </cell>
          <cell r="F181" t="str">
            <v>m</v>
          </cell>
          <cell r="G181">
            <v>27.22</v>
          </cell>
          <cell r="H181">
            <v>263</v>
          </cell>
        </row>
        <row r="182">
          <cell r="C182" t="str">
            <v>DR10050065</v>
          </cell>
          <cell r="D182">
            <v>178</v>
          </cell>
          <cell r="E182" t="str">
            <v>Tubo de ferro fundido K-9, diâmetro de 300mm.</v>
          </cell>
          <cell r="F182" t="str">
            <v>m</v>
          </cell>
          <cell r="G182">
            <v>370.29</v>
          </cell>
          <cell r="H182">
            <v>200</v>
          </cell>
        </row>
        <row r="183">
          <cell r="C183" t="str">
            <v>DR20100050</v>
          </cell>
          <cell r="D183">
            <v>179</v>
          </cell>
          <cell r="E183" t="str">
            <v>Poço de visita de (1,20x1,20x1,40)m ø 0,40 a 0,70m.</v>
          </cell>
          <cell r="F183" t="str">
            <v xml:space="preserve"> un</v>
          </cell>
          <cell r="G183">
            <v>704.13</v>
          </cell>
          <cell r="H183">
            <v>22</v>
          </cell>
        </row>
        <row r="184">
          <cell r="C184" t="str">
            <v>DR20100053</v>
          </cell>
          <cell r="D184">
            <v>180</v>
          </cell>
          <cell r="E184" t="str">
            <v>Poço de visita de (1,30 x1,30 x1,40)m ø de 0,80 m.</v>
          </cell>
          <cell r="F184" t="str">
            <v xml:space="preserve"> un</v>
          </cell>
          <cell r="G184">
            <v>750.69</v>
          </cell>
          <cell r="H184">
            <v>2</v>
          </cell>
        </row>
        <row r="185">
          <cell r="C185" t="str">
            <v>DR20100059</v>
          </cell>
          <cell r="D185">
            <v>181</v>
          </cell>
          <cell r="E185" t="str">
            <v>Poço de visita de (1.50x1.50x1.60)m ø1,00 m.</v>
          </cell>
          <cell r="F185" t="str">
            <v xml:space="preserve"> un</v>
          </cell>
          <cell r="G185">
            <v>948.69</v>
          </cell>
          <cell r="H185">
            <v>11</v>
          </cell>
        </row>
        <row r="186">
          <cell r="C186" t="str">
            <v>DR20100068</v>
          </cell>
          <cell r="D186">
            <v>182</v>
          </cell>
          <cell r="E186" t="str">
            <v>Poço de vista de ( 2x 2x2,10)m ø1,50m.</v>
          </cell>
          <cell r="F186" t="str">
            <v xml:space="preserve"> un</v>
          </cell>
          <cell r="G186">
            <v>1525.88</v>
          </cell>
          <cell r="H186">
            <v>7</v>
          </cell>
        </row>
        <row r="187">
          <cell r="C187" t="str">
            <v>DR20150053</v>
          </cell>
          <cell r="D187">
            <v>183</v>
          </cell>
          <cell r="E187" t="str">
            <v>Poço de visita para esgoto sanitário de 1m .</v>
          </cell>
          <cell r="F187" t="str">
            <v xml:space="preserve"> un</v>
          </cell>
          <cell r="G187">
            <v>129.63</v>
          </cell>
          <cell r="H187">
            <v>2</v>
          </cell>
        </row>
        <row r="188">
          <cell r="C188" t="str">
            <v>DR20150056</v>
          </cell>
          <cell r="D188">
            <v>184</v>
          </cell>
          <cell r="E188" t="str">
            <v xml:space="preserve">Poço de visita para esgoto sanitário de 1,05m.                      </v>
          </cell>
          <cell r="F188" t="str">
            <v xml:space="preserve"> un</v>
          </cell>
          <cell r="G188">
            <v>303.89</v>
          </cell>
          <cell r="H188">
            <v>1</v>
          </cell>
        </row>
        <row r="189">
          <cell r="C189" t="str">
            <v>DR20150059</v>
          </cell>
          <cell r="D189">
            <v>185</v>
          </cell>
          <cell r="E189" t="str">
            <v xml:space="preserve">Poço de visita para esgoto sanitário de 1,20m.  </v>
          </cell>
          <cell r="F189" t="str">
            <v xml:space="preserve"> un</v>
          </cell>
          <cell r="G189">
            <v>337.88</v>
          </cell>
          <cell r="H189">
            <v>15</v>
          </cell>
        </row>
        <row r="190">
          <cell r="C190" t="str">
            <v>DR20150062</v>
          </cell>
          <cell r="D190">
            <v>186</v>
          </cell>
          <cell r="E190" t="str">
            <v xml:space="preserve">Poço de visita de esgoto sanitário de 1,40m.      </v>
          </cell>
          <cell r="F190" t="str">
            <v xml:space="preserve"> un</v>
          </cell>
          <cell r="G190">
            <v>387.67</v>
          </cell>
          <cell r="H190">
            <v>5</v>
          </cell>
        </row>
        <row r="191">
          <cell r="C191" t="str">
            <v>DR20150065</v>
          </cell>
          <cell r="D191">
            <v>187</v>
          </cell>
          <cell r="E191" t="str">
            <v xml:space="preserve">Poço de visita de esgoto sanitário de 1,50m.  </v>
          </cell>
          <cell r="F191" t="str">
            <v xml:space="preserve"> un</v>
          </cell>
          <cell r="G191">
            <v>412.76</v>
          </cell>
          <cell r="H191">
            <v>7</v>
          </cell>
        </row>
        <row r="192">
          <cell r="C192" t="str">
            <v>DR20150068</v>
          </cell>
          <cell r="D192">
            <v>188</v>
          </cell>
          <cell r="E192" t="str">
            <v xml:space="preserve">Poço de visita de esgoto sanitário de 1,60m.          </v>
          </cell>
          <cell r="F192" t="str">
            <v xml:space="preserve"> un</v>
          </cell>
          <cell r="G192">
            <v>416.03</v>
          </cell>
          <cell r="H192">
            <v>4</v>
          </cell>
        </row>
        <row r="193">
          <cell r="C193" t="str">
            <v>DR20150071</v>
          </cell>
          <cell r="D193">
            <v>189</v>
          </cell>
          <cell r="E193" t="str">
            <v xml:space="preserve">Poço de visita de esgoto sanitário de 1,70m.   </v>
          </cell>
          <cell r="F193" t="str">
            <v xml:space="preserve"> un</v>
          </cell>
          <cell r="G193">
            <v>450.56</v>
          </cell>
          <cell r="H193">
            <v>2</v>
          </cell>
        </row>
        <row r="194">
          <cell r="C194" t="str">
            <v>DR20150074</v>
          </cell>
          <cell r="D194">
            <v>190</v>
          </cell>
          <cell r="E194" t="str">
            <v xml:space="preserve">Poço de visita de esgoto sanitário de 2m.       </v>
          </cell>
          <cell r="F194" t="str">
            <v xml:space="preserve"> un</v>
          </cell>
          <cell r="G194">
            <v>479.14</v>
          </cell>
          <cell r="H194">
            <v>12</v>
          </cell>
        </row>
        <row r="195">
          <cell r="C195" t="str">
            <v>DR20150077</v>
          </cell>
          <cell r="D195">
            <v>191</v>
          </cell>
          <cell r="E195" t="str">
            <v xml:space="preserve">Poço de visita de esgoto sanitário de 2,30m.        </v>
          </cell>
          <cell r="F195" t="str">
            <v xml:space="preserve"> un</v>
          </cell>
          <cell r="G195">
            <v>518.35</v>
          </cell>
          <cell r="H195">
            <v>2</v>
          </cell>
        </row>
        <row r="196">
          <cell r="C196" t="str">
            <v>DR30150103</v>
          </cell>
          <cell r="D196">
            <v>192</v>
          </cell>
          <cell r="E196" t="str">
            <v>Caixa de ralo de blocos de concreto prensado.</v>
          </cell>
          <cell r="F196" t="str">
            <v xml:space="preserve"> un</v>
          </cell>
          <cell r="G196">
            <v>541.29999999999995</v>
          </cell>
          <cell r="H196">
            <v>135</v>
          </cell>
        </row>
        <row r="197">
          <cell r="C197" t="str">
            <v>DR05300100</v>
          </cell>
          <cell r="D197">
            <v>193</v>
          </cell>
          <cell r="E197" t="str">
            <v>Manilha cerâmica vidrada, com diâmetro 0,15m.</v>
          </cell>
          <cell r="F197" t="str">
            <v>m</v>
          </cell>
          <cell r="G197">
            <v>16.14</v>
          </cell>
          <cell r="H197">
            <v>1240</v>
          </cell>
        </row>
        <row r="198">
          <cell r="C198" t="str">
            <v>DR35050250</v>
          </cell>
          <cell r="D198">
            <v>194</v>
          </cell>
          <cell r="E198" t="str">
            <v>Tampão de ferro fundido completo pesado, de 0,60m.</v>
          </cell>
          <cell r="F198" t="str">
            <v xml:space="preserve"> un</v>
          </cell>
          <cell r="G198">
            <v>209.66</v>
          </cell>
          <cell r="H198">
            <v>140</v>
          </cell>
        </row>
        <row r="199">
          <cell r="C199" t="str">
            <v>DR35050300</v>
          </cell>
          <cell r="D199">
            <v>195</v>
          </cell>
          <cell r="E199" t="str">
            <v>Tampão de ferro fundido completo, de 3 seções.</v>
          </cell>
          <cell r="F199" t="str">
            <v xml:space="preserve"> un</v>
          </cell>
          <cell r="G199">
            <v>1659.65</v>
          </cell>
          <cell r="H199">
            <v>9</v>
          </cell>
        </row>
        <row r="200">
          <cell r="C200" t="str">
            <v>DR55050450</v>
          </cell>
          <cell r="D200">
            <v>196</v>
          </cell>
          <cell r="E200" t="str">
            <v>Embasamento de tubulação, feito com pó-de-pedra.</v>
          </cell>
          <cell r="F200" t="str">
            <v>m3</v>
          </cell>
          <cell r="G200">
            <v>47.35</v>
          </cell>
          <cell r="H200">
            <v>200</v>
          </cell>
        </row>
        <row r="201">
          <cell r="C201" t="str">
            <v>DR75050077</v>
          </cell>
          <cell r="D201">
            <v>197</v>
          </cell>
          <cell r="E201" t="str">
            <v>Levantamento limpeza reassentamento tubos ø1,50m.</v>
          </cell>
          <cell r="F201" t="str">
            <v>m</v>
          </cell>
          <cell r="G201">
            <v>137.80000000000001</v>
          </cell>
          <cell r="H201">
            <v>576</v>
          </cell>
        </row>
        <row r="202">
          <cell r="C202" t="str">
            <v>BP05050050</v>
          </cell>
          <cell r="D202">
            <v>198</v>
          </cell>
          <cell r="E202" t="str">
            <v>Base de brita corrida.</v>
          </cell>
          <cell r="F202" t="str">
            <v>m3</v>
          </cell>
          <cell r="G202">
            <v>35.47</v>
          </cell>
          <cell r="H202">
            <v>7200</v>
          </cell>
        </row>
        <row r="203">
          <cell r="C203" t="str">
            <v>BP05050400A</v>
          </cell>
          <cell r="D203">
            <v>199</v>
          </cell>
          <cell r="E203" t="str">
            <v>Imprimação de base de pavimentação.</v>
          </cell>
          <cell r="F203" t="str">
            <v>m2</v>
          </cell>
          <cell r="G203">
            <v>2.04</v>
          </cell>
          <cell r="H203">
            <v>23998</v>
          </cell>
        </row>
        <row r="204">
          <cell r="C204" t="str">
            <v>BP05050100</v>
          </cell>
          <cell r="D204">
            <v>200</v>
          </cell>
          <cell r="E204" t="str">
            <v>Camada de bloqueio (colchão) de areia.</v>
          </cell>
          <cell r="F204" t="str">
            <v>m3</v>
          </cell>
          <cell r="G204">
            <v>29.11</v>
          </cell>
          <cell r="H204">
            <v>7200</v>
          </cell>
        </row>
        <row r="205">
          <cell r="C205" t="str">
            <v>BP05050103</v>
          </cell>
          <cell r="D205">
            <v>201</v>
          </cell>
          <cell r="E205" t="str">
            <v>Camada de bloqueio (colchão) de pó-de-pedra.</v>
          </cell>
          <cell r="F205" t="str">
            <v>m3</v>
          </cell>
          <cell r="G205">
            <v>31.41</v>
          </cell>
          <cell r="H205">
            <v>6000</v>
          </cell>
        </row>
        <row r="206">
          <cell r="C206" t="str">
            <v>BP10050659</v>
          </cell>
          <cell r="D206">
            <v>202</v>
          </cell>
          <cell r="E206" t="str">
            <v>Revestimento de CBUQ, com  10cm de espessura.</v>
          </cell>
          <cell r="F206" t="str">
            <v>m2</v>
          </cell>
          <cell r="G206">
            <v>24.98</v>
          </cell>
          <cell r="H206">
            <v>23998</v>
          </cell>
        </row>
        <row r="207">
          <cell r="C207" t="str">
            <v>BP10200368</v>
          </cell>
          <cell r="D207">
            <v>203</v>
          </cell>
          <cell r="E207" t="str">
            <v>Revestimento intertravado com peças de concreto.</v>
          </cell>
          <cell r="F207" t="str">
            <v>m2</v>
          </cell>
          <cell r="G207">
            <v>54.88</v>
          </cell>
          <cell r="H207">
            <v>18820</v>
          </cell>
        </row>
        <row r="208">
          <cell r="C208" t="str">
            <v>BP10250050</v>
          </cell>
          <cell r="D208">
            <v>204</v>
          </cell>
          <cell r="E208" t="str">
            <v>Paralelepípedos.Fornecimento.</v>
          </cell>
          <cell r="F208" t="str">
            <v xml:space="preserve"> un</v>
          </cell>
          <cell r="G208">
            <v>0.45</v>
          </cell>
          <cell r="H208">
            <v>2877</v>
          </cell>
        </row>
        <row r="209">
          <cell r="C209" t="str">
            <v>BP05050450</v>
          </cell>
          <cell r="D209">
            <v>205</v>
          </cell>
          <cell r="E209" t="str">
            <v>Regularização de subleito.</v>
          </cell>
          <cell r="F209" t="str">
            <v>m2</v>
          </cell>
          <cell r="G209">
            <v>0.41</v>
          </cell>
          <cell r="H209">
            <v>23998</v>
          </cell>
        </row>
        <row r="210">
          <cell r="C210" t="str">
            <v>BP20100053</v>
          </cell>
          <cell r="D210">
            <v>206</v>
          </cell>
          <cell r="E210" t="str">
            <v>Cordões de concreto simples, secção de (10x25)cm.</v>
          </cell>
          <cell r="F210" t="str">
            <v>m</v>
          </cell>
          <cell r="G210">
            <v>15.98</v>
          </cell>
          <cell r="H210">
            <v>864</v>
          </cell>
        </row>
        <row r="211">
          <cell r="C211" t="str">
            <v>BP05050250</v>
          </cell>
          <cell r="D211">
            <v>207</v>
          </cell>
          <cell r="E211" t="str">
            <v>Construção de aterro.</v>
          </cell>
          <cell r="F211" t="str">
            <v>m3</v>
          </cell>
          <cell r="G211">
            <v>1.1299999999999999</v>
          </cell>
          <cell r="H211">
            <v>5000</v>
          </cell>
        </row>
        <row r="212">
          <cell r="C212" t="str">
            <v>BP10050400A</v>
          </cell>
          <cell r="D212">
            <v>208</v>
          </cell>
          <cell r="E212" t="str">
            <v>Pintura de ligação.</v>
          </cell>
          <cell r="F212" t="str">
            <v>m2</v>
          </cell>
          <cell r="G212">
            <v>1.23</v>
          </cell>
          <cell r="H212">
            <v>23998</v>
          </cell>
        </row>
        <row r="213">
          <cell r="C213" t="str">
            <v>BP10050500</v>
          </cell>
          <cell r="D213">
            <v>209</v>
          </cell>
          <cell r="E213" t="str">
            <v>Recomposição de revestimento em concreto asfáltico.</v>
          </cell>
          <cell r="F213" t="str">
            <v>m2</v>
          </cell>
          <cell r="G213">
            <v>2.13</v>
          </cell>
          <cell r="H213">
            <v>2000</v>
          </cell>
        </row>
        <row r="214">
          <cell r="C214" t="str">
            <v>BP10150050</v>
          </cell>
          <cell r="D214">
            <v>210</v>
          </cell>
          <cell r="E214" t="str">
            <v>Junta de retração, serrada com disco de diamantes.</v>
          </cell>
          <cell r="F214" t="str">
            <v>m</v>
          </cell>
          <cell r="G214">
            <v>7.5</v>
          </cell>
          <cell r="H214">
            <v>415</v>
          </cell>
        </row>
        <row r="215">
          <cell r="C215" t="str">
            <v>BP10250050</v>
          </cell>
          <cell r="D215">
            <v>211</v>
          </cell>
          <cell r="E215" t="str">
            <v xml:space="preserve">Paralelepípedos.Fornecimento. </v>
          </cell>
          <cell r="F215" t="str">
            <v xml:space="preserve"> un</v>
          </cell>
          <cell r="G215">
            <v>0.45</v>
          </cell>
          <cell r="H215">
            <v>2877</v>
          </cell>
        </row>
        <row r="216">
          <cell r="C216" t="str">
            <v>BP15050050</v>
          </cell>
          <cell r="D216">
            <v>212</v>
          </cell>
          <cell r="E216" t="str">
            <v>Fresagem espessura de até 5cm.</v>
          </cell>
          <cell r="F216" t="str">
            <v>m2</v>
          </cell>
          <cell r="G216">
            <v>1.34</v>
          </cell>
          <cell r="H216">
            <v>16799</v>
          </cell>
        </row>
        <row r="217">
          <cell r="C217" t="str">
            <v>BP20150056</v>
          </cell>
          <cell r="D217">
            <v>213</v>
          </cell>
          <cell r="E217" t="str">
            <v>Sarjeta e meio-fio conjugados, de concreto simples.</v>
          </cell>
          <cell r="F217" t="str">
            <v>m</v>
          </cell>
          <cell r="G217">
            <v>44.43</v>
          </cell>
          <cell r="H217">
            <v>4315</v>
          </cell>
        </row>
        <row r="218">
          <cell r="C218" t="str">
            <v>PJ05100150</v>
          </cell>
          <cell r="D218">
            <v>214</v>
          </cell>
          <cell r="E218" t="str">
            <v>Plantio de grama em placas.</v>
          </cell>
          <cell r="F218" t="str">
            <v>m2</v>
          </cell>
          <cell r="G218">
            <v>6.48</v>
          </cell>
          <cell r="H218">
            <v>2213</v>
          </cell>
        </row>
        <row r="219">
          <cell r="C219" t="str">
            <v>PJ10050200</v>
          </cell>
          <cell r="D219">
            <v>215</v>
          </cell>
          <cell r="E219" t="str">
            <v>Plantio de árvore de 2m de altura.</v>
          </cell>
          <cell r="F219" t="str">
            <v xml:space="preserve"> un</v>
          </cell>
          <cell r="G219">
            <v>14.95</v>
          </cell>
          <cell r="H219">
            <v>283</v>
          </cell>
        </row>
        <row r="220">
          <cell r="C220" t="str">
            <v>PJ10150050</v>
          </cell>
          <cell r="D220">
            <v>216</v>
          </cell>
          <cell r="E220" t="str">
            <v>Árvores tipo 1 - Pseudobombax Ellipticum.</v>
          </cell>
          <cell r="F220" t="str">
            <v xml:space="preserve"> un</v>
          </cell>
          <cell r="G220">
            <v>12.9</v>
          </cell>
          <cell r="H220">
            <v>283</v>
          </cell>
        </row>
        <row r="221">
          <cell r="C221" t="str">
            <v>PJ10250056</v>
          </cell>
          <cell r="D221">
            <v>217</v>
          </cell>
          <cell r="E221" t="str">
            <v>Palmeira tipo 3 - Roystonea Oleracea.</v>
          </cell>
          <cell r="F221" t="str">
            <v xml:space="preserve"> un</v>
          </cell>
          <cell r="G221">
            <v>250</v>
          </cell>
          <cell r="H221">
            <v>20</v>
          </cell>
        </row>
        <row r="222">
          <cell r="C222" t="str">
            <v>PJ20100050</v>
          </cell>
          <cell r="D222">
            <v>218</v>
          </cell>
          <cell r="E222" t="str">
            <v>Arrancamento e replantio de árvore adulta.</v>
          </cell>
          <cell r="F222" t="str">
            <v xml:space="preserve"> un</v>
          </cell>
          <cell r="G222">
            <v>46.5</v>
          </cell>
          <cell r="H222">
            <v>32</v>
          </cell>
        </row>
        <row r="223">
          <cell r="C223" t="str">
            <v>PJ20100306</v>
          </cell>
          <cell r="D223">
            <v>219</v>
          </cell>
          <cell r="E223" t="str">
            <v>Remoção de árvore de grande porte.</v>
          </cell>
          <cell r="F223" t="str">
            <v xml:space="preserve"> un</v>
          </cell>
          <cell r="G223">
            <v>886.31</v>
          </cell>
          <cell r="H223">
            <v>10</v>
          </cell>
        </row>
        <row r="224">
          <cell r="C224" t="str">
            <v>PJ40100356</v>
          </cell>
          <cell r="D224">
            <v>220</v>
          </cell>
          <cell r="E224" t="str">
            <v>Tratamento fitossanitário em árvores.</v>
          </cell>
          <cell r="F224" t="str">
            <v xml:space="preserve"> un</v>
          </cell>
          <cell r="G224">
            <v>663.93</v>
          </cell>
          <cell r="H224">
            <v>100</v>
          </cell>
        </row>
        <row r="225">
          <cell r="C225" t="str">
            <v>PJ15050053</v>
          </cell>
          <cell r="D225">
            <v>221</v>
          </cell>
          <cell r="E225" t="str">
            <v>Cerca protetora para jardim.</v>
          </cell>
          <cell r="F225" t="str">
            <v>m2</v>
          </cell>
          <cell r="G225">
            <v>57.16</v>
          </cell>
          <cell r="H225">
            <v>200</v>
          </cell>
        </row>
        <row r="226">
          <cell r="C226" t="str">
            <v>PJ25050100</v>
          </cell>
          <cell r="D226">
            <v>222</v>
          </cell>
          <cell r="E226" t="str">
            <v>Banco para jardim, duplo, pés em ferro fundido.</v>
          </cell>
          <cell r="F226" t="str">
            <v xml:space="preserve"> un</v>
          </cell>
          <cell r="G226">
            <v>904.96</v>
          </cell>
          <cell r="H226">
            <v>36</v>
          </cell>
        </row>
        <row r="227">
          <cell r="C227" t="str">
            <v>PJ25050153</v>
          </cell>
          <cell r="D227">
            <v>223</v>
          </cell>
          <cell r="E227" t="str">
            <v>Mesa de jogos com 4 bancos.</v>
          </cell>
          <cell r="F227" t="str">
            <v xml:space="preserve"> un</v>
          </cell>
          <cell r="G227">
            <v>547.5</v>
          </cell>
          <cell r="H227">
            <v>14</v>
          </cell>
        </row>
        <row r="228">
          <cell r="C228" t="str">
            <v>PJ25100253</v>
          </cell>
          <cell r="D228">
            <v>224</v>
          </cell>
          <cell r="E228" t="str">
            <v>Brinquedo modelo A-08 Dupla Escalada.</v>
          </cell>
          <cell r="F228" t="str">
            <v xml:space="preserve"> un</v>
          </cell>
          <cell r="G228">
            <v>1730.38</v>
          </cell>
          <cell r="H228">
            <v>5</v>
          </cell>
        </row>
        <row r="229">
          <cell r="C229" t="str">
            <v>PJ25100350</v>
          </cell>
          <cell r="D229">
            <v>225</v>
          </cell>
          <cell r="E229" t="str">
            <v>Casa do Tarzan, referência M-45, conforme o modelo.</v>
          </cell>
          <cell r="F229" t="str">
            <v xml:space="preserve"> un</v>
          </cell>
          <cell r="G229">
            <v>2911.25</v>
          </cell>
          <cell r="H229">
            <v>1</v>
          </cell>
        </row>
        <row r="230">
          <cell r="C230" t="str">
            <v>PJ25100600</v>
          </cell>
          <cell r="D230">
            <v>226</v>
          </cell>
          <cell r="E230" t="str">
            <v>Etapa 8, conforme o modelo Pactaplayground.</v>
          </cell>
          <cell r="F230" t="str">
            <v xml:space="preserve"> un</v>
          </cell>
          <cell r="G230">
            <v>263.37</v>
          </cell>
          <cell r="H230">
            <v>1</v>
          </cell>
        </row>
        <row r="231">
          <cell r="C231" t="str">
            <v>PJ25101000</v>
          </cell>
          <cell r="D231">
            <v>227</v>
          </cell>
          <cell r="E231" t="str">
            <v>Prancha para abdominal, em madeira de Lei.</v>
          </cell>
          <cell r="F231" t="str">
            <v xml:space="preserve"> un</v>
          </cell>
          <cell r="G231">
            <v>288.86</v>
          </cell>
          <cell r="H231">
            <v>2</v>
          </cell>
        </row>
        <row r="232">
          <cell r="C232" t="str">
            <v>PJ15050153</v>
          </cell>
          <cell r="D232">
            <v>228</v>
          </cell>
          <cell r="E232" t="str">
            <v>Protetor de árvore em ferro de 3/8".</v>
          </cell>
          <cell r="F232" t="str">
            <v xml:space="preserve"> un</v>
          </cell>
          <cell r="G232">
            <v>40.17</v>
          </cell>
          <cell r="H232">
            <v>283</v>
          </cell>
        </row>
        <row r="233">
          <cell r="C233" t="str">
            <v>PJ20050200</v>
          </cell>
          <cell r="D233">
            <v>229</v>
          </cell>
          <cell r="E233" t="str">
            <v>Aterro com terra preta simples, para gramados.</v>
          </cell>
          <cell r="F233" t="str">
            <v>m3</v>
          </cell>
          <cell r="G233">
            <v>57.72</v>
          </cell>
          <cell r="H233">
            <v>303</v>
          </cell>
        </row>
        <row r="234">
          <cell r="C234" t="str">
            <v>PJ20050453</v>
          </cell>
          <cell r="D234">
            <v>230</v>
          </cell>
          <cell r="E234" t="str">
            <v>Irrigação de árvore e/ou palmeira com Caminhão Pipa.</v>
          </cell>
          <cell r="F234" t="str">
            <v xml:space="preserve"> un</v>
          </cell>
          <cell r="G234">
            <v>0.25</v>
          </cell>
          <cell r="H234">
            <v>303</v>
          </cell>
        </row>
        <row r="235">
          <cell r="C235" t="str">
            <v>PJ20050870</v>
          </cell>
          <cell r="D235">
            <v>231</v>
          </cell>
          <cell r="E235" t="str">
            <v xml:space="preserve">Revolvimento de solo até 20cm de profundidade.   </v>
          </cell>
          <cell r="F235" t="str">
            <v>m2</v>
          </cell>
          <cell r="G235">
            <v>0.67</v>
          </cell>
          <cell r="H235">
            <v>1000</v>
          </cell>
        </row>
        <row r="236">
          <cell r="C236" t="str">
            <v>PJ25250106</v>
          </cell>
          <cell r="D236">
            <v>232</v>
          </cell>
          <cell r="E236" t="str">
            <v>Frade metálico, em ferro fundido, modelo ciclovia.</v>
          </cell>
          <cell r="F236" t="str">
            <v xml:space="preserve"> un</v>
          </cell>
          <cell r="G236">
            <v>94.45</v>
          </cell>
          <cell r="H236">
            <v>505</v>
          </cell>
        </row>
        <row r="237">
          <cell r="C237" t="str">
            <v>PJ40050159</v>
          </cell>
          <cell r="D237">
            <v>233</v>
          </cell>
          <cell r="E237" t="str">
            <v>Remoção de espécies vegetais.</v>
          </cell>
          <cell r="F237" t="str">
            <v xml:space="preserve"> un</v>
          </cell>
          <cell r="G237">
            <v>207.92</v>
          </cell>
          <cell r="H237">
            <v>35</v>
          </cell>
        </row>
        <row r="238">
          <cell r="C238" t="str">
            <v>IP05100300</v>
          </cell>
          <cell r="D238">
            <v>234</v>
          </cell>
          <cell r="E238" t="str">
            <v>Poste de aço, reto, cônico contínuo de 4,5m.</v>
          </cell>
          <cell r="F238" t="str">
            <v xml:space="preserve"> un</v>
          </cell>
          <cell r="G238">
            <v>199.5</v>
          </cell>
          <cell r="H238">
            <v>70</v>
          </cell>
        </row>
        <row r="239">
          <cell r="C239" t="str">
            <v>IP05100553</v>
          </cell>
          <cell r="D239">
            <v>235</v>
          </cell>
          <cell r="E239" t="str">
            <v>Poste de aço, reto, de 7m.</v>
          </cell>
          <cell r="F239" t="str">
            <v xml:space="preserve"> un</v>
          </cell>
          <cell r="G239">
            <v>4336.38</v>
          </cell>
          <cell r="H239">
            <v>10</v>
          </cell>
        </row>
        <row r="240">
          <cell r="C240" t="str">
            <v>IP05100556</v>
          </cell>
          <cell r="D240">
            <v>236</v>
          </cell>
          <cell r="E240" t="str">
            <v>Poste de aço, reto, de 7m.</v>
          </cell>
          <cell r="F240" t="str">
            <v xml:space="preserve"> un</v>
          </cell>
          <cell r="G240">
            <v>4127</v>
          </cell>
          <cell r="H240">
            <v>20</v>
          </cell>
        </row>
        <row r="241">
          <cell r="C241" t="str">
            <v>IP05100562</v>
          </cell>
          <cell r="D241">
            <v>237</v>
          </cell>
          <cell r="E241" t="str">
            <v>Poste de aço, reto, de 7m.</v>
          </cell>
          <cell r="F241" t="str">
            <v xml:space="preserve"> un</v>
          </cell>
          <cell r="G241">
            <v>3360</v>
          </cell>
          <cell r="H241">
            <v>40</v>
          </cell>
        </row>
        <row r="242">
          <cell r="C242" t="str">
            <v>IP10300506</v>
          </cell>
          <cell r="D242">
            <v>238</v>
          </cell>
          <cell r="E242" t="str">
            <v>Conector tipo cunha, em liga de cobre estanhado.</v>
          </cell>
          <cell r="F242" t="str">
            <v xml:space="preserve"> un</v>
          </cell>
          <cell r="G242">
            <v>6.55</v>
          </cell>
          <cell r="H242">
            <v>32</v>
          </cell>
        </row>
        <row r="243">
          <cell r="C243" t="str">
            <v>IP15250100</v>
          </cell>
          <cell r="D243">
            <v>239</v>
          </cell>
          <cell r="E243" t="str">
            <v xml:space="preserve">Cabo de cobre nu, seção de 16mm2.  Fornecimento.  </v>
          </cell>
          <cell r="F243" t="str">
            <v>kg</v>
          </cell>
          <cell r="G243">
            <v>11.42</v>
          </cell>
          <cell r="H243">
            <v>140</v>
          </cell>
        </row>
        <row r="244">
          <cell r="C244" t="str">
            <v>IP15250109</v>
          </cell>
          <cell r="D244">
            <v>240</v>
          </cell>
          <cell r="E244" t="str">
            <v xml:space="preserve">Cabo de cobre nu, seção de 25mm2.  Fornecimento. </v>
          </cell>
          <cell r="F244" t="str">
            <v>kg</v>
          </cell>
          <cell r="G244">
            <v>11.42</v>
          </cell>
          <cell r="H244">
            <v>141.69999999999999</v>
          </cell>
        </row>
        <row r="245">
          <cell r="C245" t="str">
            <v>IP15300053</v>
          </cell>
          <cell r="D245">
            <v>241</v>
          </cell>
          <cell r="E245" t="str">
            <v>Cabo de cobre flexível, 750V, seção de 2x1,5mm2.</v>
          </cell>
          <cell r="F245" t="str">
            <v>m</v>
          </cell>
          <cell r="G245">
            <v>0.88</v>
          </cell>
          <cell r="H245">
            <v>2158</v>
          </cell>
        </row>
        <row r="246">
          <cell r="C246" t="str">
            <v>IP15300062</v>
          </cell>
          <cell r="D246">
            <v>242</v>
          </cell>
          <cell r="E246" t="str">
            <v>Cabo de cobre flexível, 750V, seção de 3x1,5mm2.</v>
          </cell>
          <cell r="F246" t="str">
            <v xml:space="preserve"> un</v>
          </cell>
          <cell r="G246">
            <v>4.62</v>
          </cell>
          <cell r="H246">
            <v>2158</v>
          </cell>
        </row>
        <row r="247">
          <cell r="C247" t="str">
            <v>IP15350350</v>
          </cell>
          <cell r="D247">
            <v>243</v>
          </cell>
          <cell r="E247" t="str">
            <v>Cabo de cobre rígido, seção de 10mm2, 1Kv,  XLPE.</v>
          </cell>
          <cell r="F247" t="str">
            <v>m</v>
          </cell>
          <cell r="G247">
            <v>2.2599999999999998</v>
          </cell>
          <cell r="H247">
            <v>5100</v>
          </cell>
        </row>
        <row r="248">
          <cell r="C248" t="str">
            <v>IP15350456</v>
          </cell>
          <cell r="D248">
            <v>244</v>
          </cell>
          <cell r="E248" t="str">
            <v>Cabo de cobre rígido, seção de 25mm2, 1Kv, XLPE.</v>
          </cell>
          <cell r="F248" t="str">
            <v>m</v>
          </cell>
          <cell r="G248">
            <v>4.4400000000000004</v>
          </cell>
          <cell r="H248">
            <v>144</v>
          </cell>
        </row>
        <row r="249">
          <cell r="C249" t="str">
            <v>IP15350556</v>
          </cell>
          <cell r="D249">
            <v>245</v>
          </cell>
          <cell r="E249" t="str">
            <v>Cabo de cobre rígido, seção de 50mm2, 1Kv, XLPE.</v>
          </cell>
          <cell r="F249" t="str">
            <v>m</v>
          </cell>
          <cell r="G249">
            <v>23.38</v>
          </cell>
          <cell r="H249">
            <v>1870</v>
          </cell>
        </row>
        <row r="250">
          <cell r="C250" t="str">
            <v>IP15450106</v>
          </cell>
          <cell r="D250">
            <v>246</v>
          </cell>
          <cell r="E250" t="str">
            <v>Colocação de 3 condutores singelos em linha de dutos.</v>
          </cell>
          <cell r="F250" t="str">
            <v>m</v>
          </cell>
          <cell r="G250">
            <v>1.42</v>
          </cell>
          <cell r="H250">
            <v>940</v>
          </cell>
        </row>
        <row r="251">
          <cell r="C251" t="str">
            <v>IP15450109</v>
          </cell>
          <cell r="D251">
            <v>247</v>
          </cell>
          <cell r="E251" t="str">
            <v>Colocação de 4 condutores singelos em linha de dutos.</v>
          </cell>
          <cell r="F251" t="str">
            <v>m</v>
          </cell>
          <cell r="G251">
            <v>1.96</v>
          </cell>
          <cell r="H251">
            <v>6180</v>
          </cell>
        </row>
        <row r="252">
          <cell r="C252" t="str">
            <v>IP35150050</v>
          </cell>
          <cell r="D252">
            <v>248</v>
          </cell>
          <cell r="E252" t="str">
            <v>Comando em grupo CRJ-04 ou similar, 85A.</v>
          </cell>
          <cell r="F252" t="str">
            <v xml:space="preserve"> un</v>
          </cell>
          <cell r="G252">
            <v>1984.4</v>
          </cell>
          <cell r="H252">
            <v>2</v>
          </cell>
        </row>
        <row r="253">
          <cell r="C253" t="str">
            <v>IP35150400</v>
          </cell>
          <cell r="D253">
            <v>249</v>
          </cell>
          <cell r="E253" t="str">
            <v>Comando para IP, caixa trifásico, capacidade de 45A.</v>
          </cell>
          <cell r="F253" t="str">
            <v xml:space="preserve"> un</v>
          </cell>
          <cell r="G253">
            <v>1238</v>
          </cell>
          <cell r="H253">
            <v>6</v>
          </cell>
        </row>
        <row r="254">
          <cell r="C254" t="str">
            <v>IP40050100</v>
          </cell>
          <cell r="D254">
            <v>250</v>
          </cell>
          <cell r="E254" t="str">
            <v>Chave blindada, bipolar, 60A. Fornecimento.</v>
          </cell>
          <cell r="F254" t="str">
            <v xml:space="preserve"> un</v>
          </cell>
          <cell r="G254">
            <v>127</v>
          </cell>
          <cell r="H254">
            <v>10</v>
          </cell>
        </row>
        <row r="255">
          <cell r="C255" t="str">
            <v>IP50300850</v>
          </cell>
          <cell r="D255">
            <v>251</v>
          </cell>
          <cell r="E255" t="str">
            <v>Reator subterrâneo para lâmpada de VS de 400W.</v>
          </cell>
          <cell r="F255" t="str">
            <v xml:space="preserve"> un</v>
          </cell>
          <cell r="G255">
            <v>79.099999999999994</v>
          </cell>
          <cell r="H255">
            <v>198</v>
          </cell>
        </row>
        <row r="256">
          <cell r="C256" t="str">
            <v>IP10350400</v>
          </cell>
          <cell r="D256">
            <v>252</v>
          </cell>
          <cell r="E256" t="str">
            <v>Caixa de ligação tipo Condulets R-15/LB-22.</v>
          </cell>
          <cell r="F256" t="str">
            <v xml:space="preserve"> un</v>
          </cell>
          <cell r="G256">
            <v>7.62</v>
          </cell>
          <cell r="H256">
            <v>40</v>
          </cell>
        </row>
        <row r="257">
          <cell r="C257" t="str">
            <v>IP20050050</v>
          </cell>
          <cell r="D257">
            <v>253</v>
          </cell>
          <cell r="E257" t="str">
            <v xml:space="preserve">Aterramento de caixa Hand-Hole. </v>
          </cell>
          <cell r="F257" t="str">
            <v xml:space="preserve"> un</v>
          </cell>
          <cell r="G257">
            <v>10.34</v>
          </cell>
          <cell r="H257">
            <v>140</v>
          </cell>
        </row>
        <row r="258">
          <cell r="C258" t="str">
            <v>IP25100153</v>
          </cell>
          <cell r="D258">
            <v>254</v>
          </cell>
          <cell r="E258" t="str">
            <v>Caixa Hand-Hole, (0,60x0,60)m.</v>
          </cell>
          <cell r="F258" t="str">
            <v xml:space="preserve"> un</v>
          </cell>
          <cell r="G258">
            <v>80.78</v>
          </cell>
          <cell r="H258">
            <v>140</v>
          </cell>
        </row>
        <row r="259">
          <cell r="C259" t="str">
            <v>IP25100165</v>
          </cell>
          <cell r="D259">
            <v>255</v>
          </cell>
          <cell r="E259" t="str">
            <v>Caixa Hand-Hole, (0,60x0,90)m.</v>
          </cell>
          <cell r="F259" t="str">
            <v xml:space="preserve"> un</v>
          </cell>
          <cell r="G259">
            <v>111.4</v>
          </cell>
          <cell r="H259">
            <v>20</v>
          </cell>
        </row>
        <row r="260">
          <cell r="C260" t="str">
            <v>IP50100200</v>
          </cell>
          <cell r="D260">
            <v>256</v>
          </cell>
          <cell r="E260" t="str">
            <v>Luminária decorativa LDRJ-06 para lâmpada VS.</v>
          </cell>
          <cell r="F260" t="str">
            <v xml:space="preserve"> un</v>
          </cell>
          <cell r="G260">
            <v>362.07</v>
          </cell>
          <cell r="H260">
            <v>360</v>
          </cell>
        </row>
        <row r="261">
          <cell r="C261" t="str">
            <v>IP50100250</v>
          </cell>
          <cell r="D261">
            <v>257</v>
          </cell>
          <cell r="E261" t="str">
            <v>Luminária decorativa tipo LDRJ-16/2.</v>
          </cell>
          <cell r="F261" t="str">
            <v xml:space="preserve"> un</v>
          </cell>
          <cell r="G261">
            <v>249.69</v>
          </cell>
          <cell r="H261">
            <v>280</v>
          </cell>
        </row>
        <row r="262">
          <cell r="C262" t="str">
            <v>IP50200050</v>
          </cell>
          <cell r="D262">
            <v>258</v>
          </cell>
          <cell r="E262" t="str">
            <v>Base simples para luminária LDRJ-06.</v>
          </cell>
          <cell r="F262" t="str">
            <v xml:space="preserve"> un</v>
          </cell>
          <cell r="G262">
            <v>40</v>
          </cell>
          <cell r="H262">
            <v>280</v>
          </cell>
        </row>
        <row r="263">
          <cell r="C263" t="str">
            <v>IP50250406</v>
          </cell>
          <cell r="D263">
            <v>259</v>
          </cell>
          <cell r="E263" t="str">
            <v>Lâmpada de multivapor metálico (MVM) 70W/220V.</v>
          </cell>
          <cell r="F263" t="str">
            <v xml:space="preserve"> un</v>
          </cell>
          <cell r="G263">
            <v>73.77</v>
          </cell>
          <cell r="H263">
            <v>80</v>
          </cell>
        </row>
        <row r="264">
          <cell r="C264" t="str">
            <v>IP50250412</v>
          </cell>
          <cell r="D264">
            <v>260</v>
          </cell>
          <cell r="E264" t="str">
            <v>Lâmpada de multivapor metálico (MVM) 150W/220V.</v>
          </cell>
          <cell r="F264" t="str">
            <v xml:space="preserve"> un</v>
          </cell>
          <cell r="G264">
            <v>163.22999999999999</v>
          </cell>
          <cell r="H264">
            <v>20</v>
          </cell>
        </row>
        <row r="265">
          <cell r="C265" t="str">
            <v>IP05350100</v>
          </cell>
          <cell r="D265">
            <v>261</v>
          </cell>
          <cell r="E265" t="str">
            <v>Fundação simples de concreto pré-moldado,RIOLUZ.</v>
          </cell>
          <cell r="F265" t="str">
            <v xml:space="preserve"> un</v>
          </cell>
          <cell r="G265">
            <v>55.26</v>
          </cell>
          <cell r="H265">
            <v>70</v>
          </cell>
        </row>
        <row r="266">
          <cell r="C266" t="str">
            <v>IP05350150</v>
          </cell>
          <cell r="D266">
            <v>262</v>
          </cell>
          <cell r="E266" t="str">
            <v>Fundação simples de concreto pré-moldado,RIOLUZ.</v>
          </cell>
          <cell r="F266" t="str">
            <v xml:space="preserve"> un</v>
          </cell>
          <cell r="G266">
            <v>61.7</v>
          </cell>
          <cell r="H266">
            <v>70</v>
          </cell>
        </row>
        <row r="267">
          <cell r="C267" t="str">
            <v>IP05550150</v>
          </cell>
          <cell r="D267">
            <v>263</v>
          </cell>
          <cell r="E267" t="str">
            <v>Braço, padrão RIOLUZ, de 1,5m até 2,50m.</v>
          </cell>
          <cell r="F267" t="str">
            <v xml:space="preserve"> un</v>
          </cell>
          <cell r="G267">
            <v>47.7</v>
          </cell>
          <cell r="H267">
            <v>280</v>
          </cell>
        </row>
        <row r="268">
          <cell r="C268" t="str">
            <v>IP15200050</v>
          </cell>
          <cell r="D268">
            <v>264</v>
          </cell>
          <cell r="E268" t="str">
            <v>Mufla, 12/20Kv, referência terminal modular TM.</v>
          </cell>
          <cell r="F268" t="str">
            <v xml:space="preserve"> un</v>
          </cell>
          <cell r="G268">
            <v>173.71</v>
          </cell>
          <cell r="H268">
            <v>40</v>
          </cell>
        </row>
        <row r="269">
          <cell r="C269" t="str">
            <v>IP15500100</v>
          </cell>
          <cell r="D269">
            <v>265</v>
          </cell>
          <cell r="E269" t="str">
            <v>Anilha de nylon para identificação de condutor XLPE.</v>
          </cell>
          <cell r="F269" t="str">
            <v xml:space="preserve"> un</v>
          </cell>
          <cell r="G269">
            <v>0.02</v>
          </cell>
          <cell r="H269">
            <v>324</v>
          </cell>
        </row>
        <row r="270">
          <cell r="C270" t="str">
            <v>IP15500150</v>
          </cell>
          <cell r="D270">
            <v>266</v>
          </cell>
          <cell r="E270" t="str">
            <v>Anilha de nylon para identificação de condutor XLPE.</v>
          </cell>
          <cell r="F270" t="str">
            <v xml:space="preserve"> un</v>
          </cell>
          <cell r="G270">
            <v>0.03</v>
          </cell>
          <cell r="H270">
            <v>324</v>
          </cell>
        </row>
        <row r="271">
          <cell r="C271" t="str">
            <v>IP20050053</v>
          </cell>
          <cell r="D271">
            <v>267</v>
          </cell>
          <cell r="E271" t="str">
            <v>Aterramento de poste de aço.</v>
          </cell>
          <cell r="F271" t="str">
            <v xml:space="preserve"> un</v>
          </cell>
          <cell r="G271">
            <v>18.57</v>
          </cell>
          <cell r="H271">
            <v>140</v>
          </cell>
        </row>
        <row r="272">
          <cell r="C272" t="str">
            <v>IP20050056</v>
          </cell>
          <cell r="D272">
            <v>268</v>
          </cell>
          <cell r="E272" t="str">
            <v>Aterramento de tampão.</v>
          </cell>
          <cell r="F272" t="str">
            <v xml:space="preserve"> un</v>
          </cell>
          <cell r="G272">
            <v>28.47</v>
          </cell>
          <cell r="H272">
            <v>140</v>
          </cell>
        </row>
        <row r="273">
          <cell r="C273" t="str">
            <v>IP20050153</v>
          </cell>
          <cell r="D273">
            <v>269</v>
          </cell>
          <cell r="E273" t="str">
            <v>Conjunto de aterramento de transformador.</v>
          </cell>
          <cell r="F273" t="str">
            <v xml:space="preserve"> un</v>
          </cell>
          <cell r="G273">
            <v>176.69</v>
          </cell>
          <cell r="H273">
            <v>53</v>
          </cell>
        </row>
        <row r="274">
          <cell r="C274" t="str">
            <v>IP30200509</v>
          </cell>
          <cell r="D274">
            <v>270</v>
          </cell>
          <cell r="E274" t="str">
            <v>Luva para eletroduto de PVC rígido de 50mm.</v>
          </cell>
          <cell r="F274" t="str">
            <v xml:space="preserve"> un</v>
          </cell>
          <cell r="G274">
            <v>3.43</v>
          </cell>
          <cell r="H274">
            <v>40</v>
          </cell>
        </row>
        <row r="275">
          <cell r="C275" t="str">
            <v>IP50300700</v>
          </cell>
          <cell r="D275">
            <v>271</v>
          </cell>
          <cell r="E275" t="str">
            <v>Reator subterrâneo lâmpada vapor de sódio de 70W.</v>
          </cell>
          <cell r="F275" t="str">
            <v xml:space="preserve"> un</v>
          </cell>
          <cell r="G275">
            <v>40.54</v>
          </cell>
          <cell r="H275">
            <v>200</v>
          </cell>
        </row>
        <row r="276">
          <cell r="C276" t="str">
            <v>IP50300750</v>
          </cell>
          <cell r="D276">
            <v>272</v>
          </cell>
          <cell r="E276" t="str">
            <v>Reator subterrâneo lâmpada vapor de sódio de 150W.</v>
          </cell>
          <cell r="F276" t="str">
            <v xml:space="preserve"> un</v>
          </cell>
          <cell r="G276">
            <v>74.319999999999993</v>
          </cell>
          <cell r="H276">
            <v>26</v>
          </cell>
        </row>
        <row r="277">
          <cell r="C277" t="str">
            <v>IP60200200</v>
          </cell>
          <cell r="D277">
            <v>273</v>
          </cell>
          <cell r="E277" t="str">
            <v xml:space="preserve">Retirada de chaves fusíveis e ferragens, linha 13,2Kv.   </v>
          </cell>
          <cell r="F277" t="str">
            <v xml:space="preserve"> un</v>
          </cell>
          <cell r="G277">
            <v>9.76</v>
          </cell>
          <cell r="H277">
            <v>100</v>
          </cell>
        </row>
        <row r="278">
          <cell r="C278" t="str">
            <v>IP60200362</v>
          </cell>
          <cell r="D278">
            <v>274</v>
          </cell>
          <cell r="E278" t="str">
            <v>Retirada de luminária em poste com 13m a 15m.</v>
          </cell>
          <cell r="F278" t="str">
            <v xml:space="preserve"> un</v>
          </cell>
          <cell r="G278">
            <v>9.76</v>
          </cell>
          <cell r="H278">
            <v>118</v>
          </cell>
        </row>
        <row r="279">
          <cell r="C279" t="str">
            <v>IP60200512</v>
          </cell>
          <cell r="D279">
            <v>275</v>
          </cell>
          <cell r="E279" t="str">
            <v xml:space="preserve">Retirada de poste de concreto ou aço de 13m a 15m.   </v>
          </cell>
          <cell r="F279" t="str">
            <v xml:space="preserve"> un</v>
          </cell>
          <cell r="G279">
            <v>97.64</v>
          </cell>
          <cell r="H279">
            <v>108</v>
          </cell>
        </row>
        <row r="280">
          <cell r="C280" t="str">
            <v>IP60200650</v>
          </cell>
          <cell r="D280">
            <v>276</v>
          </cell>
          <cell r="E280" t="str">
            <v xml:space="preserve">Retirada de rede aérea de 13,2Kv (lance).   </v>
          </cell>
          <cell r="F280" t="str">
            <v xml:space="preserve"> un</v>
          </cell>
          <cell r="G280">
            <v>19.53</v>
          </cell>
          <cell r="H280">
            <v>94</v>
          </cell>
        </row>
        <row r="281">
          <cell r="C281" t="str">
            <v>IP60200800</v>
          </cell>
          <cell r="D281">
            <v>277</v>
          </cell>
          <cell r="E281" t="str">
            <v xml:space="preserve">Retirada de transformadores de 5Kva até 112,5Kva.   </v>
          </cell>
          <cell r="F281" t="str">
            <v xml:space="preserve"> un</v>
          </cell>
          <cell r="G281">
            <v>39.06</v>
          </cell>
          <cell r="H281">
            <v>2</v>
          </cell>
        </row>
        <row r="282">
          <cell r="C282" t="str">
            <v>IP99990150</v>
          </cell>
          <cell r="D282">
            <v>278</v>
          </cell>
          <cell r="E282" t="str">
            <v>Capa isolante de silicone para conector tipo cunha.</v>
          </cell>
          <cell r="F282" t="str">
            <v xml:space="preserve"> un</v>
          </cell>
          <cell r="G282">
            <v>3.68</v>
          </cell>
          <cell r="H282">
            <v>1475</v>
          </cell>
        </row>
        <row r="283">
          <cell r="C283" t="str">
            <v>ST05051200</v>
          </cell>
          <cell r="D283">
            <v>279</v>
          </cell>
          <cell r="E283" t="str">
            <v>Sinalização horizontal, aplicada por extursão.</v>
          </cell>
          <cell r="F283" t="str">
            <v>m2</v>
          </cell>
          <cell r="G283">
            <v>37.81</v>
          </cell>
          <cell r="H283">
            <v>1000</v>
          </cell>
        </row>
        <row r="284">
          <cell r="C284" t="str">
            <v>ST10150050</v>
          </cell>
          <cell r="D284">
            <v>280</v>
          </cell>
          <cell r="E284" t="str">
            <v>Bloco semafórico para pedestre.</v>
          </cell>
          <cell r="F284" t="str">
            <v xml:space="preserve"> un</v>
          </cell>
          <cell r="G284">
            <v>224.25</v>
          </cell>
          <cell r="H284">
            <v>60</v>
          </cell>
        </row>
        <row r="285">
          <cell r="C285" t="str">
            <v>ST10150150</v>
          </cell>
          <cell r="D285">
            <v>281</v>
          </cell>
          <cell r="E285" t="str">
            <v>Bloco semafórico principal.</v>
          </cell>
          <cell r="F285" t="str">
            <v xml:space="preserve"> un</v>
          </cell>
          <cell r="G285">
            <v>691.39</v>
          </cell>
          <cell r="H285">
            <v>48</v>
          </cell>
        </row>
        <row r="286">
          <cell r="C286" t="str">
            <v>ST10150200</v>
          </cell>
          <cell r="D286">
            <v>282</v>
          </cell>
          <cell r="E286" t="str">
            <v>Bloco semafórico repetidor.</v>
          </cell>
          <cell r="F286" t="str">
            <v xml:space="preserve"> un</v>
          </cell>
          <cell r="G286">
            <v>423</v>
          </cell>
          <cell r="H286">
            <v>65</v>
          </cell>
        </row>
        <row r="287">
          <cell r="C287" t="str">
            <v>ST10150300</v>
          </cell>
          <cell r="D287">
            <v>283</v>
          </cell>
          <cell r="E287" t="str">
            <v>Conjunto semafórico para pedestre.</v>
          </cell>
          <cell r="F287" t="str">
            <v xml:space="preserve"> un</v>
          </cell>
          <cell r="G287">
            <v>1779.7</v>
          </cell>
          <cell r="H287">
            <v>20</v>
          </cell>
        </row>
        <row r="288">
          <cell r="C288" t="str">
            <v>ST15250100</v>
          </cell>
          <cell r="D288">
            <v>284</v>
          </cell>
          <cell r="E288" t="str">
            <v>Placa de sinalização de alumínio com fundo pintado.</v>
          </cell>
          <cell r="F288" t="str">
            <v>m2</v>
          </cell>
          <cell r="G288">
            <v>239</v>
          </cell>
          <cell r="H288">
            <v>30</v>
          </cell>
        </row>
        <row r="289">
          <cell r="C289" t="str">
            <v>ST15250150</v>
          </cell>
          <cell r="D289">
            <v>285</v>
          </cell>
          <cell r="E289" t="str">
            <v>Placa de sinalização de alumínio em película refletiva.</v>
          </cell>
          <cell r="F289" t="str">
            <v>m2</v>
          </cell>
          <cell r="G289">
            <v>1013.69</v>
          </cell>
          <cell r="H289">
            <v>60</v>
          </cell>
        </row>
        <row r="290">
          <cell r="C290" t="str">
            <v>ST15250200</v>
          </cell>
          <cell r="D290">
            <v>286</v>
          </cell>
          <cell r="E290" t="str">
            <v>Placa de sinalização de alumínio em película refletiva.</v>
          </cell>
          <cell r="F290" t="str">
            <v>m2</v>
          </cell>
          <cell r="G290">
            <v>564.05999999999995</v>
          </cell>
          <cell r="H290">
            <v>400</v>
          </cell>
        </row>
        <row r="291">
          <cell r="C291" t="str">
            <v>ST10100050</v>
          </cell>
          <cell r="D291">
            <v>287</v>
          </cell>
          <cell r="E291" t="str">
            <v>Controlador de área, compatível com CET-RIO/CTA.</v>
          </cell>
          <cell r="F291" t="str">
            <v xml:space="preserve"> un</v>
          </cell>
          <cell r="G291">
            <v>53682.42</v>
          </cell>
          <cell r="H291">
            <v>1</v>
          </cell>
        </row>
        <row r="292">
          <cell r="C292" t="str">
            <v>ST10100450</v>
          </cell>
          <cell r="D292">
            <v>288</v>
          </cell>
          <cell r="E292" t="str">
            <v>Controlador eletrônico de tráfego local, 4 fases.</v>
          </cell>
          <cell r="F292" t="str">
            <v xml:space="preserve"> un</v>
          </cell>
          <cell r="G292">
            <v>8268.98</v>
          </cell>
          <cell r="H292">
            <v>2</v>
          </cell>
        </row>
        <row r="293">
          <cell r="C293" t="str">
            <v>ST10100500</v>
          </cell>
          <cell r="D293">
            <v>289</v>
          </cell>
          <cell r="E293" t="str">
            <v>Controlador eletrônico de tráfego local, 6 fases.</v>
          </cell>
          <cell r="F293" t="str">
            <v xml:space="preserve"> un</v>
          </cell>
          <cell r="G293">
            <v>9048.98</v>
          </cell>
          <cell r="H293">
            <v>1</v>
          </cell>
        </row>
        <row r="294">
          <cell r="C294" t="str">
            <v>ST10100550</v>
          </cell>
          <cell r="D294">
            <v>290</v>
          </cell>
          <cell r="E294" t="str">
            <v>Controlador eletrônico de tráfego local, 8 fases.</v>
          </cell>
          <cell r="F294" t="str">
            <v xml:space="preserve"> un</v>
          </cell>
          <cell r="G294">
            <v>9828.98</v>
          </cell>
          <cell r="H294">
            <v>1</v>
          </cell>
        </row>
        <row r="295">
          <cell r="C295" t="str">
            <v>ST10100600</v>
          </cell>
          <cell r="D295">
            <v>291</v>
          </cell>
          <cell r="E295" t="str">
            <v>Controlador eletrônico de tráfego local, 10 fases.</v>
          </cell>
          <cell r="F295" t="str">
            <v xml:space="preserve"> un</v>
          </cell>
          <cell r="G295">
            <v>15372.94</v>
          </cell>
          <cell r="H295">
            <v>1</v>
          </cell>
        </row>
        <row r="296">
          <cell r="C296" t="str">
            <v>ST10100650</v>
          </cell>
          <cell r="D296">
            <v>292</v>
          </cell>
          <cell r="E296" t="str">
            <v>Controlador eletrônico de tráfego local, 12 fases.</v>
          </cell>
          <cell r="F296" t="str">
            <v xml:space="preserve"> un</v>
          </cell>
          <cell r="G296">
            <v>16152.94</v>
          </cell>
          <cell r="H296">
            <v>2</v>
          </cell>
        </row>
        <row r="297">
          <cell r="C297" t="str">
            <v>ST10150300</v>
          </cell>
          <cell r="D297">
            <v>293</v>
          </cell>
          <cell r="E297" t="str">
            <v>Conjunto semafórico para pedestre.</v>
          </cell>
          <cell r="F297" t="str">
            <v xml:space="preserve"> un</v>
          </cell>
          <cell r="G297">
            <v>1779.7</v>
          </cell>
          <cell r="H297">
            <v>20</v>
          </cell>
        </row>
        <row r="298">
          <cell r="C298" t="str">
            <v>ST25100150</v>
          </cell>
          <cell r="D298">
            <v>294</v>
          </cell>
          <cell r="E298" t="str">
            <v>Fornecimento de cabo comunicação de CTP-APL-50.</v>
          </cell>
          <cell r="F298" t="str">
            <v>m</v>
          </cell>
          <cell r="G298">
            <v>2.64</v>
          </cell>
          <cell r="H298">
            <v>220</v>
          </cell>
        </row>
        <row r="299">
          <cell r="C299" t="str">
            <v>ST25100300</v>
          </cell>
          <cell r="D299">
            <v>295</v>
          </cell>
          <cell r="E299" t="str">
            <v>Fornecimento de cabo comunicação de cobre, 0,65mm2.</v>
          </cell>
          <cell r="F299" t="str">
            <v>m</v>
          </cell>
          <cell r="G299">
            <v>0.97</v>
          </cell>
          <cell r="H299">
            <v>1215</v>
          </cell>
        </row>
        <row r="300">
          <cell r="C300" t="str">
            <v>ST25100400</v>
          </cell>
          <cell r="D300">
            <v>296</v>
          </cell>
          <cell r="E300" t="str">
            <v xml:space="preserve">Fornecimento de fio telefônico FE-100, ø de 1mm2.      </v>
          </cell>
          <cell r="F300" t="str">
            <v>m</v>
          </cell>
          <cell r="G300">
            <v>0.57999999999999996</v>
          </cell>
          <cell r="H300">
            <v>4618</v>
          </cell>
        </row>
        <row r="301">
          <cell r="C301" t="str">
            <v>ST25150050</v>
          </cell>
          <cell r="D301">
            <v>297</v>
          </cell>
          <cell r="E301" t="str">
            <v>Cabo de fibra ótico, monomodo, geleado.</v>
          </cell>
          <cell r="F301" t="str">
            <v>m</v>
          </cell>
          <cell r="G301">
            <v>3.99</v>
          </cell>
          <cell r="H301">
            <v>972</v>
          </cell>
        </row>
        <row r="302">
          <cell r="C302" t="str">
            <v>ST05050150</v>
          </cell>
          <cell r="D302">
            <v>298</v>
          </cell>
          <cell r="E302" t="str">
            <v>Laminado elastoplástico em faixas, colorido.</v>
          </cell>
          <cell r="F302" t="str">
            <v>m2</v>
          </cell>
          <cell r="G302">
            <v>67.95</v>
          </cell>
          <cell r="H302">
            <v>254</v>
          </cell>
        </row>
        <row r="303">
          <cell r="C303" t="str">
            <v>ST05050250</v>
          </cell>
          <cell r="D303">
            <v>299</v>
          </cell>
          <cell r="E303" t="str">
            <v>Laminado elastoplástico em faixas, cor branca.</v>
          </cell>
          <cell r="F303" t="str">
            <v>m2</v>
          </cell>
          <cell r="G303">
            <v>60.65</v>
          </cell>
          <cell r="H303">
            <v>254</v>
          </cell>
        </row>
        <row r="304">
          <cell r="C304" t="str">
            <v>ST10050050A</v>
          </cell>
          <cell r="D304">
            <v>300</v>
          </cell>
          <cell r="E304" t="str">
            <v>Cabo de cobre estanhado, seção de 7x2,5mm2.</v>
          </cell>
          <cell r="F304" t="str">
            <v>m</v>
          </cell>
          <cell r="G304">
            <v>4.8499999999999996</v>
          </cell>
          <cell r="H304">
            <v>1000</v>
          </cell>
        </row>
        <row r="305">
          <cell r="C305" t="str">
            <v>ST10050100A</v>
          </cell>
          <cell r="D305">
            <v>301</v>
          </cell>
          <cell r="E305" t="str">
            <v>Cabo de cobre estanhado, seção de 4x6mm2.</v>
          </cell>
          <cell r="F305" t="str">
            <v>m</v>
          </cell>
          <cell r="G305">
            <v>5.64</v>
          </cell>
          <cell r="H305">
            <v>400</v>
          </cell>
        </row>
        <row r="306">
          <cell r="C306" t="str">
            <v>ST10050150A</v>
          </cell>
          <cell r="D306">
            <v>302</v>
          </cell>
          <cell r="E306" t="str">
            <v>Cabo de cobre estanhado, seção de 4x10mm2.</v>
          </cell>
          <cell r="F306" t="str">
            <v>m</v>
          </cell>
          <cell r="G306">
            <v>8.77</v>
          </cell>
          <cell r="H306">
            <v>240</v>
          </cell>
        </row>
        <row r="307">
          <cell r="C307" t="str">
            <v>ST10050250A</v>
          </cell>
          <cell r="D307">
            <v>303</v>
          </cell>
          <cell r="E307" t="str">
            <v>Caixa com tampa de ferro leve 300L-400mm,CET-RIO.</v>
          </cell>
          <cell r="F307" t="str">
            <v>un</v>
          </cell>
          <cell r="G307">
            <v>72.06</v>
          </cell>
          <cell r="H307">
            <v>48</v>
          </cell>
        </row>
        <row r="308">
          <cell r="C308" t="str">
            <v>ST10200150A</v>
          </cell>
          <cell r="D308">
            <v>304</v>
          </cell>
          <cell r="E308" t="str">
            <v xml:space="preserve">Base de concreto armado para controlador de tráfego.  </v>
          </cell>
          <cell r="F308" t="str">
            <v>un</v>
          </cell>
          <cell r="G308">
            <v>49.39</v>
          </cell>
          <cell r="H308">
            <v>4</v>
          </cell>
        </row>
        <row r="309">
          <cell r="C309" t="str">
            <v>ST10200250A</v>
          </cell>
          <cell r="D309">
            <v>305</v>
          </cell>
          <cell r="E309" t="str">
            <v xml:space="preserve">Instalação, programação de controlador de tráfego.    </v>
          </cell>
          <cell r="F309" t="str">
            <v>un</v>
          </cell>
          <cell r="G309">
            <v>159.88</v>
          </cell>
          <cell r="H309">
            <v>4</v>
          </cell>
        </row>
        <row r="310">
          <cell r="C310" t="str">
            <v>ST10200300</v>
          </cell>
          <cell r="D310">
            <v>306</v>
          </cell>
          <cell r="E310" t="str">
            <v>Serviços de instalação de laços indutivos.</v>
          </cell>
          <cell r="F310" t="str">
            <v>un</v>
          </cell>
          <cell r="G310">
            <v>680</v>
          </cell>
          <cell r="H310">
            <v>7</v>
          </cell>
        </row>
        <row r="311">
          <cell r="C311" t="str">
            <v>ST15100200</v>
          </cell>
          <cell r="D311">
            <v>307</v>
          </cell>
          <cell r="E311" t="str">
            <v>Poste tipo G9, simples, de 2" de diâmetro.</v>
          </cell>
          <cell r="F311" t="str">
            <v>un</v>
          </cell>
          <cell r="G311">
            <v>163.80000000000001</v>
          </cell>
          <cell r="H311">
            <v>70</v>
          </cell>
        </row>
        <row r="312">
          <cell r="C312" t="str">
            <v>ST15100250</v>
          </cell>
          <cell r="D312">
            <v>308</v>
          </cell>
          <cell r="E312" t="str">
            <v>Poste tipo S5, simples, de 4" de diâmetro.</v>
          </cell>
          <cell r="F312" t="str">
            <v>un</v>
          </cell>
          <cell r="G312">
            <v>496.65</v>
          </cell>
          <cell r="H312">
            <v>19</v>
          </cell>
        </row>
        <row r="313">
          <cell r="C313" t="str">
            <v>ST15100350</v>
          </cell>
          <cell r="D313">
            <v>309</v>
          </cell>
          <cell r="E313" t="str">
            <v>Poste tipo G2 ou S2, coluna de 4 1/2" de diâmetro.</v>
          </cell>
          <cell r="F313" t="str">
            <v>un</v>
          </cell>
          <cell r="G313">
            <v>1234.8</v>
          </cell>
          <cell r="H313">
            <v>14</v>
          </cell>
        </row>
        <row r="314">
          <cell r="C314" t="str">
            <v>ST15100400</v>
          </cell>
          <cell r="D314">
            <v>310</v>
          </cell>
          <cell r="E314" t="str">
            <v>Poste tipo G1 ou S1, coluna de 4 1/2" de diâmetro.</v>
          </cell>
          <cell r="F314" t="str">
            <v>un</v>
          </cell>
          <cell r="G314">
            <v>1342.95</v>
          </cell>
          <cell r="H314">
            <v>15</v>
          </cell>
        </row>
        <row r="315">
          <cell r="C315" t="str">
            <v>ST25050300A</v>
          </cell>
          <cell r="D315">
            <v>311</v>
          </cell>
          <cell r="E315" t="str">
            <v>Instalação subterrânea de cabos de comunicação.</v>
          </cell>
          <cell r="F315" t="str">
            <v>m</v>
          </cell>
          <cell r="G315">
            <v>2.12</v>
          </cell>
          <cell r="H315">
            <v>5700</v>
          </cell>
        </row>
        <row r="316">
          <cell r="C316" t="str">
            <v>ST45150050</v>
          </cell>
          <cell r="D316">
            <v>312</v>
          </cell>
          <cell r="E316" t="str">
            <v>Caixa com tampa de ferro,leve 600L-600mmCET-RIO.</v>
          </cell>
          <cell r="F316" t="str">
            <v>un</v>
          </cell>
          <cell r="G316">
            <v>265.45</v>
          </cell>
          <cell r="H316">
            <v>55</v>
          </cell>
        </row>
        <row r="317">
          <cell r="C317" t="str">
            <v>ST45200050</v>
          </cell>
          <cell r="D317">
            <v>313</v>
          </cell>
          <cell r="E317" t="str">
            <v>Cabo de cobre estanhado, comando,XLPE 9x1,5mm2.</v>
          </cell>
          <cell r="F317" t="str">
            <v>m</v>
          </cell>
          <cell r="G317">
            <v>4.34</v>
          </cell>
          <cell r="H317">
            <v>1800</v>
          </cell>
        </row>
        <row r="318">
          <cell r="C318" t="str">
            <v>ST45200200</v>
          </cell>
          <cell r="D318">
            <v>314</v>
          </cell>
          <cell r="E318" t="str">
            <v xml:space="preserve">Instalação e teste de blocos semafóricos.  </v>
          </cell>
          <cell r="F318" t="str">
            <v>un</v>
          </cell>
          <cell r="G318">
            <v>54.85</v>
          </cell>
          <cell r="H318">
            <v>58</v>
          </cell>
        </row>
        <row r="320">
          <cell r="C320" t="str">
            <v>NOVOS</v>
          </cell>
        </row>
        <row r="321">
          <cell r="C321" t="str">
            <v>AD20150050/</v>
          </cell>
          <cell r="D321" t="str">
            <v>FGV</v>
          </cell>
          <cell r="E321" t="str">
            <v>Container para escritorio.</v>
          </cell>
          <cell r="F321" t="str">
            <v>un.mes</v>
          </cell>
          <cell r="G321">
            <v>494.18</v>
          </cell>
        </row>
        <row r="322">
          <cell r="C322" t="str">
            <v>AD20150150/</v>
          </cell>
          <cell r="D322" t="str">
            <v>FGV</v>
          </cell>
          <cell r="E322" t="str">
            <v>Container para WC.</v>
          </cell>
          <cell r="F322" t="str">
            <v>un.mes</v>
          </cell>
          <cell r="G322">
            <v>511.48</v>
          </cell>
        </row>
        <row r="323">
          <cell r="C323" t="str">
            <v>AD25050450/</v>
          </cell>
          <cell r="D323" t="str">
            <v>FGV</v>
          </cell>
          <cell r="E323" t="str">
            <v>Aluguel de rolo de tela plastica na cor laranja.</v>
          </cell>
          <cell r="F323" t="str">
            <v>m.mes</v>
          </cell>
          <cell r="G323">
            <v>1.79</v>
          </cell>
        </row>
        <row r="324">
          <cell r="C324" t="str">
            <v>AD40050050/</v>
          </cell>
          <cell r="D324" t="str">
            <v>FGV</v>
          </cell>
          <cell r="E324" t="str">
            <v>Ajudante (inclusive encargos sociais).</v>
          </cell>
          <cell r="F324" t="str">
            <v>h</v>
          </cell>
          <cell r="G324">
            <v>4.5599999999999996</v>
          </cell>
        </row>
        <row r="325">
          <cell r="C325" t="str">
            <v>AD40050128/</v>
          </cell>
          <cell r="D325" t="str">
            <v>FGV</v>
          </cell>
          <cell r="E325" t="str">
            <v>Engenheiro coordenador geral de projetos.</v>
          </cell>
          <cell r="F325" t="str">
            <v>h</v>
          </cell>
          <cell r="G325">
            <v>43.69</v>
          </cell>
        </row>
        <row r="326">
          <cell r="C326" t="str">
            <v>AD40050152/</v>
          </cell>
          <cell r="D326" t="str">
            <v>FGV</v>
          </cell>
          <cell r="E326" t="str">
            <v>Mestre de obra A (inclusive encargos sociais).</v>
          </cell>
          <cell r="F326" t="str">
            <v>h</v>
          </cell>
          <cell r="G326">
            <v>15.91</v>
          </cell>
        </row>
        <row r="327">
          <cell r="C327" t="str">
            <v>AD40050170/</v>
          </cell>
          <cell r="D327" t="str">
            <v>FGV</v>
          </cell>
          <cell r="E327" t="str">
            <v>Motorista de veiculo leve(inclusive encargos sociais).</v>
          </cell>
          <cell r="F327" t="str">
            <v>h</v>
          </cell>
          <cell r="G327">
            <v>4.99</v>
          </cell>
        </row>
        <row r="328">
          <cell r="C328" t="str">
            <v>AL05250450/</v>
          </cell>
          <cell r="D328" t="str">
            <v>FGV</v>
          </cell>
          <cell r="E328" t="str">
            <v>Alvenaria de blocos de concreto (20x20x40)cm.</v>
          </cell>
          <cell r="F328" t="str">
            <v>m2</v>
          </cell>
          <cell r="G328">
            <v>32.409999999999997</v>
          </cell>
        </row>
        <row r="329">
          <cell r="C329" t="str">
            <v>BP05050350</v>
          </cell>
          <cell r="D329" t="str">
            <v>FGV</v>
          </cell>
          <cell r="E329" t="str">
            <v>Execucao de pavimentacao de saibro arenoso.</v>
          </cell>
          <cell r="F329" t="str">
            <v>m2</v>
          </cell>
          <cell r="G329">
            <v>4.3499999999999996</v>
          </cell>
        </row>
        <row r="330">
          <cell r="C330" t="str">
            <v>BP10050653A</v>
          </cell>
          <cell r="D330" t="str">
            <v>FGV</v>
          </cell>
          <cell r="E330" t="str">
            <v>Revestimento de CBUQ, com 5cm de espessura.</v>
          </cell>
          <cell r="F330" t="str">
            <v>m2</v>
          </cell>
          <cell r="G330">
            <v>12.77</v>
          </cell>
        </row>
        <row r="331">
          <cell r="C331" t="str">
            <v>BP10250303/</v>
          </cell>
          <cell r="D331" t="str">
            <v>FGV</v>
          </cell>
          <cell r="E331" t="str">
            <v>Pavimentacao com paralelepipedos, colchao de pó.</v>
          </cell>
          <cell r="F331" t="str">
            <v>m2</v>
          </cell>
          <cell r="G331">
            <v>34.6</v>
          </cell>
        </row>
        <row r="332">
          <cell r="C332" t="str">
            <v>BP20200053/</v>
          </cell>
          <cell r="D332" t="str">
            <v>FGV</v>
          </cell>
          <cell r="E332" t="str">
            <v>Meio-fio de concreto pre-moldado altura de 0,45m.</v>
          </cell>
          <cell r="F332" t="str">
            <v>m</v>
          </cell>
          <cell r="G332">
            <v>21.71</v>
          </cell>
        </row>
        <row r="333">
          <cell r="C333" t="str">
            <v>CE05050050/</v>
          </cell>
          <cell r="D333" t="str">
            <v>FGV</v>
          </cell>
          <cell r="E333" t="str">
            <v>Prestacao de servicos de engenharia.</v>
          </cell>
          <cell r="F333" t="str">
            <v>hh</v>
          </cell>
          <cell r="G333">
            <v>39.4</v>
          </cell>
        </row>
        <row r="334">
          <cell r="C334" t="str">
            <v>DR30200050/</v>
          </cell>
          <cell r="D334" t="str">
            <v>FGV</v>
          </cell>
          <cell r="E334" t="str">
            <v>Caixa de inspecao de esgoto, 0,70m de profundidade.</v>
          </cell>
          <cell r="F334" t="str">
            <v>un</v>
          </cell>
          <cell r="G334">
            <v>245.86</v>
          </cell>
        </row>
        <row r="335">
          <cell r="C335" t="str">
            <v>DR35050053/</v>
          </cell>
          <cell r="D335" t="str">
            <v>FGV</v>
          </cell>
          <cell r="E335" t="str">
            <v>Tampao de ferro fundido leve ø0,60m padrao RIOLUZ.</v>
          </cell>
          <cell r="F335" t="str">
            <v xml:space="preserve">un  </v>
          </cell>
          <cell r="G335">
            <v>206.59</v>
          </cell>
        </row>
        <row r="336">
          <cell r="C336" t="str">
            <v>DR55050050/</v>
          </cell>
          <cell r="D336" t="str">
            <v>FGV</v>
          </cell>
          <cell r="E336" t="str">
            <v>Camada horizontal de brita.</v>
          </cell>
          <cell r="F336" t="str">
            <v>m3</v>
          </cell>
          <cell r="G336">
            <v>41.32</v>
          </cell>
        </row>
        <row r="337">
          <cell r="C337" t="str">
            <v>EQ45050150/</v>
          </cell>
          <cell r="D337" t="str">
            <v>FGV</v>
          </cell>
          <cell r="E337" t="str">
            <v>Compressor de ar. Aluguel produtivo.</v>
          </cell>
          <cell r="F337" t="str">
            <v>h</v>
          </cell>
          <cell r="G337">
            <v>26.28</v>
          </cell>
        </row>
        <row r="338">
          <cell r="C338" t="str">
            <v>ET05600050/</v>
          </cell>
          <cell r="D338" t="str">
            <v>FGV</v>
          </cell>
          <cell r="E338" t="str">
            <v>Concreto armado de 15MPa.</v>
          </cell>
          <cell r="F338" t="str">
            <v>m3</v>
          </cell>
          <cell r="G338">
            <v>700.29</v>
          </cell>
        </row>
        <row r="339">
          <cell r="C339" t="str">
            <v>ET40050121/</v>
          </cell>
          <cell r="D339" t="str">
            <v>FGV</v>
          </cell>
          <cell r="E339" t="str">
            <v>Tela de aco Telcon com malha de (10x10)cm.</v>
          </cell>
          <cell r="F339" t="str">
            <v>m2</v>
          </cell>
          <cell r="G339">
            <v>24.52</v>
          </cell>
        </row>
        <row r="340">
          <cell r="C340" t="str">
            <v>ET60050053/</v>
          </cell>
          <cell r="D340" t="str">
            <v>FGV</v>
          </cell>
          <cell r="E340" t="str">
            <v>Concreto usinado 11MPa.</v>
          </cell>
          <cell r="F340" t="str">
            <v>m3</v>
          </cell>
          <cell r="G340">
            <v>166.68</v>
          </cell>
        </row>
        <row r="341">
          <cell r="C341" t="str">
            <v>ET60050068/</v>
          </cell>
          <cell r="D341" t="str">
            <v>FGV</v>
          </cell>
          <cell r="E341" t="str">
            <v>Concreto usinado 22,5MPa.</v>
          </cell>
          <cell r="F341" t="str">
            <v>m3</v>
          </cell>
          <cell r="G341">
            <v>209.87</v>
          </cell>
        </row>
        <row r="342">
          <cell r="C342" t="str">
            <v>ET60050100/</v>
          </cell>
          <cell r="D342" t="str">
            <v>FGV</v>
          </cell>
          <cell r="E342" t="str">
            <v>Concreto usinado 40Mpa.</v>
          </cell>
          <cell r="F342" t="str">
            <v>m3</v>
          </cell>
          <cell r="G342">
            <v>274.33999999999997</v>
          </cell>
        </row>
        <row r="343">
          <cell r="C343" t="str">
            <v>IP05100400/</v>
          </cell>
          <cell r="D343" t="str">
            <v>FGV</v>
          </cell>
          <cell r="E343" t="str">
            <v>Poste Multi-Uso de aco, reto, cilindrico de 5,60m.</v>
          </cell>
          <cell r="F343" t="str">
            <v>par</v>
          </cell>
          <cell r="G343">
            <v>1366</v>
          </cell>
        </row>
        <row r="344">
          <cell r="C344" t="str">
            <v>IP05100850/</v>
          </cell>
          <cell r="D344" t="str">
            <v>FGV</v>
          </cell>
          <cell r="E344" t="str">
            <v>Poste Multi-Uso de aco, reto, cilindrico de 9,5m.</v>
          </cell>
          <cell r="F344" t="str">
            <v>un</v>
          </cell>
          <cell r="G344">
            <v>2656.14</v>
          </cell>
        </row>
        <row r="345">
          <cell r="C345" t="str">
            <v>IP05250150/</v>
          </cell>
          <cell r="D345" t="str">
            <v>FGV</v>
          </cell>
          <cell r="E345" t="str">
            <v>Poste de aco, reto, de 4,50m ate 6m. Assentamento.</v>
          </cell>
          <cell r="F345" t="str">
            <v>un</v>
          </cell>
          <cell r="G345">
            <v>53.59</v>
          </cell>
        </row>
        <row r="346">
          <cell r="C346" t="str">
            <v>IP05250200/</v>
          </cell>
          <cell r="D346" t="str">
            <v>FGV</v>
          </cell>
          <cell r="E346" t="str">
            <v>Poste de aco, reto, de 7m ate 12m. Assentamento.</v>
          </cell>
          <cell r="F346" t="str">
            <v>un</v>
          </cell>
          <cell r="G346">
            <v>108.83</v>
          </cell>
        </row>
        <row r="347">
          <cell r="C347" t="str">
            <v>IP05500050/</v>
          </cell>
          <cell r="D347" t="str">
            <v>FGV</v>
          </cell>
          <cell r="E347" t="str">
            <v>Braco para luminaria de 0,39m.</v>
          </cell>
          <cell r="F347" t="str">
            <v>par</v>
          </cell>
          <cell r="G347">
            <v>63</v>
          </cell>
        </row>
        <row r="348">
          <cell r="C348" t="str">
            <v>IP05500250/</v>
          </cell>
          <cell r="D348" t="str">
            <v>FGV</v>
          </cell>
          <cell r="E348" t="str">
            <v>Braco para luminaria de 1,35m.</v>
          </cell>
          <cell r="F348" t="str">
            <v>par</v>
          </cell>
          <cell r="G348">
            <v>115</v>
          </cell>
        </row>
        <row r="349">
          <cell r="C349" t="str">
            <v>IP05550050/</v>
          </cell>
          <cell r="D349" t="str">
            <v>FGV</v>
          </cell>
          <cell r="E349" t="str">
            <v>Braco, padrao RIOLUZ.  Colocacao.</v>
          </cell>
          <cell r="F349" t="str">
            <v>un</v>
          </cell>
          <cell r="G349">
            <v>9.76</v>
          </cell>
        </row>
        <row r="350">
          <cell r="C350" t="str">
            <v>IP05600050/</v>
          </cell>
          <cell r="D350" t="str">
            <v>FGV</v>
          </cell>
          <cell r="E350" t="str">
            <v>Pintura de braco com 2 demaos de tinta Aluminac.</v>
          </cell>
          <cell r="F350" t="str">
            <v>un</v>
          </cell>
          <cell r="G350">
            <v>12.29</v>
          </cell>
        </row>
        <row r="351">
          <cell r="C351" t="str">
            <v>IP05600103/</v>
          </cell>
          <cell r="D351" t="str">
            <v>FGV</v>
          </cell>
          <cell r="E351" t="str">
            <v>Pintura de poste de aco, reto, de 4,5m ate 6m.</v>
          </cell>
          <cell r="F351" t="str">
            <v>un</v>
          </cell>
          <cell r="G351">
            <v>14.73</v>
          </cell>
        </row>
        <row r="352">
          <cell r="C352" t="str">
            <v>IP05600109/</v>
          </cell>
          <cell r="D352" t="str">
            <v>FGV</v>
          </cell>
          <cell r="E352" t="str">
            <v>Pintura de poste de aco reto, de 10m ate 15m.</v>
          </cell>
          <cell r="F352" t="str">
            <v>un</v>
          </cell>
          <cell r="G352">
            <v>54.04</v>
          </cell>
        </row>
        <row r="353">
          <cell r="C353" t="str">
            <v>IP25100025/</v>
          </cell>
          <cell r="D353" t="str">
            <v>FGV</v>
          </cell>
          <cell r="E353" t="str">
            <v>Caixa Hand-Hole, padrao RIOLUZ, (0,30x0,30)m.</v>
          </cell>
          <cell r="F353" t="str">
            <v xml:space="preserve">un  </v>
          </cell>
          <cell r="G353">
            <v>26.29</v>
          </cell>
        </row>
        <row r="354">
          <cell r="C354" t="str">
            <v>IP25200050/</v>
          </cell>
          <cell r="D354" t="str">
            <v>FGV</v>
          </cell>
          <cell r="E354" t="str">
            <v>Tampao de ferro tipo leve padrao RIOLUZ.</v>
          </cell>
          <cell r="F354" t="str">
            <v>un</v>
          </cell>
          <cell r="G354">
            <v>188.93</v>
          </cell>
        </row>
        <row r="355">
          <cell r="C355" t="str">
            <v>IP45050250/</v>
          </cell>
          <cell r="D355" t="str">
            <v>FGV</v>
          </cell>
          <cell r="E355" t="str">
            <v>Rele fotoeletrico, tipo NA, tensao de 127V, 1200VA.</v>
          </cell>
          <cell r="F355" t="str">
            <v>un</v>
          </cell>
          <cell r="G355">
            <v>11.85</v>
          </cell>
        </row>
        <row r="356">
          <cell r="C356" t="str">
            <v>IP50050059/</v>
          </cell>
          <cell r="D356" t="str">
            <v>FGV</v>
          </cell>
          <cell r="E356" t="str">
            <v>Luminaria LRJ-25 para lampada de 70W ovoide.</v>
          </cell>
          <cell r="F356" t="str">
            <v>un</v>
          </cell>
          <cell r="G356">
            <v>305.18</v>
          </cell>
        </row>
        <row r="357">
          <cell r="C357" t="str">
            <v>IP50050250/</v>
          </cell>
          <cell r="D357" t="str">
            <v>FGV</v>
          </cell>
          <cell r="E357" t="str">
            <v>Luminaria LRJ-24 para lampada de 250W tubular.</v>
          </cell>
          <cell r="F357" t="str">
            <v>un</v>
          </cell>
          <cell r="G357">
            <v>361.15</v>
          </cell>
        </row>
        <row r="358">
          <cell r="C358" t="str">
            <v>IP50200106/</v>
          </cell>
          <cell r="D358" t="str">
            <v>FGV</v>
          </cell>
          <cell r="E358" t="str">
            <v>Nucleo simples para luminarias LRJ-09/16/25.</v>
          </cell>
          <cell r="F358" t="str">
            <v>un</v>
          </cell>
          <cell r="G358">
            <v>40</v>
          </cell>
        </row>
        <row r="359">
          <cell r="C359" t="str">
            <v>IP50200150/</v>
          </cell>
          <cell r="D359" t="str">
            <v>FGV</v>
          </cell>
          <cell r="E359" t="str">
            <v>Nucleo duplo para luminarias LRJ-01/17/23/24/30/31.</v>
          </cell>
          <cell r="F359" t="str">
            <v>un</v>
          </cell>
          <cell r="G359">
            <v>67</v>
          </cell>
        </row>
        <row r="360">
          <cell r="C360" t="str">
            <v>IP50250421/</v>
          </cell>
          <cell r="D360" t="str">
            <v>FGV</v>
          </cell>
          <cell r="E360" t="str">
            <v>Lampada de multivapor metalica (MVM) de 250W.</v>
          </cell>
          <cell r="F360" t="str">
            <v>un</v>
          </cell>
          <cell r="G360">
            <v>83.9</v>
          </cell>
        </row>
        <row r="361">
          <cell r="C361" t="str">
            <v>IP50400103/</v>
          </cell>
          <cell r="D361" t="str">
            <v>FGV</v>
          </cell>
          <cell r="E361" t="str">
            <v>Luminaria fechada com lampada de descarga.</v>
          </cell>
          <cell r="F361" t="str">
            <v>un</v>
          </cell>
          <cell r="G361">
            <v>9.76</v>
          </cell>
        </row>
        <row r="362">
          <cell r="C362" t="str">
            <v>IP55150100/</v>
          </cell>
          <cell r="D362" t="str">
            <v>FGV</v>
          </cell>
          <cell r="E362" t="str">
            <v>Chumbador para fixacao de poste de aco.</v>
          </cell>
          <cell r="F362" t="str">
            <v>un</v>
          </cell>
          <cell r="G362">
            <v>27.89</v>
          </cell>
        </row>
        <row r="363">
          <cell r="C363" t="str">
            <v>IT10400050/</v>
          </cell>
          <cell r="D363" t="str">
            <v>FGV</v>
          </cell>
          <cell r="E363" t="str">
            <v>Ligacao domiciliar de agua.</v>
          </cell>
          <cell r="F363" t="str">
            <v>un</v>
          </cell>
          <cell r="G363">
            <v>96.69</v>
          </cell>
        </row>
        <row r="364">
          <cell r="C364" t="str">
            <v>IT25100121/</v>
          </cell>
          <cell r="D364" t="str">
            <v>FGV</v>
          </cell>
          <cell r="E364" t="str">
            <v>Kanalex diametro de 125mm (5" ).</v>
          </cell>
          <cell r="F364" t="str">
            <v>m</v>
          </cell>
          <cell r="G364">
            <v>10.89</v>
          </cell>
        </row>
        <row r="365">
          <cell r="C365" t="str">
            <v>IT15600100/</v>
          </cell>
          <cell r="D365" t="str">
            <v>FGV</v>
          </cell>
          <cell r="E365" t="str">
            <v>Ligacao de esgoto sanitario, em manilha de 100mm.</v>
          </cell>
          <cell r="F365" t="str">
            <v>un</v>
          </cell>
          <cell r="G365">
            <v>344.53</v>
          </cell>
        </row>
        <row r="366">
          <cell r="C366" t="str">
            <v>MT05100100/</v>
          </cell>
          <cell r="D366" t="str">
            <v>FGV</v>
          </cell>
          <cell r="E366" t="str">
            <v>Escavacao manual de vala a frio.</v>
          </cell>
          <cell r="F366" t="str">
            <v>m3</v>
          </cell>
          <cell r="G366">
            <v>22.26</v>
          </cell>
        </row>
        <row r="367">
          <cell r="C367" t="str">
            <v>MT05150050/</v>
          </cell>
          <cell r="D367" t="str">
            <v>FGV</v>
          </cell>
          <cell r="E367" t="str">
            <v>Escavacao manual de vala em lodo, ate 1,50m.</v>
          </cell>
          <cell r="F367" t="str">
            <v>m3</v>
          </cell>
          <cell r="G367">
            <v>24.36</v>
          </cell>
        </row>
        <row r="368">
          <cell r="C368" t="str">
            <v>RV10050215/</v>
          </cell>
          <cell r="D368" t="str">
            <v>FGV</v>
          </cell>
          <cell r="E368" t="str">
            <v>Revestimento externo, de 1 vez.</v>
          </cell>
          <cell r="F368" t="str">
            <v>m2</v>
          </cell>
          <cell r="G368">
            <v>17.29</v>
          </cell>
        </row>
        <row r="369">
          <cell r="C369" t="str">
            <v>RV15950053</v>
          </cell>
          <cell r="D369" t="str">
            <v>FGV</v>
          </cell>
          <cell r="E369" t="str">
            <v>Piso de alerta em placas marmorizadas, cor vermelha.</v>
          </cell>
          <cell r="F369" t="str">
            <v>m2</v>
          </cell>
          <cell r="G369">
            <v>55.17</v>
          </cell>
        </row>
        <row r="370">
          <cell r="C370" t="str">
            <v>SC05100350/</v>
          </cell>
          <cell r="D370" t="str">
            <v>FGV</v>
          </cell>
          <cell r="E370" t="str">
            <v>Demolicao com equipamento concreto asfaltico 5cm.</v>
          </cell>
          <cell r="F370" t="str">
            <v>m2</v>
          </cell>
          <cell r="G370">
            <v>5.0999999999999996</v>
          </cell>
        </row>
        <row r="371">
          <cell r="C371" t="str">
            <v>SC05100400/</v>
          </cell>
          <cell r="D371" t="str">
            <v>FGV</v>
          </cell>
          <cell r="E371" t="str">
            <v>Demolicao com equipamento concreto asfaltico 10cm.</v>
          </cell>
          <cell r="F371" t="str">
            <v>m2</v>
          </cell>
          <cell r="G371">
            <v>7.64</v>
          </cell>
        </row>
        <row r="372">
          <cell r="C372" t="str">
            <v>SC05100450/</v>
          </cell>
          <cell r="D372" t="str">
            <v>FGV</v>
          </cell>
          <cell r="E372" t="str">
            <v>Demolicao equipamento concreto asfaltico 5cm l=1,20m.</v>
          </cell>
          <cell r="F372" t="str">
            <v>m2</v>
          </cell>
          <cell r="G372">
            <v>5.99</v>
          </cell>
        </row>
        <row r="373">
          <cell r="C373" t="str">
            <v>SC10100100/</v>
          </cell>
          <cell r="D373" t="str">
            <v>FGV</v>
          </cell>
          <cell r="E373" t="str">
            <v>Operador de trafego, nivel junior.</v>
          </cell>
          <cell r="F373" t="str">
            <v>h</v>
          </cell>
          <cell r="G373">
            <v>10.1</v>
          </cell>
        </row>
        <row r="374">
          <cell r="C374" t="str">
            <v>SC35050100/</v>
          </cell>
          <cell r="D374" t="str">
            <v>FGV</v>
          </cell>
          <cell r="E374" t="str">
            <v>Levantamento ou rebaixamento de tampao, calçada.</v>
          </cell>
          <cell r="F374" t="str">
            <v>un</v>
          </cell>
          <cell r="G374">
            <v>75.849999999999994</v>
          </cell>
        </row>
        <row r="375">
          <cell r="C375" t="str">
            <v>SE20100253/</v>
          </cell>
          <cell r="D375" t="str">
            <v>FGV</v>
          </cell>
          <cell r="E375" t="str">
            <v>Levantamento topografico planialtimetrico e cadastral.</v>
          </cell>
          <cell r="F375" t="str">
            <v>ha</v>
          </cell>
          <cell r="G375">
            <v>2252.4299999999998</v>
          </cell>
        </row>
        <row r="376">
          <cell r="C376" t="str">
            <v>ST05051050/</v>
          </cell>
          <cell r="D376" t="str">
            <v>FGV</v>
          </cell>
          <cell r="E376" t="str">
            <v>Sinalizacao horizontal aplicada por aspersao.</v>
          </cell>
          <cell r="F376" t="str">
            <v>m2</v>
          </cell>
          <cell r="G376">
            <v>20.149999999999999</v>
          </cell>
        </row>
        <row r="377">
          <cell r="C377" t="str">
            <v>ST10150350/</v>
          </cell>
          <cell r="D377" t="str">
            <v>FGV</v>
          </cell>
          <cell r="E377" t="str">
            <v>Conjunto semaforico principal.</v>
          </cell>
          <cell r="F377" t="str">
            <v>un</v>
          </cell>
          <cell r="G377">
            <v>4662</v>
          </cell>
        </row>
        <row r="378">
          <cell r="C378" t="str">
            <v>ST10150400/</v>
          </cell>
          <cell r="D378" t="str">
            <v>FGV</v>
          </cell>
          <cell r="E378" t="str">
            <v>Conjunto semaforico repetidor.</v>
          </cell>
          <cell r="F378" t="str">
            <v>un</v>
          </cell>
          <cell r="G378">
            <v>2243.85</v>
          </cell>
        </row>
        <row r="379">
          <cell r="C379" t="str">
            <v>ST20100050/</v>
          </cell>
          <cell r="D379" t="str">
            <v>FGV</v>
          </cell>
          <cell r="E379" t="str">
            <v>Aluguel mensal de radio transmissor-receptor.</v>
          </cell>
          <cell r="F379" t="str">
            <v>mes</v>
          </cell>
          <cell r="G379">
            <v>70</v>
          </cell>
        </row>
        <row r="380">
          <cell r="C380" t="str">
            <v>ST45150100/</v>
          </cell>
          <cell r="D380" t="str">
            <v>FGV</v>
          </cell>
          <cell r="E380" t="str">
            <v>Caixa com tampa de ferro leve 600L-900mm,CET-RIO.</v>
          </cell>
          <cell r="F380" t="str">
            <v xml:space="preserve">un  </v>
          </cell>
          <cell r="G380">
            <v>295.7</v>
          </cell>
        </row>
        <row r="381">
          <cell r="C381" t="str">
            <v>ST15050100/</v>
          </cell>
          <cell r="D381" t="str">
            <v>FGV</v>
          </cell>
          <cell r="E381" t="str">
            <v>Portico, coluna tubular, em aco galvanizado.</v>
          </cell>
          <cell r="F381" t="str">
            <v>un</v>
          </cell>
          <cell r="G381">
            <v>35622.78</v>
          </cell>
        </row>
        <row r="382">
          <cell r="C382" t="str">
            <v>TC05100050/</v>
          </cell>
          <cell r="D382" t="str">
            <v>FGV</v>
          </cell>
          <cell r="E382" t="str">
            <v>Transporte horizontal material em carrinho de mao.</v>
          </cell>
          <cell r="F382" t="str">
            <v>t.dam</v>
          </cell>
          <cell r="G382">
            <v>1.19</v>
          </cell>
        </row>
        <row r="383">
          <cell r="C383" t="str">
            <v>TC10050050/</v>
          </cell>
          <cell r="D383" t="str">
            <v>FGV</v>
          </cell>
          <cell r="E383" t="str">
            <v>Carga e descarga manual de material.</v>
          </cell>
          <cell r="F383" t="str">
            <v>t</v>
          </cell>
          <cell r="G383">
            <v>20.36</v>
          </cell>
        </row>
        <row r="384">
          <cell r="C384" t="str">
            <v>TC10050350/</v>
          </cell>
          <cell r="D384" t="str">
            <v>FGV</v>
          </cell>
          <cell r="E384" t="str">
            <v>Carga e descarga mecanica, com Pa-Carregadeira.</v>
          </cell>
          <cell r="F384" t="str">
            <v xml:space="preserve">t </v>
          </cell>
          <cell r="G384">
            <v>0.51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olições_Volume"/>
      <sheetName val="Demolições_Área-2"/>
      <sheetName val="Acabamentos"/>
      <sheetName val="Meio-fio"/>
      <sheetName val="Ilum. pública"/>
      <sheetName val="Pavimentação"/>
      <sheetName val="Sinalização Trafego"/>
      <sheetName val="Mobiliário urbano"/>
      <sheetName val="Drenagem"/>
      <sheetName val="Redes_Ruas"/>
      <sheetName val="Infra-redes..."/>
      <sheetName val="Qtde FRG"/>
      <sheetName val="Planilha auxiliar por item"/>
      <sheetName val="CRONOGRAMA FISICO"/>
      <sheetName val="CFF"/>
      <sheetName val="ORÇAMENTO (2)"/>
      <sheetName val="MEDIÇÃO (2)"/>
      <sheetName val="composição_unitária"/>
      <sheetName val="custo_profissional"/>
      <sheetName val="BDI"/>
      <sheetName val="ENC.SOC."/>
      <sheetName val="BDI_MATERIAL"/>
      <sheetName val="CPU"/>
      <sheetName val="CPU (2)"/>
      <sheetName val="INSUMOS_SINAPI_12_14"/>
      <sheetName val="SERVIÇOS_SINAPI_12_14"/>
      <sheetName val="Plan1"/>
      <sheetName val="ORÇAMENTO"/>
      <sheetName val="QCI"/>
      <sheetName val="1.ADM LOCAL"/>
      <sheetName val="2.SER.PRELIM."/>
      <sheetName val="3.DEM. E RET."/>
      <sheetName val="4.COBERTURA"/>
      <sheetName val="5.PAREDES"/>
      <sheetName val="6.REVEST"/>
      <sheetName val="7.PINTURA"/>
      <sheetName val="8.PISOS"/>
      <sheetName val="9.ESQUADRIA"/>
      <sheetName val="10.INST. ELÉTRICAS"/>
      <sheetName val="11.INST. HIDROSSANIT."/>
      <sheetName val="12.SERV. FINAIS"/>
      <sheetName val="esquadrias"/>
      <sheetName val="bm 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D6" t="str">
            <v>SHOPPING</v>
          </cell>
          <cell r="E6" t="str">
            <v>GABINAL</v>
          </cell>
          <cell r="F6" t="str">
            <v>MC DONALD`S</v>
          </cell>
          <cell r="G6" t="str">
            <v>SANGRADOR</v>
          </cell>
          <cell r="H6" t="str">
            <v>SENDAS</v>
          </cell>
          <cell r="I6" t="str">
            <v>GEREMÁRIO DANTAS</v>
          </cell>
          <cell r="J6" t="str">
            <v>ENC 1</v>
          </cell>
          <cell r="K6" t="str">
            <v>TRÊS RIOS</v>
          </cell>
          <cell r="L6" t="str">
            <v>ENC 2</v>
          </cell>
          <cell r="M6" t="str">
            <v>PASSARELA</v>
          </cell>
          <cell r="N6" t="str">
            <v>ENC 3</v>
          </cell>
          <cell r="O6" t="str">
            <v>JACAREPAGUÁ</v>
          </cell>
          <cell r="Q6" t="str">
            <v>TOTAL GERAL</v>
          </cell>
        </row>
        <row r="8">
          <cell r="D8">
            <v>29</v>
          </cell>
          <cell r="E8">
            <v>35</v>
          </cell>
          <cell r="F8">
            <v>45</v>
          </cell>
          <cell r="G8">
            <v>163</v>
          </cell>
          <cell r="I8">
            <v>177</v>
          </cell>
          <cell r="J8">
            <v>101</v>
          </cell>
          <cell r="K8">
            <v>154</v>
          </cell>
          <cell r="L8">
            <v>21</v>
          </cell>
          <cell r="M8">
            <v>87</v>
          </cell>
          <cell r="N8">
            <v>89</v>
          </cell>
          <cell r="O8">
            <v>128</v>
          </cell>
          <cell r="Q8">
            <v>1029</v>
          </cell>
        </row>
        <row r="9">
          <cell r="D9">
            <v>64</v>
          </cell>
          <cell r="E9">
            <v>51</v>
          </cell>
          <cell r="F9">
            <v>94</v>
          </cell>
          <cell r="I9">
            <v>43</v>
          </cell>
          <cell r="J9">
            <v>18</v>
          </cell>
          <cell r="K9">
            <v>50</v>
          </cell>
          <cell r="N9">
            <v>48</v>
          </cell>
          <cell r="Q9">
            <v>368</v>
          </cell>
        </row>
        <row r="10">
          <cell r="D10">
            <v>22</v>
          </cell>
          <cell r="N10">
            <v>25</v>
          </cell>
          <cell r="Q10">
            <v>47</v>
          </cell>
        </row>
        <row r="11">
          <cell r="D11">
            <v>13</v>
          </cell>
          <cell r="E11">
            <v>150</v>
          </cell>
          <cell r="K11">
            <v>144</v>
          </cell>
          <cell r="N11">
            <v>60</v>
          </cell>
          <cell r="Q11">
            <v>367</v>
          </cell>
        </row>
        <row r="12">
          <cell r="N12">
            <v>52</v>
          </cell>
          <cell r="Q12">
            <v>52</v>
          </cell>
        </row>
        <row r="13">
          <cell r="D13">
            <v>142</v>
          </cell>
          <cell r="K13">
            <v>120</v>
          </cell>
          <cell r="M13">
            <v>138</v>
          </cell>
          <cell r="N13">
            <v>48</v>
          </cell>
          <cell r="Q13">
            <v>448</v>
          </cell>
        </row>
        <row r="14">
          <cell r="J14">
            <v>78</v>
          </cell>
          <cell r="K14">
            <v>150</v>
          </cell>
          <cell r="L14">
            <v>69</v>
          </cell>
          <cell r="Q14">
            <v>297</v>
          </cell>
        </row>
        <row r="15">
          <cell r="Q15">
            <v>0</v>
          </cell>
        </row>
        <row r="16">
          <cell r="I16">
            <v>3</v>
          </cell>
          <cell r="O16">
            <v>2</v>
          </cell>
          <cell r="Q16">
            <v>5</v>
          </cell>
          <cell r="R16">
            <v>26</v>
          </cell>
        </row>
        <row r="17">
          <cell r="E17">
            <v>1</v>
          </cell>
          <cell r="I17">
            <v>3</v>
          </cell>
          <cell r="O17">
            <v>1</v>
          </cell>
          <cell r="Q17">
            <v>5</v>
          </cell>
        </row>
        <row r="18">
          <cell r="D18">
            <v>1</v>
          </cell>
          <cell r="N18">
            <v>1</v>
          </cell>
          <cell r="Q18">
            <v>2</v>
          </cell>
        </row>
        <row r="19">
          <cell r="D19">
            <v>1</v>
          </cell>
          <cell r="E19">
            <v>6</v>
          </cell>
          <cell r="K19">
            <v>6</v>
          </cell>
          <cell r="N19">
            <v>1</v>
          </cell>
          <cell r="Q19">
            <v>14</v>
          </cell>
        </row>
        <row r="20">
          <cell r="N20">
            <v>2</v>
          </cell>
          <cell r="Q20">
            <v>2</v>
          </cell>
        </row>
        <row r="21">
          <cell r="D21">
            <v>4</v>
          </cell>
          <cell r="K21">
            <v>4</v>
          </cell>
          <cell r="M21">
            <v>4</v>
          </cell>
          <cell r="N21">
            <v>3</v>
          </cell>
          <cell r="Q21">
            <v>15</v>
          </cell>
        </row>
        <row r="22">
          <cell r="J22">
            <v>4</v>
          </cell>
          <cell r="K22">
            <v>5</v>
          </cell>
          <cell r="L22">
            <v>1</v>
          </cell>
          <cell r="Q22">
            <v>10</v>
          </cell>
        </row>
        <row r="23">
          <cell r="D23">
            <v>33</v>
          </cell>
          <cell r="E23">
            <v>16</v>
          </cell>
          <cell r="F23">
            <v>23</v>
          </cell>
          <cell r="G23">
            <v>9</v>
          </cell>
          <cell r="H23">
            <v>0</v>
          </cell>
          <cell r="I23">
            <v>15</v>
          </cell>
          <cell r="J23">
            <v>15</v>
          </cell>
          <cell r="K23">
            <v>63</v>
          </cell>
          <cell r="L23">
            <v>4</v>
          </cell>
          <cell r="M23">
            <v>12</v>
          </cell>
          <cell r="N23">
            <v>32</v>
          </cell>
          <cell r="O23">
            <v>10</v>
          </cell>
          <cell r="Q23">
            <v>232</v>
          </cell>
        </row>
        <row r="24">
          <cell r="D24">
            <v>6</v>
          </cell>
          <cell r="E24">
            <v>2</v>
          </cell>
          <cell r="F24">
            <v>12</v>
          </cell>
          <cell r="G24">
            <v>9</v>
          </cell>
          <cell r="I24">
            <v>5</v>
          </cell>
          <cell r="J24">
            <v>8</v>
          </cell>
          <cell r="K24">
            <v>7</v>
          </cell>
          <cell r="L24">
            <v>4</v>
          </cell>
          <cell r="M24">
            <v>12</v>
          </cell>
          <cell r="N24">
            <v>16</v>
          </cell>
          <cell r="O24">
            <v>10</v>
          </cell>
          <cell r="Q24">
            <v>91</v>
          </cell>
        </row>
        <row r="25">
          <cell r="E25">
            <v>1</v>
          </cell>
          <cell r="F25">
            <v>1</v>
          </cell>
          <cell r="I25">
            <v>5</v>
          </cell>
          <cell r="J25">
            <v>2</v>
          </cell>
          <cell r="K25">
            <v>13</v>
          </cell>
          <cell r="N25">
            <v>2</v>
          </cell>
          <cell r="Q25">
            <v>24</v>
          </cell>
        </row>
        <row r="26">
          <cell r="D26">
            <v>9</v>
          </cell>
          <cell r="E26">
            <v>4</v>
          </cell>
          <cell r="F26">
            <v>3</v>
          </cell>
          <cell r="J26">
            <v>1</v>
          </cell>
          <cell r="K26">
            <v>10</v>
          </cell>
          <cell r="N26">
            <v>4</v>
          </cell>
          <cell r="Q26">
            <v>31</v>
          </cell>
        </row>
        <row r="27">
          <cell r="F27">
            <v>2</v>
          </cell>
          <cell r="Q27">
            <v>2</v>
          </cell>
        </row>
        <row r="29">
          <cell r="G29">
            <v>270</v>
          </cell>
          <cell r="Q29">
            <v>270</v>
          </cell>
        </row>
        <row r="30">
          <cell r="Q30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PLANILHA QUANTITATIVA"/>
      <sheetName val="CRONOGRAMA FISICO"/>
      <sheetName val="CFF"/>
      <sheetName val="ORÇAMENTO (2)"/>
      <sheetName val="MEDIÇÃO (2)"/>
      <sheetName val="composição_unitária"/>
      <sheetName val="custo_profissional"/>
      <sheetName val="BDI"/>
      <sheetName val="ENC.SOC."/>
      <sheetName val="BDI_MATERIAL"/>
      <sheetName val="CPU"/>
      <sheetName val="CPU (2)"/>
      <sheetName val="INSUMOS_SINAPI_12_14"/>
      <sheetName val="SERVIÇOS_SINAPI_12_14"/>
      <sheetName val="Plan1"/>
      <sheetName val="ORÇAMENTO"/>
      <sheetName val="QCI"/>
      <sheetName val="1.ADM LOCAL"/>
      <sheetName val="2.SER.PRELIM."/>
      <sheetName val="3.DEM. E RET."/>
      <sheetName val="4.COBERTURA"/>
      <sheetName val="5.PAREDES"/>
      <sheetName val="6.REVEST"/>
      <sheetName val="7.PINTURA"/>
      <sheetName val="8.PISOS"/>
      <sheetName val="9.ESQUADRIA"/>
      <sheetName val="10.INST. ELÉTRIC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(4)"/>
      <sheetName val="cronograma (3)"/>
      <sheetName val="PRINCIPAL"/>
      <sheetName val="Rede frigorifica"/>
      <sheetName val="ELETRICA "/>
      <sheetName val="#REF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ção 1"/>
      <sheetName val="Opção 2"/>
      <sheetName val="Opção 3"/>
      <sheetName val="Plan2"/>
      <sheetName val="Plan3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PROJETISTA"/>
      <sheetName val="CRONO FISI FINAN ETA S BRAZ"/>
      <sheetName val="Q.C.I."/>
      <sheetName val="RESUMO"/>
      <sheetName val="CANTEIRO OB(1.0)"/>
      <sheetName val="GALERIA TUB(2.0)"/>
      <sheetName val="CANAL A DECANT (3.0)"/>
      <sheetName val="TB A LAV ASCENCIONAL(4.0)"/>
      <sheetName val="E ELEV LAV SUPERF(05)"/>
      <sheetName val="BARR A LAV SUP(6)"/>
      <sheetName val="Plan1"/>
      <sheetName val="FILTROS(7)"/>
      <sheetName val="CASA QUIM(8)"/>
      <sheetName val="INST ELÉT(9)"/>
      <sheetName val="REFORMA PRÉDIO ETA"/>
      <sheetName val="DECANTADORES MELHO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"/>
      <sheetName val="TABELA RECURSOS"/>
      <sheetName val="CPU BÁSICA"/>
      <sheetName val="CPU BÁSICA 2"/>
      <sheetName val="CPU BÁSICA 1"/>
      <sheetName val="AUX 30 CONCRETO 35 MPa"/>
      <sheetName val="AUX 29 CHAMINÉ PV H = 1,00"/>
      <sheetName val="AUX 28 LASTRO DE SEIXO"/>
      <sheetName val="AUX 27 ESCAVAÇÃO MANUAL"/>
      <sheetName val="AUX 26 CONFECÇÃO SUPORTE "/>
      <sheetName val="AUX 25 CONFECÇÃO PLACA"/>
      <sheetName val="AUX 24 GUIA DE MADEIRA"/>
      <sheetName val="AUX 23 CONF TUBO 60"/>
      <sheetName val="AUX 22 ARGAMASSA 14"/>
      <sheetName val="AUX 21 ARGAMASSA 13"/>
      <sheetName val="AUX 20 AÇO CA 25"/>
      <sheetName val="AUX 19 AÇO CA 50"/>
      <sheetName val="AUX 18 AÇO CA 60"/>
      <sheetName val="AUX 17 CONCRETO CICLÓPICO 12"/>
      <sheetName val="AUX 16 CONCRETO 18 MPa TUBOS"/>
      <sheetName val="AUX 15 CONCRETO 25 MPa"/>
      <sheetName val="AUX 14 CONCRETO 20 MPa"/>
      <sheetName val="AUX 13 CONCRETO 15 MPa"/>
      <sheetName val="AUX 12 CONC 12 MPa"/>
      <sheetName val="AUX 11 CONCRETO 10 MPa"/>
      <sheetName val="AUX 10 FORMA COMP PLASTIIFCA"/>
      <sheetName val="AUX 09 FORMA COMUM"/>
      <sheetName val="AUX 08 USINAGEM CBUQ"/>
      <sheetName val="AUX 07 ESCAV CARGA JAZIDA"/>
      <sheetName val="AUX 06 EXPURGO JAZIDA"/>
      <sheetName val="AUX 05 LIMPEZA JAZIDA"/>
      <sheetName val="AUX 04 ALVENARIA DE TIJOLO"/>
      <sheetName val="AUX 03 FORNEC AÇO CA 60"/>
      <sheetName val="AUX 02 FORNEC AÇO CA 50"/>
      <sheetName val="AUX 01 FORNEC AÇO CA 25"/>
      <sheetName val="8.13 ARBUSTOS"/>
      <sheetName val="8.12 FORN IMPL PLACA SINAL"/>
      <sheetName val="8.11 PINTURA DE FAIXA"/>
      <sheetName val="8.10 FORNEC CAP-20"/>
      <sheetName val="8.9 FORNEC RR-2C"/>
      <sheetName val="8.8 FORNEC CM-30"/>
      <sheetName val="8.7TRANSPORTE MATERIAL JAZIDA"/>
      <sheetName val="8.6 CBUQ CAPA ROLAMENTO"/>
      <sheetName val="8.5 PINTURA LIGAÇÃO"/>
      <sheetName val="8.4 IMPRIMAÇÃO"/>
      <sheetName val="8.3 BASE"/>
      <sheetName val="8.2 SUBASE"/>
      <sheetName val="8.1 REGULARIZAÇÃO"/>
      <sheetName val="7.2 Instal eletrica"/>
      <sheetName val="6.5.4 Poste tubo galv.com lumin"/>
      <sheetName val="6.5.3 GUARDA RODAS"/>
      <sheetName val="6.5.2 GUARDA CORPO"/>
      <sheetName val="6.5.1 LAJE TRANSIÇÃO"/>
      <sheetName val="6.4.2.1 CIMBRAMNETO"/>
      <sheetName val="6.2.3 CONCRETO fck = 25,0 MPa"/>
      <sheetName val="6.1.2 PONTE SERVIÇO"/>
      <sheetName val="6.1.1 ESTACA PRE MOLD 30x30"/>
      <sheetName val="5.14 MANTA GEOTEXTIL (2)"/>
      <sheetName val="5.13 CAMADA DE AREIA"/>
      <sheetName val="5.12 CAMADA DE SEIXO"/>
      <sheetName val="5.11 GUARDA CORPO METALICO"/>
      <sheetName val="5.10 PASSEIO DE TIJOLO CERÂMICO"/>
      <sheetName val="5.9 CAMADA ENCH PASSEIO"/>
      <sheetName val="5.8 BANCO ARGAMASSA ARMADA"/>
      <sheetName val="5.7 GRAMA EM PLACA"/>
      <sheetName val="5.6 TERRA VEGETAL"/>
      <sheetName val="5.5 ESCOR DESCONTIUO VALA"/>
      <sheetName val="5.4 BOCA DE LOBO "/>
      <sheetName val="5.3 CX PASSAGEM TUBO 60"/>
      <sheetName val="5.2 MEIO FIO C SARJETA"/>
      <sheetName val="5.1 TUBULAÇÃO D=0,60 M"/>
      <sheetName val="4.2.6 JUNTA DILAT FUNGENBAND"/>
      <sheetName val="4.2.5 CONCRETO fck = 20,0 MPa"/>
      <sheetName val="4.2.4 AÇO CA 50"/>
      <sheetName val="4.2.3 FORMA"/>
      <sheetName val="4.2.2 LASTRO CONC MAGRO 10 MPa"/>
      <sheetName val="4.2.1 ESCAV MANUAL"/>
      <sheetName val="4.1.7 REATERRO MANUAL DE VALA"/>
      <sheetName val="4.1.6 MANTA GEOTEXTIL"/>
      <sheetName val="4.1.5 ESCAV MEC VALA"/>
      <sheetName val="4.1.4 PLACA PRE MOLDADA (2)"/>
      <sheetName val="4.1.3 PLACA PRE MOLDADA"/>
      <sheetName val="4.1.2 ESTACA PRE MOLDADA 20x20"/>
      <sheetName val="4.1.1 ESTACA PRE MOLDADA 25x25"/>
      <sheetName val="3.8 ESGOTAMENTO COM BOMBA"/>
      <sheetName val="3.7.3 COMPACTAÇÃO 100%"/>
      <sheetName val="3.6 MOMENTO TRANSP MAT 1a "/>
      <sheetName val="3.5 ESCAV MAT 1A CATEGORIA"/>
      <sheetName val="3.4 MOMENTO TRANSPORTE MAT AGUA"/>
      <sheetName val="3.3 ESCAV MAT COM AGUA"/>
      <sheetName val="3.2 EXEC ENSECADEIRA"/>
      <sheetName val="3.1 DESMATAMENTO MANUAL"/>
      <sheetName val="2.5  TRANSPORTE MAT REMOÇÃO"/>
      <sheetName val="2.4 REMOÇÃO DE ENTULHO"/>
      <sheetName val="2.3 DEMOL REM CONC ARMADO"/>
      <sheetName val="2.2 DEM REM ESTRUTURA MADEIRA"/>
      <sheetName val="2.1 REMANEJ FAMÍLIA"/>
      <sheetName val="1.5 Projeto executivo"/>
      <sheetName val="1.4 PLACA SINALIZAÇÃO"/>
      <sheetName val="1.3 LOC TOPOGRÁFICA"/>
      <sheetName val="1.2 Instal canteiro obras"/>
      <sheetName val=" 1.1 Mobilização e desmob "/>
      <sheetName val="Plan1"/>
      <sheetName val="Etapa Única"/>
      <sheetName val="cálculo de áreas"/>
      <sheetName val="contrato"/>
      <sheetName val="Drenagem"/>
    </sheetNames>
    <sheetDataSet>
      <sheetData sheetId="0"/>
      <sheetData sheetId="1">
        <row r="1">
          <cell r="G1" t="str">
            <v>BDI</v>
          </cell>
        </row>
        <row r="2">
          <cell r="C2" t="str">
            <v>Custo Unitário da Mão-de-obra</v>
          </cell>
          <cell r="G2">
            <v>0.23899999999999999</v>
          </cell>
        </row>
        <row r="3">
          <cell r="A3" t="str">
            <v>Item</v>
          </cell>
          <cell r="B3" t="str">
            <v>Código</v>
          </cell>
          <cell r="C3" t="str">
            <v>Denominação</v>
          </cell>
          <cell r="D3" t="str">
            <v>Valor mensal</v>
          </cell>
          <cell r="E3" t="str">
            <v>Encargos</v>
          </cell>
          <cell r="F3" t="str">
            <v>Custo Unitário</v>
          </cell>
          <cell r="G3" t="str">
            <v>Encargos sociais</v>
          </cell>
        </row>
        <row r="4">
          <cell r="A4">
            <v>1</v>
          </cell>
          <cell r="C4" t="str">
            <v>Salário Minimo</v>
          </cell>
          <cell r="D4">
            <v>300</v>
          </cell>
          <cell r="E4">
            <v>378.9</v>
          </cell>
          <cell r="F4">
            <v>3.0859000000000001</v>
          </cell>
          <cell r="G4">
            <v>1.2629999999999999</v>
          </cell>
        </row>
        <row r="5">
          <cell r="A5">
            <v>2</v>
          </cell>
          <cell r="B5" t="str">
            <v>T301</v>
          </cell>
          <cell r="C5" t="str">
            <v>MOTORISTA VEÍCULO LEVE</v>
          </cell>
          <cell r="D5">
            <v>870</v>
          </cell>
          <cell r="E5">
            <v>1098.81</v>
          </cell>
          <cell r="F5">
            <v>8.9490999999999996</v>
          </cell>
        </row>
        <row r="6">
          <cell r="A6">
            <v>3</v>
          </cell>
          <cell r="B6">
            <v>7302</v>
          </cell>
          <cell r="C6" t="str">
            <v>MOTORISTA DE CAMINHÃO</v>
          </cell>
          <cell r="D6">
            <v>960</v>
          </cell>
          <cell r="E6">
            <v>1212.48</v>
          </cell>
          <cell r="F6">
            <v>9.8749000000000002</v>
          </cell>
          <cell r="G6" t="str">
            <v>GRUPO 1</v>
          </cell>
        </row>
        <row r="7">
          <cell r="A7">
            <v>4</v>
          </cell>
          <cell r="B7" t="str">
            <v>T303</v>
          </cell>
          <cell r="C7" t="str">
            <v>MOTORISTA DE VEÍCULO ESPECIAL</v>
          </cell>
          <cell r="D7">
            <v>1020</v>
          </cell>
          <cell r="E7">
            <v>1288.26</v>
          </cell>
          <cell r="F7">
            <v>10.492100000000001</v>
          </cell>
          <cell r="G7" t="str">
            <v>GRUPO 2</v>
          </cell>
        </row>
        <row r="8">
          <cell r="A8">
            <v>5</v>
          </cell>
          <cell r="B8" t="str">
            <v>T311</v>
          </cell>
          <cell r="C8" t="str">
            <v>OPERADOR DE EQUIPAMENTO LEVE 1</v>
          </cell>
          <cell r="D8">
            <v>720</v>
          </cell>
          <cell r="E8">
            <v>909.36</v>
          </cell>
          <cell r="F8">
            <v>7.4062000000000001</v>
          </cell>
          <cell r="G8" t="str">
            <v>GRUPO 3</v>
          </cell>
        </row>
        <row r="9">
          <cell r="A9">
            <v>6</v>
          </cell>
          <cell r="B9" t="str">
            <v>T312</v>
          </cell>
          <cell r="C9" t="str">
            <v>OPERADOR DE EQUIPAMENTO LEVE 2</v>
          </cell>
          <cell r="D9">
            <v>810</v>
          </cell>
          <cell r="E9">
            <v>1023.03</v>
          </cell>
          <cell r="F9">
            <v>8.3320000000000007</v>
          </cell>
        </row>
        <row r="10">
          <cell r="A10">
            <v>7</v>
          </cell>
          <cell r="B10" t="str">
            <v>T313</v>
          </cell>
          <cell r="C10" t="str">
            <v>OPERADOR DE EQUIP. PESADO</v>
          </cell>
          <cell r="D10">
            <v>1050</v>
          </cell>
          <cell r="E10">
            <v>1326.15</v>
          </cell>
          <cell r="F10">
            <v>10.800700000000001</v>
          </cell>
        </row>
        <row r="11">
          <cell r="A11">
            <v>8</v>
          </cell>
          <cell r="B11" t="str">
            <v>T314</v>
          </cell>
          <cell r="C11" t="str">
            <v>OPERADOR DE EQUIP. ESPECIAL</v>
          </cell>
          <cell r="D11">
            <v>1110</v>
          </cell>
          <cell r="E11">
            <v>1401.93</v>
          </cell>
          <cell r="F11">
            <v>11.417899999999999</v>
          </cell>
        </row>
        <row r="12">
          <cell r="A12">
            <v>9</v>
          </cell>
          <cell r="B12" t="str">
            <v>T401</v>
          </cell>
          <cell r="C12" t="str">
            <v>PRÉ-MARCADOR</v>
          </cell>
          <cell r="D12">
            <v>1110</v>
          </cell>
          <cell r="E12">
            <v>1401.93</v>
          </cell>
          <cell r="F12">
            <v>11.417899999999999</v>
          </cell>
        </row>
        <row r="13">
          <cell r="A13">
            <v>10</v>
          </cell>
          <cell r="C13" t="str">
            <v>ASSISTENTE SOCIAL</v>
          </cell>
          <cell r="D13">
            <v>2100</v>
          </cell>
          <cell r="E13">
            <v>2652.3</v>
          </cell>
          <cell r="F13">
            <v>21.601400000000002</v>
          </cell>
        </row>
        <row r="14">
          <cell r="A14">
            <v>11</v>
          </cell>
          <cell r="B14" t="str">
            <v>T501</v>
          </cell>
          <cell r="C14" t="str">
            <v xml:space="preserve">ENCARREGADO DE TURMA </v>
          </cell>
          <cell r="D14">
            <v>1110</v>
          </cell>
          <cell r="E14">
            <v>1401.93</v>
          </cell>
          <cell r="F14">
            <v>11.417899999999999</v>
          </cell>
        </row>
        <row r="15">
          <cell r="A15">
            <v>12</v>
          </cell>
          <cell r="B15" t="str">
            <v>T511</v>
          </cell>
          <cell r="C15" t="str">
            <v>ENCARREGADO DE PAVIMENTAÇÃO</v>
          </cell>
          <cell r="D15">
            <v>2100</v>
          </cell>
          <cell r="E15">
            <v>2652.3</v>
          </cell>
          <cell r="F15">
            <v>21.601400000000002</v>
          </cell>
        </row>
        <row r="16">
          <cell r="A16">
            <v>13</v>
          </cell>
          <cell r="B16" t="str">
            <v>T512</v>
          </cell>
          <cell r="C16" t="str">
            <v>ENCARREGADO DE BRITAGEM</v>
          </cell>
          <cell r="D16">
            <v>2100</v>
          </cell>
          <cell r="E16">
            <v>2652.3</v>
          </cell>
          <cell r="F16">
            <v>21.601400000000002</v>
          </cell>
        </row>
        <row r="17">
          <cell r="A17">
            <v>14</v>
          </cell>
          <cell r="C17" t="str">
            <v>TOPOGRAFO</v>
          </cell>
          <cell r="D17">
            <v>1230</v>
          </cell>
          <cell r="E17">
            <v>1553.49</v>
          </cell>
          <cell r="F17">
            <v>12.652200000000001</v>
          </cell>
        </row>
        <row r="18">
          <cell r="A18">
            <v>15</v>
          </cell>
          <cell r="B18" t="str">
            <v>T602</v>
          </cell>
          <cell r="C18" t="str">
            <v>MONTADOR</v>
          </cell>
          <cell r="D18">
            <v>780</v>
          </cell>
          <cell r="E18">
            <v>985.14</v>
          </cell>
          <cell r="F18">
            <v>8.0234000000000005</v>
          </cell>
        </row>
        <row r="19">
          <cell r="A19">
            <v>16</v>
          </cell>
          <cell r="B19" t="str">
            <v>T603</v>
          </cell>
          <cell r="C19" t="str">
            <v>CARPINTEIRO</v>
          </cell>
          <cell r="D19">
            <v>780</v>
          </cell>
          <cell r="E19">
            <v>985.14</v>
          </cell>
          <cell r="F19">
            <v>8.0234000000000005</v>
          </cell>
        </row>
        <row r="20">
          <cell r="A20">
            <v>17</v>
          </cell>
          <cell r="B20" t="str">
            <v>T604</v>
          </cell>
          <cell r="C20" t="str">
            <v>PEDREIRO</v>
          </cell>
          <cell r="D20">
            <v>780</v>
          </cell>
          <cell r="E20">
            <v>985.14</v>
          </cell>
          <cell r="F20">
            <v>8.0234000000000005</v>
          </cell>
        </row>
        <row r="21">
          <cell r="A21">
            <v>18</v>
          </cell>
          <cell r="B21" t="str">
            <v>T605</v>
          </cell>
          <cell r="C21" t="str">
            <v>ARMADOR</v>
          </cell>
          <cell r="D21">
            <v>780</v>
          </cell>
          <cell r="E21">
            <v>985.14</v>
          </cell>
          <cell r="F21">
            <v>8.0234000000000005</v>
          </cell>
        </row>
        <row r="22">
          <cell r="A22">
            <v>19</v>
          </cell>
          <cell r="B22" t="str">
            <v>T606</v>
          </cell>
          <cell r="C22" t="str">
            <v>FERREIRO</v>
          </cell>
          <cell r="D22">
            <v>780</v>
          </cell>
          <cell r="E22">
            <v>985.14</v>
          </cell>
          <cell r="F22">
            <v>8.0234000000000005</v>
          </cell>
        </row>
        <row r="23">
          <cell r="A23">
            <v>20</v>
          </cell>
          <cell r="B23" t="str">
            <v>T607</v>
          </cell>
          <cell r="C23" t="str">
            <v>PINTOR</v>
          </cell>
          <cell r="D23">
            <v>780</v>
          </cell>
          <cell r="E23">
            <v>985.14</v>
          </cell>
          <cell r="F23">
            <v>8.0234000000000005</v>
          </cell>
        </row>
        <row r="24">
          <cell r="A24">
            <v>21</v>
          </cell>
          <cell r="B24" t="str">
            <v>T608</v>
          </cell>
          <cell r="C24" t="str">
            <v>SOLDADOR</v>
          </cell>
          <cell r="D24">
            <v>780</v>
          </cell>
          <cell r="E24">
            <v>985.14</v>
          </cell>
          <cell r="F24">
            <v>8.0234000000000005</v>
          </cell>
        </row>
        <row r="25">
          <cell r="A25">
            <v>22</v>
          </cell>
          <cell r="B25" t="str">
            <v>T610</v>
          </cell>
          <cell r="C25" t="str">
            <v>SERRALHEIRO</v>
          </cell>
          <cell r="D25">
            <v>780</v>
          </cell>
          <cell r="E25">
            <v>985.14</v>
          </cell>
          <cell r="F25">
            <v>8.0234000000000005</v>
          </cell>
        </row>
        <row r="26">
          <cell r="A26">
            <v>23</v>
          </cell>
          <cell r="B26" t="str">
            <v>T701</v>
          </cell>
          <cell r="C26" t="str">
            <v>SERVENTE</v>
          </cell>
          <cell r="D26">
            <v>570</v>
          </cell>
          <cell r="E26">
            <v>719.91</v>
          </cell>
          <cell r="F26">
            <v>5.8632</v>
          </cell>
        </row>
        <row r="27">
          <cell r="A27">
            <v>24</v>
          </cell>
          <cell r="B27" t="str">
            <v>T702</v>
          </cell>
          <cell r="C27" t="str">
            <v>AJUDANTE</v>
          </cell>
          <cell r="D27">
            <v>630</v>
          </cell>
          <cell r="E27">
            <v>795.69</v>
          </cell>
          <cell r="F27">
            <v>6.4804000000000004</v>
          </cell>
        </row>
        <row r="28">
          <cell r="A28">
            <v>25</v>
          </cell>
          <cell r="C28" t="str">
            <v>ELETRICISTA</v>
          </cell>
          <cell r="D28">
            <v>780</v>
          </cell>
          <cell r="E28">
            <v>985.14</v>
          </cell>
          <cell r="F28">
            <v>8.0234000000000005</v>
          </cell>
        </row>
        <row r="29">
          <cell r="A29">
            <v>26</v>
          </cell>
          <cell r="C29" t="str">
            <v>ADIC. M.O. - FERRAMENTAS</v>
          </cell>
          <cell r="F29">
            <v>0.15509999999999999</v>
          </cell>
        </row>
        <row r="30">
          <cell r="A30">
            <v>27</v>
          </cell>
          <cell r="C30" t="str">
            <v>ADIC. M.O. - FERRAMENTAS</v>
          </cell>
          <cell r="F30">
            <v>0.2051</v>
          </cell>
        </row>
        <row r="32">
          <cell r="C32" t="str">
            <v>Custo Horário de Equipamentos</v>
          </cell>
        </row>
        <row r="33">
          <cell r="A33" t="str">
            <v>Item</v>
          </cell>
          <cell r="B33" t="str">
            <v>Código</v>
          </cell>
          <cell r="C33" t="str">
            <v>Equipamento</v>
          </cell>
          <cell r="D33" t="str">
            <v>Aquisição</v>
          </cell>
          <cell r="E33" t="str">
            <v>Improdutivo</v>
          </cell>
          <cell r="F33" t="str">
            <v>Operativo</v>
          </cell>
        </row>
        <row r="34">
          <cell r="A34">
            <v>30</v>
          </cell>
          <cell r="B34" t="str">
            <v>E001</v>
          </cell>
          <cell r="C34" t="str">
            <v>TRATOR DE ESTEIRA NH 7D (67 kW)</v>
          </cell>
          <cell r="E34">
            <v>10.800700000000001</v>
          </cell>
          <cell r="F34">
            <v>105.14709999999999</v>
          </cell>
        </row>
        <row r="35">
          <cell r="A35">
            <v>31</v>
          </cell>
          <cell r="B35" t="str">
            <v>E002</v>
          </cell>
          <cell r="C35" t="str">
            <v>TRATOR DE ESTEIRA CAT D6M (106 KW)</v>
          </cell>
          <cell r="E35">
            <v>10.800700000000001</v>
          </cell>
          <cell r="F35">
            <v>183.96770000000001</v>
          </cell>
        </row>
        <row r="36">
          <cell r="A36">
            <v>32</v>
          </cell>
          <cell r="B36" t="str">
            <v>E003</v>
          </cell>
          <cell r="C36" t="str">
            <v>TRATOR DE ESTEIRA CAT D8R (228 kW)</v>
          </cell>
          <cell r="E36">
            <v>10.800700000000001</v>
          </cell>
          <cell r="F36">
            <v>355.20600000000002</v>
          </cell>
        </row>
        <row r="37">
          <cell r="A37">
            <v>33</v>
          </cell>
          <cell r="B37" t="str">
            <v>E006</v>
          </cell>
          <cell r="C37" t="str">
            <v>MOTONIVELADORA CAT 120H (100 kW)</v>
          </cell>
          <cell r="E37">
            <v>11.417899999999999</v>
          </cell>
          <cell r="F37">
            <v>124.56229999999999</v>
          </cell>
        </row>
        <row r="38">
          <cell r="A38">
            <v>34</v>
          </cell>
          <cell r="B38" t="str">
            <v>E007</v>
          </cell>
          <cell r="C38" t="str">
            <v>TRATOR AGRÍCOLA M F-292/4 (77 kW)</v>
          </cell>
          <cell r="E38">
            <v>8.3320000000000007</v>
          </cell>
          <cell r="F38">
            <v>66.749700000000004</v>
          </cell>
        </row>
        <row r="39">
          <cell r="A39">
            <v>35</v>
          </cell>
          <cell r="B39" t="str">
            <v>E009</v>
          </cell>
          <cell r="C39" t="str">
            <v>CARREGAD. PNEUS CAT  924G  1,80 M3 ( 89 kW)</v>
          </cell>
          <cell r="E39">
            <v>10.800700000000001</v>
          </cell>
          <cell r="F39">
            <v>102.96259999999999</v>
          </cell>
        </row>
        <row r="40">
          <cell r="A40">
            <v>36</v>
          </cell>
          <cell r="B40" t="str">
            <v>E010</v>
          </cell>
          <cell r="C40" t="str">
            <v>CARREGAD. PNEUS CAT 950G 2,90 M3 (135 kW)</v>
          </cell>
          <cell r="E40">
            <v>10.800700000000001</v>
          </cell>
          <cell r="F40">
            <v>167.08199999999999</v>
          </cell>
        </row>
        <row r="41">
          <cell r="A41">
            <v>37</v>
          </cell>
          <cell r="B41" t="str">
            <v>E011</v>
          </cell>
          <cell r="C41" t="str">
            <v>RETROESCAVADEIRA MF-86HF (57 kW)</v>
          </cell>
          <cell r="E41">
            <v>10.800700000000001</v>
          </cell>
          <cell r="F41">
            <v>55.758699999999997</v>
          </cell>
        </row>
        <row r="42">
          <cell r="A42">
            <v>38</v>
          </cell>
          <cell r="B42" t="str">
            <v>E013</v>
          </cell>
          <cell r="C42" t="str">
            <v>ROLO COMP PÉ CARNEIRO CA-25-PD  (85 kW)</v>
          </cell>
          <cell r="E42">
            <v>8.3320000000000007</v>
          </cell>
          <cell r="F42">
            <v>112.70350000000001</v>
          </cell>
        </row>
        <row r="43">
          <cell r="A43">
            <v>43</v>
          </cell>
          <cell r="B43" t="str">
            <v>E062</v>
          </cell>
          <cell r="C43" t="str">
            <v>ESCAVADEIRA HIDR. CAT 330CL (182 kW)</v>
          </cell>
          <cell r="E43">
            <v>11.417899999999999</v>
          </cell>
          <cell r="F43">
            <v>257.74020000000002</v>
          </cell>
        </row>
        <row r="44">
          <cell r="A44">
            <v>44</v>
          </cell>
          <cell r="B44" t="str">
            <v>E063</v>
          </cell>
          <cell r="C44" t="str">
            <v>ESCAVADEIRA HIDR. CAT 320CL (102 kW)</v>
          </cell>
          <cell r="E44">
            <v>11.417899999999999</v>
          </cell>
          <cell r="F44">
            <v>157.3682</v>
          </cell>
        </row>
        <row r="45">
          <cell r="A45">
            <v>47</v>
          </cell>
          <cell r="B45" t="str">
            <v>E101</v>
          </cell>
          <cell r="C45" t="str">
            <v>GRADE DE DISCOS GA 24 x 24</v>
          </cell>
          <cell r="E45">
            <v>0</v>
          </cell>
          <cell r="F45">
            <v>2.4575999999999998</v>
          </cell>
        </row>
        <row r="46">
          <cell r="A46">
            <v>48</v>
          </cell>
          <cell r="B46" t="str">
            <v>E102</v>
          </cell>
          <cell r="C46" t="str">
            <v>ROLO COMP TANDEM CC-422C (93 kW)</v>
          </cell>
          <cell r="E46">
            <v>8.3320000000000007</v>
          </cell>
          <cell r="F46">
            <v>132.7011</v>
          </cell>
        </row>
        <row r="47">
          <cell r="A47">
            <v>51</v>
          </cell>
          <cell r="B47" t="str">
            <v>E105</v>
          </cell>
          <cell r="C47" t="str">
            <v>ROLO COMP PNEUS SP 8000  (97 kW)</v>
          </cell>
          <cell r="E47">
            <v>8.3320000000000007</v>
          </cell>
          <cell r="F47">
            <v>111.97880000000001</v>
          </cell>
        </row>
        <row r="48">
          <cell r="A48">
            <v>55</v>
          </cell>
          <cell r="B48" t="str">
            <v>E107</v>
          </cell>
          <cell r="C48" t="str">
            <v>VASSOURA MECÂNICA REBOCÁVEL</v>
          </cell>
          <cell r="E48">
            <v>0</v>
          </cell>
          <cell r="F48">
            <v>4.0309999999999997</v>
          </cell>
        </row>
        <row r="49">
          <cell r="A49">
            <v>56</v>
          </cell>
          <cell r="B49" t="str">
            <v>E110</v>
          </cell>
          <cell r="C49" t="str">
            <v>TANQUE ESTOCAGEM DE ASFALTO 20.000 L</v>
          </cell>
          <cell r="E49">
            <v>0</v>
          </cell>
          <cell r="F49">
            <v>4.1859999999999999</v>
          </cell>
        </row>
        <row r="50">
          <cell r="A50">
            <v>57</v>
          </cell>
          <cell r="B50" t="str">
            <v>E111</v>
          </cell>
          <cell r="C50" t="str">
            <v>EQUIP. DISTR. ASFALTO S/ CAMINHÃO (150 kW)</v>
          </cell>
          <cell r="E50">
            <v>9.8749000000000002</v>
          </cell>
          <cell r="F50">
            <v>98.639300000000006</v>
          </cell>
        </row>
        <row r="51">
          <cell r="A51">
            <v>58</v>
          </cell>
          <cell r="B51" t="str">
            <v>E112</v>
          </cell>
          <cell r="C51" t="str">
            <v>AQUECEDOR DE FLUÍDO TÉRMICO</v>
          </cell>
          <cell r="E51">
            <v>0</v>
          </cell>
          <cell r="F51">
            <v>21.924800000000001</v>
          </cell>
        </row>
        <row r="52">
          <cell r="A52">
            <v>74</v>
          </cell>
          <cell r="B52" t="str">
            <v>E139</v>
          </cell>
          <cell r="C52" t="str">
            <v>ROLO COMP VIBRO LISO CA-25D  (86 kW)</v>
          </cell>
          <cell r="E52">
            <v>8.3320000000000007</v>
          </cell>
          <cell r="F52">
            <v>111.0277</v>
          </cell>
        </row>
        <row r="53">
          <cell r="A53">
            <v>75</v>
          </cell>
          <cell r="B53" t="str">
            <v>E147</v>
          </cell>
          <cell r="C53" t="str">
            <v>USINA ASFÁLTO A QUENTE 90/120 T/H (188 kW)</v>
          </cell>
          <cell r="E53">
            <v>11.417899999999999</v>
          </cell>
          <cell r="F53">
            <v>200.3177</v>
          </cell>
        </row>
        <row r="54">
          <cell r="A54">
            <v>76</v>
          </cell>
          <cell r="B54" t="str">
            <v>E149</v>
          </cell>
          <cell r="C54" t="str">
            <v>VIBRO-ACAB. ASFÁLTO VDA-600BM (74 kW)</v>
          </cell>
          <cell r="E54">
            <v>11.417899999999999</v>
          </cell>
          <cell r="F54">
            <v>134.78290000000001</v>
          </cell>
        </row>
        <row r="55">
          <cell r="A55">
            <v>85</v>
          </cell>
          <cell r="B55" t="str">
            <v>E202</v>
          </cell>
          <cell r="C55" t="str">
            <v>COMPRESSOR DE AR 400 PCM (89 kW)</v>
          </cell>
          <cell r="E55">
            <v>8.3320000000000007</v>
          </cell>
          <cell r="F55">
            <v>63.345700000000001</v>
          </cell>
        </row>
        <row r="56">
          <cell r="A56">
            <v>86</v>
          </cell>
          <cell r="B56" t="str">
            <v>E208</v>
          </cell>
          <cell r="C56" t="str">
            <v>COMPRESSOR DE AR 200 PCM (58 kW)</v>
          </cell>
          <cell r="E56">
            <v>8.3320000000000007</v>
          </cell>
          <cell r="F56">
            <v>47.635599999999997</v>
          </cell>
        </row>
        <row r="57">
          <cell r="A57">
            <v>92</v>
          </cell>
          <cell r="B57" t="str">
            <v>E211</v>
          </cell>
          <cell r="C57" t="str">
            <v>MAQUINA P/ PINTURA (2 kW)</v>
          </cell>
          <cell r="E57">
            <v>0</v>
          </cell>
          <cell r="F57">
            <v>0.9577</v>
          </cell>
        </row>
        <row r="58">
          <cell r="A58">
            <v>93</v>
          </cell>
          <cell r="B58" t="str">
            <v>E210</v>
          </cell>
          <cell r="C58" t="str">
            <v>MARTELETE - ROMPEDOR 33 kg</v>
          </cell>
          <cell r="E58">
            <v>7.4062000000000001</v>
          </cell>
          <cell r="F58">
            <v>9.7596000000000007</v>
          </cell>
        </row>
        <row r="59">
          <cell r="A59">
            <v>94</v>
          </cell>
          <cell r="B59" t="str">
            <v>E302</v>
          </cell>
          <cell r="C59" t="str">
            <v>BETONEIRA - 320 L (4 kW)</v>
          </cell>
          <cell r="E59">
            <v>8.3320000000000007</v>
          </cell>
          <cell r="F59">
            <v>9.9809000000000001</v>
          </cell>
        </row>
        <row r="60">
          <cell r="A60">
            <v>98</v>
          </cell>
          <cell r="B60" t="str">
            <v>E303</v>
          </cell>
          <cell r="C60" t="str">
            <v>BETONEIRA - 750 L (9 kW)</v>
          </cell>
          <cell r="E60">
            <v>8.3320000000000007</v>
          </cell>
          <cell r="F60">
            <v>12.4125</v>
          </cell>
        </row>
        <row r="61">
          <cell r="A61">
            <v>99</v>
          </cell>
          <cell r="B61" t="str">
            <v>E304</v>
          </cell>
          <cell r="C61" t="str">
            <v>TRANSP. MANUAL - CARRINHO DE MÃO 80 L</v>
          </cell>
          <cell r="E61">
            <v>0</v>
          </cell>
          <cell r="F61">
            <v>0.13339999999999999</v>
          </cell>
        </row>
        <row r="62">
          <cell r="A62">
            <v>101</v>
          </cell>
          <cell r="B62" t="str">
            <v>E305</v>
          </cell>
          <cell r="C62" t="str">
            <v>TRANSP. MANUAL - GERICA 180 L</v>
          </cell>
          <cell r="E62">
            <v>0</v>
          </cell>
          <cell r="F62">
            <v>0.23350000000000001</v>
          </cell>
        </row>
        <row r="63">
          <cell r="A63">
            <v>103</v>
          </cell>
          <cell r="B63" t="str">
            <v>E306</v>
          </cell>
          <cell r="C63" t="str">
            <v>VIBRADOR DE CONC. - DE IMERSÃO (2 kW)</v>
          </cell>
          <cell r="E63">
            <v>7.4062000000000001</v>
          </cell>
          <cell r="F63">
            <v>8.8386999999999993</v>
          </cell>
        </row>
        <row r="64">
          <cell r="A64">
            <v>104</v>
          </cell>
          <cell r="B64" t="str">
            <v>E310</v>
          </cell>
          <cell r="C64" t="str">
            <v>FAB.PRÉ-MOLD CONC TUBOS D=0,60 M (2 kW)</v>
          </cell>
          <cell r="E64">
            <v>0</v>
          </cell>
          <cell r="F64">
            <v>7.3996000000000004</v>
          </cell>
        </row>
        <row r="65">
          <cell r="A65">
            <v>105</v>
          </cell>
          <cell r="B65" t="str">
            <v>E311</v>
          </cell>
          <cell r="C65" t="str">
            <v>FAB PRÉ-MOLD CONC TUBOS D=0,80 M (2 kW)</v>
          </cell>
          <cell r="E65">
            <v>0</v>
          </cell>
          <cell r="F65">
            <v>7.1071999999999997</v>
          </cell>
        </row>
        <row r="66">
          <cell r="A66">
            <v>106</v>
          </cell>
          <cell r="B66" t="str">
            <v>E312</v>
          </cell>
          <cell r="C66" t="str">
            <v>FAB PRÉ-MOLD CONC TUBOS D=1,00 M (2 kW)</v>
          </cell>
          <cell r="E66">
            <v>0</v>
          </cell>
          <cell r="F66">
            <v>7.4747000000000003</v>
          </cell>
        </row>
        <row r="67">
          <cell r="A67">
            <v>107</v>
          </cell>
          <cell r="B67" t="str">
            <v>E313</v>
          </cell>
          <cell r="C67" t="str">
            <v>FAB PRÉ-MOLD CONC TUBOS D=1,20 M (2 kW)</v>
          </cell>
          <cell r="E67">
            <v>0</v>
          </cell>
          <cell r="F67">
            <v>7.8887</v>
          </cell>
        </row>
        <row r="68">
          <cell r="A68">
            <v>108</v>
          </cell>
          <cell r="B68" t="str">
            <v>E314</v>
          </cell>
          <cell r="C68" t="str">
            <v>FAB PRÉ-MOLD CONC TUBOS D=1,50 M (2 kW)</v>
          </cell>
          <cell r="E68">
            <v>0</v>
          </cell>
          <cell r="F68">
            <v>7.8056999999999999</v>
          </cell>
        </row>
        <row r="69">
          <cell r="A69">
            <v>129</v>
          </cell>
          <cell r="B69" t="str">
            <v>E400</v>
          </cell>
          <cell r="C69" t="str">
            <v>CAMINHÃO BASCULANTE - 5 m3 - 8,8 t (155 kW)</v>
          </cell>
          <cell r="E69">
            <v>9.8749000000000002</v>
          </cell>
          <cell r="F69">
            <v>86.413799999999995</v>
          </cell>
        </row>
        <row r="70">
          <cell r="A70">
            <v>130</v>
          </cell>
          <cell r="B70" t="str">
            <v>E402</v>
          </cell>
          <cell r="C70" t="str">
            <v>CAMINHÃO CARROCERIA - 15t (170 kW)</v>
          </cell>
          <cell r="E70">
            <v>9.8749000000000002</v>
          </cell>
          <cell r="F70">
            <v>108.3706</v>
          </cell>
        </row>
        <row r="71">
          <cell r="A71">
            <v>131</v>
          </cell>
          <cell r="B71" t="str">
            <v>E403</v>
          </cell>
          <cell r="C71" t="str">
            <v>CAMINHÃO BASCULANTE 6 m3  (150 kW)</v>
          </cell>
          <cell r="E71">
            <v>9.8749000000000002</v>
          </cell>
          <cell r="F71">
            <v>97.9148</v>
          </cell>
        </row>
        <row r="72">
          <cell r="A72">
            <v>135</v>
          </cell>
          <cell r="B72" t="str">
            <v>E407</v>
          </cell>
          <cell r="C72" t="str">
            <v>CAMINHÃO TANQUE 10.000 L (170 kW)</v>
          </cell>
          <cell r="E72">
            <v>9.8749000000000002</v>
          </cell>
          <cell r="F72">
            <v>109.7187</v>
          </cell>
        </row>
        <row r="73">
          <cell r="A73">
            <v>136</v>
          </cell>
          <cell r="B73" t="str">
            <v>E408</v>
          </cell>
          <cell r="C73" t="str">
            <v>CAMINHÃO CARROCERIA - 4t (80 kW)</v>
          </cell>
          <cell r="E73">
            <v>9.8749000000000002</v>
          </cell>
          <cell r="F73">
            <v>54.107700000000001</v>
          </cell>
        </row>
        <row r="74">
          <cell r="A74">
            <v>137</v>
          </cell>
          <cell r="B74" t="str">
            <v>E416</v>
          </cell>
          <cell r="C74" t="str">
            <v>VEÍCULO LEVE - PICK UP (4 X 4) (98 kW)</v>
          </cell>
          <cell r="E74">
            <v>8.9490999999999996</v>
          </cell>
          <cell r="F74">
            <v>45.479300000000002</v>
          </cell>
        </row>
        <row r="75">
          <cell r="A75">
            <v>145</v>
          </cell>
          <cell r="B75" t="str">
            <v>E404</v>
          </cell>
          <cell r="C75" t="str">
            <v>CAMINHÃO BASCULANTE 10 m3 - 15 t (170 kW)</v>
          </cell>
          <cell r="E75">
            <v>9.8749000000000002</v>
          </cell>
          <cell r="F75">
            <v>111.63209999999999</v>
          </cell>
        </row>
        <row r="76">
          <cell r="A76">
            <v>146</v>
          </cell>
          <cell r="B76" t="str">
            <v>E432</v>
          </cell>
          <cell r="C76" t="str">
            <v>CAMINHÃO BASCULANTE 20 t (279 kW)</v>
          </cell>
          <cell r="E76">
            <v>9.8749000000000002</v>
          </cell>
          <cell r="F76">
            <v>166.3605</v>
          </cell>
        </row>
        <row r="77">
          <cell r="A77">
            <v>147</v>
          </cell>
          <cell r="B77" t="str">
            <v>E434</v>
          </cell>
          <cell r="C77" t="str">
            <v>CAMINHÃO CARROC C/ GUINDAUTO (150 kW)</v>
          </cell>
          <cell r="E77">
            <v>9.8749000000000002</v>
          </cell>
          <cell r="F77">
            <v>94.581900000000005</v>
          </cell>
        </row>
        <row r="78">
          <cell r="A78">
            <v>148</v>
          </cell>
        </row>
        <row r="79">
          <cell r="A79">
            <v>150</v>
          </cell>
          <cell r="B79" t="str">
            <v>E501</v>
          </cell>
          <cell r="C79" t="str">
            <v>GRUPO GERADOR 36 / 40 KVA (32 kW)</v>
          </cell>
          <cell r="E79">
            <v>8.3320000000000007</v>
          </cell>
          <cell r="F79">
            <v>33.636000000000003</v>
          </cell>
        </row>
        <row r="80">
          <cell r="A80">
            <v>151</v>
          </cell>
          <cell r="B80" t="str">
            <v>E503</v>
          </cell>
          <cell r="C80" t="str">
            <v>GRUPO GERADOR 164 / 180 KVA (144 kW)</v>
          </cell>
          <cell r="E80">
            <v>8.3320000000000007</v>
          </cell>
          <cell r="F80">
            <v>96.774699999999996</v>
          </cell>
        </row>
        <row r="81">
          <cell r="A81">
            <v>156</v>
          </cell>
          <cell r="B81" t="str">
            <v>E509</v>
          </cell>
          <cell r="C81" t="str">
            <v>GRUPO GERADOR 25,0 / 18,0 KVA (20 kW)</v>
          </cell>
          <cell r="E81">
            <v>8.3320000000000007</v>
          </cell>
          <cell r="F81">
            <v>21.651499999999999</v>
          </cell>
        </row>
        <row r="82">
          <cell r="A82">
            <v>162</v>
          </cell>
          <cell r="B82" t="str">
            <v>E903</v>
          </cell>
          <cell r="C82" t="str">
            <v>BATE-ESTACAS GRAV. 3.500/4.000 KG (160 kW)</v>
          </cell>
          <cell r="E82">
            <v>8.3320000000000007</v>
          </cell>
          <cell r="F82">
            <v>99.670699999999997</v>
          </cell>
        </row>
        <row r="83">
          <cell r="A83">
            <v>163</v>
          </cell>
          <cell r="B83" t="str">
            <v>E904</v>
          </cell>
          <cell r="C83" t="str">
            <v>SERRA CIRCULAR 12" (4 kW)</v>
          </cell>
          <cell r="E83">
            <v>0</v>
          </cell>
          <cell r="F83">
            <v>0.1948</v>
          </cell>
        </row>
        <row r="84">
          <cell r="A84">
            <v>165</v>
          </cell>
          <cell r="B84" t="str">
            <v>E906</v>
          </cell>
          <cell r="C84" t="str">
            <v>SOQUETE VIBRATÓRIO (2 kW)</v>
          </cell>
          <cell r="E84">
            <v>7.4062000000000001</v>
          </cell>
          <cell r="F84">
            <v>13.911199999999999</v>
          </cell>
        </row>
        <row r="85">
          <cell r="A85">
            <v>166</v>
          </cell>
          <cell r="B85" t="str">
            <v>E907</v>
          </cell>
          <cell r="C85" t="str">
            <v>CONJUNTO MOTO-BOMBA (11 kW)</v>
          </cell>
          <cell r="E85">
            <v>0</v>
          </cell>
          <cell r="F85">
            <v>13.8764</v>
          </cell>
        </row>
        <row r="86">
          <cell r="A86">
            <v>167</v>
          </cell>
          <cell r="B86" t="str">
            <v>E908</v>
          </cell>
          <cell r="C86" t="str">
            <v>MÁQUINA PINTURA - DERMAC FAIXAS (44 kW)</v>
          </cell>
          <cell r="E86">
            <v>11.417899999999999</v>
          </cell>
          <cell r="F86">
            <v>65.1999</v>
          </cell>
        </row>
        <row r="87">
          <cell r="A87">
            <v>169</v>
          </cell>
          <cell r="B87" t="str">
            <v>E910</v>
          </cell>
        </row>
        <row r="88">
          <cell r="A88">
            <v>170</v>
          </cell>
          <cell r="B88" t="str">
            <v>E917</v>
          </cell>
          <cell r="C88" t="str">
            <v>MÁQUINA UNIVERSAL CORTE (4 kW)</v>
          </cell>
          <cell r="E88">
            <v>7.4062000000000001</v>
          </cell>
          <cell r="F88">
            <v>11.594900000000001</v>
          </cell>
        </row>
        <row r="89">
          <cell r="A89">
            <v>171</v>
          </cell>
          <cell r="B89" t="str">
            <v>E918</v>
          </cell>
          <cell r="C89" t="str">
            <v>PRENSA EXCÊNTRICA (1 kW)</v>
          </cell>
          <cell r="E89">
            <v>0</v>
          </cell>
          <cell r="F89">
            <v>2.4619</v>
          </cell>
        </row>
        <row r="90">
          <cell r="A90">
            <v>172</v>
          </cell>
          <cell r="B90" t="str">
            <v>E919</v>
          </cell>
          <cell r="C90" t="str">
            <v>GUILHOTINA 8 t (3 kW)</v>
          </cell>
          <cell r="E90">
            <v>0</v>
          </cell>
          <cell r="F90">
            <v>4.2878999999999996</v>
          </cell>
        </row>
        <row r="91">
          <cell r="A91">
            <v>173</v>
          </cell>
          <cell r="B91" t="str">
            <v>E924</v>
          </cell>
          <cell r="C91" t="str">
            <v xml:space="preserve">EQUIP. PARA SOLDA </v>
          </cell>
          <cell r="E91">
            <v>0</v>
          </cell>
          <cell r="F91">
            <v>4.9500000000000002E-2</v>
          </cell>
        </row>
        <row r="93">
          <cell r="C93" t="str">
            <v>Custo Unitário de Materiais</v>
          </cell>
        </row>
        <row r="94">
          <cell r="A94" t="str">
            <v>Item</v>
          </cell>
          <cell r="B94" t="str">
            <v>Código</v>
          </cell>
          <cell r="C94" t="str">
            <v>Material</v>
          </cell>
          <cell r="D94" t="str">
            <v>Und</v>
          </cell>
          <cell r="E94" t="str">
            <v>Preço Unitário</v>
          </cell>
        </row>
        <row r="95">
          <cell r="A95">
            <v>212</v>
          </cell>
          <cell r="B95" t="str">
            <v>AM01</v>
          </cell>
          <cell r="C95" t="str">
            <v>AÇO CA 25 D = 4,2 mm</v>
          </cell>
          <cell r="D95" t="str">
            <v>KG</v>
          </cell>
          <cell r="E95">
            <v>4.4275000000000002</v>
          </cell>
        </row>
        <row r="96">
          <cell r="A96">
            <v>213</v>
          </cell>
          <cell r="B96" t="str">
            <v>AM02</v>
          </cell>
          <cell r="C96" t="str">
            <v>AÇO CA 25 D = 6,3 mm</v>
          </cell>
          <cell r="D96" t="str">
            <v>KG</v>
          </cell>
          <cell r="E96">
            <v>3.9904999999999999</v>
          </cell>
        </row>
        <row r="97">
          <cell r="A97">
            <v>215</v>
          </cell>
          <cell r="B97" t="str">
            <v>AM03</v>
          </cell>
          <cell r="C97" t="str">
            <v>AÇO CA 25 D = 10,0 mm</v>
          </cell>
          <cell r="D97" t="str">
            <v>KG</v>
          </cell>
          <cell r="E97">
            <v>3.3119999999999998</v>
          </cell>
        </row>
        <row r="98">
          <cell r="A98">
            <v>216</v>
          </cell>
          <cell r="B98" t="str">
            <v>AM04</v>
          </cell>
          <cell r="C98" t="str">
            <v>AÇO CA 50 D = 6,3 mm</v>
          </cell>
          <cell r="D98" t="str">
            <v>KG</v>
          </cell>
          <cell r="E98">
            <v>4.1859999999999999</v>
          </cell>
        </row>
        <row r="99">
          <cell r="A99">
            <v>217</v>
          </cell>
          <cell r="B99" t="str">
            <v>AM05</v>
          </cell>
          <cell r="C99" t="str">
            <v>AÇO CA 50 D = 10,0 mm</v>
          </cell>
          <cell r="D99" t="str">
            <v>KG</v>
          </cell>
          <cell r="E99">
            <v>3.4729999999999999</v>
          </cell>
        </row>
        <row r="100">
          <cell r="A100">
            <v>218</v>
          </cell>
          <cell r="B100" t="str">
            <v>AM06</v>
          </cell>
          <cell r="C100" t="str">
            <v>AÇO CA 60 D = 4,2 mm</v>
          </cell>
          <cell r="D100" t="str">
            <v>KG</v>
          </cell>
          <cell r="E100">
            <v>3.9904999999999999</v>
          </cell>
        </row>
        <row r="101">
          <cell r="A101">
            <v>219</v>
          </cell>
          <cell r="B101" t="str">
            <v>AM07</v>
          </cell>
          <cell r="C101" t="str">
            <v>AÇO CA 60 D = 5,0 mm</v>
          </cell>
          <cell r="D101" t="str">
            <v>KG</v>
          </cell>
          <cell r="E101">
            <v>3.8755000000000002</v>
          </cell>
        </row>
        <row r="102">
          <cell r="A102">
            <v>220</v>
          </cell>
          <cell r="B102" t="str">
            <v>AM08</v>
          </cell>
          <cell r="C102" t="str">
            <v>AÇO CA 60 D = 6,0 mm</v>
          </cell>
          <cell r="D102" t="str">
            <v>KG</v>
          </cell>
          <cell r="E102">
            <v>3.8755000000000002</v>
          </cell>
        </row>
        <row r="103">
          <cell r="A103">
            <v>235</v>
          </cell>
          <cell r="C103" t="str">
            <v>Casa padrão PMM</v>
          </cell>
          <cell r="D103" t="str">
            <v>gl</v>
          </cell>
          <cell r="E103">
            <v>8395</v>
          </cell>
        </row>
        <row r="104">
          <cell r="A104">
            <v>236</v>
          </cell>
          <cell r="B104" t="str">
            <v>AM35</v>
          </cell>
          <cell r="C104" t="str">
            <v>SEIXO COMERCIAL</v>
          </cell>
          <cell r="D104" t="str">
            <v>M3</v>
          </cell>
          <cell r="E104">
            <v>97.75</v>
          </cell>
        </row>
        <row r="105">
          <cell r="A105">
            <v>237</v>
          </cell>
          <cell r="B105" t="str">
            <v>M003</v>
          </cell>
          <cell r="C105" t="str">
            <v>ÓLEO COMBUSTÍVEL 1A</v>
          </cell>
          <cell r="D105" t="str">
            <v>L</v>
          </cell>
          <cell r="E105">
            <v>1.3524</v>
          </cell>
        </row>
        <row r="106">
          <cell r="A106">
            <v>238</v>
          </cell>
          <cell r="B106" t="str">
            <v>M101</v>
          </cell>
          <cell r="C106" t="str">
            <v>CIMENTO ASFÁLTICO CAP 20</v>
          </cell>
          <cell r="D106" t="str">
            <v>T</v>
          </cell>
          <cell r="E106">
            <v>2025.7135000000001</v>
          </cell>
        </row>
        <row r="107">
          <cell r="A107">
            <v>239</v>
          </cell>
          <cell r="B107" t="str">
            <v>M103</v>
          </cell>
          <cell r="C107" t="str">
            <v>ASFÁLTO DILUÍDO CM-30</v>
          </cell>
          <cell r="D107" t="str">
            <v>T</v>
          </cell>
          <cell r="E107">
            <v>2715.3915000000002</v>
          </cell>
        </row>
        <row r="108">
          <cell r="A108">
            <v>240</v>
          </cell>
          <cell r="B108" t="str">
            <v>M108</v>
          </cell>
          <cell r="C108" t="str">
            <v>EMULSÃO ASFÁLTICA RR-2C</v>
          </cell>
          <cell r="D108" t="str">
            <v>T</v>
          </cell>
          <cell r="E108">
            <v>1970.2260000000001</v>
          </cell>
        </row>
        <row r="109">
          <cell r="A109">
            <v>241</v>
          </cell>
          <cell r="B109" t="str">
            <v>M202</v>
          </cell>
          <cell r="C109" t="str">
            <v>CIMENTO PORTLAND CP-32</v>
          </cell>
          <cell r="D109" t="str">
            <v>KG</v>
          </cell>
          <cell r="E109">
            <v>0.46</v>
          </cell>
        </row>
        <row r="110">
          <cell r="A110">
            <v>242</v>
          </cell>
          <cell r="B110" t="str">
            <v>M319</v>
          </cell>
          <cell r="C110" t="str">
            <v>ARAME RECOZIDO no. 18</v>
          </cell>
          <cell r="D110" t="str">
            <v>KG</v>
          </cell>
          <cell r="E110">
            <v>5.7039999999999997</v>
          </cell>
        </row>
        <row r="111">
          <cell r="A111">
            <v>243</v>
          </cell>
          <cell r="B111" t="str">
            <v>M320</v>
          </cell>
          <cell r="C111" t="str">
            <v>PREGOS DE FERRO 18x30</v>
          </cell>
          <cell r="D111" t="str">
            <v>KG</v>
          </cell>
          <cell r="E111">
            <v>4.83</v>
          </cell>
        </row>
        <row r="112">
          <cell r="A112">
            <v>255</v>
          </cell>
          <cell r="C112" t="str">
            <v>REDE ELÉTRICA - TUBULAÇOES E CABOS</v>
          </cell>
          <cell r="D112" t="str">
            <v>M</v>
          </cell>
          <cell r="E112">
            <v>97.75</v>
          </cell>
        </row>
        <row r="113">
          <cell r="A113">
            <v>256</v>
          </cell>
          <cell r="C113" t="str">
            <v>POSTE TUBO AÇO GALVANIZADO.H =10,0 m C/ LUMINÁRIA</v>
          </cell>
          <cell r="D113" t="str">
            <v>CJ</v>
          </cell>
          <cell r="E113">
            <v>1801.7708</v>
          </cell>
        </row>
        <row r="114">
          <cell r="A114">
            <v>257</v>
          </cell>
          <cell r="B114" t="str">
            <v>M334</v>
          </cell>
          <cell r="C114" t="str">
            <v>PARAF. ZINCADO C/ FENDA 1 1/2" x 3/16"</v>
          </cell>
          <cell r="D114" t="str">
            <v>UN</v>
          </cell>
          <cell r="E114">
            <v>0.13800000000000001</v>
          </cell>
        </row>
        <row r="115">
          <cell r="A115">
            <v>290</v>
          </cell>
          <cell r="B115" t="str">
            <v>M335</v>
          </cell>
          <cell r="C115" t="str">
            <v>PARAF. ZINCADO FRANCÊS 4" x 5/16"</v>
          </cell>
          <cell r="D115" t="str">
            <v>UN</v>
          </cell>
          <cell r="E115">
            <v>0.59799999999999998</v>
          </cell>
        </row>
        <row r="116">
          <cell r="A116">
            <v>291</v>
          </cell>
          <cell r="B116" t="str">
            <v>M340</v>
          </cell>
          <cell r="C116" t="str">
            <v>TAMPÃO DE FERRO FUNDIDO</v>
          </cell>
          <cell r="D116" t="str">
            <v>UN</v>
          </cell>
          <cell r="E116">
            <v>375.70499999999998</v>
          </cell>
        </row>
        <row r="117">
          <cell r="A117">
            <v>294</v>
          </cell>
          <cell r="B117" t="str">
            <v>M343</v>
          </cell>
          <cell r="C117" t="str">
            <v>DEFENSA METÁLICA SEMI-MALEÁVEL SIMPLES</v>
          </cell>
          <cell r="D117" t="str">
            <v>MOD</v>
          </cell>
          <cell r="E117">
            <v>822.89400000000001</v>
          </cell>
        </row>
        <row r="118">
          <cell r="A118">
            <v>295</v>
          </cell>
          <cell r="C118" t="str">
            <v>CHAPA DE AÇO FINA</v>
          </cell>
          <cell r="D118" t="str">
            <v>M2</v>
          </cell>
          <cell r="E118">
            <v>52.9</v>
          </cell>
        </row>
        <row r="119">
          <cell r="A119">
            <v>300</v>
          </cell>
          <cell r="B119" t="str">
            <v>M398</v>
          </cell>
          <cell r="C119" t="str">
            <v xml:space="preserve">CHAPA DE AÇO </v>
          </cell>
          <cell r="D119" t="str">
            <v>KG</v>
          </cell>
          <cell r="E119">
            <v>4.83</v>
          </cell>
        </row>
        <row r="120">
          <cell r="A120">
            <v>303</v>
          </cell>
          <cell r="B120" t="str">
            <v>M346</v>
          </cell>
          <cell r="C120" t="str">
            <v>CHAPA DE AÇO no. 16 (TRATADA)</v>
          </cell>
          <cell r="D120" t="str">
            <v>M2</v>
          </cell>
          <cell r="E120">
            <v>112.7</v>
          </cell>
        </row>
        <row r="121">
          <cell r="A121">
            <v>304</v>
          </cell>
          <cell r="B121" t="str">
            <v>M401</v>
          </cell>
          <cell r="C121" t="str">
            <v>PONTALETES D=15 cm (TRONCO P/ ESC.)</v>
          </cell>
          <cell r="D121" t="str">
            <v>M</v>
          </cell>
          <cell r="E121">
            <v>1.6214999999999999</v>
          </cell>
        </row>
        <row r="122">
          <cell r="A122">
            <v>305</v>
          </cell>
          <cell r="B122" t="str">
            <v>M402</v>
          </cell>
          <cell r="C122" t="str">
            <v>PONTALETES D=20 cm (TRONCO P/ ESC.)</v>
          </cell>
          <cell r="D122" t="str">
            <v>M</v>
          </cell>
          <cell r="E122">
            <v>1.6214999999999999</v>
          </cell>
        </row>
        <row r="123">
          <cell r="A123">
            <v>306</v>
          </cell>
          <cell r="B123" t="str">
            <v>M409</v>
          </cell>
          <cell r="C123" t="str">
            <v>PRANCHÃO DE 1a 5,0 cm x 30,0 cm</v>
          </cell>
          <cell r="D123" t="str">
            <v>M</v>
          </cell>
          <cell r="E123">
            <v>17.25</v>
          </cell>
        </row>
        <row r="124">
          <cell r="A124">
            <v>308</v>
          </cell>
          <cell r="B124" t="str">
            <v>M410</v>
          </cell>
          <cell r="C124" t="str">
            <v>COMPENSADO RESINADO DE 17 mm</v>
          </cell>
          <cell r="D124" t="str">
            <v>M2</v>
          </cell>
          <cell r="E124">
            <v>17.107399999999998</v>
          </cell>
        </row>
        <row r="125">
          <cell r="A125">
            <v>309</v>
          </cell>
          <cell r="B125" t="str">
            <v>M406</v>
          </cell>
          <cell r="C125" t="str">
            <v>CAIBROS DE 7,5 cm x 7,5 cm</v>
          </cell>
          <cell r="D125" t="str">
            <v>M</v>
          </cell>
          <cell r="E125">
            <v>2.4609999999999999</v>
          </cell>
        </row>
        <row r="126">
          <cell r="A126">
            <v>310</v>
          </cell>
          <cell r="B126" t="str">
            <v>M407</v>
          </cell>
          <cell r="C126" t="str">
            <v>TÁBUA DE 1a 2,5 cm x 15,0 cm</v>
          </cell>
          <cell r="D126" t="str">
            <v>M</v>
          </cell>
          <cell r="E126">
            <v>2.7945000000000002</v>
          </cell>
        </row>
        <row r="127">
          <cell r="A127">
            <v>311</v>
          </cell>
          <cell r="B127" t="str">
            <v>M408</v>
          </cell>
          <cell r="C127" t="str">
            <v>TÁBUA DE 5a 2,5 cm x 30,0 cm</v>
          </cell>
          <cell r="D127" t="str">
            <v>M</v>
          </cell>
          <cell r="E127">
            <v>5.29</v>
          </cell>
        </row>
        <row r="128">
          <cell r="A128">
            <v>312</v>
          </cell>
          <cell r="B128" t="str">
            <v>M411</v>
          </cell>
          <cell r="C128" t="str">
            <v>COMPENSADO PLASTIFICADO DE 17 mm</v>
          </cell>
          <cell r="D128" t="str">
            <v>M2</v>
          </cell>
          <cell r="E128">
            <v>34.422600000000003</v>
          </cell>
        </row>
        <row r="129">
          <cell r="A129">
            <v>313</v>
          </cell>
          <cell r="B129" t="str">
            <v>M412</v>
          </cell>
          <cell r="C129" t="str">
            <v>GASTALHO 10 x 2,0 cm</v>
          </cell>
          <cell r="D129" t="str">
            <v>M</v>
          </cell>
          <cell r="E129">
            <v>1.38</v>
          </cell>
        </row>
        <row r="130">
          <cell r="A130">
            <v>314</v>
          </cell>
          <cell r="B130" t="str">
            <v>M413</v>
          </cell>
          <cell r="C130" t="str">
            <v>GASTALHO 7,5 x 2,5 cm</v>
          </cell>
          <cell r="D130" t="str">
            <v>M</v>
          </cell>
          <cell r="E130">
            <v>1.38</v>
          </cell>
        </row>
        <row r="131">
          <cell r="A131">
            <v>315</v>
          </cell>
          <cell r="B131" t="str">
            <v>M415</v>
          </cell>
          <cell r="C131" t="str">
            <v>TÁBUA 2,5 x 22,5 cm</v>
          </cell>
          <cell r="D131" t="str">
            <v>M</v>
          </cell>
          <cell r="E131">
            <v>4.2089999999999996</v>
          </cell>
        </row>
        <row r="132">
          <cell r="A132">
            <v>316</v>
          </cell>
          <cell r="B132" t="str">
            <v>M414</v>
          </cell>
          <cell r="C132" t="str">
            <v>PRANCHÃO 7,5 x 30,0 cm</v>
          </cell>
          <cell r="D132" t="str">
            <v>M</v>
          </cell>
          <cell r="E132">
            <v>34.5</v>
          </cell>
        </row>
        <row r="133">
          <cell r="A133">
            <v>325</v>
          </cell>
          <cell r="B133" t="str">
            <v>M601</v>
          </cell>
          <cell r="C133" t="str">
            <v>TINTA REFLETIVA ACRÍLICA P/ 2 ANOS</v>
          </cell>
          <cell r="D133" t="str">
            <v>L</v>
          </cell>
          <cell r="E133">
            <v>15.4643</v>
          </cell>
        </row>
        <row r="134">
          <cell r="A134">
            <v>326</v>
          </cell>
          <cell r="B134" t="str">
            <v>M602</v>
          </cell>
          <cell r="C134" t="str">
            <v>ADUBO NPK (4.14.8)</v>
          </cell>
          <cell r="D134" t="str">
            <v>KG</v>
          </cell>
          <cell r="E134">
            <v>0.89700000000000002</v>
          </cell>
        </row>
        <row r="135">
          <cell r="A135">
            <v>327</v>
          </cell>
          <cell r="B135" t="str">
            <v>M603</v>
          </cell>
          <cell r="C135" t="str">
            <v>INSETICIDA</v>
          </cell>
          <cell r="D135" t="str">
            <v>L</v>
          </cell>
          <cell r="E135">
            <v>26.45</v>
          </cell>
        </row>
        <row r="136">
          <cell r="A136">
            <v>328</v>
          </cell>
          <cell r="B136" t="str">
            <v>M604</v>
          </cell>
          <cell r="C136" t="str">
            <v>ADITIVO PLASTIMENT BV-40</v>
          </cell>
          <cell r="D136" t="str">
            <v>KG</v>
          </cell>
          <cell r="E136">
            <v>2.9580000000000002</v>
          </cell>
        </row>
        <row r="137">
          <cell r="A137">
            <v>330</v>
          </cell>
          <cell r="B137" t="str">
            <v>M609</v>
          </cell>
          <cell r="C137" t="str">
            <v>TINTA ESMALTE SINTÉTICO SEMI-FOSCO</v>
          </cell>
          <cell r="D137" t="str">
            <v>L</v>
          </cell>
          <cell r="E137">
            <v>13.409000000000001</v>
          </cell>
        </row>
        <row r="138">
          <cell r="A138">
            <v>331</v>
          </cell>
          <cell r="B138" t="str">
            <v>M611</v>
          </cell>
          <cell r="C138" t="str">
            <v>REDUTOR TIPO 2002 PRIM. QUALIDADE</v>
          </cell>
          <cell r="D138" t="str">
            <v>L</v>
          </cell>
          <cell r="E138">
            <v>8.2225000000000001</v>
          </cell>
        </row>
        <row r="139">
          <cell r="A139">
            <v>332</v>
          </cell>
          <cell r="B139" t="str">
            <v>M615</v>
          </cell>
          <cell r="C139" t="str">
            <v>MICROESFERAS PRE-MIX</v>
          </cell>
          <cell r="D139" t="str">
            <v>KG</v>
          </cell>
          <cell r="E139">
            <v>4.3470000000000004</v>
          </cell>
        </row>
        <row r="140">
          <cell r="A140">
            <v>333</v>
          </cell>
          <cell r="B140" t="str">
            <v>M616</v>
          </cell>
          <cell r="C140" t="str">
            <v>MICROESFERAS DROP-ON</v>
          </cell>
          <cell r="D140" t="str">
            <v>KG</v>
          </cell>
          <cell r="E140">
            <v>4.3470000000000004</v>
          </cell>
        </row>
        <row r="141">
          <cell r="A141">
            <v>344</v>
          </cell>
          <cell r="B141" t="str">
            <v>M621</v>
          </cell>
          <cell r="C141" t="str">
            <v>DESMOLDANTE</v>
          </cell>
          <cell r="D141" t="str">
            <v>KG</v>
          </cell>
          <cell r="E141">
            <v>3.6254</v>
          </cell>
        </row>
        <row r="142">
          <cell r="A142">
            <v>345</v>
          </cell>
          <cell r="B142" t="str">
            <v>M622</v>
          </cell>
          <cell r="C142" t="str">
            <v>Interplast N</v>
          </cell>
          <cell r="D142" t="str">
            <v>kg</v>
          </cell>
          <cell r="E142">
            <v>5.2554999999999996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1-VIG_FUND-AGO2000"/>
      <sheetName val="Drenagem"/>
      <sheetName val="Etapa Única"/>
      <sheetName val="ORÇAMENTO"/>
      <sheetName val="QCI"/>
      <sheetName val="CFF"/>
      <sheetName val="BDI"/>
      <sheetName val="ENC.SOC."/>
      <sheetName val="1.ADM LOCAL"/>
      <sheetName val="2.SER.PRELIM."/>
      <sheetName val="3.DEM. E RET."/>
      <sheetName val="4.COBERTURA"/>
      <sheetName val="5.PAREDES"/>
      <sheetName val="6.REVEST"/>
      <sheetName val="7.PINTURA"/>
      <sheetName val="8.PISOS"/>
      <sheetName val="9.ESQUADRIA"/>
      <sheetName val="composição_unitária"/>
      <sheetName val="custo_profissional"/>
      <sheetName val="BDI_MATERIAL"/>
      <sheetName val="CPU"/>
      <sheetName val="CPU (2)"/>
      <sheetName val="INSUMOS_SINAPI_12_14"/>
      <sheetName val="SERVIÇOS_SINAPI_12_14"/>
      <sheetName val="10.INST. ELÉTRICAS"/>
      <sheetName val="11.INST. HIDROSSANIT."/>
      <sheetName val="12.SERV. FINAIS"/>
      <sheetName val="esquadrias"/>
      <sheetName val="geral"/>
    </sheetNames>
    <sheetDataSet>
      <sheetData sheetId="0">
        <row r="13">
          <cell r="B13">
            <v>1</v>
          </cell>
          <cell r="C13">
            <v>0.15</v>
          </cell>
          <cell r="D13">
            <v>0.2</v>
          </cell>
          <cell r="E13">
            <v>0.5</v>
          </cell>
          <cell r="F13">
            <v>0.1</v>
          </cell>
          <cell r="G13">
            <v>2.25</v>
          </cell>
          <cell r="H13">
            <v>0.47249999999999998</v>
          </cell>
          <cell r="I13">
            <v>0.78749999999999998</v>
          </cell>
          <cell r="J13">
            <v>2.8125000000000001E-2</v>
          </cell>
          <cell r="K13">
            <v>2.25</v>
          </cell>
          <cell r="L13">
            <v>0.16874999999999998</v>
          </cell>
        </row>
        <row r="14">
          <cell r="B14">
            <v>1</v>
          </cell>
          <cell r="C14">
            <v>0.2</v>
          </cell>
          <cell r="D14">
            <v>0.2</v>
          </cell>
          <cell r="E14">
            <v>0.5</v>
          </cell>
          <cell r="F14">
            <v>0.1</v>
          </cell>
          <cell r="G14">
            <v>18.257000000000005</v>
          </cell>
          <cell r="H14">
            <v>4.3816800000000011</v>
          </cell>
          <cell r="I14">
            <v>7.3028000000000022</v>
          </cell>
          <cell r="J14">
            <v>0.27385500000000013</v>
          </cell>
          <cell r="K14">
            <v>18.257000000000005</v>
          </cell>
          <cell r="L14">
            <v>1.8257000000000005</v>
          </cell>
        </row>
        <row r="15">
          <cell r="B15">
            <v>1</v>
          </cell>
          <cell r="C15">
            <v>0.25</v>
          </cell>
          <cell r="D15">
            <v>0.2</v>
          </cell>
          <cell r="E15">
            <v>0.6</v>
          </cell>
          <cell r="F15">
            <v>0.1</v>
          </cell>
          <cell r="G15">
            <v>5.1250000000000009</v>
          </cell>
          <cell r="H15">
            <v>1.6143750000000003</v>
          </cell>
          <cell r="I15">
            <v>2.3062500000000004</v>
          </cell>
          <cell r="J15">
            <v>8.9687500000000017E-2</v>
          </cell>
          <cell r="K15">
            <v>6.1500000000000012</v>
          </cell>
          <cell r="L15">
            <v>0.76875000000000016</v>
          </cell>
        </row>
        <row r="16">
          <cell r="B16">
            <v>1</v>
          </cell>
          <cell r="C16">
            <v>0.15</v>
          </cell>
          <cell r="D16">
            <v>0.2</v>
          </cell>
          <cell r="E16">
            <v>0.5</v>
          </cell>
          <cell r="F16">
            <v>0.1</v>
          </cell>
          <cell r="G16">
            <v>9.2299999999999986</v>
          </cell>
          <cell r="H16">
            <v>1.9382999999999997</v>
          </cell>
          <cell r="I16">
            <v>3.2304999999999993</v>
          </cell>
          <cell r="J16">
            <v>0.11537499999999999</v>
          </cell>
          <cell r="K16">
            <v>9.2299999999999986</v>
          </cell>
          <cell r="L16">
            <v>0.69224999999999992</v>
          </cell>
        </row>
        <row r="17">
          <cell r="B17">
            <v>1</v>
          </cell>
          <cell r="C17">
            <v>0.25</v>
          </cell>
          <cell r="D17">
            <v>0.2</v>
          </cell>
          <cell r="E17">
            <v>0.6</v>
          </cell>
          <cell r="F17">
            <v>0.1</v>
          </cell>
          <cell r="G17">
            <v>4.9000000000000004</v>
          </cell>
          <cell r="H17">
            <v>1.5435000000000001</v>
          </cell>
          <cell r="I17">
            <v>2.2050000000000001</v>
          </cell>
          <cell r="J17">
            <v>8.5750000000000007E-2</v>
          </cell>
          <cell r="K17">
            <v>5.88</v>
          </cell>
          <cell r="L17">
            <v>0.73499999999999999</v>
          </cell>
        </row>
        <row r="18">
          <cell r="B18">
            <v>1</v>
          </cell>
          <cell r="C18">
            <v>0.2</v>
          </cell>
          <cell r="D18">
            <v>0.2</v>
          </cell>
          <cell r="E18">
            <v>0.6</v>
          </cell>
          <cell r="F18">
            <v>0.1</v>
          </cell>
          <cell r="G18">
            <v>7.9049999999999994</v>
          </cell>
          <cell r="H18">
            <v>2.2133999999999996</v>
          </cell>
          <cell r="I18">
            <v>3.1619999999999999</v>
          </cell>
          <cell r="J18">
            <v>0.11857500000000001</v>
          </cell>
          <cell r="K18">
            <v>9.4859999999999989</v>
          </cell>
          <cell r="L18">
            <v>0.94859999999999989</v>
          </cell>
        </row>
        <row r="19">
          <cell r="B19">
            <v>1</v>
          </cell>
          <cell r="C19">
            <v>0.4</v>
          </cell>
          <cell r="D19">
            <v>0.2</v>
          </cell>
          <cell r="E19">
            <v>0.6</v>
          </cell>
          <cell r="F19">
            <v>0.1</v>
          </cell>
          <cell r="G19">
            <v>3.5</v>
          </cell>
          <cell r="H19">
            <v>1.4700000000000002</v>
          </cell>
          <cell r="I19">
            <v>2.1000000000000005</v>
          </cell>
          <cell r="J19">
            <v>8.7500000000000008E-2</v>
          </cell>
          <cell r="K19">
            <v>4.2</v>
          </cell>
          <cell r="L19">
            <v>0.84</v>
          </cell>
        </row>
        <row r="20">
          <cell r="B20">
            <v>1</v>
          </cell>
          <cell r="C20">
            <v>0.25</v>
          </cell>
          <cell r="D20">
            <v>0.2</v>
          </cell>
          <cell r="E20">
            <v>0.6</v>
          </cell>
          <cell r="F20">
            <v>0.1</v>
          </cell>
          <cell r="G20">
            <v>7.9249999999999989</v>
          </cell>
          <cell r="H20">
            <v>2.4963749999999996</v>
          </cell>
          <cell r="I20">
            <v>3.5662499999999997</v>
          </cell>
          <cell r="J20">
            <v>0.13868749999999996</v>
          </cell>
          <cell r="K20">
            <v>9.509999999999998</v>
          </cell>
          <cell r="L20">
            <v>1.1887499999999998</v>
          </cell>
        </row>
        <row r="21">
          <cell r="B21">
            <v>1</v>
          </cell>
          <cell r="C21">
            <v>0.2</v>
          </cell>
          <cell r="D21">
            <v>0.2</v>
          </cell>
          <cell r="E21">
            <v>0.5</v>
          </cell>
          <cell r="F21">
            <v>0.1</v>
          </cell>
          <cell r="G21">
            <v>7.3</v>
          </cell>
          <cell r="H21">
            <v>1.752</v>
          </cell>
          <cell r="I21">
            <v>2.92</v>
          </cell>
          <cell r="J21">
            <v>0.10950000000000003</v>
          </cell>
          <cell r="K21">
            <v>7.3</v>
          </cell>
          <cell r="L21">
            <v>0.73</v>
          </cell>
        </row>
        <row r="22">
          <cell r="B22">
            <v>1</v>
          </cell>
          <cell r="C22">
            <v>0.25</v>
          </cell>
          <cell r="D22">
            <v>0.2</v>
          </cell>
          <cell r="E22">
            <v>0.6</v>
          </cell>
          <cell r="F22">
            <v>0.1</v>
          </cell>
          <cell r="G22">
            <v>7.85</v>
          </cell>
          <cell r="H22">
            <v>2.47275</v>
          </cell>
          <cell r="I22">
            <v>3.5324999999999998</v>
          </cell>
          <cell r="J22">
            <v>0.137375</v>
          </cell>
          <cell r="K22">
            <v>9.42</v>
          </cell>
          <cell r="L22">
            <v>1.1775</v>
          </cell>
        </row>
        <row r="23">
          <cell r="B23">
            <v>1</v>
          </cell>
          <cell r="C23">
            <v>0.2</v>
          </cell>
          <cell r="D23">
            <v>0.2</v>
          </cell>
          <cell r="E23">
            <v>0.6</v>
          </cell>
          <cell r="F23">
            <v>0.1</v>
          </cell>
          <cell r="G23">
            <v>7.9249999999999989</v>
          </cell>
          <cell r="H23">
            <v>2.2189999999999994</v>
          </cell>
          <cell r="I23">
            <v>3.17</v>
          </cell>
          <cell r="J23">
            <v>0.11887500000000001</v>
          </cell>
          <cell r="K23">
            <v>9.509999999999998</v>
          </cell>
          <cell r="L23">
            <v>0.95099999999999985</v>
          </cell>
        </row>
        <row r="24">
          <cell r="B24">
            <v>1</v>
          </cell>
          <cell r="C24">
            <v>0.3</v>
          </cell>
          <cell r="D24">
            <v>0.2</v>
          </cell>
          <cell r="E24">
            <v>0.5</v>
          </cell>
          <cell r="F24">
            <v>0.1</v>
          </cell>
          <cell r="G24">
            <v>3.6</v>
          </cell>
          <cell r="H24">
            <v>1.08</v>
          </cell>
          <cell r="I24">
            <v>1.8</v>
          </cell>
          <cell r="J24">
            <v>7.2000000000000008E-2</v>
          </cell>
          <cell r="K24">
            <v>3.6</v>
          </cell>
          <cell r="L24">
            <v>0.54</v>
          </cell>
        </row>
        <row r="25"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</row>
        <row r="26">
          <cell r="H26">
            <v>29.741640000000004</v>
          </cell>
          <cell r="I26">
            <v>46.0824</v>
          </cell>
          <cell r="J26">
            <v>1.734005</v>
          </cell>
          <cell r="K26">
            <v>123.48899999999998</v>
          </cell>
          <cell r="L26">
            <v>12.784500000000001</v>
          </cell>
        </row>
        <row r="28">
          <cell r="K28" t="str">
            <v xml:space="preserve"> (C/REL A AREA CONSTR)</v>
          </cell>
        </row>
        <row r="30">
          <cell r="C30">
            <v>29.741640000000004</v>
          </cell>
          <cell r="D30" t="str">
            <v>M3</v>
          </cell>
          <cell r="I30">
            <v>2.3263827290860029</v>
          </cell>
          <cell r="J30" t="str">
            <v>M3/M3</v>
          </cell>
          <cell r="K30">
            <v>4.1831894005457261E-2</v>
          </cell>
          <cell r="L30" t="str">
            <v>M3/M2</v>
          </cell>
        </row>
        <row r="31">
          <cell r="C31">
            <v>46.0824</v>
          </cell>
          <cell r="D31" t="str">
            <v>M2</v>
          </cell>
          <cell r="I31">
            <v>3.6045523876569279</v>
          </cell>
          <cell r="J31" t="str">
            <v>M2/M3</v>
          </cell>
          <cell r="K31">
            <v>6.481532532560691E-2</v>
          </cell>
          <cell r="L31" t="str">
            <v>M2/M2</v>
          </cell>
        </row>
        <row r="32">
          <cell r="C32">
            <v>1.734005</v>
          </cell>
          <cell r="D32" t="str">
            <v>M3</v>
          </cell>
          <cell r="I32">
            <v>0.13563338417615078</v>
          </cell>
          <cell r="J32" t="str">
            <v>M3/M3</v>
          </cell>
          <cell r="K32">
            <v>2.4388942023685616E-3</v>
          </cell>
          <cell r="L32" t="str">
            <v>M3/M2</v>
          </cell>
        </row>
        <row r="33">
          <cell r="C33">
            <v>123.48899999999998</v>
          </cell>
          <cell r="D33" t="str">
            <v>M2</v>
          </cell>
          <cell r="I33">
            <v>9.6592749032030945</v>
          </cell>
          <cell r="J33" t="str">
            <v>M2/M3</v>
          </cell>
          <cell r="K33">
            <v>0.17368843005429122</v>
          </cell>
          <cell r="L33" t="str">
            <v>M2/M2</v>
          </cell>
        </row>
        <row r="34">
          <cell r="C34">
            <v>12.784500000000001</v>
          </cell>
          <cell r="D34" t="str">
            <v>M3</v>
          </cell>
          <cell r="I34" t="str">
            <v xml:space="preserve">      -</v>
          </cell>
          <cell r="K34">
            <v>1.7981518467467442E-2</v>
          </cell>
          <cell r="L34" t="str">
            <v>M3/M2</v>
          </cell>
        </row>
        <row r="35">
          <cell r="C35">
            <v>1294</v>
          </cell>
          <cell r="D35" t="str">
            <v>KG</v>
          </cell>
          <cell r="I35">
            <v>101.21631663342328</v>
          </cell>
          <cell r="J35" t="str">
            <v>KG/M3</v>
          </cell>
          <cell r="K35">
            <v>1.8200230667529325</v>
          </cell>
        </row>
        <row r="36">
          <cell r="C36">
            <v>16.914594444444447</v>
          </cell>
          <cell r="D36" t="str">
            <v>M3</v>
          </cell>
          <cell r="I36">
            <v>1.3230548276776131</v>
          </cell>
          <cell r="J36" t="str">
            <v>M3/M3</v>
          </cell>
          <cell r="K36">
            <v>2.3790534817356952E-2</v>
          </cell>
          <cell r="L36" t="str">
            <v>M3/M2</v>
          </cell>
        </row>
        <row r="37">
          <cell r="C37">
            <v>16.675159222222224</v>
          </cell>
          <cell r="D37" t="str">
            <v>M3</v>
          </cell>
          <cell r="I37">
            <v>1.3043262718309063</v>
          </cell>
          <cell r="J37" t="str">
            <v>M3/M3</v>
          </cell>
          <cell r="K37">
            <v>2.3453766944530399E-2</v>
          </cell>
          <cell r="L37" t="str">
            <v>M3/M2</v>
          </cell>
        </row>
        <row r="38">
          <cell r="C38">
            <v>710.98</v>
          </cell>
          <cell r="D38" t="str">
            <v>M2</v>
          </cell>
        </row>
      </sheetData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5.emf"/><Relationship Id="rId4" Type="http://schemas.openxmlformats.org/officeDocument/2006/relationships/oleObject" Target="../embeddings/oleObject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NZ107"/>
  <sheetViews>
    <sheetView tabSelected="1" view="pageBreakPreview" topLeftCell="A10" zoomScaleNormal="100" zoomScaleSheetLayoutView="100" workbookViewId="0">
      <selection activeCell="Q19" sqref="Q19"/>
    </sheetView>
  </sheetViews>
  <sheetFormatPr defaultColWidth="9.140625" defaultRowHeight="12.75" x14ac:dyDescent="0.2"/>
  <cols>
    <col min="1" max="1" width="9.140625" style="37"/>
    <col min="2" max="2" width="9" style="89" bestFit="1" customWidth="1"/>
    <col min="3" max="3" width="18.85546875" style="38" bestFit="1" customWidth="1"/>
    <col min="4" max="4" width="17.140625" style="38" customWidth="1"/>
    <col min="5" max="5" width="49.5703125" style="91" customWidth="1"/>
    <col min="6" max="6" width="9.7109375" style="86" customWidth="1"/>
    <col min="7" max="8" width="11.5703125" style="92" hidden="1" customWidth="1"/>
    <col min="9" max="9" width="11" style="41" hidden="1" customWidth="1"/>
    <col min="10" max="10" width="13" style="41" hidden="1" customWidth="1"/>
    <col min="11" max="11" width="9.42578125" style="41" hidden="1" customWidth="1"/>
    <col min="12" max="12" width="12.42578125" style="41" hidden="1" customWidth="1"/>
    <col min="13" max="13" width="10.7109375" style="42" customWidth="1"/>
    <col min="14" max="14" width="9.140625" style="42" customWidth="1"/>
    <col min="15" max="15" width="14.140625" style="43" customWidth="1"/>
    <col min="16" max="16" width="12.42578125" style="44" customWidth="1"/>
    <col min="17" max="17" width="13" style="44" bestFit="1" customWidth="1"/>
    <col min="18" max="18" width="9.140625" style="37"/>
    <col min="19" max="19" width="15.7109375" style="37" bestFit="1" customWidth="1"/>
    <col min="20" max="16384" width="9.140625" style="37"/>
  </cols>
  <sheetData>
    <row r="1" spans="1:20" ht="13.5" thickBot="1" x14ac:dyDescent="0.25"/>
    <row r="2" spans="1:20" x14ac:dyDescent="0.2">
      <c r="B2" s="113"/>
      <c r="C2" s="114"/>
      <c r="D2" s="114"/>
      <c r="E2" s="115"/>
      <c r="F2" s="116"/>
      <c r="G2" s="117"/>
      <c r="H2" s="117"/>
      <c r="I2" s="118"/>
      <c r="J2" s="118"/>
      <c r="K2" s="118"/>
      <c r="L2" s="118"/>
      <c r="M2" s="119"/>
      <c r="N2" s="119"/>
      <c r="O2" s="120"/>
      <c r="P2" s="121"/>
      <c r="Q2" s="309"/>
    </row>
    <row r="3" spans="1:20" ht="15.75" x14ac:dyDescent="0.2">
      <c r="B3" s="317" t="s">
        <v>0</v>
      </c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318"/>
      <c r="Q3" s="319"/>
    </row>
    <row r="4" spans="1:20" ht="15.75" x14ac:dyDescent="0.25">
      <c r="B4" s="320" t="s">
        <v>7</v>
      </c>
      <c r="C4" s="321"/>
      <c r="D4" s="321"/>
      <c r="E4" s="321"/>
      <c r="F4" s="321"/>
      <c r="G4" s="321"/>
      <c r="H4" s="321"/>
      <c r="I4" s="321"/>
      <c r="J4" s="321"/>
      <c r="K4" s="321"/>
      <c r="L4" s="321"/>
      <c r="M4" s="321"/>
      <c r="N4" s="321"/>
      <c r="O4" s="321"/>
      <c r="P4" s="321"/>
      <c r="Q4" s="322"/>
    </row>
    <row r="5" spans="1:20" ht="15.75" x14ac:dyDescent="0.2">
      <c r="B5" s="323" t="s">
        <v>111</v>
      </c>
      <c r="C5" s="324"/>
      <c r="D5" s="324"/>
      <c r="E5" s="324"/>
      <c r="F5" s="324"/>
      <c r="G5" s="324"/>
      <c r="H5" s="324"/>
      <c r="I5" s="324"/>
      <c r="J5" s="324"/>
      <c r="K5" s="324"/>
      <c r="L5" s="324"/>
      <c r="M5" s="324"/>
      <c r="N5" s="324"/>
      <c r="O5" s="324"/>
      <c r="P5" s="324"/>
      <c r="Q5" s="325"/>
    </row>
    <row r="6" spans="1:20" x14ac:dyDescent="0.2">
      <c r="B6" s="122"/>
      <c r="C6" s="123"/>
      <c r="D6" s="123"/>
      <c r="E6" s="124"/>
      <c r="F6" s="123"/>
      <c r="G6" s="40"/>
      <c r="H6" s="40"/>
      <c r="I6" s="125"/>
      <c r="J6" s="125"/>
      <c r="K6" s="125"/>
      <c r="L6" s="125"/>
      <c r="M6" s="126"/>
      <c r="N6" s="126"/>
      <c r="O6" s="127"/>
      <c r="P6" s="128"/>
      <c r="Q6" s="310"/>
    </row>
    <row r="7" spans="1:20" ht="18" x14ac:dyDescent="0.25">
      <c r="B7" s="326" t="s">
        <v>77</v>
      </c>
      <c r="C7" s="327"/>
      <c r="D7" s="327"/>
      <c r="E7" s="327"/>
      <c r="F7" s="327"/>
      <c r="G7" s="327"/>
      <c r="H7" s="327"/>
      <c r="I7" s="327"/>
      <c r="J7" s="327"/>
      <c r="K7" s="327"/>
      <c r="L7" s="327"/>
      <c r="M7" s="327"/>
      <c r="N7" s="327"/>
      <c r="O7" s="327"/>
      <c r="P7" s="327"/>
      <c r="Q7" s="328"/>
    </row>
    <row r="8" spans="1:20" x14ac:dyDescent="0.2">
      <c r="B8" s="129"/>
      <c r="C8" s="304"/>
      <c r="D8" s="304"/>
      <c r="E8" s="130"/>
      <c r="F8" s="304"/>
      <c r="G8" s="45"/>
      <c r="H8" s="45"/>
      <c r="I8" s="304"/>
      <c r="J8" s="304"/>
      <c r="K8" s="304"/>
      <c r="L8" s="304"/>
      <c r="M8" s="131"/>
      <c r="N8" s="131"/>
      <c r="O8" s="133"/>
      <c r="P8" s="132"/>
      <c r="Q8" s="311"/>
    </row>
    <row r="9" spans="1:20" ht="45.75" customHeight="1" x14ac:dyDescent="0.2">
      <c r="B9" s="201" t="s">
        <v>198</v>
      </c>
      <c r="C9" s="332" t="s">
        <v>190</v>
      </c>
      <c r="D9" s="332"/>
      <c r="E9" s="332"/>
      <c r="F9" s="332"/>
      <c r="G9" s="332"/>
      <c r="H9" s="332"/>
      <c r="I9" s="332"/>
      <c r="J9" s="332"/>
      <c r="K9" s="332"/>
      <c r="L9" s="332"/>
      <c r="M9" s="332"/>
      <c r="N9" s="332"/>
      <c r="O9" s="332"/>
      <c r="P9" s="332"/>
      <c r="Q9" s="333"/>
    </row>
    <row r="10" spans="1:20" ht="15" customHeight="1" x14ac:dyDescent="0.2">
      <c r="B10" s="201" t="s">
        <v>119</v>
      </c>
      <c r="C10" s="339" t="s">
        <v>120</v>
      </c>
      <c r="D10" s="339"/>
      <c r="E10" s="339"/>
      <c r="F10" s="304"/>
      <c r="G10" s="45"/>
      <c r="H10" s="45"/>
      <c r="I10" s="304"/>
      <c r="J10" s="304"/>
      <c r="K10" s="304"/>
      <c r="L10" s="304"/>
      <c r="M10" s="131"/>
      <c r="N10" s="305" t="s">
        <v>116</v>
      </c>
      <c r="O10" s="336" t="s">
        <v>200</v>
      </c>
      <c r="P10" s="336"/>
      <c r="Q10" s="337"/>
    </row>
    <row r="11" spans="1:20" ht="15" customHeight="1" x14ac:dyDescent="0.2">
      <c r="B11" s="129" t="s">
        <v>112</v>
      </c>
      <c r="C11" s="338" t="s">
        <v>113</v>
      </c>
      <c r="D11" s="338"/>
      <c r="E11" s="338"/>
      <c r="F11" s="304"/>
      <c r="G11" s="45"/>
      <c r="H11" s="45"/>
      <c r="I11" s="304"/>
      <c r="J11" s="304"/>
      <c r="K11" s="304"/>
      <c r="L11" s="304"/>
      <c r="M11" s="131"/>
      <c r="N11" s="305" t="s">
        <v>114</v>
      </c>
      <c r="O11" s="334" t="s">
        <v>115</v>
      </c>
      <c r="P11" s="334"/>
      <c r="Q11" s="335"/>
    </row>
    <row r="12" spans="1:20" ht="13.5" thickBot="1" x14ac:dyDescent="0.25">
      <c r="B12" s="129"/>
      <c r="C12" s="304"/>
      <c r="D12" s="304"/>
      <c r="E12" s="130"/>
      <c r="F12" s="304"/>
      <c r="G12" s="45"/>
      <c r="H12" s="45"/>
      <c r="I12" s="304"/>
      <c r="J12" s="304"/>
      <c r="K12" s="304"/>
      <c r="L12" s="304"/>
      <c r="M12" s="131"/>
      <c r="N12" s="131"/>
      <c r="O12" s="133"/>
      <c r="P12" s="132"/>
      <c r="Q12" s="311"/>
    </row>
    <row r="13" spans="1:20" ht="59.25" customHeight="1" thickBot="1" x14ac:dyDescent="0.25">
      <c r="B13" s="46" t="s">
        <v>78</v>
      </c>
      <c r="C13" s="46" t="s">
        <v>79</v>
      </c>
      <c r="D13" s="47" t="s">
        <v>117</v>
      </c>
      <c r="E13" s="48" t="s">
        <v>118</v>
      </c>
      <c r="F13" s="46" t="s">
        <v>80</v>
      </c>
      <c r="G13" s="49"/>
      <c r="H13" s="49"/>
      <c r="I13" s="50" t="s">
        <v>81</v>
      </c>
      <c r="J13" s="51" t="s">
        <v>82</v>
      </c>
      <c r="K13" s="52" t="s">
        <v>83</v>
      </c>
      <c r="L13" s="53" t="s">
        <v>84</v>
      </c>
      <c r="M13" s="306" t="s">
        <v>196</v>
      </c>
      <c r="N13" s="307" t="s">
        <v>197</v>
      </c>
      <c r="O13" s="54" t="s">
        <v>85</v>
      </c>
      <c r="P13" s="55" t="s">
        <v>201</v>
      </c>
      <c r="Q13" s="55" t="s">
        <v>84</v>
      </c>
    </row>
    <row r="14" spans="1:20" x14ac:dyDescent="0.2">
      <c r="A14" s="56"/>
      <c r="B14" s="134" t="s">
        <v>86</v>
      </c>
      <c r="C14" s="57"/>
      <c r="D14" s="58"/>
      <c r="E14" s="59" t="s">
        <v>95</v>
      </c>
      <c r="F14" s="60"/>
      <c r="G14" s="61"/>
      <c r="H14" s="61"/>
      <c r="I14" s="62"/>
      <c r="J14" s="63"/>
      <c r="K14" s="63"/>
      <c r="L14" s="63"/>
      <c r="M14" s="64"/>
      <c r="N14" s="64"/>
      <c r="O14" s="65"/>
      <c r="P14" s="65"/>
      <c r="Q14" s="312"/>
      <c r="R14" s="66"/>
      <c r="S14" s="66"/>
      <c r="T14" s="66"/>
    </row>
    <row r="15" spans="1:20" s="66" customFormat="1" ht="24" x14ac:dyDescent="0.2">
      <c r="A15" s="56"/>
      <c r="B15" s="135" t="s">
        <v>87</v>
      </c>
      <c r="C15" s="202" t="s">
        <v>88</v>
      </c>
      <c r="D15" s="202">
        <v>90768</v>
      </c>
      <c r="E15" s="203" t="s">
        <v>192</v>
      </c>
      <c r="F15" s="79" t="s">
        <v>193</v>
      </c>
      <c r="G15" s="74"/>
      <c r="H15" s="74"/>
      <c r="I15" s="75"/>
      <c r="J15" s="76"/>
      <c r="K15" s="77"/>
      <c r="L15" s="75"/>
      <c r="M15" s="78">
        <v>110</v>
      </c>
      <c r="N15" s="78">
        <f>SUM(M15*12)</f>
        <v>1320</v>
      </c>
      <c r="O15" s="70">
        <v>120.7</v>
      </c>
      <c r="P15" s="70">
        <f>SUM(O15*1.262)</f>
        <v>152.32339999999999</v>
      </c>
      <c r="Q15" s="313">
        <f>SUM(P15*N15)</f>
        <v>201066.88799999998</v>
      </c>
    </row>
    <row r="16" spans="1:20" s="66" customFormat="1" ht="24" x14ac:dyDescent="0.2">
      <c r="A16" s="56"/>
      <c r="B16" s="200" t="s">
        <v>89</v>
      </c>
      <c r="C16" s="202" t="s">
        <v>88</v>
      </c>
      <c r="D16" s="202">
        <v>90778</v>
      </c>
      <c r="E16" s="203" t="s">
        <v>133</v>
      </c>
      <c r="F16" s="82" t="s">
        <v>193</v>
      </c>
      <c r="G16" s="67"/>
      <c r="H16" s="67"/>
      <c r="I16" s="71"/>
      <c r="J16" s="80"/>
      <c r="K16" s="68"/>
      <c r="L16" s="71"/>
      <c r="M16" s="69">
        <v>110</v>
      </c>
      <c r="N16" s="78">
        <f t="shared" ref="N16:N17" si="0">SUM(M16*12)</f>
        <v>1320</v>
      </c>
      <c r="O16" s="70">
        <v>129.34</v>
      </c>
      <c r="P16" s="70">
        <f t="shared" ref="P16:P17" si="1">SUM(O16*1.262)</f>
        <v>163.22708</v>
      </c>
      <c r="Q16" s="313">
        <f t="shared" ref="Q16:Q17" si="2">SUM(P16*N16)</f>
        <v>215459.74559999999</v>
      </c>
      <c r="R16" s="72"/>
      <c r="S16" s="72"/>
      <c r="T16" s="72"/>
    </row>
    <row r="17" spans="1:1742" s="66" customFormat="1" ht="24" x14ac:dyDescent="0.2">
      <c r="A17" s="56"/>
      <c r="B17" s="200" t="s">
        <v>126</v>
      </c>
      <c r="C17" s="202" t="s">
        <v>195</v>
      </c>
      <c r="D17" s="202">
        <v>2301000143</v>
      </c>
      <c r="E17" s="203" t="s">
        <v>194</v>
      </c>
      <c r="F17" s="82" t="s">
        <v>193</v>
      </c>
      <c r="G17" s="67"/>
      <c r="H17" s="67"/>
      <c r="I17" s="71"/>
      <c r="J17" s="80"/>
      <c r="K17" s="68"/>
      <c r="L17" s="71"/>
      <c r="M17" s="69">
        <v>110</v>
      </c>
      <c r="N17" s="69">
        <f t="shared" si="0"/>
        <v>1320</v>
      </c>
      <c r="O17" s="70">
        <v>119.4</v>
      </c>
      <c r="P17" s="70">
        <f t="shared" si="1"/>
        <v>150.68280000000001</v>
      </c>
      <c r="Q17" s="313">
        <f t="shared" si="2"/>
        <v>198901.29600000003</v>
      </c>
      <c r="R17" s="72"/>
      <c r="S17" s="72"/>
      <c r="T17" s="72"/>
    </row>
    <row r="18" spans="1:1742" s="72" customFormat="1" ht="13.5" thickBot="1" x14ac:dyDescent="0.25">
      <c r="A18" s="56"/>
      <c r="B18" s="329"/>
      <c r="C18" s="330"/>
      <c r="D18" s="330"/>
      <c r="E18" s="330"/>
      <c r="F18" s="330"/>
      <c r="G18" s="330"/>
      <c r="H18" s="330"/>
      <c r="I18" s="330"/>
      <c r="J18" s="330"/>
      <c r="K18" s="330"/>
      <c r="L18" s="330"/>
      <c r="M18" s="330"/>
      <c r="N18" s="330"/>
      <c r="O18" s="330"/>
      <c r="P18" s="330"/>
      <c r="Q18" s="331"/>
      <c r="S18" s="73"/>
    </row>
    <row r="19" spans="1:1742" s="81" customFormat="1" ht="15.75" customHeight="1" thickBot="1" x14ac:dyDescent="0.25">
      <c r="A19" s="56"/>
      <c r="B19" s="346" t="s">
        <v>93</v>
      </c>
      <c r="C19" s="347"/>
      <c r="D19" s="347"/>
      <c r="E19" s="347"/>
      <c r="F19" s="347"/>
      <c r="G19" s="347"/>
      <c r="H19" s="347"/>
      <c r="I19" s="347"/>
      <c r="J19" s="347"/>
      <c r="K19" s="347"/>
      <c r="L19" s="347"/>
      <c r="M19" s="347"/>
      <c r="N19" s="347"/>
      <c r="O19" s="347"/>
      <c r="P19" s="348"/>
      <c r="Q19" s="314">
        <f>SUM(Q15:Q17)</f>
        <v>615427.92959999992</v>
      </c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  <c r="BG19" s="66"/>
      <c r="BH19" s="66"/>
      <c r="BI19" s="66"/>
      <c r="BJ19" s="66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66"/>
      <c r="CC19" s="66"/>
      <c r="CD19" s="66"/>
      <c r="CE19" s="66"/>
      <c r="CF19" s="66"/>
      <c r="CG19" s="66"/>
      <c r="CH19" s="66"/>
      <c r="CI19" s="66"/>
      <c r="CJ19" s="66"/>
      <c r="CK19" s="66"/>
      <c r="CL19" s="66"/>
      <c r="CM19" s="66"/>
      <c r="CN19" s="66"/>
      <c r="CO19" s="66"/>
      <c r="CP19" s="66"/>
      <c r="CQ19" s="66"/>
      <c r="CR19" s="66"/>
      <c r="CS19" s="66"/>
      <c r="CT19" s="66"/>
      <c r="CU19" s="66"/>
      <c r="CV19" s="66"/>
      <c r="CW19" s="66"/>
      <c r="CX19" s="66"/>
      <c r="CY19" s="66"/>
      <c r="CZ19" s="66"/>
      <c r="DA19" s="66"/>
      <c r="DB19" s="66"/>
      <c r="DC19" s="66"/>
      <c r="DD19" s="66"/>
      <c r="DE19" s="66"/>
      <c r="DF19" s="66"/>
      <c r="DG19" s="66"/>
      <c r="DH19" s="66"/>
      <c r="DI19" s="66"/>
      <c r="DJ19" s="66"/>
      <c r="DK19" s="66"/>
      <c r="DL19" s="66"/>
      <c r="DM19" s="66"/>
      <c r="DN19" s="66"/>
      <c r="DO19" s="66"/>
      <c r="DP19" s="66"/>
      <c r="DQ19" s="66"/>
      <c r="DR19" s="66"/>
      <c r="DS19" s="66"/>
      <c r="DT19" s="66"/>
      <c r="DU19" s="66"/>
      <c r="DV19" s="66"/>
      <c r="DW19" s="66"/>
      <c r="DX19" s="66"/>
      <c r="DY19" s="66"/>
      <c r="DZ19" s="66"/>
      <c r="EA19" s="66"/>
      <c r="EB19" s="66"/>
      <c r="EC19" s="66"/>
      <c r="ED19" s="66"/>
      <c r="EE19" s="66"/>
      <c r="EF19" s="66"/>
      <c r="EG19" s="66"/>
      <c r="EH19" s="66"/>
      <c r="EI19" s="66"/>
      <c r="EJ19" s="66"/>
      <c r="EK19" s="66"/>
      <c r="EL19" s="66"/>
      <c r="EM19" s="66"/>
      <c r="EN19" s="66"/>
      <c r="EO19" s="66"/>
      <c r="EP19" s="66"/>
      <c r="EQ19" s="66"/>
      <c r="ER19" s="66"/>
      <c r="ES19" s="66"/>
      <c r="ET19" s="66"/>
      <c r="EU19" s="66"/>
      <c r="EV19" s="66"/>
      <c r="EW19" s="66"/>
      <c r="EX19" s="66"/>
      <c r="EY19" s="66"/>
      <c r="EZ19" s="66"/>
      <c r="FA19" s="66"/>
      <c r="FB19" s="66"/>
      <c r="FC19" s="66"/>
      <c r="FD19" s="66"/>
      <c r="FE19" s="66"/>
      <c r="FF19" s="66"/>
      <c r="FG19" s="66"/>
      <c r="FH19" s="66"/>
      <c r="FI19" s="66"/>
      <c r="FJ19" s="66"/>
      <c r="FK19" s="66"/>
      <c r="FL19" s="66"/>
      <c r="FM19" s="66"/>
      <c r="FN19" s="66"/>
      <c r="FO19" s="66"/>
      <c r="FP19" s="66"/>
      <c r="FQ19" s="66"/>
      <c r="FR19" s="66"/>
      <c r="FS19" s="66"/>
      <c r="FT19" s="66"/>
      <c r="FU19" s="66"/>
      <c r="FV19" s="66"/>
      <c r="FW19" s="66"/>
      <c r="FX19" s="66"/>
      <c r="FY19" s="66"/>
      <c r="FZ19" s="66"/>
      <c r="GA19" s="66"/>
      <c r="GB19" s="66"/>
      <c r="GC19" s="66"/>
      <c r="GD19" s="66"/>
      <c r="GE19" s="66"/>
      <c r="GF19" s="66"/>
      <c r="GG19" s="66"/>
      <c r="GH19" s="66"/>
      <c r="GI19" s="66"/>
      <c r="GJ19" s="66"/>
      <c r="GK19" s="66"/>
      <c r="GL19" s="66"/>
      <c r="GM19" s="66"/>
      <c r="GN19" s="66"/>
      <c r="GO19" s="66"/>
      <c r="GP19" s="66"/>
      <c r="GQ19" s="66"/>
      <c r="GR19" s="66"/>
      <c r="GS19" s="66"/>
      <c r="GT19" s="66"/>
      <c r="GU19" s="66"/>
      <c r="GV19" s="66"/>
      <c r="GW19" s="66"/>
      <c r="GX19" s="66"/>
      <c r="GY19" s="66"/>
      <c r="GZ19" s="66"/>
      <c r="HA19" s="66"/>
      <c r="HB19" s="66"/>
      <c r="HC19" s="66"/>
      <c r="HD19" s="66"/>
      <c r="HE19" s="66"/>
      <c r="HF19" s="66"/>
      <c r="HG19" s="66"/>
      <c r="HH19" s="66"/>
      <c r="HI19" s="66"/>
      <c r="HJ19" s="66"/>
      <c r="HK19" s="66"/>
      <c r="HL19" s="66"/>
      <c r="HM19" s="66"/>
      <c r="HN19" s="66"/>
      <c r="HO19" s="66"/>
      <c r="HP19" s="66"/>
      <c r="HQ19" s="66"/>
      <c r="HR19" s="66"/>
      <c r="HS19" s="66"/>
      <c r="HT19" s="66"/>
      <c r="HU19" s="66"/>
      <c r="HV19" s="66"/>
      <c r="HW19" s="66"/>
      <c r="HX19" s="66"/>
      <c r="HY19" s="66"/>
      <c r="HZ19" s="66"/>
      <c r="IA19" s="66"/>
      <c r="IB19" s="66"/>
      <c r="IC19" s="66"/>
      <c r="ID19" s="66"/>
      <c r="IE19" s="66"/>
      <c r="IF19" s="66"/>
      <c r="IG19" s="66"/>
      <c r="IH19" s="66"/>
      <c r="II19" s="66"/>
      <c r="IJ19" s="66"/>
      <c r="IK19" s="66"/>
      <c r="IL19" s="66"/>
      <c r="IM19" s="66"/>
      <c r="IN19" s="66"/>
      <c r="IO19" s="66"/>
      <c r="IP19" s="66"/>
      <c r="IQ19" s="66"/>
      <c r="IR19" s="66"/>
      <c r="IS19" s="66"/>
      <c r="IT19" s="66"/>
      <c r="IU19" s="66"/>
      <c r="IV19" s="66"/>
      <c r="IW19" s="66"/>
      <c r="IX19" s="66"/>
      <c r="IY19" s="66"/>
      <c r="IZ19" s="66"/>
      <c r="JA19" s="66"/>
      <c r="JB19" s="66"/>
      <c r="JC19" s="66"/>
      <c r="JD19" s="66"/>
      <c r="JE19" s="66"/>
      <c r="JF19" s="66"/>
      <c r="JG19" s="66"/>
      <c r="JH19" s="66"/>
      <c r="JI19" s="66"/>
      <c r="JJ19" s="66"/>
      <c r="JK19" s="66"/>
      <c r="JL19" s="66"/>
      <c r="JM19" s="66"/>
      <c r="JN19" s="66"/>
      <c r="JO19" s="66"/>
      <c r="JP19" s="66"/>
      <c r="JQ19" s="66"/>
      <c r="JR19" s="66"/>
      <c r="JS19" s="66"/>
      <c r="JT19" s="66"/>
      <c r="JU19" s="66"/>
      <c r="JV19" s="66"/>
      <c r="JW19" s="66"/>
      <c r="JX19" s="66"/>
      <c r="JY19" s="66"/>
      <c r="JZ19" s="66"/>
      <c r="KA19" s="66"/>
      <c r="KB19" s="66"/>
      <c r="KC19" s="66"/>
      <c r="KD19" s="66"/>
      <c r="KE19" s="66"/>
      <c r="KF19" s="66"/>
      <c r="KG19" s="66"/>
      <c r="KH19" s="66"/>
      <c r="KI19" s="66"/>
      <c r="KJ19" s="66"/>
      <c r="KK19" s="66"/>
      <c r="KL19" s="66"/>
      <c r="KM19" s="66"/>
      <c r="KN19" s="66"/>
      <c r="KO19" s="66"/>
      <c r="KP19" s="66"/>
      <c r="KQ19" s="66"/>
      <c r="KR19" s="66"/>
      <c r="KS19" s="66"/>
      <c r="KT19" s="66"/>
      <c r="KU19" s="66"/>
      <c r="KV19" s="66"/>
      <c r="KW19" s="66"/>
      <c r="KX19" s="66"/>
      <c r="KY19" s="66"/>
      <c r="KZ19" s="66"/>
      <c r="LA19" s="66"/>
      <c r="LB19" s="66"/>
      <c r="LC19" s="66"/>
      <c r="LD19" s="66"/>
      <c r="LE19" s="66"/>
      <c r="LF19" s="66"/>
      <c r="LG19" s="66"/>
      <c r="LH19" s="66"/>
      <c r="LI19" s="66"/>
      <c r="LJ19" s="66"/>
      <c r="LK19" s="66"/>
      <c r="LL19" s="66"/>
      <c r="LM19" s="66"/>
      <c r="LN19" s="66"/>
      <c r="LO19" s="66"/>
      <c r="LP19" s="66"/>
      <c r="LQ19" s="66"/>
      <c r="LR19" s="66"/>
      <c r="LS19" s="66"/>
      <c r="LT19" s="66"/>
      <c r="LU19" s="66"/>
      <c r="LV19" s="66"/>
      <c r="LW19" s="66"/>
      <c r="LX19" s="66"/>
      <c r="LY19" s="66"/>
      <c r="LZ19" s="66"/>
      <c r="MA19" s="66"/>
      <c r="MB19" s="66"/>
      <c r="MC19" s="66"/>
      <c r="MD19" s="66"/>
      <c r="ME19" s="66"/>
      <c r="MF19" s="66"/>
      <c r="MG19" s="66"/>
      <c r="MH19" s="66"/>
      <c r="MI19" s="66"/>
      <c r="MJ19" s="66"/>
      <c r="MK19" s="66"/>
      <c r="ML19" s="66"/>
      <c r="MM19" s="66"/>
      <c r="MN19" s="66"/>
      <c r="MO19" s="66"/>
      <c r="MP19" s="66"/>
      <c r="MQ19" s="66"/>
      <c r="MR19" s="66"/>
      <c r="MS19" s="66"/>
      <c r="MT19" s="66"/>
      <c r="MU19" s="66"/>
      <c r="MV19" s="66"/>
      <c r="MW19" s="66"/>
      <c r="MX19" s="66"/>
      <c r="MY19" s="66"/>
      <c r="MZ19" s="66"/>
      <c r="NA19" s="66"/>
      <c r="NB19" s="66"/>
      <c r="NC19" s="66"/>
      <c r="ND19" s="66"/>
      <c r="NE19" s="66"/>
      <c r="NF19" s="66"/>
      <c r="NG19" s="66"/>
      <c r="NH19" s="66"/>
      <c r="NI19" s="66"/>
      <c r="NJ19" s="66"/>
      <c r="NK19" s="66"/>
      <c r="NL19" s="66"/>
      <c r="NM19" s="66"/>
      <c r="NN19" s="66"/>
      <c r="NO19" s="66"/>
      <c r="NP19" s="66"/>
      <c r="NQ19" s="66"/>
      <c r="NR19" s="66"/>
      <c r="NS19" s="66"/>
      <c r="NT19" s="66"/>
      <c r="NU19" s="66"/>
      <c r="NV19" s="66"/>
      <c r="NW19" s="66"/>
      <c r="NX19" s="66"/>
      <c r="NY19" s="66"/>
      <c r="NZ19" s="66"/>
      <c r="OA19" s="66"/>
      <c r="OB19" s="66"/>
      <c r="OC19" s="66"/>
      <c r="OD19" s="66"/>
      <c r="OE19" s="66"/>
      <c r="OF19" s="66"/>
      <c r="OG19" s="66"/>
      <c r="OH19" s="66"/>
      <c r="OI19" s="66"/>
      <c r="OJ19" s="66"/>
      <c r="OK19" s="66"/>
      <c r="OL19" s="66"/>
      <c r="OM19" s="66"/>
      <c r="ON19" s="66"/>
      <c r="OO19" s="66"/>
      <c r="OP19" s="66"/>
      <c r="OQ19" s="66"/>
      <c r="OR19" s="66"/>
      <c r="OS19" s="66"/>
      <c r="OT19" s="66"/>
      <c r="OU19" s="66"/>
      <c r="OV19" s="66"/>
      <c r="OW19" s="66"/>
      <c r="OX19" s="66"/>
      <c r="OY19" s="66"/>
      <c r="OZ19" s="66"/>
      <c r="PA19" s="66"/>
      <c r="PB19" s="66"/>
      <c r="PC19" s="66"/>
      <c r="PD19" s="66"/>
      <c r="PE19" s="66"/>
      <c r="PF19" s="66"/>
      <c r="PG19" s="66"/>
      <c r="PH19" s="66"/>
      <c r="PI19" s="66"/>
      <c r="PJ19" s="66"/>
      <c r="PK19" s="66"/>
      <c r="PL19" s="66"/>
      <c r="PM19" s="66"/>
      <c r="PN19" s="66"/>
      <c r="PO19" s="66"/>
      <c r="PP19" s="66"/>
      <c r="PQ19" s="66"/>
      <c r="PR19" s="66"/>
      <c r="PS19" s="66"/>
      <c r="PT19" s="66"/>
      <c r="PU19" s="66"/>
      <c r="PV19" s="66"/>
      <c r="PW19" s="66"/>
      <c r="PX19" s="66"/>
      <c r="PY19" s="66"/>
      <c r="PZ19" s="66"/>
      <c r="QA19" s="66"/>
      <c r="QB19" s="66"/>
      <c r="QC19" s="66"/>
      <c r="QD19" s="66"/>
      <c r="QE19" s="66"/>
      <c r="QF19" s="66"/>
      <c r="QG19" s="66"/>
      <c r="QH19" s="66"/>
      <c r="QI19" s="66"/>
      <c r="QJ19" s="66"/>
      <c r="QK19" s="66"/>
      <c r="QL19" s="66"/>
      <c r="QM19" s="66"/>
      <c r="QN19" s="66"/>
      <c r="QO19" s="66"/>
      <c r="QP19" s="66"/>
      <c r="QQ19" s="66"/>
      <c r="QR19" s="66"/>
      <c r="QS19" s="66"/>
      <c r="QT19" s="66"/>
      <c r="QU19" s="66"/>
      <c r="QV19" s="66"/>
      <c r="QW19" s="66"/>
      <c r="QX19" s="66"/>
      <c r="QY19" s="66"/>
      <c r="QZ19" s="66"/>
      <c r="RA19" s="66"/>
      <c r="RB19" s="66"/>
      <c r="RC19" s="66"/>
      <c r="RD19" s="66"/>
      <c r="RE19" s="66"/>
      <c r="RF19" s="66"/>
      <c r="RG19" s="66"/>
      <c r="RH19" s="66"/>
      <c r="RI19" s="66"/>
      <c r="RJ19" s="66"/>
      <c r="RK19" s="66"/>
      <c r="RL19" s="66"/>
      <c r="RM19" s="66"/>
      <c r="RN19" s="66"/>
      <c r="RO19" s="66"/>
      <c r="RP19" s="66"/>
      <c r="RQ19" s="66"/>
      <c r="RR19" s="66"/>
      <c r="RS19" s="66"/>
      <c r="RT19" s="66"/>
      <c r="RU19" s="66"/>
      <c r="RV19" s="66"/>
      <c r="RW19" s="66"/>
      <c r="RX19" s="66"/>
      <c r="RY19" s="66"/>
      <c r="RZ19" s="66"/>
      <c r="SA19" s="66"/>
      <c r="SB19" s="66"/>
      <c r="SC19" s="66"/>
      <c r="SD19" s="66"/>
      <c r="SE19" s="66"/>
      <c r="SF19" s="66"/>
      <c r="SG19" s="66"/>
      <c r="SH19" s="66"/>
      <c r="SI19" s="66"/>
      <c r="SJ19" s="66"/>
      <c r="SK19" s="66"/>
      <c r="SL19" s="66"/>
      <c r="SM19" s="66"/>
      <c r="SN19" s="66"/>
      <c r="SO19" s="66"/>
      <c r="SP19" s="66"/>
      <c r="SQ19" s="66"/>
      <c r="SR19" s="66"/>
      <c r="SS19" s="66"/>
      <c r="ST19" s="66"/>
      <c r="SU19" s="66"/>
      <c r="SV19" s="66"/>
      <c r="SW19" s="66"/>
      <c r="SX19" s="66"/>
      <c r="SY19" s="66"/>
      <c r="SZ19" s="66"/>
      <c r="TA19" s="66"/>
      <c r="TB19" s="66"/>
      <c r="TC19" s="66"/>
      <c r="TD19" s="66"/>
      <c r="TE19" s="66"/>
      <c r="TF19" s="66"/>
      <c r="TG19" s="66"/>
      <c r="TH19" s="66"/>
      <c r="TI19" s="66"/>
      <c r="TJ19" s="66"/>
      <c r="TK19" s="66"/>
      <c r="TL19" s="66"/>
      <c r="TM19" s="66"/>
      <c r="TN19" s="66"/>
      <c r="TO19" s="66"/>
      <c r="TP19" s="66"/>
      <c r="TQ19" s="66"/>
      <c r="TR19" s="66"/>
      <c r="TS19" s="66"/>
      <c r="TT19" s="66"/>
      <c r="TU19" s="66"/>
      <c r="TV19" s="66"/>
      <c r="TW19" s="66"/>
      <c r="TX19" s="66"/>
      <c r="TY19" s="66"/>
      <c r="TZ19" s="66"/>
      <c r="UA19" s="66"/>
      <c r="UB19" s="66"/>
      <c r="UC19" s="66"/>
      <c r="UD19" s="66"/>
      <c r="UE19" s="66"/>
      <c r="UF19" s="66"/>
      <c r="UG19" s="66"/>
      <c r="UH19" s="66"/>
      <c r="UI19" s="66"/>
      <c r="UJ19" s="66"/>
      <c r="UK19" s="66"/>
      <c r="UL19" s="66"/>
      <c r="UM19" s="66"/>
      <c r="UN19" s="66"/>
      <c r="UO19" s="66"/>
      <c r="UP19" s="66"/>
      <c r="UQ19" s="66"/>
      <c r="UR19" s="66"/>
      <c r="US19" s="66"/>
      <c r="UT19" s="66"/>
      <c r="UU19" s="66"/>
      <c r="UV19" s="66"/>
      <c r="UW19" s="66"/>
      <c r="UX19" s="66"/>
      <c r="UY19" s="66"/>
      <c r="UZ19" s="66"/>
      <c r="VA19" s="66"/>
      <c r="VB19" s="66"/>
      <c r="VC19" s="66"/>
      <c r="VD19" s="66"/>
      <c r="VE19" s="66"/>
      <c r="VF19" s="66"/>
      <c r="VG19" s="66"/>
      <c r="VH19" s="66"/>
      <c r="VI19" s="66"/>
      <c r="VJ19" s="66"/>
      <c r="VK19" s="66"/>
      <c r="VL19" s="66"/>
      <c r="VM19" s="66"/>
      <c r="VN19" s="66"/>
      <c r="VO19" s="66"/>
      <c r="VP19" s="66"/>
      <c r="VQ19" s="66"/>
      <c r="VR19" s="66"/>
      <c r="VS19" s="66"/>
      <c r="VT19" s="66"/>
      <c r="VU19" s="66"/>
      <c r="VV19" s="66"/>
      <c r="VW19" s="66"/>
      <c r="VX19" s="66"/>
      <c r="VY19" s="66"/>
      <c r="VZ19" s="66"/>
      <c r="WA19" s="66"/>
      <c r="WB19" s="66"/>
      <c r="WC19" s="66"/>
      <c r="WD19" s="66"/>
      <c r="WE19" s="66"/>
      <c r="WF19" s="66"/>
      <c r="WG19" s="66"/>
      <c r="WH19" s="66"/>
      <c r="WI19" s="66"/>
      <c r="WJ19" s="66"/>
      <c r="WK19" s="66"/>
      <c r="WL19" s="66"/>
      <c r="WM19" s="66"/>
      <c r="WN19" s="66"/>
      <c r="WO19" s="66"/>
      <c r="WP19" s="66"/>
      <c r="WQ19" s="66"/>
      <c r="WR19" s="66"/>
      <c r="WS19" s="66"/>
      <c r="WT19" s="66"/>
      <c r="WU19" s="66"/>
      <c r="WV19" s="66"/>
      <c r="WW19" s="66"/>
      <c r="WX19" s="66"/>
      <c r="WY19" s="66"/>
      <c r="WZ19" s="66"/>
      <c r="XA19" s="66"/>
      <c r="XB19" s="66"/>
      <c r="XC19" s="66"/>
      <c r="XD19" s="66"/>
      <c r="XE19" s="66"/>
      <c r="XF19" s="66"/>
      <c r="XG19" s="66"/>
      <c r="XH19" s="66"/>
      <c r="XI19" s="66"/>
      <c r="XJ19" s="66"/>
      <c r="XK19" s="66"/>
      <c r="XL19" s="66"/>
      <c r="XM19" s="66"/>
      <c r="XN19" s="66"/>
      <c r="XO19" s="66"/>
      <c r="XP19" s="66"/>
      <c r="XQ19" s="66"/>
      <c r="XR19" s="66"/>
      <c r="XS19" s="66"/>
      <c r="XT19" s="66"/>
      <c r="XU19" s="66"/>
      <c r="XV19" s="66"/>
      <c r="XW19" s="66"/>
      <c r="XX19" s="66"/>
      <c r="XY19" s="66"/>
      <c r="XZ19" s="66"/>
      <c r="YA19" s="66"/>
      <c r="YB19" s="66"/>
      <c r="YC19" s="66"/>
      <c r="YD19" s="66"/>
      <c r="YE19" s="66"/>
      <c r="YF19" s="66"/>
      <c r="YG19" s="66"/>
      <c r="YH19" s="66"/>
      <c r="YI19" s="66"/>
      <c r="YJ19" s="66"/>
      <c r="YK19" s="66"/>
      <c r="YL19" s="66"/>
      <c r="YM19" s="66"/>
      <c r="YN19" s="66"/>
      <c r="YO19" s="66"/>
      <c r="YP19" s="66"/>
      <c r="YQ19" s="66"/>
      <c r="YR19" s="66"/>
      <c r="YS19" s="66"/>
      <c r="YT19" s="66"/>
      <c r="YU19" s="66"/>
      <c r="YV19" s="66"/>
      <c r="YW19" s="66"/>
      <c r="YX19" s="66"/>
      <c r="YY19" s="66"/>
      <c r="YZ19" s="66"/>
      <c r="ZA19" s="66"/>
      <c r="ZB19" s="66"/>
      <c r="ZC19" s="66"/>
      <c r="ZD19" s="66"/>
      <c r="ZE19" s="66"/>
      <c r="ZF19" s="66"/>
      <c r="ZG19" s="66"/>
      <c r="ZH19" s="66"/>
      <c r="ZI19" s="66"/>
      <c r="ZJ19" s="66"/>
      <c r="ZK19" s="66"/>
      <c r="ZL19" s="66"/>
      <c r="ZM19" s="66"/>
      <c r="ZN19" s="66"/>
      <c r="ZO19" s="66"/>
      <c r="ZP19" s="66"/>
      <c r="ZQ19" s="66"/>
      <c r="ZR19" s="66"/>
      <c r="ZS19" s="66"/>
      <c r="ZT19" s="66"/>
      <c r="ZU19" s="66"/>
      <c r="ZV19" s="66"/>
      <c r="ZW19" s="66"/>
      <c r="ZX19" s="66"/>
      <c r="ZY19" s="66"/>
      <c r="ZZ19" s="66"/>
      <c r="AAA19" s="66"/>
      <c r="AAB19" s="66"/>
      <c r="AAC19" s="66"/>
      <c r="AAD19" s="66"/>
      <c r="AAE19" s="66"/>
      <c r="AAF19" s="66"/>
      <c r="AAG19" s="66"/>
      <c r="AAH19" s="66"/>
      <c r="AAI19" s="66"/>
      <c r="AAJ19" s="66"/>
      <c r="AAK19" s="66"/>
      <c r="AAL19" s="66"/>
      <c r="AAM19" s="66"/>
      <c r="AAN19" s="66"/>
      <c r="AAO19" s="66"/>
      <c r="AAP19" s="66"/>
      <c r="AAQ19" s="66"/>
      <c r="AAR19" s="66"/>
      <c r="AAS19" s="66"/>
      <c r="AAT19" s="66"/>
      <c r="AAU19" s="66"/>
      <c r="AAV19" s="66"/>
      <c r="AAW19" s="66"/>
      <c r="AAX19" s="66"/>
      <c r="AAY19" s="66"/>
      <c r="AAZ19" s="66"/>
      <c r="ABA19" s="66"/>
      <c r="ABB19" s="66"/>
      <c r="ABC19" s="66"/>
      <c r="ABD19" s="66"/>
      <c r="ABE19" s="66"/>
      <c r="ABF19" s="66"/>
      <c r="ABG19" s="66"/>
      <c r="ABH19" s="66"/>
      <c r="ABI19" s="66"/>
      <c r="ABJ19" s="66"/>
      <c r="ABK19" s="66"/>
      <c r="ABL19" s="66"/>
      <c r="ABM19" s="66"/>
      <c r="ABN19" s="66"/>
      <c r="ABO19" s="66"/>
      <c r="ABP19" s="66"/>
      <c r="ABQ19" s="66"/>
      <c r="ABR19" s="66"/>
      <c r="ABS19" s="66"/>
      <c r="ABT19" s="66"/>
      <c r="ABU19" s="66"/>
      <c r="ABV19" s="66"/>
      <c r="ABW19" s="66"/>
      <c r="ABX19" s="66"/>
      <c r="ABY19" s="66"/>
      <c r="ABZ19" s="66"/>
      <c r="ACA19" s="66"/>
      <c r="ACB19" s="66"/>
      <c r="ACC19" s="66"/>
      <c r="ACD19" s="66"/>
      <c r="ACE19" s="66"/>
      <c r="ACF19" s="66"/>
      <c r="ACG19" s="66"/>
      <c r="ACH19" s="66"/>
      <c r="ACI19" s="66"/>
      <c r="ACJ19" s="66"/>
      <c r="ACK19" s="66"/>
      <c r="ACL19" s="66"/>
      <c r="ACM19" s="66"/>
      <c r="ACN19" s="66"/>
      <c r="ACO19" s="66"/>
      <c r="ACP19" s="66"/>
      <c r="ACQ19" s="66"/>
      <c r="ACR19" s="66"/>
      <c r="ACS19" s="66"/>
      <c r="ACT19" s="66"/>
      <c r="ACU19" s="66"/>
      <c r="ACV19" s="66"/>
      <c r="ACW19" s="66"/>
      <c r="ACX19" s="66"/>
      <c r="ACY19" s="66"/>
      <c r="ACZ19" s="66"/>
      <c r="ADA19" s="66"/>
      <c r="ADB19" s="66"/>
      <c r="ADC19" s="66"/>
      <c r="ADD19" s="66"/>
      <c r="ADE19" s="66"/>
      <c r="ADF19" s="66"/>
      <c r="ADG19" s="66"/>
      <c r="ADH19" s="66"/>
      <c r="ADI19" s="66"/>
      <c r="ADJ19" s="66"/>
      <c r="ADK19" s="66"/>
      <c r="ADL19" s="66"/>
      <c r="ADM19" s="66"/>
      <c r="ADN19" s="66"/>
      <c r="ADO19" s="66"/>
      <c r="ADP19" s="66"/>
      <c r="ADQ19" s="66"/>
      <c r="ADR19" s="66"/>
      <c r="ADS19" s="66"/>
      <c r="ADT19" s="66"/>
      <c r="ADU19" s="66"/>
      <c r="ADV19" s="66"/>
      <c r="ADW19" s="66"/>
      <c r="ADX19" s="66"/>
      <c r="ADY19" s="66"/>
      <c r="ADZ19" s="66"/>
      <c r="AEA19" s="66"/>
      <c r="AEB19" s="66"/>
      <c r="AEC19" s="66"/>
      <c r="AED19" s="66"/>
      <c r="AEE19" s="66"/>
      <c r="AEF19" s="66"/>
      <c r="AEG19" s="66"/>
      <c r="AEH19" s="66"/>
      <c r="AEI19" s="66"/>
      <c r="AEJ19" s="66"/>
      <c r="AEK19" s="66"/>
      <c r="AEL19" s="66"/>
      <c r="AEM19" s="66"/>
      <c r="AEN19" s="66"/>
      <c r="AEO19" s="66"/>
      <c r="AEP19" s="66"/>
      <c r="AEQ19" s="66"/>
      <c r="AER19" s="66"/>
      <c r="AES19" s="66"/>
      <c r="AET19" s="66"/>
      <c r="AEU19" s="66"/>
      <c r="AEV19" s="66"/>
      <c r="AEW19" s="66"/>
      <c r="AEX19" s="66"/>
      <c r="AEY19" s="66"/>
      <c r="AEZ19" s="66"/>
      <c r="AFA19" s="66"/>
      <c r="AFB19" s="66"/>
      <c r="AFC19" s="66"/>
      <c r="AFD19" s="66"/>
      <c r="AFE19" s="66"/>
      <c r="AFF19" s="66"/>
      <c r="AFG19" s="66"/>
      <c r="AFH19" s="66"/>
      <c r="AFI19" s="66"/>
      <c r="AFJ19" s="66"/>
      <c r="AFK19" s="66"/>
      <c r="AFL19" s="66"/>
      <c r="AFM19" s="66"/>
      <c r="AFN19" s="66"/>
      <c r="AFO19" s="66"/>
      <c r="AFP19" s="66"/>
      <c r="AFQ19" s="66"/>
      <c r="AFR19" s="66"/>
      <c r="AFS19" s="66"/>
      <c r="AFT19" s="66"/>
      <c r="AFU19" s="66"/>
      <c r="AFV19" s="66"/>
      <c r="AFW19" s="66"/>
      <c r="AFX19" s="66"/>
      <c r="AFY19" s="66"/>
      <c r="AFZ19" s="66"/>
      <c r="AGA19" s="66"/>
      <c r="AGB19" s="66"/>
      <c r="AGC19" s="66"/>
      <c r="AGD19" s="66"/>
      <c r="AGE19" s="66"/>
      <c r="AGF19" s="66"/>
      <c r="AGG19" s="66"/>
      <c r="AGH19" s="66"/>
      <c r="AGI19" s="66"/>
      <c r="AGJ19" s="66"/>
      <c r="AGK19" s="66"/>
      <c r="AGL19" s="66"/>
      <c r="AGM19" s="66"/>
      <c r="AGN19" s="66"/>
      <c r="AGO19" s="66"/>
      <c r="AGP19" s="66"/>
      <c r="AGQ19" s="66"/>
      <c r="AGR19" s="66"/>
      <c r="AGS19" s="66"/>
      <c r="AGT19" s="66"/>
      <c r="AGU19" s="66"/>
      <c r="AGV19" s="66"/>
      <c r="AGW19" s="66"/>
      <c r="AGX19" s="66"/>
      <c r="AGY19" s="66"/>
      <c r="AGZ19" s="66"/>
      <c r="AHA19" s="66"/>
      <c r="AHB19" s="66"/>
      <c r="AHC19" s="66"/>
      <c r="AHD19" s="66"/>
      <c r="AHE19" s="66"/>
      <c r="AHF19" s="66"/>
      <c r="AHG19" s="66"/>
      <c r="AHH19" s="66"/>
      <c r="AHI19" s="66"/>
      <c r="AHJ19" s="66"/>
      <c r="AHK19" s="66"/>
      <c r="AHL19" s="66"/>
      <c r="AHM19" s="66"/>
      <c r="AHN19" s="66"/>
      <c r="AHO19" s="66"/>
      <c r="AHP19" s="66"/>
      <c r="AHQ19" s="66"/>
      <c r="AHR19" s="66"/>
      <c r="AHS19" s="66"/>
      <c r="AHT19" s="66"/>
      <c r="AHU19" s="66"/>
      <c r="AHV19" s="66"/>
      <c r="AHW19" s="66"/>
      <c r="AHX19" s="66"/>
      <c r="AHY19" s="66"/>
      <c r="AHZ19" s="66"/>
      <c r="AIA19" s="66"/>
      <c r="AIB19" s="66"/>
      <c r="AIC19" s="66"/>
      <c r="AID19" s="66"/>
      <c r="AIE19" s="66"/>
      <c r="AIF19" s="66"/>
      <c r="AIG19" s="66"/>
      <c r="AIH19" s="66"/>
      <c r="AII19" s="66"/>
      <c r="AIJ19" s="66"/>
      <c r="AIK19" s="66"/>
      <c r="AIL19" s="66"/>
      <c r="AIM19" s="66"/>
      <c r="AIN19" s="66"/>
      <c r="AIO19" s="66"/>
      <c r="AIP19" s="66"/>
      <c r="AIQ19" s="66"/>
      <c r="AIR19" s="66"/>
      <c r="AIS19" s="66"/>
      <c r="AIT19" s="66"/>
      <c r="AIU19" s="66"/>
      <c r="AIV19" s="66"/>
      <c r="AIW19" s="66"/>
      <c r="AIX19" s="66"/>
      <c r="AIY19" s="66"/>
      <c r="AIZ19" s="66"/>
      <c r="AJA19" s="66"/>
      <c r="AJB19" s="66"/>
      <c r="AJC19" s="66"/>
      <c r="AJD19" s="66"/>
      <c r="AJE19" s="66"/>
      <c r="AJF19" s="66"/>
      <c r="AJG19" s="66"/>
      <c r="AJH19" s="66"/>
      <c r="AJI19" s="66"/>
      <c r="AJJ19" s="66"/>
      <c r="AJK19" s="66"/>
      <c r="AJL19" s="66"/>
      <c r="AJM19" s="66"/>
      <c r="AJN19" s="66"/>
      <c r="AJO19" s="66"/>
      <c r="AJP19" s="66"/>
      <c r="AJQ19" s="66"/>
      <c r="AJR19" s="66"/>
      <c r="AJS19" s="66"/>
      <c r="AJT19" s="66"/>
      <c r="AJU19" s="66"/>
      <c r="AJV19" s="66"/>
      <c r="AJW19" s="66"/>
      <c r="AJX19" s="66"/>
      <c r="AJY19" s="66"/>
      <c r="AJZ19" s="66"/>
      <c r="AKA19" s="66"/>
      <c r="AKB19" s="66"/>
      <c r="AKC19" s="66"/>
      <c r="AKD19" s="66"/>
      <c r="AKE19" s="66"/>
      <c r="AKF19" s="66"/>
      <c r="AKG19" s="66"/>
      <c r="AKH19" s="66"/>
      <c r="AKI19" s="66"/>
      <c r="AKJ19" s="66"/>
      <c r="AKK19" s="66"/>
      <c r="AKL19" s="66"/>
      <c r="AKM19" s="66"/>
      <c r="AKN19" s="66"/>
      <c r="AKO19" s="66"/>
      <c r="AKP19" s="66"/>
      <c r="AKQ19" s="66"/>
      <c r="AKR19" s="66"/>
      <c r="AKS19" s="66"/>
      <c r="AKT19" s="66"/>
      <c r="AKU19" s="66"/>
      <c r="AKV19" s="66"/>
      <c r="AKW19" s="66"/>
      <c r="AKX19" s="66"/>
      <c r="AKY19" s="66"/>
      <c r="AKZ19" s="66"/>
      <c r="ALA19" s="66"/>
      <c r="ALB19" s="66"/>
      <c r="ALC19" s="66"/>
      <c r="ALD19" s="66"/>
      <c r="ALE19" s="66"/>
      <c r="ALF19" s="66"/>
      <c r="ALG19" s="66"/>
      <c r="ALH19" s="66"/>
      <c r="ALI19" s="66"/>
      <c r="ALJ19" s="66"/>
      <c r="ALK19" s="66"/>
      <c r="ALL19" s="66"/>
      <c r="ALM19" s="66"/>
      <c r="ALN19" s="66"/>
      <c r="ALO19" s="66"/>
      <c r="ALP19" s="66"/>
      <c r="ALQ19" s="66"/>
      <c r="ALR19" s="66"/>
      <c r="ALS19" s="66"/>
      <c r="ALT19" s="66"/>
      <c r="ALU19" s="66"/>
      <c r="ALV19" s="66"/>
      <c r="ALW19" s="66"/>
      <c r="ALX19" s="66"/>
      <c r="ALY19" s="66"/>
      <c r="ALZ19" s="66"/>
      <c r="AMA19" s="66"/>
      <c r="AMB19" s="66"/>
      <c r="AMC19" s="66"/>
      <c r="AMD19" s="66"/>
      <c r="AME19" s="66"/>
      <c r="AMF19" s="66"/>
      <c r="AMG19" s="66"/>
      <c r="AMH19" s="66"/>
      <c r="AMI19" s="66"/>
      <c r="AMJ19" s="66"/>
      <c r="AMK19" s="66"/>
      <c r="AML19" s="66"/>
      <c r="AMM19" s="66"/>
      <c r="AMN19" s="66"/>
      <c r="AMO19" s="66"/>
      <c r="AMP19" s="66"/>
      <c r="AMQ19" s="66"/>
      <c r="AMR19" s="66"/>
      <c r="AMS19" s="66"/>
      <c r="AMT19" s="66"/>
      <c r="AMU19" s="66"/>
      <c r="AMV19" s="66"/>
      <c r="AMW19" s="66"/>
      <c r="AMX19" s="66"/>
      <c r="AMY19" s="66"/>
      <c r="AMZ19" s="66"/>
      <c r="ANA19" s="66"/>
      <c r="ANB19" s="66"/>
      <c r="ANC19" s="66"/>
      <c r="AND19" s="66"/>
      <c r="ANE19" s="66"/>
      <c r="ANF19" s="66"/>
      <c r="ANG19" s="66"/>
      <c r="ANH19" s="66"/>
      <c r="ANI19" s="66"/>
      <c r="ANJ19" s="66"/>
      <c r="ANK19" s="66"/>
      <c r="ANL19" s="66"/>
      <c r="ANM19" s="66"/>
      <c r="ANN19" s="66"/>
      <c r="ANO19" s="66"/>
      <c r="ANP19" s="66"/>
      <c r="ANQ19" s="66"/>
      <c r="ANR19" s="66"/>
      <c r="ANS19" s="66"/>
      <c r="ANT19" s="66"/>
      <c r="ANU19" s="66"/>
      <c r="ANV19" s="66"/>
      <c r="ANW19" s="66"/>
      <c r="ANX19" s="66"/>
      <c r="ANY19" s="66"/>
      <c r="ANZ19" s="66"/>
      <c r="AOA19" s="66"/>
      <c r="AOB19" s="66"/>
      <c r="AOC19" s="66"/>
      <c r="AOD19" s="66"/>
      <c r="AOE19" s="66"/>
      <c r="AOF19" s="66"/>
      <c r="AOG19" s="66"/>
      <c r="AOH19" s="66"/>
      <c r="AOI19" s="66"/>
      <c r="AOJ19" s="66"/>
      <c r="AOK19" s="66"/>
      <c r="AOL19" s="66"/>
      <c r="AOM19" s="66"/>
      <c r="AON19" s="66"/>
      <c r="AOO19" s="66"/>
      <c r="AOP19" s="66"/>
      <c r="AOQ19" s="66"/>
      <c r="AOR19" s="66"/>
      <c r="AOS19" s="66"/>
      <c r="AOT19" s="66"/>
      <c r="AOU19" s="66"/>
      <c r="AOV19" s="66"/>
      <c r="AOW19" s="66"/>
      <c r="AOX19" s="66"/>
      <c r="AOY19" s="66"/>
      <c r="AOZ19" s="66"/>
      <c r="APA19" s="66"/>
      <c r="APB19" s="66"/>
      <c r="APC19" s="66"/>
      <c r="APD19" s="66"/>
      <c r="APE19" s="66"/>
      <c r="APF19" s="66"/>
      <c r="APG19" s="66"/>
      <c r="APH19" s="66"/>
      <c r="API19" s="66"/>
      <c r="APJ19" s="66"/>
      <c r="APK19" s="66"/>
      <c r="APL19" s="66"/>
      <c r="APM19" s="66"/>
      <c r="APN19" s="66"/>
      <c r="APO19" s="66"/>
      <c r="APP19" s="66"/>
      <c r="APQ19" s="66"/>
      <c r="APR19" s="66"/>
      <c r="APS19" s="66"/>
      <c r="APT19" s="66"/>
      <c r="APU19" s="66"/>
      <c r="APV19" s="66"/>
      <c r="APW19" s="66"/>
      <c r="APX19" s="66"/>
      <c r="APY19" s="66"/>
      <c r="APZ19" s="66"/>
      <c r="AQA19" s="66"/>
      <c r="AQB19" s="66"/>
      <c r="AQC19" s="66"/>
      <c r="AQD19" s="66"/>
      <c r="AQE19" s="66"/>
      <c r="AQF19" s="66"/>
      <c r="AQG19" s="66"/>
      <c r="AQH19" s="66"/>
      <c r="AQI19" s="66"/>
      <c r="AQJ19" s="66"/>
      <c r="AQK19" s="66"/>
      <c r="AQL19" s="66"/>
      <c r="AQM19" s="66"/>
      <c r="AQN19" s="66"/>
      <c r="AQO19" s="66"/>
      <c r="AQP19" s="66"/>
      <c r="AQQ19" s="66"/>
      <c r="AQR19" s="66"/>
      <c r="AQS19" s="66"/>
      <c r="AQT19" s="66"/>
      <c r="AQU19" s="66"/>
      <c r="AQV19" s="66"/>
      <c r="AQW19" s="66"/>
      <c r="AQX19" s="66"/>
      <c r="AQY19" s="66"/>
      <c r="AQZ19" s="66"/>
      <c r="ARA19" s="66"/>
      <c r="ARB19" s="66"/>
      <c r="ARC19" s="66"/>
      <c r="ARD19" s="66"/>
      <c r="ARE19" s="66"/>
      <c r="ARF19" s="66"/>
      <c r="ARG19" s="66"/>
      <c r="ARH19" s="66"/>
      <c r="ARI19" s="66"/>
      <c r="ARJ19" s="66"/>
      <c r="ARK19" s="66"/>
      <c r="ARL19" s="66"/>
      <c r="ARM19" s="66"/>
      <c r="ARN19" s="66"/>
      <c r="ARO19" s="66"/>
      <c r="ARP19" s="66"/>
      <c r="ARQ19" s="66"/>
      <c r="ARR19" s="66"/>
      <c r="ARS19" s="66"/>
      <c r="ART19" s="66"/>
      <c r="ARU19" s="66"/>
      <c r="ARV19" s="66"/>
      <c r="ARW19" s="66"/>
      <c r="ARX19" s="66"/>
      <c r="ARY19" s="66"/>
      <c r="ARZ19" s="66"/>
      <c r="ASA19" s="66"/>
      <c r="ASB19" s="66"/>
      <c r="ASC19" s="66"/>
      <c r="ASD19" s="66"/>
      <c r="ASE19" s="66"/>
      <c r="ASF19" s="66"/>
      <c r="ASG19" s="66"/>
      <c r="ASH19" s="66"/>
      <c r="ASI19" s="66"/>
      <c r="ASJ19" s="66"/>
      <c r="ASK19" s="66"/>
      <c r="ASL19" s="66"/>
      <c r="ASM19" s="66"/>
      <c r="ASN19" s="66"/>
      <c r="ASO19" s="66"/>
      <c r="ASP19" s="66"/>
      <c r="ASQ19" s="66"/>
      <c r="ASR19" s="66"/>
      <c r="ASS19" s="66"/>
      <c r="AST19" s="66"/>
      <c r="ASU19" s="66"/>
      <c r="ASV19" s="66"/>
      <c r="ASW19" s="66"/>
      <c r="ASX19" s="66"/>
      <c r="ASY19" s="66"/>
      <c r="ASZ19" s="66"/>
      <c r="ATA19" s="66"/>
      <c r="ATB19" s="66"/>
      <c r="ATC19" s="66"/>
      <c r="ATD19" s="66"/>
      <c r="ATE19" s="66"/>
      <c r="ATF19" s="66"/>
      <c r="ATG19" s="66"/>
      <c r="ATH19" s="66"/>
      <c r="ATI19" s="66"/>
      <c r="ATJ19" s="66"/>
      <c r="ATK19" s="66"/>
      <c r="ATL19" s="66"/>
      <c r="ATM19" s="66"/>
      <c r="ATN19" s="66"/>
      <c r="ATO19" s="66"/>
      <c r="ATP19" s="66"/>
      <c r="ATQ19" s="66"/>
      <c r="ATR19" s="66"/>
      <c r="ATS19" s="66"/>
      <c r="ATT19" s="66"/>
      <c r="ATU19" s="66"/>
      <c r="ATV19" s="66"/>
      <c r="ATW19" s="66"/>
      <c r="ATX19" s="66"/>
      <c r="ATY19" s="66"/>
      <c r="ATZ19" s="66"/>
      <c r="AUA19" s="66"/>
      <c r="AUB19" s="66"/>
      <c r="AUC19" s="66"/>
      <c r="AUD19" s="66"/>
      <c r="AUE19" s="66"/>
      <c r="AUF19" s="66"/>
      <c r="AUG19" s="66"/>
      <c r="AUH19" s="66"/>
      <c r="AUI19" s="66"/>
      <c r="AUJ19" s="66"/>
      <c r="AUK19" s="66"/>
      <c r="AUL19" s="66"/>
      <c r="AUM19" s="66"/>
      <c r="AUN19" s="66"/>
      <c r="AUO19" s="66"/>
      <c r="AUP19" s="66"/>
      <c r="AUQ19" s="66"/>
      <c r="AUR19" s="66"/>
      <c r="AUS19" s="66"/>
      <c r="AUT19" s="66"/>
      <c r="AUU19" s="66"/>
      <c r="AUV19" s="66"/>
      <c r="AUW19" s="66"/>
      <c r="AUX19" s="66"/>
      <c r="AUY19" s="66"/>
      <c r="AUZ19" s="66"/>
      <c r="AVA19" s="66"/>
      <c r="AVB19" s="66"/>
      <c r="AVC19" s="66"/>
      <c r="AVD19" s="66"/>
      <c r="AVE19" s="66"/>
      <c r="AVF19" s="66"/>
      <c r="AVG19" s="66"/>
      <c r="AVH19" s="66"/>
      <c r="AVI19" s="66"/>
      <c r="AVJ19" s="66"/>
      <c r="AVK19" s="66"/>
      <c r="AVL19" s="66"/>
      <c r="AVM19" s="66"/>
      <c r="AVN19" s="66"/>
      <c r="AVO19" s="66"/>
      <c r="AVP19" s="66"/>
      <c r="AVQ19" s="66"/>
      <c r="AVR19" s="66"/>
      <c r="AVS19" s="66"/>
      <c r="AVT19" s="66"/>
      <c r="AVU19" s="66"/>
      <c r="AVV19" s="66"/>
      <c r="AVW19" s="66"/>
      <c r="AVX19" s="66"/>
      <c r="AVY19" s="66"/>
      <c r="AVZ19" s="66"/>
      <c r="AWA19" s="66"/>
      <c r="AWB19" s="66"/>
      <c r="AWC19" s="66"/>
      <c r="AWD19" s="66"/>
      <c r="AWE19" s="66"/>
      <c r="AWF19" s="66"/>
      <c r="AWG19" s="66"/>
      <c r="AWH19" s="66"/>
      <c r="AWI19" s="66"/>
      <c r="AWJ19" s="66"/>
      <c r="AWK19" s="66"/>
      <c r="AWL19" s="66"/>
      <c r="AWM19" s="66"/>
      <c r="AWN19" s="66"/>
      <c r="AWO19" s="66"/>
      <c r="AWP19" s="66"/>
      <c r="AWQ19" s="66"/>
      <c r="AWR19" s="66"/>
      <c r="AWS19" s="66"/>
      <c r="AWT19" s="66"/>
      <c r="AWU19" s="66"/>
      <c r="AWV19" s="66"/>
      <c r="AWW19" s="66"/>
      <c r="AWX19" s="66"/>
      <c r="AWY19" s="66"/>
      <c r="AWZ19" s="66"/>
      <c r="AXA19" s="66"/>
      <c r="AXB19" s="66"/>
      <c r="AXC19" s="66"/>
      <c r="AXD19" s="66"/>
      <c r="AXE19" s="66"/>
      <c r="AXF19" s="66"/>
      <c r="AXG19" s="66"/>
      <c r="AXH19" s="66"/>
      <c r="AXI19" s="66"/>
      <c r="AXJ19" s="66"/>
      <c r="AXK19" s="66"/>
      <c r="AXL19" s="66"/>
      <c r="AXM19" s="66"/>
      <c r="AXN19" s="66"/>
      <c r="AXO19" s="66"/>
      <c r="AXP19" s="66"/>
      <c r="AXQ19" s="66"/>
      <c r="AXR19" s="66"/>
      <c r="AXS19" s="66"/>
      <c r="AXT19" s="66"/>
      <c r="AXU19" s="66"/>
      <c r="AXV19" s="66"/>
      <c r="AXW19" s="66"/>
      <c r="AXX19" s="66"/>
      <c r="AXY19" s="66"/>
      <c r="AXZ19" s="66"/>
      <c r="AYA19" s="66"/>
      <c r="AYB19" s="66"/>
      <c r="AYC19" s="66"/>
      <c r="AYD19" s="66"/>
      <c r="AYE19" s="66"/>
      <c r="AYF19" s="66"/>
      <c r="AYG19" s="66"/>
      <c r="AYH19" s="66"/>
      <c r="AYI19" s="66"/>
      <c r="AYJ19" s="66"/>
      <c r="AYK19" s="66"/>
      <c r="AYL19" s="66"/>
      <c r="AYM19" s="66"/>
      <c r="AYN19" s="66"/>
      <c r="AYO19" s="66"/>
      <c r="AYP19" s="66"/>
      <c r="AYQ19" s="66"/>
      <c r="AYR19" s="66"/>
      <c r="AYS19" s="66"/>
      <c r="AYT19" s="66"/>
      <c r="AYU19" s="66"/>
      <c r="AYV19" s="66"/>
      <c r="AYW19" s="66"/>
      <c r="AYX19" s="66"/>
      <c r="AYY19" s="66"/>
      <c r="AYZ19" s="66"/>
      <c r="AZA19" s="66"/>
      <c r="AZB19" s="66"/>
      <c r="AZC19" s="66"/>
      <c r="AZD19" s="66"/>
      <c r="AZE19" s="66"/>
      <c r="AZF19" s="66"/>
      <c r="AZG19" s="66"/>
      <c r="AZH19" s="66"/>
      <c r="AZI19" s="66"/>
      <c r="AZJ19" s="66"/>
      <c r="AZK19" s="66"/>
      <c r="AZL19" s="66"/>
      <c r="AZM19" s="66"/>
      <c r="AZN19" s="66"/>
      <c r="AZO19" s="66"/>
      <c r="AZP19" s="66"/>
      <c r="AZQ19" s="66"/>
      <c r="AZR19" s="66"/>
      <c r="AZS19" s="66"/>
      <c r="AZT19" s="66"/>
      <c r="AZU19" s="66"/>
      <c r="AZV19" s="66"/>
      <c r="AZW19" s="66"/>
      <c r="AZX19" s="66"/>
      <c r="AZY19" s="66"/>
      <c r="AZZ19" s="66"/>
      <c r="BAA19" s="66"/>
      <c r="BAB19" s="66"/>
      <c r="BAC19" s="66"/>
      <c r="BAD19" s="66"/>
      <c r="BAE19" s="66"/>
      <c r="BAF19" s="66"/>
      <c r="BAG19" s="66"/>
      <c r="BAH19" s="66"/>
      <c r="BAI19" s="66"/>
      <c r="BAJ19" s="66"/>
      <c r="BAK19" s="66"/>
      <c r="BAL19" s="66"/>
      <c r="BAM19" s="66"/>
      <c r="BAN19" s="66"/>
      <c r="BAO19" s="66"/>
      <c r="BAP19" s="66"/>
      <c r="BAQ19" s="66"/>
      <c r="BAR19" s="66"/>
      <c r="BAS19" s="66"/>
      <c r="BAT19" s="66"/>
      <c r="BAU19" s="66"/>
      <c r="BAV19" s="66"/>
      <c r="BAW19" s="66"/>
      <c r="BAX19" s="66"/>
      <c r="BAY19" s="66"/>
      <c r="BAZ19" s="66"/>
      <c r="BBA19" s="66"/>
      <c r="BBB19" s="66"/>
      <c r="BBC19" s="66"/>
      <c r="BBD19" s="66"/>
      <c r="BBE19" s="66"/>
      <c r="BBF19" s="66"/>
      <c r="BBG19" s="66"/>
      <c r="BBH19" s="66"/>
      <c r="BBI19" s="66"/>
      <c r="BBJ19" s="66"/>
      <c r="BBK19" s="66"/>
      <c r="BBL19" s="66"/>
      <c r="BBM19" s="66"/>
      <c r="BBN19" s="66"/>
      <c r="BBO19" s="66"/>
      <c r="BBP19" s="66"/>
      <c r="BBQ19" s="66"/>
      <c r="BBR19" s="66"/>
      <c r="BBS19" s="66"/>
      <c r="BBT19" s="66"/>
      <c r="BBU19" s="66"/>
      <c r="BBV19" s="66"/>
      <c r="BBW19" s="66"/>
      <c r="BBX19" s="66"/>
      <c r="BBY19" s="66"/>
      <c r="BBZ19" s="66"/>
      <c r="BCA19" s="66"/>
      <c r="BCB19" s="66"/>
      <c r="BCC19" s="66"/>
      <c r="BCD19" s="66"/>
      <c r="BCE19" s="66"/>
      <c r="BCF19" s="66"/>
      <c r="BCG19" s="66"/>
      <c r="BCH19" s="66"/>
      <c r="BCI19" s="66"/>
      <c r="BCJ19" s="66"/>
      <c r="BCK19" s="66"/>
      <c r="BCL19" s="66"/>
      <c r="BCM19" s="66"/>
      <c r="BCN19" s="66"/>
      <c r="BCO19" s="66"/>
      <c r="BCP19" s="66"/>
      <c r="BCQ19" s="66"/>
      <c r="BCR19" s="66"/>
      <c r="BCS19" s="66"/>
      <c r="BCT19" s="66"/>
      <c r="BCU19" s="66"/>
      <c r="BCV19" s="66"/>
      <c r="BCW19" s="66"/>
      <c r="BCX19" s="66"/>
      <c r="BCY19" s="66"/>
      <c r="BCZ19" s="66"/>
      <c r="BDA19" s="66"/>
      <c r="BDB19" s="66"/>
      <c r="BDC19" s="66"/>
      <c r="BDD19" s="66"/>
      <c r="BDE19" s="66"/>
      <c r="BDF19" s="66"/>
      <c r="BDG19" s="66"/>
      <c r="BDH19" s="66"/>
      <c r="BDI19" s="66"/>
      <c r="BDJ19" s="66"/>
      <c r="BDK19" s="66"/>
      <c r="BDL19" s="66"/>
      <c r="BDM19" s="66"/>
      <c r="BDN19" s="66"/>
      <c r="BDO19" s="66"/>
      <c r="BDP19" s="66"/>
      <c r="BDQ19" s="66"/>
      <c r="BDR19" s="66"/>
      <c r="BDS19" s="66"/>
      <c r="BDT19" s="66"/>
      <c r="BDU19" s="66"/>
      <c r="BDV19" s="66"/>
      <c r="BDW19" s="66"/>
      <c r="BDX19" s="66"/>
      <c r="BDY19" s="66"/>
      <c r="BDZ19" s="66"/>
      <c r="BEA19" s="66"/>
      <c r="BEB19" s="66"/>
      <c r="BEC19" s="66"/>
      <c r="BED19" s="66"/>
      <c r="BEE19" s="66"/>
      <c r="BEF19" s="66"/>
      <c r="BEG19" s="66"/>
      <c r="BEH19" s="66"/>
      <c r="BEI19" s="66"/>
      <c r="BEJ19" s="66"/>
      <c r="BEK19" s="66"/>
      <c r="BEL19" s="66"/>
      <c r="BEM19" s="66"/>
      <c r="BEN19" s="66"/>
      <c r="BEO19" s="66"/>
      <c r="BEP19" s="66"/>
      <c r="BEQ19" s="66"/>
      <c r="BER19" s="66"/>
      <c r="BES19" s="66"/>
      <c r="BET19" s="66"/>
      <c r="BEU19" s="66"/>
      <c r="BEV19" s="66"/>
      <c r="BEW19" s="66"/>
      <c r="BEX19" s="66"/>
      <c r="BEY19" s="66"/>
      <c r="BEZ19" s="66"/>
      <c r="BFA19" s="66"/>
      <c r="BFB19" s="66"/>
      <c r="BFC19" s="66"/>
      <c r="BFD19" s="66"/>
      <c r="BFE19" s="66"/>
      <c r="BFF19" s="66"/>
      <c r="BFG19" s="66"/>
      <c r="BFH19" s="66"/>
      <c r="BFI19" s="66"/>
      <c r="BFJ19" s="66"/>
      <c r="BFK19" s="66"/>
      <c r="BFL19" s="66"/>
      <c r="BFM19" s="66"/>
      <c r="BFN19" s="66"/>
      <c r="BFO19" s="66"/>
      <c r="BFP19" s="66"/>
      <c r="BFQ19" s="66"/>
      <c r="BFR19" s="66"/>
      <c r="BFS19" s="66"/>
      <c r="BFT19" s="66"/>
      <c r="BFU19" s="66"/>
      <c r="BFV19" s="66"/>
      <c r="BFW19" s="66"/>
      <c r="BFX19" s="66"/>
      <c r="BFY19" s="66"/>
      <c r="BFZ19" s="66"/>
      <c r="BGA19" s="66"/>
      <c r="BGB19" s="66"/>
      <c r="BGC19" s="66"/>
      <c r="BGD19" s="66"/>
      <c r="BGE19" s="66"/>
      <c r="BGF19" s="66"/>
      <c r="BGG19" s="66"/>
      <c r="BGH19" s="66"/>
      <c r="BGI19" s="66"/>
      <c r="BGJ19" s="66"/>
      <c r="BGK19" s="66"/>
      <c r="BGL19" s="66"/>
      <c r="BGM19" s="66"/>
      <c r="BGN19" s="66"/>
      <c r="BGO19" s="66"/>
      <c r="BGP19" s="66"/>
      <c r="BGQ19" s="66"/>
      <c r="BGR19" s="66"/>
      <c r="BGS19" s="66"/>
      <c r="BGT19" s="66"/>
      <c r="BGU19" s="66"/>
      <c r="BGV19" s="66"/>
      <c r="BGW19" s="66"/>
      <c r="BGX19" s="66"/>
      <c r="BGY19" s="66"/>
      <c r="BGZ19" s="66"/>
      <c r="BHA19" s="66"/>
      <c r="BHB19" s="66"/>
      <c r="BHC19" s="66"/>
      <c r="BHD19" s="66"/>
      <c r="BHE19" s="66"/>
      <c r="BHF19" s="66"/>
      <c r="BHG19" s="66"/>
      <c r="BHH19" s="66"/>
      <c r="BHI19" s="66"/>
      <c r="BHJ19" s="66"/>
      <c r="BHK19" s="66"/>
      <c r="BHL19" s="66"/>
      <c r="BHM19" s="66"/>
      <c r="BHN19" s="66"/>
      <c r="BHO19" s="66"/>
      <c r="BHP19" s="66"/>
      <c r="BHQ19" s="66"/>
      <c r="BHR19" s="66"/>
      <c r="BHS19" s="66"/>
      <c r="BHT19" s="66"/>
      <c r="BHU19" s="66"/>
      <c r="BHV19" s="66"/>
      <c r="BHW19" s="66"/>
      <c r="BHX19" s="66"/>
      <c r="BHY19" s="66"/>
      <c r="BHZ19" s="66"/>
      <c r="BIA19" s="66"/>
      <c r="BIB19" s="66"/>
      <c r="BIC19" s="66"/>
      <c r="BID19" s="66"/>
      <c r="BIE19" s="66"/>
      <c r="BIF19" s="66"/>
      <c r="BIG19" s="66"/>
      <c r="BIH19" s="66"/>
      <c r="BII19" s="66"/>
      <c r="BIJ19" s="66"/>
      <c r="BIK19" s="66"/>
      <c r="BIL19" s="66"/>
      <c r="BIM19" s="66"/>
      <c r="BIN19" s="66"/>
      <c r="BIO19" s="66"/>
      <c r="BIP19" s="66"/>
      <c r="BIQ19" s="66"/>
      <c r="BIR19" s="66"/>
      <c r="BIS19" s="66"/>
      <c r="BIT19" s="66"/>
      <c r="BIU19" s="66"/>
      <c r="BIV19" s="66"/>
      <c r="BIW19" s="66"/>
      <c r="BIX19" s="66"/>
      <c r="BIY19" s="66"/>
      <c r="BIZ19" s="66"/>
      <c r="BJA19" s="66"/>
      <c r="BJB19" s="66"/>
      <c r="BJC19" s="66"/>
      <c r="BJD19" s="66"/>
      <c r="BJE19" s="66"/>
      <c r="BJF19" s="66"/>
      <c r="BJG19" s="66"/>
      <c r="BJH19" s="66"/>
      <c r="BJI19" s="66"/>
      <c r="BJJ19" s="66"/>
      <c r="BJK19" s="66"/>
      <c r="BJL19" s="66"/>
      <c r="BJM19" s="66"/>
      <c r="BJN19" s="66"/>
      <c r="BJO19" s="66"/>
      <c r="BJP19" s="66"/>
      <c r="BJQ19" s="66"/>
      <c r="BJR19" s="66"/>
      <c r="BJS19" s="66"/>
      <c r="BJT19" s="66"/>
      <c r="BJU19" s="66"/>
      <c r="BJV19" s="66"/>
      <c r="BJW19" s="66"/>
      <c r="BJX19" s="66"/>
      <c r="BJY19" s="66"/>
      <c r="BJZ19" s="66"/>
      <c r="BKA19" s="66"/>
      <c r="BKB19" s="66"/>
      <c r="BKC19" s="66"/>
      <c r="BKD19" s="66"/>
      <c r="BKE19" s="66"/>
      <c r="BKF19" s="66"/>
      <c r="BKG19" s="66"/>
      <c r="BKH19" s="66"/>
      <c r="BKI19" s="66"/>
      <c r="BKJ19" s="66"/>
      <c r="BKK19" s="66"/>
      <c r="BKL19" s="66"/>
      <c r="BKM19" s="66"/>
      <c r="BKN19" s="66"/>
      <c r="BKO19" s="66"/>
      <c r="BKP19" s="66"/>
      <c r="BKQ19" s="66"/>
      <c r="BKR19" s="66"/>
      <c r="BKS19" s="66"/>
      <c r="BKT19" s="66"/>
      <c r="BKU19" s="66"/>
      <c r="BKV19" s="66"/>
      <c r="BKW19" s="66"/>
      <c r="BKX19" s="66"/>
      <c r="BKY19" s="66"/>
      <c r="BKZ19" s="66"/>
      <c r="BLA19" s="66"/>
      <c r="BLB19" s="66"/>
      <c r="BLC19" s="66"/>
      <c r="BLD19" s="66"/>
      <c r="BLE19" s="66"/>
      <c r="BLF19" s="66"/>
      <c r="BLG19" s="66"/>
      <c r="BLH19" s="66"/>
      <c r="BLI19" s="66"/>
      <c r="BLJ19" s="66"/>
      <c r="BLK19" s="66"/>
      <c r="BLL19" s="66"/>
      <c r="BLM19" s="66"/>
      <c r="BLN19" s="66"/>
      <c r="BLO19" s="66"/>
      <c r="BLP19" s="66"/>
      <c r="BLQ19" s="66"/>
      <c r="BLR19" s="66"/>
      <c r="BLS19" s="66"/>
      <c r="BLT19" s="66"/>
      <c r="BLU19" s="66"/>
      <c r="BLV19" s="66"/>
      <c r="BLW19" s="66"/>
      <c r="BLX19" s="66"/>
      <c r="BLY19" s="66"/>
      <c r="BLZ19" s="66"/>
      <c r="BMA19" s="66"/>
      <c r="BMB19" s="66"/>
      <c r="BMC19" s="66"/>
      <c r="BMD19" s="66"/>
      <c r="BME19" s="66"/>
      <c r="BMF19" s="66"/>
      <c r="BMG19" s="66"/>
      <c r="BMH19" s="66"/>
      <c r="BMI19" s="66"/>
      <c r="BMJ19" s="66"/>
      <c r="BMK19" s="66"/>
      <c r="BML19" s="66"/>
      <c r="BMM19" s="66"/>
      <c r="BMN19" s="66"/>
      <c r="BMO19" s="66"/>
      <c r="BMP19" s="66"/>
      <c r="BMQ19" s="66"/>
      <c r="BMR19" s="66"/>
      <c r="BMS19" s="66"/>
      <c r="BMT19" s="66"/>
      <c r="BMU19" s="66"/>
      <c r="BMV19" s="66"/>
      <c r="BMW19" s="66"/>
      <c r="BMX19" s="66"/>
      <c r="BMY19" s="66"/>
      <c r="BMZ19" s="66"/>
      <c r="BNA19" s="66"/>
      <c r="BNB19" s="66"/>
      <c r="BNC19" s="66"/>
      <c r="BND19" s="66"/>
      <c r="BNE19" s="66"/>
      <c r="BNF19" s="66"/>
      <c r="BNG19" s="66"/>
      <c r="BNH19" s="66"/>
      <c r="BNI19" s="66"/>
      <c r="BNJ19" s="66"/>
      <c r="BNK19" s="66"/>
      <c r="BNL19" s="66"/>
      <c r="BNM19" s="66"/>
      <c r="BNN19" s="66"/>
      <c r="BNO19" s="66"/>
      <c r="BNP19" s="66"/>
      <c r="BNQ19" s="66"/>
      <c r="BNR19" s="66"/>
      <c r="BNS19" s="66"/>
      <c r="BNT19" s="66"/>
      <c r="BNU19" s="66"/>
      <c r="BNV19" s="66"/>
      <c r="BNW19" s="66"/>
      <c r="BNX19" s="66"/>
      <c r="BNY19" s="66"/>
      <c r="BNZ19" s="66"/>
    </row>
    <row r="20" spans="1:1742" ht="13.5" customHeight="1" x14ac:dyDescent="0.2">
      <c r="A20" s="56"/>
      <c r="B20" s="215"/>
      <c r="C20" s="340" t="s">
        <v>131</v>
      </c>
      <c r="D20" s="340"/>
      <c r="E20" s="340"/>
      <c r="F20" s="340"/>
      <c r="G20" s="40"/>
      <c r="H20" s="40"/>
      <c r="I20" s="220"/>
      <c r="J20" s="220"/>
      <c r="K20" s="220"/>
      <c r="L20" s="220"/>
      <c r="M20" s="221"/>
      <c r="N20" s="221"/>
      <c r="O20" s="222"/>
      <c r="P20" s="223"/>
      <c r="Q20" s="315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  <c r="BB20" s="66"/>
      <c r="BC20" s="66"/>
      <c r="BD20" s="66"/>
      <c r="BE20" s="66"/>
      <c r="BF20" s="66"/>
      <c r="BG20" s="66"/>
      <c r="BH20" s="66"/>
      <c r="BI20" s="66"/>
      <c r="BJ20" s="66"/>
      <c r="BK20" s="66"/>
      <c r="BL20" s="66"/>
      <c r="BM20" s="66"/>
      <c r="BN20" s="66"/>
      <c r="BO20" s="66"/>
      <c r="BP20" s="66"/>
      <c r="BQ20" s="66"/>
      <c r="BR20" s="66"/>
      <c r="BS20" s="66"/>
      <c r="BT20" s="66"/>
      <c r="BU20" s="66"/>
      <c r="BV20" s="66"/>
      <c r="BW20" s="66"/>
      <c r="BX20" s="66"/>
      <c r="BY20" s="66"/>
      <c r="BZ20" s="66"/>
      <c r="CA20" s="66"/>
      <c r="CB20" s="66"/>
      <c r="CC20" s="66"/>
      <c r="CD20" s="66"/>
      <c r="CE20" s="66"/>
      <c r="CF20" s="66"/>
      <c r="CG20" s="66"/>
      <c r="CH20" s="66"/>
      <c r="CI20" s="66"/>
      <c r="CJ20" s="66"/>
      <c r="CK20" s="66"/>
      <c r="CL20" s="66"/>
      <c r="CM20" s="66"/>
      <c r="CN20" s="66"/>
      <c r="CO20" s="66"/>
      <c r="CP20" s="66"/>
      <c r="CQ20" s="66"/>
      <c r="CR20" s="66"/>
      <c r="CS20" s="66"/>
      <c r="CT20" s="66"/>
      <c r="CU20" s="66"/>
      <c r="CV20" s="66"/>
      <c r="CW20" s="66"/>
      <c r="CX20" s="66"/>
      <c r="CY20" s="66"/>
      <c r="CZ20" s="66"/>
      <c r="DA20" s="66"/>
      <c r="DB20" s="66"/>
      <c r="DC20" s="66"/>
      <c r="DD20" s="66"/>
      <c r="DE20" s="66"/>
      <c r="DF20" s="66"/>
      <c r="DG20" s="66"/>
      <c r="DH20" s="66"/>
      <c r="DI20" s="66"/>
      <c r="DJ20" s="66"/>
      <c r="DK20" s="66"/>
      <c r="DL20" s="66"/>
      <c r="DM20" s="66"/>
      <c r="DN20" s="66"/>
      <c r="DO20" s="66"/>
      <c r="DP20" s="66"/>
      <c r="DQ20" s="66"/>
      <c r="DR20" s="66"/>
      <c r="DS20" s="66"/>
      <c r="DT20" s="66"/>
      <c r="DU20" s="66"/>
      <c r="DV20" s="66"/>
      <c r="DW20" s="66"/>
      <c r="DX20" s="66"/>
      <c r="DY20" s="66"/>
      <c r="DZ20" s="66"/>
      <c r="EA20" s="66"/>
      <c r="EB20" s="66"/>
      <c r="EC20" s="66"/>
      <c r="ED20" s="66"/>
      <c r="EE20" s="66"/>
      <c r="EF20" s="66"/>
      <c r="EG20" s="66"/>
      <c r="EH20" s="66"/>
      <c r="EI20" s="66"/>
      <c r="EJ20" s="66"/>
      <c r="EK20" s="66"/>
      <c r="EL20" s="66"/>
      <c r="EM20" s="66"/>
      <c r="EN20" s="66"/>
      <c r="EO20" s="66"/>
      <c r="EP20" s="66"/>
      <c r="EQ20" s="66"/>
      <c r="ER20" s="66"/>
      <c r="ES20" s="66"/>
      <c r="ET20" s="66"/>
      <c r="EU20" s="66"/>
      <c r="EV20" s="66"/>
      <c r="EW20" s="66"/>
      <c r="EX20" s="66"/>
      <c r="EY20" s="66"/>
      <c r="EZ20" s="66"/>
      <c r="FA20" s="66"/>
      <c r="FB20" s="66"/>
      <c r="FC20" s="66"/>
      <c r="FD20" s="66"/>
      <c r="FE20" s="66"/>
      <c r="FF20" s="66"/>
      <c r="FG20" s="66"/>
      <c r="FH20" s="66"/>
      <c r="FI20" s="66"/>
      <c r="FJ20" s="66"/>
      <c r="FK20" s="66"/>
      <c r="FL20" s="66"/>
      <c r="FM20" s="66"/>
      <c r="FN20" s="66"/>
      <c r="FO20" s="66"/>
      <c r="FP20" s="66"/>
      <c r="FQ20" s="66"/>
      <c r="FR20" s="66"/>
      <c r="FS20" s="66"/>
      <c r="FT20" s="66"/>
      <c r="FU20" s="66"/>
      <c r="FV20" s="66"/>
      <c r="FW20" s="66"/>
      <c r="FX20" s="66"/>
      <c r="FY20" s="66"/>
      <c r="FZ20" s="66"/>
      <c r="GA20" s="66"/>
      <c r="GB20" s="66"/>
      <c r="GC20" s="66"/>
      <c r="GD20" s="66"/>
      <c r="GE20" s="66"/>
      <c r="GF20" s="66"/>
      <c r="GG20" s="66"/>
      <c r="GH20" s="66"/>
      <c r="GI20" s="66"/>
      <c r="GJ20" s="66"/>
      <c r="GK20" s="66"/>
      <c r="GL20" s="66"/>
      <c r="GM20" s="66"/>
      <c r="GN20" s="66"/>
      <c r="GO20" s="66"/>
      <c r="GP20" s="66"/>
      <c r="GQ20" s="66"/>
      <c r="GR20" s="66"/>
      <c r="GS20" s="66"/>
      <c r="GT20" s="66"/>
      <c r="GU20" s="66"/>
      <c r="GV20" s="66"/>
      <c r="GW20" s="66"/>
      <c r="GX20" s="66"/>
      <c r="GY20" s="66"/>
      <c r="GZ20" s="66"/>
      <c r="HA20" s="66"/>
      <c r="HB20" s="66"/>
      <c r="HC20" s="66"/>
      <c r="HD20" s="66"/>
      <c r="HE20" s="66"/>
      <c r="HF20" s="66"/>
      <c r="HG20" s="66"/>
      <c r="HH20" s="66"/>
      <c r="HI20" s="66"/>
      <c r="HJ20" s="66"/>
      <c r="HK20" s="66"/>
      <c r="HL20" s="66"/>
      <c r="HM20" s="66"/>
      <c r="HN20" s="66"/>
      <c r="HO20" s="66"/>
      <c r="HP20" s="66"/>
      <c r="HQ20" s="66"/>
      <c r="HR20" s="66"/>
      <c r="HS20" s="66"/>
      <c r="HT20" s="66"/>
      <c r="HU20" s="66"/>
      <c r="HV20" s="66"/>
      <c r="HW20" s="66"/>
      <c r="HX20" s="66"/>
      <c r="HY20" s="66"/>
      <c r="HZ20" s="66"/>
      <c r="IA20" s="66"/>
      <c r="IB20" s="66"/>
      <c r="IC20" s="66"/>
      <c r="ID20" s="66"/>
      <c r="IE20" s="66"/>
      <c r="IF20" s="66"/>
      <c r="IG20" s="66"/>
      <c r="IH20" s="66"/>
      <c r="II20" s="66"/>
      <c r="IJ20" s="66"/>
      <c r="IK20" s="66"/>
      <c r="IL20" s="66"/>
      <c r="IM20" s="66"/>
      <c r="IN20" s="66"/>
      <c r="IO20" s="66"/>
      <c r="IP20" s="66"/>
      <c r="IQ20" s="66"/>
      <c r="IR20" s="66"/>
      <c r="IS20" s="66"/>
      <c r="IT20" s="66"/>
      <c r="IU20" s="66"/>
      <c r="IV20" s="66"/>
      <c r="IW20" s="66"/>
      <c r="IX20" s="66"/>
      <c r="IY20" s="66"/>
      <c r="IZ20" s="66"/>
      <c r="JA20" s="66"/>
      <c r="JB20" s="66"/>
      <c r="JC20" s="66"/>
      <c r="JD20" s="66"/>
      <c r="JE20" s="66"/>
      <c r="JF20" s="66"/>
      <c r="JG20" s="66"/>
      <c r="JH20" s="66"/>
      <c r="JI20" s="66"/>
      <c r="JJ20" s="66"/>
      <c r="JK20" s="66"/>
      <c r="JL20" s="66"/>
      <c r="JM20" s="66"/>
      <c r="JN20" s="66"/>
      <c r="JO20" s="66"/>
      <c r="JP20" s="66"/>
      <c r="JQ20" s="66"/>
      <c r="JR20" s="66"/>
      <c r="JS20" s="66"/>
      <c r="JT20" s="66"/>
      <c r="JU20" s="66"/>
      <c r="JV20" s="66"/>
      <c r="JW20" s="66"/>
      <c r="JX20" s="66"/>
      <c r="JY20" s="66"/>
      <c r="JZ20" s="66"/>
      <c r="KA20" s="66"/>
      <c r="KB20" s="66"/>
      <c r="KC20" s="66"/>
      <c r="KD20" s="66"/>
      <c r="KE20" s="66"/>
      <c r="KF20" s="66"/>
      <c r="KG20" s="66"/>
      <c r="KH20" s="66"/>
      <c r="KI20" s="66"/>
      <c r="KJ20" s="66"/>
      <c r="KK20" s="66"/>
      <c r="KL20" s="66"/>
      <c r="KM20" s="66"/>
      <c r="KN20" s="66"/>
      <c r="KO20" s="66"/>
      <c r="KP20" s="66"/>
      <c r="KQ20" s="66"/>
      <c r="KR20" s="66"/>
      <c r="KS20" s="66"/>
      <c r="KT20" s="66"/>
      <c r="KU20" s="66"/>
      <c r="KV20" s="66"/>
      <c r="KW20" s="66"/>
      <c r="KX20" s="66"/>
      <c r="KY20" s="66"/>
      <c r="KZ20" s="66"/>
      <c r="LA20" s="66"/>
      <c r="LB20" s="66"/>
      <c r="LC20" s="66"/>
      <c r="LD20" s="66"/>
      <c r="LE20" s="66"/>
      <c r="LF20" s="66"/>
      <c r="LG20" s="66"/>
      <c r="LH20" s="66"/>
      <c r="LI20" s="66"/>
      <c r="LJ20" s="66"/>
      <c r="LK20" s="66"/>
      <c r="LL20" s="66"/>
      <c r="LM20" s="66"/>
      <c r="LN20" s="66"/>
      <c r="LO20" s="66"/>
      <c r="LP20" s="66"/>
      <c r="LQ20" s="66"/>
      <c r="LR20" s="66"/>
      <c r="LS20" s="66"/>
      <c r="LT20" s="66"/>
      <c r="LU20" s="66"/>
      <c r="LV20" s="66"/>
      <c r="LW20" s="66"/>
      <c r="LX20" s="66"/>
      <c r="LY20" s="66"/>
      <c r="LZ20" s="66"/>
      <c r="MA20" s="66"/>
      <c r="MB20" s="66"/>
      <c r="MC20" s="66"/>
      <c r="MD20" s="66"/>
      <c r="ME20" s="66"/>
      <c r="MF20" s="66"/>
      <c r="MG20" s="66"/>
      <c r="MH20" s="66"/>
      <c r="MI20" s="66"/>
      <c r="MJ20" s="66"/>
      <c r="MK20" s="66"/>
      <c r="ML20" s="66"/>
      <c r="MM20" s="66"/>
      <c r="MN20" s="66"/>
      <c r="MO20" s="66"/>
      <c r="MP20" s="66"/>
      <c r="MQ20" s="66"/>
      <c r="MR20" s="66"/>
      <c r="MS20" s="66"/>
      <c r="MT20" s="66"/>
      <c r="MU20" s="66"/>
      <c r="MV20" s="66"/>
      <c r="MW20" s="66"/>
      <c r="MX20" s="66"/>
      <c r="MY20" s="66"/>
      <c r="MZ20" s="66"/>
      <c r="NA20" s="66"/>
      <c r="NB20" s="66"/>
      <c r="NC20" s="66"/>
      <c r="ND20" s="66"/>
      <c r="NE20" s="66"/>
      <c r="NF20" s="66"/>
      <c r="NG20" s="66"/>
      <c r="NH20" s="66"/>
      <c r="NI20" s="66"/>
      <c r="NJ20" s="66"/>
      <c r="NK20" s="66"/>
      <c r="NL20" s="66"/>
      <c r="NM20" s="66"/>
      <c r="NN20" s="66"/>
      <c r="NO20" s="66"/>
      <c r="NP20" s="66"/>
      <c r="NQ20" s="66"/>
      <c r="NR20" s="66"/>
      <c r="NS20" s="66"/>
      <c r="NT20" s="66"/>
      <c r="NU20" s="66"/>
      <c r="NV20" s="66"/>
      <c r="NW20" s="66"/>
      <c r="NX20" s="66"/>
      <c r="NY20" s="66"/>
      <c r="NZ20" s="66"/>
      <c r="OA20" s="66"/>
      <c r="OB20" s="66"/>
      <c r="OC20" s="66"/>
      <c r="OD20" s="66"/>
      <c r="OE20" s="66"/>
      <c r="OF20" s="66"/>
      <c r="OG20" s="66"/>
      <c r="OH20" s="66"/>
      <c r="OI20" s="66"/>
      <c r="OJ20" s="66"/>
      <c r="OK20" s="66"/>
      <c r="OL20" s="66"/>
      <c r="OM20" s="66"/>
      <c r="ON20" s="66"/>
      <c r="OO20" s="66"/>
      <c r="OP20" s="66"/>
      <c r="OQ20" s="66"/>
      <c r="OR20" s="66"/>
      <c r="OS20" s="66"/>
      <c r="OT20" s="66"/>
      <c r="OU20" s="66"/>
      <c r="OV20" s="66"/>
      <c r="OW20" s="66"/>
      <c r="OX20" s="66"/>
      <c r="OY20" s="66"/>
      <c r="OZ20" s="66"/>
      <c r="PA20" s="66"/>
      <c r="PB20" s="66"/>
      <c r="PC20" s="66"/>
      <c r="PD20" s="66"/>
      <c r="PE20" s="66"/>
      <c r="PF20" s="66"/>
      <c r="PG20" s="66"/>
      <c r="PH20" s="66"/>
      <c r="PI20" s="66"/>
      <c r="PJ20" s="66"/>
      <c r="PK20" s="66"/>
      <c r="PL20" s="66"/>
      <c r="PM20" s="66"/>
      <c r="PN20" s="66"/>
      <c r="PO20" s="66"/>
      <c r="PP20" s="66"/>
      <c r="PQ20" s="66"/>
      <c r="PR20" s="66"/>
      <c r="PS20" s="66"/>
      <c r="PT20" s="66"/>
      <c r="PU20" s="66"/>
      <c r="PV20" s="66"/>
      <c r="PW20" s="66"/>
      <c r="PX20" s="66"/>
      <c r="PY20" s="66"/>
      <c r="PZ20" s="66"/>
      <c r="QA20" s="66"/>
      <c r="QB20" s="66"/>
      <c r="QC20" s="66"/>
      <c r="QD20" s="66"/>
      <c r="QE20" s="66"/>
      <c r="QF20" s="66"/>
      <c r="QG20" s="66"/>
      <c r="QH20" s="66"/>
      <c r="QI20" s="66"/>
      <c r="QJ20" s="66"/>
      <c r="QK20" s="66"/>
      <c r="QL20" s="66"/>
      <c r="QM20" s="66"/>
      <c r="QN20" s="66"/>
      <c r="QO20" s="66"/>
      <c r="QP20" s="66"/>
      <c r="QQ20" s="66"/>
      <c r="QR20" s="66"/>
      <c r="QS20" s="66"/>
      <c r="QT20" s="66"/>
      <c r="QU20" s="66"/>
      <c r="QV20" s="66"/>
      <c r="QW20" s="66"/>
      <c r="QX20" s="66"/>
      <c r="QY20" s="66"/>
      <c r="QZ20" s="66"/>
      <c r="RA20" s="66"/>
      <c r="RB20" s="66"/>
      <c r="RC20" s="66"/>
      <c r="RD20" s="66"/>
      <c r="RE20" s="66"/>
      <c r="RF20" s="66"/>
      <c r="RG20" s="66"/>
      <c r="RH20" s="66"/>
      <c r="RI20" s="66"/>
      <c r="RJ20" s="66"/>
      <c r="RK20" s="66"/>
      <c r="RL20" s="66"/>
      <c r="RM20" s="66"/>
      <c r="RN20" s="66"/>
      <c r="RO20" s="66"/>
      <c r="RP20" s="66"/>
      <c r="RQ20" s="66"/>
      <c r="RR20" s="66"/>
      <c r="RS20" s="66"/>
      <c r="RT20" s="66"/>
      <c r="RU20" s="66"/>
      <c r="RV20" s="66"/>
      <c r="RW20" s="66"/>
      <c r="RX20" s="66"/>
      <c r="RY20" s="66"/>
      <c r="RZ20" s="66"/>
      <c r="SA20" s="66"/>
      <c r="SB20" s="66"/>
      <c r="SC20" s="66"/>
      <c r="SD20" s="66"/>
      <c r="SE20" s="66"/>
      <c r="SF20" s="66"/>
      <c r="SG20" s="66"/>
      <c r="SH20" s="66"/>
      <c r="SI20" s="66"/>
      <c r="SJ20" s="66"/>
      <c r="SK20" s="66"/>
      <c r="SL20" s="66"/>
      <c r="SM20" s="66"/>
      <c r="SN20" s="66"/>
      <c r="SO20" s="66"/>
      <c r="SP20" s="66"/>
      <c r="SQ20" s="66"/>
      <c r="SR20" s="66"/>
      <c r="SS20" s="66"/>
      <c r="ST20" s="66"/>
      <c r="SU20" s="66"/>
      <c r="SV20" s="66"/>
      <c r="SW20" s="66"/>
      <c r="SX20" s="66"/>
      <c r="SY20" s="66"/>
      <c r="SZ20" s="66"/>
      <c r="TA20" s="66"/>
      <c r="TB20" s="66"/>
      <c r="TC20" s="66"/>
      <c r="TD20" s="66"/>
      <c r="TE20" s="66"/>
      <c r="TF20" s="66"/>
      <c r="TG20" s="66"/>
      <c r="TH20" s="66"/>
      <c r="TI20" s="66"/>
      <c r="TJ20" s="66"/>
      <c r="TK20" s="66"/>
      <c r="TL20" s="66"/>
      <c r="TM20" s="66"/>
      <c r="TN20" s="66"/>
      <c r="TO20" s="66"/>
      <c r="TP20" s="66"/>
      <c r="TQ20" s="66"/>
      <c r="TR20" s="66"/>
      <c r="TS20" s="66"/>
      <c r="TT20" s="66"/>
      <c r="TU20" s="66"/>
      <c r="TV20" s="66"/>
      <c r="TW20" s="66"/>
      <c r="TX20" s="66"/>
      <c r="TY20" s="66"/>
      <c r="TZ20" s="66"/>
      <c r="UA20" s="66"/>
      <c r="UB20" s="66"/>
      <c r="UC20" s="66"/>
      <c r="UD20" s="66"/>
      <c r="UE20" s="66"/>
      <c r="UF20" s="66"/>
      <c r="UG20" s="66"/>
      <c r="UH20" s="66"/>
      <c r="UI20" s="66"/>
      <c r="UJ20" s="66"/>
      <c r="UK20" s="66"/>
      <c r="UL20" s="66"/>
      <c r="UM20" s="66"/>
      <c r="UN20" s="66"/>
      <c r="UO20" s="66"/>
      <c r="UP20" s="66"/>
      <c r="UQ20" s="66"/>
      <c r="UR20" s="66"/>
      <c r="US20" s="66"/>
      <c r="UT20" s="66"/>
      <c r="UU20" s="66"/>
      <c r="UV20" s="66"/>
      <c r="UW20" s="66"/>
      <c r="UX20" s="66"/>
      <c r="UY20" s="66"/>
      <c r="UZ20" s="66"/>
      <c r="VA20" s="66"/>
      <c r="VB20" s="66"/>
      <c r="VC20" s="66"/>
      <c r="VD20" s="66"/>
      <c r="VE20" s="66"/>
      <c r="VF20" s="66"/>
      <c r="VG20" s="66"/>
      <c r="VH20" s="66"/>
      <c r="VI20" s="66"/>
      <c r="VJ20" s="66"/>
      <c r="VK20" s="66"/>
      <c r="VL20" s="66"/>
      <c r="VM20" s="66"/>
      <c r="VN20" s="66"/>
      <c r="VO20" s="66"/>
      <c r="VP20" s="66"/>
      <c r="VQ20" s="66"/>
      <c r="VR20" s="66"/>
      <c r="VS20" s="66"/>
      <c r="VT20" s="66"/>
      <c r="VU20" s="66"/>
      <c r="VV20" s="66"/>
      <c r="VW20" s="66"/>
      <c r="VX20" s="66"/>
      <c r="VY20" s="66"/>
      <c r="VZ20" s="66"/>
      <c r="WA20" s="66"/>
      <c r="WB20" s="66"/>
      <c r="WC20" s="66"/>
      <c r="WD20" s="66"/>
      <c r="WE20" s="66"/>
      <c r="WF20" s="66"/>
      <c r="WG20" s="66"/>
      <c r="WH20" s="66"/>
      <c r="WI20" s="66"/>
      <c r="WJ20" s="66"/>
      <c r="WK20" s="66"/>
      <c r="WL20" s="66"/>
      <c r="WM20" s="66"/>
      <c r="WN20" s="66"/>
      <c r="WO20" s="66"/>
      <c r="WP20" s="66"/>
      <c r="WQ20" s="66"/>
      <c r="WR20" s="66"/>
      <c r="WS20" s="66"/>
      <c r="WT20" s="66"/>
      <c r="WU20" s="66"/>
      <c r="WV20" s="66"/>
      <c r="WW20" s="66"/>
      <c r="WX20" s="66"/>
      <c r="WY20" s="66"/>
      <c r="WZ20" s="66"/>
      <c r="XA20" s="66"/>
      <c r="XB20" s="66"/>
      <c r="XC20" s="66"/>
      <c r="XD20" s="66"/>
      <c r="XE20" s="66"/>
      <c r="XF20" s="66"/>
      <c r="XG20" s="66"/>
      <c r="XH20" s="66"/>
      <c r="XI20" s="66"/>
      <c r="XJ20" s="66"/>
      <c r="XK20" s="66"/>
      <c r="XL20" s="66"/>
      <c r="XM20" s="66"/>
      <c r="XN20" s="66"/>
      <c r="XO20" s="66"/>
      <c r="XP20" s="66"/>
      <c r="XQ20" s="66"/>
      <c r="XR20" s="66"/>
      <c r="XS20" s="66"/>
      <c r="XT20" s="66"/>
      <c r="XU20" s="66"/>
      <c r="XV20" s="66"/>
      <c r="XW20" s="66"/>
      <c r="XX20" s="66"/>
      <c r="XY20" s="66"/>
      <c r="XZ20" s="66"/>
      <c r="YA20" s="66"/>
      <c r="YB20" s="66"/>
      <c r="YC20" s="66"/>
      <c r="YD20" s="66"/>
      <c r="YE20" s="66"/>
      <c r="YF20" s="66"/>
      <c r="YG20" s="66"/>
      <c r="YH20" s="66"/>
      <c r="YI20" s="66"/>
      <c r="YJ20" s="66"/>
      <c r="YK20" s="66"/>
      <c r="YL20" s="66"/>
      <c r="YM20" s="66"/>
      <c r="YN20" s="66"/>
      <c r="YO20" s="66"/>
      <c r="YP20" s="66"/>
      <c r="YQ20" s="66"/>
      <c r="YR20" s="66"/>
      <c r="YS20" s="66"/>
      <c r="YT20" s="66"/>
      <c r="YU20" s="66"/>
      <c r="YV20" s="66"/>
      <c r="YW20" s="66"/>
      <c r="YX20" s="66"/>
      <c r="YY20" s="66"/>
      <c r="YZ20" s="66"/>
      <c r="ZA20" s="66"/>
      <c r="ZB20" s="66"/>
      <c r="ZC20" s="66"/>
      <c r="ZD20" s="66"/>
      <c r="ZE20" s="66"/>
      <c r="ZF20" s="66"/>
      <c r="ZG20" s="66"/>
      <c r="ZH20" s="66"/>
      <c r="ZI20" s="66"/>
      <c r="ZJ20" s="66"/>
      <c r="ZK20" s="66"/>
      <c r="ZL20" s="66"/>
      <c r="ZM20" s="66"/>
      <c r="ZN20" s="66"/>
      <c r="ZO20" s="66"/>
      <c r="ZP20" s="66"/>
      <c r="ZQ20" s="66"/>
      <c r="ZR20" s="66"/>
      <c r="ZS20" s="66"/>
      <c r="ZT20" s="66"/>
      <c r="ZU20" s="66"/>
      <c r="ZV20" s="66"/>
      <c r="ZW20" s="66"/>
      <c r="ZX20" s="66"/>
      <c r="ZY20" s="66"/>
      <c r="ZZ20" s="66"/>
      <c r="AAA20" s="66"/>
      <c r="AAB20" s="66"/>
      <c r="AAC20" s="66"/>
      <c r="AAD20" s="66"/>
      <c r="AAE20" s="66"/>
      <c r="AAF20" s="66"/>
      <c r="AAG20" s="66"/>
      <c r="AAH20" s="66"/>
      <c r="AAI20" s="66"/>
      <c r="AAJ20" s="66"/>
      <c r="AAK20" s="66"/>
      <c r="AAL20" s="66"/>
      <c r="AAM20" s="66"/>
      <c r="AAN20" s="66"/>
      <c r="AAO20" s="66"/>
      <c r="AAP20" s="66"/>
      <c r="AAQ20" s="66"/>
      <c r="AAR20" s="66"/>
      <c r="AAS20" s="66"/>
      <c r="AAT20" s="66"/>
      <c r="AAU20" s="66"/>
      <c r="AAV20" s="66"/>
      <c r="AAW20" s="66"/>
      <c r="AAX20" s="66"/>
      <c r="AAY20" s="66"/>
      <c r="AAZ20" s="66"/>
      <c r="ABA20" s="66"/>
      <c r="ABB20" s="66"/>
      <c r="ABC20" s="66"/>
      <c r="ABD20" s="66"/>
      <c r="ABE20" s="66"/>
      <c r="ABF20" s="66"/>
      <c r="ABG20" s="66"/>
      <c r="ABH20" s="66"/>
      <c r="ABI20" s="66"/>
      <c r="ABJ20" s="66"/>
      <c r="ABK20" s="66"/>
      <c r="ABL20" s="66"/>
      <c r="ABM20" s="66"/>
      <c r="ABN20" s="66"/>
      <c r="ABO20" s="66"/>
      <c r="ABP20" s="66"/>
      <c r="ABQ20" s="66"/>
      <c r="ABR20" s="66"/>
      <c r="ABS20" s="66"/>
      <c r="ABT20" s="66"/>
      <c r="ABU20" s="66"/>
      <c r="ABV20" s="66"/>
      <c r="ABW20" s="66"/>
      <c r="ABX20" s="66"/>
      <c r="ABY20" s="66"/>
      <c r="ABZ20" s="66"/>
      <c r="ACA20" s="66"/>
      <c r="ACB20" s="66"/>
      <c r="ACC20" s="66"/>
      <c r="ACD20" s="66"/>
      <c r="ACE20" s="66"/>
      <c r="ACF20" s="66"/>
      <c r="ACG20" s="66"/>
      <c r="ACH20" s="66"/>
      <c r="ACI20" s="66"/>
      <c r="ACJ20" s="66"/>
      <c r="ACK20" s="66"/>
      <c r="ACL20" s="66"/>
      <c r="ACM20" s="66"/>
      <c r="ACN20" s="66"/>
      <c r="ACO20" s="66"/>
      <c r="ACP20" s="66"/>
      <c r="ACQ20" s="66"/>
      <c r="ACR20" s="66"/>
      <c r="ACS20" s="66"/>
      <c r="ACT20" s="66"/>
      <c r="ACU20" s="66"/>
      <c r="ACV20" s="66"/>
      <c r="ACW20" s="66"/>
      <c r="ACX20" s="66"/>
      <c r="ACY20" s="66"/>
      <c r="ACZ20" s="66"/>
      <c r="ADA20" s="66"/>
      <c r="ADB20" s="66"/>
      <c r="ADC20" s="66"/>
      <c r="ADD20" s="66"/>
      <c r="ADE20" s="66"/>
      <c r="ADF20" s="66"/>
      <c r="ADG20" s="66"/>
      <c r="ADH20" s="66"/>
      <c r="ADI20" s="66"/>
      <c r="ADJ20" s="66"/>
      <c r="ADK20" s="66"/>
      <c r="ADL20" s="66"/>
      <c r="ADM20" s="66"/>
      <c r="ADN20" s="66"/>
      <c r="ADO20" s="66"/>
      <c r="ADP20" s="66"/>
      <c r="ADQ20" s="66"/>
      <c r="ADR20" s="66"/>
      <c r="ADS20" s="66"/>
      <c r="ADT20" s="66"/>
      <c r="ADU20" s="66"/>
      <c r="ADV20" s="66"/>
      <c r="ADW20" s="66"/>
      <c r="ADX20" s="66"/>
      <c r="ADY20" s="66"/>
      <c r="ADZ20" s="66"/>
      <c r="AEA20" s="66"/>
      <c r="AEB20" s="66"/>
      <c r="AEC20" s="66"/>
      <c r="AED20" s="66"/>
      <c r="AEE20" s="66"/>
      <c r="AEF20" s="66"/>
      <c r="AEG20" s="66"/>
      <c r="AEH20" s="66"/>
      <c r="AEI20" s="66"/>
      <c r="AEJ20" s="66"/>
      <c r="AEK20" s="66"/>
      <c r="AEL20" s="66"/>
      <c r="AEM20" s="66"/>
      <c r="AEN20" s="66"/>
      <c r="AEO20" s="66"/>
      <c r="AEP20" s="66"/>
      <c r="AEQ20" s="66"/>
      <c r="AER20" s="66"/>
      <c r="AES20" s="66"/>
      <c r="AET20" s="66"/>
      <c r="AEU20" s="66"/>
      <c r="AEV20" s="66"/>
      <c r="AEW20" s="66"/>
      <c r="AEX20" s="66"/>
      <c r="AEY20" s="66"/>
      <c r="AEZ20" s="66"/>
      <c r="AFA20" s="66"/>
      <c r="AFB20" s="66"/>
      <c r="AFC20" s="66"/>
      <c r="AFD20" s="66"/>
      <c r="AFE20" s="66"/>
      <c r="AFF20" s="66"/>
      <c r="AFG20" s="66"/>
      <c r="AFH20" s="66"/>
      <c r="AFI20" s="66"/>
      <c r="AFJ20" s="66"/>
      <c r="AFK20" s="66"/>
      <c r="AFL20" s="66"/>
      <c r="AFM20" s="66"/>
      <c r="AFN20" s="66"/>
      <c r="AFO20" s="66"/>
      <c r="AFP20" s="66"/>
      <c r="AFQ20" s="66"/>
      <c r="AFR20" s="66"/>
      <c r="AFS20" s="66"/>
      <c r="AFT20" s="66"/>
      <c r="AFU20" s="66"/>
      <c r="AFV20" s="66"/>
      <c r="AFW20" s="66"/>
      <c r="AFX20" s="66"/>
      <c r="AFY20" s="66"/>
      <c r="AFZ20" s="66"/>
      <c r="AGA20" s="66"/>
      <c r="AGB20" s="66"/>
      <c r="AGC20" s="66"/>
      <c r="AGD20" s="66"/>
      <c r="AGE20" s="66"/>
      <c r="AGF20" s="66"/>
      <c r="AGG20" s="66"/>
      <c r="AGH20" s="66"/>
      <c r="AGI20" s="66"/>
      <c r="AGJ20" s="66"/>
      <c r="AGK20" s="66"/>
      <c r="AGL20" s="66"/>
      <c r="AGM20" s="66"/>
      <c r="AGN20" s="66"/>
      <c r="AGO20" s="66"/>
      <c r="AGP20" s="66"/>
      <c r="AGQ20" s="66"/>
      <c r="AGR20" s="66"/>
      <c r="AGS20" s="66"/>
      <c r="AGT20" s="66"/>
      <c r="AGU20" s="66"/>
      <c r="AGV20" s="66"/>
      <c r="AGW20" s="66"/>
      <c r="AGX20" s="66"/>
      <c r="AGY20" s="66"/>
      <c r="AGZ20" s="66"/>
      <c r="AHA20" s="66"/>
      <c r="AHB20" s="66"/>
      <c r="AHC20" s="66"/>
      <c r="AHD20" s="66"/>
      <c r="AHE20" s="66"/>
      <c r="AHF20" s="66"/>
      <c r="AHG20" s="66"/>
      <c r="AHH20" s="66"/>
      <c r="AHI20" s="66"/>
      <c r="AHJ20" s="66"/>
      <c r="AHK20" s="66"/>
      <c r="AHL20" s="66"/>
      <c r="AHM20" s="66"/>
      <c r="AHN20" s="66"/>
      <c r="AHO20" s="66"/>
      <c r="AHP20" s="66"/>
      <c r="AHQ20" s="66"/>
      <c r="AHR20" s="66"/>
      <c r="AHS20" s="66"/>
      <c r="AHT20" s="66"/>
      <c r="AHU20" s="66"/>
      <c r="AHV20" s="66"/>
      <c r="AHW20" s="66"/>
      <c r="AHX20" s="66"/>
      <c r="AHY20" s="66"/>
      <c r="AHZ20" s="66"/>
      <c r="AIA20" s="66"/>
      <c r="AIB20" s="66"/>
      <c r="AIC20" s="66"/>
      <c r="AID20" s="66"/>
      <c r="AIE20" s="66"/>
      <c r="AIF20" s="66"/>
      <c r="AIG20" s="66"/>
      <c r="AIH20" s="66"/>
      <c r="AII20" s="66"/>
      <c r="AIJ20" s="66"/>
      <c r="AIK20" s="66"/>
      <c r="AIL20" s="66"/>
      <c r="AIM20" s="66"/>
      <c r="AIN20" s="66"/>
      <c r="AIO20" s="66"/>
      <c r="AIP20" s="66"/>
      <c r="AIQ20" s="66"/>
      <c r="AIR20" s="66"/>
      <c r="AIS20" s="66"/>
      <c r="AIT20" s="66"/>
      <c r="AIU20" s="66"/>
      <c r="AIV20" s="66"/>
      <c r="AIW20" s="66"/>
      <c r="AIX20" s="66"/>
      <c r="AIY20" s="66"/>
      <c r="AIZ20" s="66"/>
      <c r="AJA20" s="66"/>
      <c r="AJB20" s="66"/>
      <c r="AJC20" s="66"/>
      <c r="AJD20" s="66"/>
      <c r="AJE20" s="66"/>
      <c r="AJF20" s="66"/>
      <c r="AJG20" s="66"/>
      <c r="AJH20" s="66"/>
      <c r="AJI20" s="66"/>
      <c r="AJJ20" s="66"/>
      <c r="AJK20" s="66"/>
      <c r="AJL20" s="66"/>
      <c r="AJM20" s="66"/>
      <c r="AJN20" s="66"/>
      <c r="AJO20" s="66"/>
      <c r="AJP20" s="66"/>
      <c r="AJQ20" s="66"/>
      <c r="AJR20" s="66"/>
      <c r="AJS20" s="66"/>
      <c r="AJT20" s="66"/>
      <c r="AJU20" s="66"/>
      <c r="AJV20" s="66"/>
      <c r="AJW20" s="66"/>
      <c r="AJX20" s="66"/>
      <c r="AJY20" s="66"/>
      <c r="AJZ20" s="66"/>
      <c r="AKA20" s="66"/>
      <c r="AKB20" s="66"/>
      <c r="AKC20" s="66"/>
      <c r="AKD20" s="66"/>
      <c r="AKE20" s="66"/>
      <c r="AKF20" s="66"/>
      <c r="AKG20" s="66"/>
      <c r="AKH20" s="66"/>
      <c r="AKI20" s="66"/>
      <c r="AKJ20" s="66"/>
      <c r="AKK20" s="66"/>
      <c r="AKL20" s="66"/>
      <c r="AKM20" s="66"/>
      <c r="AKN20" s="66"/>
      <c r="AKO20" s="66"/>
      <c r="AKP20" s="66"/>
      <c r="AKQ20" s="66"/>
      <c r="AKR20" s="66"/>
      <c r="AKS20" s="66"/>
      <c r="AKT20" s="66"/>
      <c r="AKU20" s="66"/>
      <c r="AKV20" s="66"/>
      <c r="AKW20" s="66"/>
      <c r="AKX20" s="66"/>
      <c r="AKY20" s="66"/>
      <c r="AKZ20" s="66"/>
      <c r="ALA20" s="66"/>
      <c r="ALB20" s="66"/>
      <c r="ALC20" s="66"/>
      <c r="ALD20" s="66"/>
      <c r="ALE20" s="66"/>
      <c r="ALF20" s="66"/>
      <c r="ALG20" s="66"/>
      <c r="ALH20" s="66"/>
      <c r="ALI20" s="66"/>
      <c r="ALJ20" s="66"/>
      <c r="ALK20" s="66"/>
      <c r="ALL20" s="66"/>
      <c r="ALM20" s="66"/>
      <c r="ALN20" s="66"/>
      <c r="ALO20" s="66"/>
      <c r="ALP20" s="66"/>
      <c r="ALQ20" s="66"/>
      <c r="ALR20" s="66"/>
      <c r="ALS20" s="66"/>
      <c r="ALT20" s="66"/>
      <c r="ALU20" s="66"/>
      <c r="ALV20" s="66"/>
      <c r="ALW20" s="66"/>
      <c r="ALX20" s="66"/>
      <c r="ALY20" s="66"/>
      <c r="ALZ20" s="66"/>
      <c r="AMA20" s="66"/>
      <c r="AMB20" s="66"/>
      <c r="AMC20" s="66"/>
      <c r="AMD20" s="66"/>
      <c r="AME20" s="66"/>
      <c r="AMF20" s="66"/>
      <c r="AMG20" s="66"/>
      <c r="AMH20" s="66"/>
      <c r="AMI20" s="66"/>
      <c r="AMJ20" s="66"/>
      <c r="AMK20" s="66"/>
      <c r="AML20" s="66"/>
      <c r="AMM20" s="66"/>
      <c r="AMN20" s="66"/>
      <c r="AMO20" s="66"/>
      <c r="AMP20" s="66"/>
      <c r="AMQ20" s="66"/>
      <c r="AMR20" s="66"/>
      <c r="AMS20" s="66"/>
      <c r="AMT20" s="66"/>
      <c r="AMU20" s="66"/>
      <c r="AMV20" s="66"/>
      <c r="AMW20" s="66"/>
      <c r="AMX20" s="66"/>
      <c r="AMY20" s="66"/>
      <c r="AMZ20" s="66"/>
      <c r="ANA20" s="66"/>
      <c r="ANB20" s="66"/>
      <c r="ANC20" s="66"/>
      <c r="AND20" s="66"/>
      <c r="ANE20" s="66"/>
      <c r="ANF20" s="66"/>
      <c r="ANG20" s="66"/>
      <c r="ANH20" s="66"/>
      <c r="ANI20" s="66"/>
      <c r="ANJ20" s="66"/>
      <c r="ANK20" s="66"/>
      <c r="ANL20" s="66"/>
      <c r="ANM20" s="66"/>
      <c r="ANN20" s="66"/>
      <c r="ANO20" s="66"/>
      <c r="ANP20" s="66"/>
      <c r="ANQ20" s="66"/>
      <c r="ANR20" s="66"/>
      <c r="ANS20" s="66"/>
      <c r="ANT20" s="66"/>
      <c r="ANU20" s="66"/>
      <c r="ANV20" s="66"/>
      <c r="ANW20" s="66"/>
      <c r="ANX20" s="66"/>
      <c r="ANY20" s="66"/>
      <c r="ANZ20" s="66"/>
      <c r="AOA20" s="66"/>
      <c r="AOB20" s="66"/>
      <c r="AOC20" s="66"/>
      <c r="AOD20" s="66"/>
      <c r="AOE20" s="66"/>
      <c r="AOF20" s="66"/>
      <c r="AOG20" s="66"/>
      <c r="AOH20" s="66"/>
      <c r="AOI20" s="66"/>
      <c r="AOJ20" s="66"/>
      <c r="AOK20" s="66"/>
      <c r="AOL20" s="66"/>
      <c r="AOM20" s="66"/>
      <c r="AON20" s="66"/>
      <c r="AOO20" s="66"/>
      <c r="AOP20" s="66"/>
      <c r="AOQ20" s="66"/>
      <c r="AOR20" s="66"/>
      <c r="AOS20" s="66"/>
      <c r="AOT20" s="66"/>
      <c r="AOU20" s="66"/>
      <c r="AOV20" s="66"/>
      <c r="AOW20" s="66"/>
      <c r="AOX20" s="66"/>
      <c r="AOY20" s="66"/>
      <c r="AOZ20" s="66"/>
      <c r="APA20" s="66"/>
      <c r="APB20" s="66"/>
      <c r="APC20" s="66"/>
      <c r="APD20" s="66"/>
      <c r="APE20" s="66"/>
      <c r="APF20" s="66"/>
      <c r="APG20" s="66"/>
      <c r="APH20" s="66"/>
      <c r="API20" s="66"/>
      <c r="APJ20" s="66"/>
      <c r="APK20" s="66"/>
      <c r="APL20" s="66"/>
      <c r="APM20" s="66"/>
      <c r="APN20" s="66"/>
      <c r="APO20" s="66"/>
      <c r="APP20" s="66"/>
      <c r="APQ20" s="66"/>
      <c r="APR20" s="66"/>
      <c r="APS20" s="66"/>
      <c r="APT20" s="66"/>
      <c r="APU20" s="66"/>
      <c r="APV20" s="66"/>
      <c r="APW20" s="66"/>
      <c r="APX20" s="66"/>
      <c r="APY20" s="66"/>
      <c r="APZ20" s="66"/>
      <c r="AQA20" s="66"/>
      <c r="AQB20" s="66"/>
      <c r="AQC20" s="66"/>
      <c r="AQD20" s="66"/>
      <c r="AQE20" s="66"/>
      <c r="AQF20" s="66"/>
      <c r="AQG20" s="66"/>
      <c r="AQH20" s="66"/>
      <c r="AQI20" s="66"/>
      <c r="AQJ20" s="66"/>
      <c r="AQK20" s="66"/>
      <c r="AQL20" s="66"/>
      <c r="AQM20" s="66"/>
      <c r="AQN20" s="66"/>
      <c r="AQO20" s="66"/>
      <c r="AQP20" s="66"/>
      <c r="AQQ20" s="66"/>
      <c r="AQR20" s="66"/>
      <c r="AQS20" s="66"/>
      <c r="AQT20" s="66"/>
      <c r="AQU20" s="66"/>
      <c r="AQV20" s="66"/>
      <c r="AQW20" s="66"/>
      <c r="AQX20" s="66"/>
      <c r="AQY20" s="66"/>
      <c r="AQZ20" s="66"/>
      <c r="ARA20" s="66"/>
      <c r="ARB20" s="66"/>
      <c r="ARC20" s="66"/>
      <c r="ARD20" s="66"/>
      <c r="ARE20" s="66"/>
      <c r="ARF20" s="66"/>
      <c r="ARG20" s="66"/>
      <c r="ARH20" s="66"/>
      <c r="ARI20" s="66"/>
      <c r="ARJ20" s="66"/>
      <c r="ARK20" s="66"/>
      <c r="ARL20" s="66"/>
      <c r="ARM20" s="66"/>
      <c r="ARN20" s="66"/>
      <c r="ARO20" s="66"/>
      <c r="ARP20" s="66"/>
      <c r="ARQ20" s="66"/>
      <c r="ARR20" s="66"/>
      <c r="ARS20" s="66"/>
      <c r="ART20" s="66"/>
      <c r="ARU20" s="66"/>
      <c r="ARV20" s="66"/>
      <c r="ARW20" s="66"/>
      <c r="ARX20" s="66"/>
      <c r="ARY20" s="66"/>
      <c r="ARZ20" s="66"/>
      <c r="ASA20" s="66"/>
      <c r="ASB20" s="66"/>
      <c r="ASC20" s="66"/>
      <c r="ASD20" s="66"/>
      <c r="ASE20" s="66"/>
      <c r="ASF20" s="66"/>
      <c r="ASG20" s="66"/>
      <c r="ASH20" s="66"/>
      <c r="ASI20" s="66"/>
      <c r="ASJ20" s="66"/>
      <c r="ASK20" s="66"/>
      <c r="ASL20" s="66"/>
      <c r="ASM20" s="66"/>
      <c r="ASN20" s="66"/>
      <c r="ASO20" s="66"/>
      <c r="ASP20" s="66"/>
      <c r="ASQ20" s="66"/>
      <c r="ASR20" s="66"/>
      <c r="ASS20" s="66"/>
      <c r="AST20" s="66"/>
      <c r="ASU20" s="66"/>
      <c r="ASV20" s="66"/>
      <c r="ASW20" s="66"/>
      <c r="ASX20" s="66"/>
      <c r="ASY20" s="66"/>
      <c r="ASZ20" s="66"/>
      <c r="ATA20" s="66"/>
      <c r="ATB20" s="66"/>
      <c r="ATC20" s="66"/>
      <c r="ATD20" s="66"/>
      <c r="ATE20" s="66"/>
      <c r="ATF20" s="66"/>
      <c r="ATG20" s="66"/>
      <c r="ATH20" s="66"/>
      <c r="ATI20" s="66"/>
      <c r="ATJ20" s="66"/>
      <c r="ATK20" s="66"/>
      <c r="ATL20" s="66"/>
      <c r="ATM20" s="66"/>
      <c r="ATN20" s="66"/>
      <c r="ATO20" s="66"/>
      <c r="ATP20" s="66"/>
      <c r="ATQ20" s="66"/>
      <c r="ATR20" s="66"/>
      <c r="ATS20" s="66"/>
      <c r="ATT20" s="66"/>
      <c r="ATU20" s="66"/>
      <c r="ATV20" s="66"/>
      <c r="ATW20" s="66"/>
      <c r="ATX20" s="66"/>
      <c r="ATY20" s="66"/>
      <c r="ATZ20" s="66"/>
      <c r="AUA20" s="66"/>
      <c r="AUB20" s="66"/>
      <c r="AUC20" s="66"/>
      <c r="AUD20" s="66"/>
      <c r="AUE20" s="66"/>
      <c r="AUF20" s="66"/>
      <c r="AUG20" s="66"/>
      <c r="AUH20" s="66"/>
      <c r="AUI20" s="66"/>
      <c r="AUJ20" s="66"/>
      <c r="AUK20" s="66"/>
      <c r="AUL20" s="66"/>
      <c r="AUM20" s="66"/>
      <c r="AUN20" s="66"/>
      <c r="AUO20" s="66"/>
      <c r="AUP20" s="66"/>
      <c r="AUQ20" s="66"/>
      <c r="AUR20" s="66"/>
      <c r="AUS20" s="66"/>
      <c r="AUT20" s="66"/>
      <c r="AUU20" s="66"/>
      <c r="AUV20" s="66"/>
      <c r="AUW20" s="66"/>
      <c r="AUX20" s="66"/>
      <c r="AUY20" s="66"/>
      <c r="AUZ20" s="66"/>
      <c r="AVA20" s="66"/>
      <c r="AVB20" s="66"/>
      <c r="AVC20" s="66"/>
      <c r="AVD20" s="66"/>
      <c r="AVE20" s="66"/>
      <c r="AVF20" s="66"/>
      <c r="AVG20" s="66"/>
      <c r="AVH20" s="66"/>
      <c r="AVI20" s="66"/>
      <c r="AVJ20" s="66"/>
      <c r="AVK20" s="66"/>
      <c r="AVL20" s="66"/>
      <c r="AVM20" s="66"/>
      <c r="AVN20" s="66"/>
      <c r="AVO20" s="66"/>
      <c r="AVP20" s="66"/>
      <c r="AVQ20" s="66"/>
      <c r="AVR20" s="66"/>
      <c r="AVS20" s="66"/>
      <c r="AVT20" s="66"/>
      <c r="AVU20" s="66"/>
      <c r="AVV20" s="66"/>
      <c r="AVW20" s="66"/>
      <c r="AVX20" s="66"/>
      <c r="AVY20" s="66"/>
      <c r="AVZ20" s="66"/>
      <c r="AWA20" s="66"/>
      <c r="AWB20" s="66"/>
      <c r="AWC20" s="66"/>
      <c r="AWD20" s="66"/>
      <c r="AWE20" s="66"/>
      <c r="AWF20" s="66"/>
      <c r="AWG20" s="66"/>
      <c r="AWH20" s="66"/>
      <c r="AWI20" s="66"/>
      <c r="AWJ20" s="66"/>
      <c r="AWK20" s="66"/>
      <c r="AWL20" s="66"/>
      <c r="AWM20" s="66"/>
      <c r="AWN20" s="66"/>
      <c r="AWO20" s="66"/>
      <c r="AWP20" s="66"/>
      <c r="AWQ20" s="66"/>
      <c r="AWR20" s="66"/>
      <c r="AWS20" s="66"/>
      <c r="AWT20" s="66"/>
      <c r="AWU20" s="66"/>
      <c r="AWV20" s="66"/>
      <c r="AWW20" s="66"/>
      <c r="AWX20" s="66"/>
      <c r="AWY20" s="66"/>
      <c r="AWZ20" s="66"/>
      <c r="AXA20" s="66"/>
      <c r="AXB20" s="66"/>
      <c r="AXC20" s="66"/>
      <c r="AXD20" s="66"/>
      <c r="AXE20" s="66"/>
      <c r="AXF20" s="66"/>
      <c r="AXG20" s="66"/>
      <c r="AXH20" s="66"/>
      <c r="AXI20" s="66"/>
      <c r="AXJ20" s="66"/>
      <c r="AXK20" s="66"/>
      <c r="AXL20" s="66"/>
      <c r="AXM20" s="66"/>
      <c r="AXN20" s="66"/>
      <c r="AXO20" s="66"/>
      <c r="AXP20" s="66"/>
      <c r="AXQ20" s="66"/>
      <c r="AXR20" s="66"/>
      <c r="AXS20" s="66"/>
      <c r="AXT20" s="66"/>
      <c r="AXU20" s="66"/>
      <c r="AXV20" s="66"/>
      <c r="AXW20" s="66"/>
      <c r="AXX20" s="66"/>
      <c r="AXY20" s="66"/>
      <c r="AXZ20" s="66"/>
      <c r="AYA20" s="66"/>
      <c r="AYB20" s="66"/>
      <c r="AYC20" s="66"/>
      <c r="AYD20" s="66"/>
      <c r="AYE20" s="66"/>
      <c r="AYF20" s="66"/>
      <c r="AYG20" s="66"/>
      <c r="AYH20" s="66"/>
      <c r="AYI20" s="66"/>
      <c r="AYJ20" s="66"/>
      <c r="AYK20" s="66"/>
      <c r="AYL20" s="66"/>
      <c r="AYM20" s="66"/>
      <c r="AYN20" s="66"/>
      <c r="AYO20" s="66"/>
      <c r="AYP20" s="66"/>
      <c r="AYQ20" s="66"/>
      <c r="AYR20" s="66"/>
      <c r="AYS20" s="66"/>
      <c r="AYT20" s="66"/>
      <c r="AYU20" s="66"/>
      <c r="AYV20" s="66"/>
      <c r="AYW20" s="66"/>
      <c r="AYX20" s="66"/>
      <c r="AYY20" s="66"/>
      <c r="AYZ20" s="66"/>
      <c r="AZA20" s="66"/>
      <c r="AZB20" s="66"/>
      <c r="AZC20" s="66"/>
      <c r="AZD20" s="66"/>
      <c r="AZE20" s="66"/>
      <c r="AZF20" s="66"/>
      <c r="AZG20" s="66"/>
      <c r="AZH20" s="66"/>
      <c r="AZI20" s="66"/>
      <c r="AZJ20" s="66"/>
      <c r="AZK20" s="66"/>
      <c r="AZL20" s="66"/>
      <c r="AZM20" s="66"/>
      <c r="AZN20" s="66"/>
      <c r="AZO20" s="66"/>
      <c r="AZP20" s="66"/>
      <c r="AZQ20" s="66"/>
      <c r="AZR20" s="66"/>
      <c r="AZS20" s="66"/>
      <c r="AZT20" s="66"/>
      <c r="AZU20" s="66"/>
      <c r="AZV20" s="66"/>
      <c r="AZW20" s="66"/>
      <c r="AZX20" s="66"/>
      <c r="AZY20" s="66"/>
      <c r="AZZ20" s="66"/>
      <c r="BAA20" s="66"/>
      <c r="BAB20" s="66"/>
      <c r="BAC20" s="66"/>
      <c r="BAD20" s="66"/>
      <c r="BAE20" s="66"/>
      <c r="BAF20" s="66"/>
      <c r="BAG20" s="66"/>
      <c r="BAH20" s="66"/>
      <c r="BAI20" s="66"/>
      <c r="BAJ20" s="66"/>
      <c r="BAK20" s="66"/>
      <c r="BAL20" s="66"/>
      <c r="BAM20" s="66"/>
      <c r="BAN20" s="66"/>
      <c r="BAO20" s="66"/>
      <c r="BAP20" s="66"/>
      <c r="BAQ20" s="66"/>
      <c r="BAR20" s="66"/>
      <c r="BAS20" s="66"/>
      <c r="BAT20" s="66"/>
      <c r="BAU20" s="66"/>
      <c r="BAV20" s="66"/>
      <c r="BAW20" s="66"/>
      <c r="BAX20" s="66"/>
      <c r="BAY20" s="66"/>
      <c r="BAZ20" s="66"/>
      <c r="BBA20" s="66"/>
      <c r="BBB20" s="66"/>
      <c r="BBC20" s="66"/>
      <c r="BBD20" s="66"/>
      <c r="BBE20" s="66"/>
      <c r="BBF20" s="66"/>
      <c r="BBG20" s="66"/>
      <c r="BBH20" s="66"/>
      <c r="BBI20" s="66"/>
      <c r="BBJ20" s="66"/>
      <c r="BBK20" s="66"/>
      <c r="BBL20" s="66"/>
      <c r="BBM20" s="66"/>
      <c r="BBN20" s="66"/>
      <c r="BBO20" s="66"/>
      <c r="BBP20" s="66"/>
      <c r="BBQ20" s="66"/>
      <c r="BBR20" s="66"/>
      <c r="BBS20" s="66"/>
      <c r="BBT20" s="66"/>
      <c r="BBU20" s="66"/>
      <c r="BBV20" s="66"/>
      <c r="BBW20" s="66"/>
      <c r="BBX20" s="66"/>
      <c r="BBY20" s="66"/>
      <c r="BBZ20" s="66"/>
      <c r="BCA20" s="66"/>
      <c r="BCB20" s="66"/>
      <c r="BCC20" s="66"/>
      <c r="BCD20" s="66"/>
      <c r="BCE20" s="66"/>
      <c r="BCF20" s="66"/>
      <c r="BCG20" s="66"/>
      <c r="BCH20" s="66"/>
      <c r="BCI20" s="66"/>
      <c r="BCJ20" s="66"/>
      <c r="BCK20" s="66"/>
      <c r="BCL20" s="66"/>
      <c r="BCM20" s="66"/>
      <c r="BCN20" s="66"/>
      <c r="BCO20" s="66"/>
      <c r="BCP20" s="66"/>
      <c r="BCQ20" s="66"/>
      <c r="BCR20" s="66"/>
      <c r="BCS20" s="66"/>
      <c r="BCT20" s="66"/>
      <c r="BCU20" s="66"/>
      <c r="BCV20" s="66"/>
      <c r="BCW20" s="66"/>
      <c r="BCX20" s="66"/>
      <c r="BCY20" s="66"/>
      <c r="BCZ20" s="66"/>
      <c r="BDA20" s="66"/>
      <c r="BDB20" s="66"/>
      <c r="BDC20" s="66"/>
      <c r="BDD20" s="66"/>
      <c r="BDE20" s="66"/>
      <c r="BDF20" s="66"/>
      <c r="BDG20" s="66"/>
      <c r="BDH20" s="66"/>
      <c r="BDI20" s="66"/>
      <c r="BDJ20" s="66"/>
      <c r="BDK20" s="66"/>
      <c r="BDL20" s="66"/>
      <c r="BDM20" s="66"/>
      <c r="BDN20" s="66"/>
      <c r="BDO20" s="66"/>
      <c r="BDP20" s="66"/>
      <c r="BDQ20" s="66"/>
      <c r="BDR20" s="66"/>
      <c r="BDS20" s="66"/>
      <c r="BDT20" s="66"/>
      <c r="BDU20" s="66"/>
      <c r="BDV20" s="66"/>
      <c r="BDW20" s="66"/>
      <c r="BDX20" s="66"/>
      <c r="BDY20" s="66"/>
      <c r="BDZ20" s="66"/>
      <c r="BEA20" s="66"/>
      <c r="BEB20" s="66"/>
      <c r="BEC20" s="66"/>
      <c r="BED20" s="66"/>
      <c r="BEE20" s="66"/>
      <c r="BEF20" s="66"/>
      <c r="BEG20" s="66"/>
      <c r="BEH20" s="66"/>
      <c r="BEI20" s="66"/>
      <c r="BEJ20" s="66"/>
      <c r="BEK20" s="66"/>
      <c r="BEL20" s="66"/>
      <c r="BEM20" s="66"/>
      <c r="BEN20" s="66"/>
      <c r="BEO20" s="66"/>
      <c r="BEP20" s="66"/>
      <c r="BEQ20" s="66"/>
      <c r="BER20" s="66"/>
      <c r="BES20" s="66"/>
      <c r="BET20" s="66"/>
      <c r="BEU20" s="66"/>
      <c r="BEV20" s="66"/>
      <c r="BEW20" s="66"/>
      <c r="BEX20" s="66"/>
      <c r="BEY20" s="66"/>
      <c r="BEZ20" s="66"/>
      <c r="BFA20" s="66"/>
      <c r="BFB20" s="66"/>
      <c r="BFC20" s="66"/>
      <c r="BFD20" s="66"/>
      <c r="BFE20" s="66"/>
      <c r="BFF20" s="66"/>
      <c r="BFG20" s="66"/>
      <c r="BFH20" s="66"/>
      <c r="BFI20" s="66"/>
      <c r="BFJ20" s="66"/>
      <c r="BFK20" s="66"/>
      <c r="BFL20" s="66"/>
      <c r="BFM20" s="66"/>
      <c r="BFN20" s="66"/>
      <c r="BFO20" s="66"/>
      <c r="BFP20" s="66"/>
      <c r="BFQ20" s="66"/>
      <c r="BFR20" s="66"/>
      <c r="BFS20" s="66"/>
      <c r="BFT20" s="66"/>
      <c r="BFU20" s="66"/>
      <c r="BFV20" s="66"/>
      <c r="BFW20" s="66"/>
      <c r="BFX20" s="66"/>
      <c r="BFY20" s="66"/>
      <c r="BFZ20" s="66"/>
      <c r="BGA20" s="66"/>
      <c r="BGB20" s="66"/>
      <c r="BGC20" s="66"/>
      <c r="BGD20" s="66"/>
      <c r="BGE20" s="66"/>
      <c r="BGF20" s="66"/>
      <c r="BGG20" s="66"/>
      <c r="BGH20" s="66"/>
      <c r="BGI20" s="66"/>
      <c r="BGJ20" s="66"/>
      <c r="BGK20" s="66"/>
      <c r="BGL20" s="66"/>
      <c r="BGM20" s="66"/>
      <c r="BGN20" s="66"/>
      <c r="BGO20" s="66"/>
      <c r="BGP20" s="66"/>
      <c r="BGQ20" s="66"/>
      <c r="BGR20" s="66"/>
      <c r="BGS20" s="66"/>
      <c r="BGT20" s="66"/>
      <c r="BGU20" s="66"/>
      <c r="BGV20" s="66"/>
      <c r="BGW20" s="66"/>
      <c r="BGX20" s="66"/>
      <c r="BGY20" s="66"/>
      <c r="BGZ20" s="66"/>
      <c r="BHA20" s="66"/>
      <c r="BHB20" s="66"/>
      <c r="BHC20" s="66"/>
      <c r="BHD20" s="66"/>
      <c r="BHE20" s="66"/>
      <c r="BHF20" s="66"/>
      <c r="BHG20" s="66"/>
      <c r="BHH20" s="66"/>
      <c r="BHI20" s="66"/>
      <c r="BHJ20" s="66"/>
      <c r="BHK20" s="66"/>
      <c r="BHL20" s="66"/>
      <c r="BHM20" s="66"/>
      <c r="BHN20" s="66"/>
      <c r="BHO20" s="66"/>
      <c r="BHP20" s="66"/>
      <c r="BHQ20" s="66"/>
      <c r="BHR20" s="66"/>
      <c r="BHS20" s="66"/>
      <c r="BHT20" s="66"/>
      <c r="BHU20" s="66"/>
      <c r="BHV20" s="66"/>
      <c r="BHW20" s="66"/>
      <c r="BHX20" s="66"/>
      <c r="BHY20" s="66"/>
      <c r="BHZ20" s="66"/>
      <c r="BIA20" s="66"/>
      <c r="BIB20" s="66"/>
      <c r="BIC20" s="66"/>
      <c r="BID20" s="66"/>
      <c r="BIE20" s="66"/>
      <c r="BIF20" s="66"/>
      <c r="BIG20" s="66"/>
      <c r="BIH20" s="66"/>
      <c r="BII20" s="66"/>
      <c r="BIJ20" s="66"/>
      <c r="BIK20" s="66"/>
      <c r="BIL20" s="66"/>
      <c r="BIM20" s="66"/>
      <c r="BIN20" s="66"/>
      <c r="BIO20" s="66"/>
      <c r="BIP20" s="66"/>
      <c r="BIQ20" s="66"/>
      <c r="BIR20" s="66"/>
      <c r="BIS20" s="66"/>
      <c r="BIT20" s="66"/>
      <c r="BIU20" s="66"/>
      <c r="BIV20" s="66"/>
      <c r="BIW20" s="66"/>
      <c r="BIX20" s="66"/>
      <c r="BIY20" s="66"/>
      <c r="BIZ20" s="66"/>
      <c r="BJA20" s="66"/>
      <c r="BJB20" s="66"/>
      <c r="BJC20" s="66"/>
      <c r="BJD20" s="66"/>
      <c r="BJE20" s="66"/>
      <c r="BJF20" s="66"/>
      <c r="BJG20" s="66"/>
      <c r="BJH20" s="66"/>
      <c r="BJI20" s="66"/>
      <c r="BJJ20" s="66"/>
      <c r="BJK20" s="66"/>
      <c r="BJL20" s="66"/>
      <c r="BJM20" s="66"/>
      <c r="BJN20" s="66"/>
      <c r="BJO20" s="66"/>
      <c r="BJP20" s="66"/>
      <c r="BJQ20" s="66"/>
      <c r="BJR20" s="66"/>
      <c r="BJS20" s="66"/>
      <c r="BJT20" s="66"/>
      <c r="BJU20" s="66"/>
      <c r="BJV20" s="66"/>
      <c r="BJW20" s="66"/>
      <c r="BJX20" s="66"/>
      <c r="BJY20" s="66"/>
      <c r="BJZ20" s="66"/>
      <c r="BKA20" s="66"/>
      <c r="BKB20" s="66"/>
      <c r="BKC20" s="66"/>
      <c r="BKD20" s="66"/>
      <c r="BKE20" s="66"/>
      <c r="BKF20" s="66"/>
      <c r="BKG20" s="66"/>
      <c r="BKH20" s="66"/>
      <c r="BKI20" s="66"/>
      <c r="BKJ20" s="66"/>
      <c r="BKK20" s="66"/>
      <c r="BKL20" s="66"/>
      <c r="BKM20" s="66"/>
      <c r="BKN20" s="66"/>
      <c r="BKO20" s="66"/>
      <c r="BKP20" s="66"/>
      <c r="BKQ20" s="66"/>
      <c r="BKR20" s="66"/>
      <c r="BKS20" s="66"/>
      <c r="BKT20" s="66"/>
      <c r="BKU20" s="66"/>
      <c r="BKV20" s="66"/>
      <c r="BKW20" s="66"/>
      <c r="BKX20" s="66"/>
      <c r="BKY20" s="66"/>
      <c r="BKZ20" s="66"/>
      <c r="BLA20" s="66"/>
      <c r="BLB20" s="66"/>
      <c r="BLC20" s="66"/>
      <c r="BLD20" s="66"/>
      <c r="BLE20" s="66"/>
      <c r="BLF20" s="66"/>
      <c r="BLG20" s="66"/>
      <c r="BLH20" s="66"/>
      <c r="BLI20" s="66"/>
      <c r="BLJ20" s="66"/>
      <c r="BLK20" s="66"/>
      <c r="BLL20" s="66"/>
      <c r="BLM20" s="66"/>
      <c r="BLN20" s="66"/>
      <c r="BLO20" s="66"/>
      <c r="BLP20" s="66"/>
      <c r="BLQ20" s="66"/>
      <c r="BLR20" s="66"/>
      <c r="BLS20" s="66"/>
      <c r="BLT20" s="66"/>
      <c r="BLU20" s="66"/>
      <c r="BLV20" s="66"/>
      <c r="BLW20" s="66"/>
      <c r="BLX20" s="66"/>
      <c r="BLY20" s="66"/>
      <c r="BLZ20" s="66"/>
      <c r="BMA20" s="66"/>
      <c r="BMB20" s="66"/>
      <c r="BMC20" s="66"/>
      <c r="BMD20" s="66"/>
      <c r="BME20" s="66"/>
      <c r="BMF20" s="66"/>
      <c r="BMG20" s="66"/>
      <c r="BMH20" s="66"/>
      <c r="BMI20" s="66"/>
      <c r="BMJ20" s="66"/>
      <c r="BMK20" s="66"/>
      <c r="BML20" s="66"/>
      <c r="BMM20" s="66"/>
      <c r="BMN20" s="66"/>
      <c r="BMO20" s="66"/>
      <c r="BMP20" s="66"/>
      <c r="BMQ20" s="66"/>
      <c r="BMR20" s="66"/>
      <c r="BMS20" s="66"/>
      <c r="BMT20" s="66"/>
      <c r="BMU20" s="66"/>
      <c r="BMV20" s="66"/>
      <c r="BMW20" s="66"/>
      <c r="BMX20" s="66"/>
      <c r="BMY20" s="66"/>
      <c r="BMZ20" s="66"/>
      <c r="BNA20" s="66"/>
      <c r="BNB20" s="66"/>
      <c r="BNC20" s="66"/>
      <c r="BND20" s="66"/>
      <c r="BNE20" s="66"/>
      <c r="BNF20" s="66"/>
      <c r="BNG20" s="66"/>
      <c r="BNH20" s="66"/>
      <c r="BNI20" s="66"/>
      <c r="BNJ20" s="66"/>
      <c r="BNK20" s="66"/>
      <c r="BNL20" s="66"/>
      <c r="BNM20" s="66"/>
      <c r="BNN20" s="66"/>
      <c r="BNO20" s="66"/>
      <c r="BNP20" s="66"/>
      <c r="BNQ20" s="66"/>
      <c r="BNR20" s="66"/>
      <c r="BNS20" s="66"/>
      <c r="BNT20" s="66"/>
      <c r="BNU20" s="66"/>
      <c r="BNV20" s="66"/>
      <c r="BNW20" s="66"/>
      <c r="BNX20" s="66"/>
      <c r="BNY20" s="66"/>
      <c r="BNZ20" s="66"/>
    </row>
    <row r="21" spans="1:1742" ht="13.5" customHeight="1" x14ac:dyDescent="0.2">
      <c r="A21" s="56"/>
      <c r="B21" s="215"/>
      <c r="C21" s="341" t="s">
        <v>132</v>
      </c>
      <c r="D21" s="341"/>
      <c r="E21" s="341"/>
      <c r="F21" s="341"/>
      <c r="G21" s="40"/>
      <c r="H21" s="40"/>
      <c r="I21" s="220"/>
      <c r="J21" s="220"/>
      <c r="K21" s="220"/>
      <c r="L21" s="220"/>
      <c r="M21" s="221"/>
      <c r="N21" s="221"/>
      <c r="O21" s="222"/>
      <c r="P21" s="223"/>
      <c r="Q21" s="315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/>
      <c r="BH21" s="66"/>
      <c r="BI21" s="66"/>
      <c r="BJ21" s="66"/>
      <c r="BK21" s="66"/>
      <c r="BL21" s="66"/>
      <c r="BM21" s="66"/>
      <c r="BN21" s="66"/>
      <c r="BO21" s="66"/>
      <c r="BP21" s="66"/>
      <c r="BQ21" s="66"/>
      <c r="BR21" s="66"/>
      <c r="BS21" s="66"/>
      <c r="BT21" s="66"/>
      <c r="BU21" s="66"/>
      <c r="BV21" s="66"/>
      <c r="BW21" s="66"/>
      <c r="BX21" s="66"/>
      <c r="BY21" s="66"/>
      <c r="BZ21" s="66"/>
      <c r="CA21" s="66"/>
      <c r="CB21" s="66"/>
      <c r="CC21" s="66"/>
      <c r="CD21" s="66"/>
      <c r="CE21" s="66"/>
      <c r="CF21" s="66"/>
      <c r="CG21" s="66"/>
      <c r="CH21" s="66"/>
      <c r="CI21" s="66"/>
      <c r="CJ21" s="66"/>
      <c r="CK21" s="66"/>
      <c r="CL21" s="66"/>
      <c r="CM21" s="66"/>
      <c r="CN21" s="66"/>
      <c r="CO21" s="66"/>
      <c r="CP21" s="66"/>
      <c r="CQ21" s="66"/>
      <c r="CR21" s="66"/>
      <c r="CS21" s="66"/>
      <c r="CT21" s="66"/>
      <c r="CU21" s="66"/>
      <c r="CV21" s="66"/>
      <c r="CW21" s="66"/>
      <c r="CX21" s="66"/>
      <c r="CY21" s="66"/>
      <c r="CZ21" s="66"/>
      <c r="DA21" s="66"/>
      <c r="DB21" s="66"/>
      <c r="DC21" s="66"/>
      <c r="DD21" s="66"/>
      <c r="DE21" s="66"/>
      <c r="DF21" s="66"/>
      <c r="DG21" s="66"/>
      <c r="DH21" s="66"/>
      <c r="DI21" s="66"/>
      <c r="DJ21" s="66"/>
      <c r="DK21" s="66"/>
      <c r="DL21" s="66"/>
      <c r="DM21" s="66"/>
      <c r="DN21" s="66"/>
      <c r="DO21" s="66"/>
      <c r="DP21" s="66"/>
      <c r="DQ21" s="66"/>
      <c r="DR21" s="66"/>
      <c r="DS21" s="66"/>
      <c r="DT21" s="66"/>
      <c r="DU21" s="66"/>
      <c r="DV21" s="66"/>
      <c r="DW21" s="66"/>
      <c r="DX21" s="66"/>
      <c r="DY21" s="66"/>
      <c r="DZ21" s="66"/>
      <c r="EA21" s="66"/>
      <c r="EB21" s="66"/>
      <c r="EC21" s="66"/>
      <c r="ED21" s="66"/>
      <c r="EE21" s="66"/>
      <c r="EF21" s="66"/>
      <c r="EG21" s="66"/>
      <c r="EH21" s="66"/>
      <c r="EI21" s="66"/>
      <c r="EJ21" s="66"/>
      <c r="EK21" s="66"/>
      <c r="EL21" s="66"/>
      <c r="EM21" s="66"/>
      <c r="EN21" s="66"/>
      <c r="EO21" s="66"/>
      <c r="EP21" s="66"/>
      <c r="EQ21" s="66"/>
      <c r="ER21" s="66"/>
      <c r="ES21" s="66"/>
      <c r="ET21" s="66"/>
      <c r="EU21" s="66"/>
      <c r="EV21" s="66"/>
      <c r="EW21" s="66"/>
      <c r="EX21" s="66"/>
      <c r="EY21" s="66"/>
      <c r="EZ21" s="66"/>
      <c r="FA21" s="66"/>
      <c r="FB21" s="66"/>
      <c r="FC21" s="66"/>
      <c r="FD21" s="66"/>
      <c r="FE21" s="66"/>
      <c r="FF21" s="66"/>
      <c r="FG21" s="66"/>
      <c r="FH21" s="66"/>
      <c r="FI21" s="66"/>
      <c r="FJ21" s="66"/>
      <c r="FK21" s="66"/>
      <c r="FL21" s="66"/>
      <c r="FM21" s="66"/>
      <c r="FN21" s="66"/>
      <c r="FO21" s="66"/>
      <c r="FP21" s="66"/>
      <c r="FQ21" s="66"/>
      <c r="FR21" s="66"/>
      <c r="FS21" s="66"/>
      <c r="FT21" s="66"/>
      <c r="FU21" s="66"/>
      <c r="FV21" s="66"/>
      <c r="FW21" s="66"/>
      <c r="FX21" s="66"/>
      <c r="FY21" s="66"/>
      <c r="FZ21" s="66"/>
      <c r="GA21" s="66"/>
      <c r="GB21" s="66"/>
      <c r="GC21" s="66"/>
      <c r="GD21" s="66"/>
      <c r="GE21" s="66"/>
      <c r="GF21" s="66"/>
      <c r="GG21" s="66"/>
      <c r="GH21" s="66"/>
      <c r="GI21" s="66"/>
      <c r="GJ21" s="66"/>
      <c r="GK21" s="66"/>
      <c r="GL21" s="66"/>
      <c r="GM21" s="66"/>
      <c r="GN21" s="66"/>
      <c r="GO21" s="66"/>
      <c r="GP21" s="66"/>
      <c r="GQ21" s="66"/>
      <c r="GR21" s="66"/>
      <c r="GS21" s="66"/>
      <c r="GT21" s="66"/>
      <c r="GU21" s="66"/>
      <c r="GV21" s="66"/>
      <c r="GW21" s="66"/>
      <c r="GX21" s="66"/>
      <c r="GY21" s="66"/>
      <c r="GZ21" s="66"/>
      <c r="HA21" s="66"/>
      <c r="HB21" s="66"/>
      <c r="HC21" s="66"/>
      <c r="HD21" s="66"/>
      <c r="HE21" s="66"/>
      <c r="HF21" s="66"/>
      <c r="HG21" s="66"/>
      <c r="HH21" s="66"/>
      <c r="HI21" s="66"/>
      <c r="HJ21" s="66"/>
      <c r="HK21" s="66"/>
      <c r="HL21" s="66"/>
      <c r="HM21" s="66"/>
      <c r="HN21" s="66"/>
      <c r="HO21" s="66"/>
      <c r="HP21" s="66"/>
      <c r="HQ21" s="66"/>
      <c r="HR21" s="66"/>
      <c r="HS21" s="66"/>
      <c r="HT21" s="66"/>
      <c r="HU21" s="66"/>
      <c r="HV21" s="66"/>
      <c r="HW21" s="66"/>
      <c r="HX21" s="66"/>
      <c r="HY21" s="66"/>
      <c r="HZ21" s="66"/>
      <c r="IA21" s="66"/>
      <c r="IB21" s="66"/>
      <c r="IC21" s="66"/>
      <c r="ID21" s="66"/>
      <c r="IE21" s="66"/>
      <c r="IF21" s="66"/>
      <c r="IG21" s="66"/>
      <c r="IH21" s="66"/>
      <c r="II21" s="66"/>
      <c r="IJ21" s="66"/>
      <c r="IK21" s="66"/>
      <c r="IL21" s="66"/>
      <c r="IM21" s="66"/>
      <c r="IN21" s="66"/>
      <c r="IO21" s="66"/>
      <c r="IP21" s="66"/>
      <c r="IQ21" s="66"/>
      <c r="IR21" s="66"/>
      <c r="IS21" s="66"/>
      <c r="IT21" s="66"/>
      <c r="IU21" s="66"/>
      <c r="IV21" s="66"/>
      <c r="IW21" s="66"/>
      <c r="IX21" s="66"/>
      <c r="IY21" s="66"/>
      <c r="IZ21" s="66"/>
      <c r="JA21" s="66"/>
      <c r="JB21" s="66"/>
      <c r="JC21" s="66"/>
      <c r="JD21" s="66"/>
      <c r="JE21" s="66"/>
      <c r="JF21" s="66"/>
      <c r="JG21" s="66"/>
      <c r="JH21" s="66"/>
      <c r="JI21" s="66"/>
      <c r="JJ21" s="66"/>
      <c r="JK21" s="66"/>
      <c r="JL21" s="66"/>
      <c r="JM21" s="66"/>
      <c r="JN21" s="66"/>
      <c r="JO21" s="66"/>
      <c r="JP21" s="66"/>
      <c r="JQ21" s="66"/>
      <c r="JR21" s="66"/>
      <c r="JS21" s="66"/>
      <c r="JT21" s="66"/>
      <c r="JU21" s="66"/>
      <c r="JV21" s="66"/>
      <c r="JW21" s="66"/>
      <c r="JX21" s="66"/>
      <c r="JY21" s="66"/>
      <c r="JZ21" s="66"/>
      <c r="KA21" s="66"/>
      <c r="KB21" s="66"/>
      <c r="KC21" s="66"/>
      <c r="KD21" s="66"/>
      <c r="KE21" s="66"/>
      <c r="KF21" s="66"/>
      <c r="KG21" s="66"/>
      <c r="KH21" s="66"/>
      <c r="KI21" s="66"/>
      <c r="KJ21" s="66"/>
      <c r="KK21" s="66"/>
      <c r="KL21" s="66"/>
      <c r="KM21" s="66"/>
      <c r="KN21" s="66"/>
      <c r="KO21" s="66"/>
      <c r="KP21" s="66"/>
      <c r="KQ21" s="66"/>
      <c r="KR21" s="66"/>
      <c r="KS21" s="66"/>
      <c r="KT21" s="66"/>
      <c r="KU21" s="66"/>
      <c r="KV21" s="66"/>
      <c r="KW21" s="66"/>
      <c r="KX21" s="66"/>
      <c r="KY21" s="66"/>
      <c r="KZ21" s="66"/>
      <c r="LA21" s="66"/>
      <c r="LB21" s="66"/>
      <c r="LC21" s="66"/>
      <c r="LD21" s="66"/>
      <c r="LE21" s="66"/>
      <c r="LF21" s="66"/>
      <c r="LG21" s="66"/>
      <c r="LH21" s="66"/>
      <c r="LI21" s="66"/>
      <c r="LJ21" s="66"/>
      <c r="LK21" s="66"/>
      <c r="LL21" s="66"/>
      <c r="LM21" s="66"/>
      <c r="LN21" s="66"/>
      <c r="LO21" s="66"/>
      <c r="LP21" s="66"/>
      <c r="LQ21" s="66"/>
      <c r="LR21" s="66"/>
      <c r="LS21" s="66"/>
      <c r="LT21" s="66"/>
      <c r="LU21" s="66"/>
      <c r="LV21" s="66"/>
      <c r="LW21" s="66"/>
      <c r="LX21" s="66"/>
      <c r="LY21" s="66"/>
      <c r="LZ21" s="66"/>
      <c r="MA21" s="66"/>
      <c r="MB21" s="66"/>
      <c r="MC21" s="66"/>
      <c r="MD21" s="66"/>
      <c r="ME21" s="66"/>
      <c r="MF21" s="66"/>
      <c r="MG21" s="66"/>
      <c r="MH21" s="66"/>
      <c r="MI21" s="66"/>
      <c r="MJ21" s="66"/>
      <c r="MK21" s="66"/>
      <c r="ML21" s="66"/>
      <c r="MM21" s="66"/>
      <c r="MN21" s="66"/>
      <c r="MO21" s="66"/>
      <c r="MP21" s="66"/>
      <c r="MQ21" s="66"/>
      <c r="MR21" s="66"/>
      <c r="MS21" s="66"/>
      <c r="MT21" s="66"/>
      <c r="MU21" s="66"/>
      <c r="MV21" s="66"/>
      <c r="MW21" s="66"/>
      <c r="MX21" s="66"/>
      <c r="MY21" s="66"/>
      <c r="MZ21" s="66"/>
      <c r="NA21" s="66"/>
      <c r="NB21" s="66"/>
      <c r="NC21" s="66"/>
      <c r="ND21" s="66"/>
      <c r="NE21" s="66"/>
      <c r="NF21" s="66"/>
      <c r="NG21" s="66"/>
      <c r="NH21" s="66"/>
      <c r="NI21" s="66"/>
      <c r="NJ21" s="66"/>
      <c r="NK21" s="66"/>
      <c r="NL21" s="66"/>
      <c r="NM21" s="66"/>
      <c r="NN21" s="66"/>
      <c r="NO21" s="66"/>
      <c r="NP21" s="66"/>
      <c r="NQ21" s="66"/>
      <c r="NR21" s="66"/>
      <c r="NS21" s="66"/>
      <c r="NT21" s="66"/>
      <c r="NU21" s="66"/>
      <c r="NV21" s="66"/>
      <c r="NW21" s="66"/>
      <c r="NX21" s="66"/>
      <c r="NY21" s="66"/>
      <c r="NZ21" s="66"/>
      <c r="OA21" s="66"/>
      <c r="OB21" s="66"/>
      <c r="OC21" s="66"/>
      <c r="OD21" s="66"/>
      <c r="OE21" s="66"/>
      <c r="OF21" s="66"/>
      <c r="OG21" s="66"/>
      <c r="OH21" s="66"/>
      <c r="OI21" s="66"/>
      <c r="OJ21" s="66"/>
      <c r="OK21" s="66"/>
      <c r="OL21" s="66"/>
      <c r="OM21" s="66"/>
      <c r="ON21" s="66"/>
      <c r="OO21" s="66"/>
      <c r="OP21" s="66"/>
      <c r="OQ21" s="66"/>
      <c r="OR21" s="66"/>
      <c r="OS21" s="66"/>
      <c r="OT21" s="66"/>
      <c r="OU21" s="66"/>
      <c r="OV21" s="66"/>
      <c r="OW21" s="66"/>
      <c r="OX21" s="66"/>
      <c r="OY21" s="66"/>
      <c r="OZ21" s="66"/>
      <c r="PA21" s="66"/>
      <c r="PB21" s="66"/>
      <c r="PC21" s="66"/>
      <c r="PD21" s="66"/>
      <c r="PE21" s="66"/>
      <c r="PF21" s="66"/>
      <c r="PG21" s="66"/>
      <c r="PH21" s="66"/>
      <c r="PI21" s="66"/>
      <c r="PJ21" s="66"/>
      <c r="PK21" s="66"/>
      <c r="PL21" s="66"/>
      <c r="PM21" s="66"/>
      <c r="PN21" s="66"/>
      <c r="PO21" s="66"/>
      <c r="PP21" s="66"/>
      <c r="PQ21" s="66"/>
      <c r="PR21" s="66"/>
      <c r="PS21" s="66"/>
      <c r="PT21" s="66"/>
      <c r="PU21" s="66"/>
      <c r="PV21" s="66"/>
      <c r="PW21" s="66"/>
      <c r="PX21" s="66"/>
      <c r="PY21" s="66"/>
      <c r="PZ21" s="66"/>
      <c r="QA21" s="66"/>
      <c r="QB21" s="66"/>
      <c r="QC21" s="66"/>
      <c r="QD21" s="66"/>
      <c r="QE21" s="66"/>
      <c r="QF21" s="66"/>
      <c r="QG21" s="66"/>
      <c r="QH21" s="66"/>
      <c r="QI21" s="66"/>
      <c r="QJ21" s="66"/>
      <c r="QK21" s="66"/>
      <c r="QL21" s="66"/>
      <c r="QM21" s="66"/>
      <c r="QN21" s="66"/>
      <c r="QO21" s="66"/>
      <c r="QP21" s="66"/>
      <c r="QQ21" s="66"/>
      <c r="QR21" s="66"/>
      <c r="QS21" s="66"/>
      <c r="QT21" s="66"/>
      <c r="QU21" s="66"/>
      <c r="QV21" s="66"/>
      <c r="QW21" s="66"/>
      <c r="QX21" s="66"/>
      <c r="QY21" s="66"/>
      <c r="QZ21" s="66"/>
      <c r="RA21" s="66"/>
      <c r="RB21" s="66"/>
      <c r="RC21" s="66"/>
      <c r="RD21" s="66"/>
      <c r="RE21" s="66"/>
      <c r="RF21" s="66"/>
      <c r="RG21" s="66"/>
      <c r="RH21" s="66"/>
      <c r="RI21" s="66"/>
      <c r="RJ21" s="66"/>
      <c r="RK21" s="66"/>
      <c r="RL21" s="66"/>
      <c r="RM21" s="66"/>
      <c r="RN21" s="66"/>
      <c r="RO21" s="66"/>
      <c r="RP21" s="66"/>
      <c r="RQ21" s="66"/>
      <c r="RR21" s="66"/>
      <c r="RS21" s="66"/>
      <c r="RT21" s="66"/>
      <c r="RU21" s="66"/>
      <c r="RV21" s="66"/>
      <c r="RW21" s="66"/>
      <c r="RX21" s="66"/>
      <c r="RY21" s="66"/>
      <c r="RZ21" s="66"/>
      <c r="SA21" s="66"/>
      <c r="SB21" s="66"/>
      <c r="SC21" s="66"/>
      <c r="SD21" s="66"/>
      <c r="SE21" s="66"/>
      <c r="SF21" s="66"/>
      <c r="SG21" s="66"/>
      <c r="SH21" s="66"/>
      <c r="SI21" s="66"/>
      <c r="SJ21" s="66"/>
      <c r="SK21" s="66"/>
      <c r="SL21" s="66"/>
      <c r="SM21" s="66"/>
      <c r="SN21" s="66"/>
      <c r="SO21" s="66"/>
      <c r="SP21" s="66"/>
      <c r="SQ21" s="66"/>
      <c r="SR21" s="66"/>
      <c r="SS21" s="66"/>
      <c r="ST21" s="66"/>
      <c r="SU21" s="66"/>
      <c r="SV21" s="66"/>
      <c r="SW21" s="66"/>
      <c r="SX21" s="66"/>
      <c r="SY21" s="66"/>
      <c r="SZ21" s="66"/>
      <c r="TA21" s="66"/>
      <c r="TB21" s="66"/>
      <c r="TC21" s="66"/>
      <c r="TD21" s="66"/>
      <c r="TE21" s="66"/>
      <c r="TF21" s="66"/>
      <c r="TG21" s="66"/>
      <c r="TH21" s="66"/>
      <c r="TI21" s="66"/>
      <c r="TJ21" s="66"/>
      <c r="TK21" s="66"/>
      <c r="TL21" s="66"/>
      <c r="TM21" s="66"/>
      <c r="TN21" s="66"/>
      <c r="TO21" s="66"/>
      <c r="TP21" s="66"/>
      <c r="TQ21" s="66"/>
      <c r="TR21" s="66"/>
      <c r="TS21" s="66"/>
      <c r="TT21" s="66"/>
      <c r="TU21" s="66"/>
      <c r="TV21" s="66"/>
      <c r="TW21" s="66"/>
      <c r="TX21" s="66"/>
      <c r="TY21" s="66"/>
      <c r="TZ21" s="66"/>
      <c r="UA21" s="66"/>
      <c r="UB21" s="66"/>
      <c r="UC21" s="66"/>
      <c r="UD21" s="66"/>
      <c r="UE21" s="66"/>
      <c r="UF21" s="66"/>
      <c r="UG21" s="66"/>
      <c r="UH21" s="66"/>
      <c r="UI21" s="66"/>
      <c r="UJ21" s="66"/>
      <c r="UK21" s="66"/>
      <c r="UL21" s="66"/>
      <c r="UM21" s="66"/>
      <c r="UN21" s="66"/>
      <c r="UO21" s="66"/>
      <c r="UP21" s="66"/>
      <c r="UQ21" s="66"/>
      <c r="UR21" s="66"/>
      <c r="US21" s="66"/>
      <c r="UT21" s="66"/>
      <c r="UU21" s="66"/>
      <c r="UV21" s="66"/>
      <c r="UW21" s="66"/>
      <c r="UX21" s="66"/>
      <c r="UY21" s="66"/>
      <c r="UZ21" s="66"/>
      <c r="VA21" s="66"/>
      <c r="VB21" s="66"/>
      <c r="VC21" s="66"/>
      <c r="VD21" s="66"/>
      <c r="VE21" s="66"/>
      <c r="VF21" s="66"/>
      <c r="VG21" s="66"/>
      <c r="VH21" s="66"/>
      <c r="VI21" s="66"/>
      <c r="VJ21" s="66"/>
      <c r="VK21" s="66"/>
      <c r="VL21" s="66"/>
      <c r="VM21" s="66"/>
      <c r="VN21" s="66"/>
      <c r="VO21" s="66"/>
      <c r="VP21" s="66"/>
      <c r="VQ21" s="66"/>
      <c r="VR21" s="66"/>
      <c r="VS21" s="66"/>
      <c r="VT21" s="66"/>
      <c r="VU21" s="66"/>
      <c r="VV21" s="66"/>
      <c r="VW21" s="66"/>
      <c r="VX21" s="66"/>
      <c r="VY21" s="66"/>
      <c r="VZ21" s="66"/>
      <c r="WA21" s="66"/>
      <c r="WB21" s="66"/>
      <c r="WC21" s="66"/>
      <c r="WD21" s="66"/>
      <c r="WE21" s="66"/>
      <c r="WF21" s="66"/>
      <c r="WG21" s="66"/>
      <c r="WH21" s="66"/>
      <c r="WI21" s="66"/>
      <c r="WJ21" s="66"/>
      <c r="WK21" s="66"/>
      <c r="WL21" s="66"/>
      <c r="WM21" s="66"/>
      <c r="WN21" s="66"/>
      <c r="WO21" s="66"/>
      <c r="WP21" s="66"/>
      <c r="WQ21" s="66"/>
      <c r="WR21" s="66"/>
      <c r="WS21" s="66"/>
      <c r="WT21" s="66"/>
      <c r="WU21" s="66"/>
      <c r="WV21" s="66"/>
      <c r="WW21" s="66"/>
      <c r="WX21" s="66"/>
      <c r="WY21" s="66"/>
      <c r="WZ21" s="66"/>
      <c r="XA21" s="66"/>
      <c r="XB21" s="66"/>
      <c r="XC21" s="66"/>
      <c r="XD21" s="66"/>
      <c r="XE21" s="66"/>
      <c r="XF21" s="66"/>
      <c r="XG21" s="66"/>
      <c r="XH21" s="66"/>
      <c r="XI21" s="66"/>
      <c r="XJ21" s="66"/>
      <c r="XK21" s="66"/>
      <c r="XL21" s="66"/>
      <c r="XM21" s="66"/>
      <c r="XN21" s="66"/>
      <c r="XO21" s="66"/>
      <c r="XP21" s="66"/>
      <c r="XQ21" s="66"/>
      <c r="XR21" s="66"/>
      <c r="XS21" s="66"/>
      <c r="XT21" s="66"/>
      <c r="XU21" s="66"/>
      <c r="XV21" s="66"/>
      <c r="XW21" s="66"/>
      <c r="XX21" s="66"/>
      <c r="XY21" s="66"/>
      <c r="XZ21" s="66"/>
      <c r="YA21" s="66"/>
      <c r="YB21" s="66"/>
      <c r="YC21" s="66"/>
      <c r="YD21" s="66"/>
      <c r="YE21" s="66"/>
      <c r="YF21" s="66"/>
      <c r="YG21" s="66"/>
      <c r="YH21" s="66"/>
      <c r="YI21" s="66"/>
      <c r="YJ21" s="66"/>
      <c r="YK21" s="66"/>
      <c r="YL21" s="66"/>
      <c r="YM21" s="66"/>
      <c r="YN21" s="66"/>
      <c r="YO21" s="66"/>
      <c r="YP21" s="66"/>
      <c r="YQ21" s="66"/>
      <c r="YR21" s="66"/>
      <c r="YS21" s="66"/>
      <c r="YT21" s="66"/>
      <c r="YU21" s="66"/>
      <c r="YV21" s="66"/>
      <c r="YW21" s="66"/>
      <c r="YX21" s="66"/>
      <c r="YY21" s="66"/>
      <c r="YZ21" s="66"/>
      <c r="ZA21" s="66"/>
      <c r="ZB21" s="66"/>
      <c r="ZC21" s="66"/>
      <c r="ZD21" s="66"/>
      <c r="ZE21" s="66"/>
      <c r="ZF21" s="66"/>
      <c r="ZG21" s="66"/>
      <c r="ZH21" s="66"/>
      <c r="ZI21" s="66"/>
      <c r="ZJ21" s="66"/>
      <c r="ZK21" s="66"/>
      <c r="ZL21" s="66"/>
      <c r="ZM21" s="66"/>
      <c r="ZN21" s="66"/>
      <c r="ZO21" s="66"/>
      <c r="ZP21" s="66"/>
      <c r="ZQ21" s="66"/>
      <c r="ZR21" s="66"/>
      <c r="ZS21" s="66"/>
      <c r="ZT21" s="66"/>
      <c r="ZU21" s="66"/>
      <c r="ZV21" s="66"/>
      <c r="ZW21" s="66"/>
      <c r="ZX21" s="66"/>
      <c r="ZY21" s="66"/>
      <c r="ZZ21" s="66"/>
      <c r="AAA21" s="66"/>
      <c r="AAB21" s="66"/>
      <c r="AAC21" s="66"/>
      <c r="AAD21" s="66"/>
      <c r="AAE21" s="66"/>
      <c r="AAF21" s="66"/>
      <c r="AAG21" s="66"/>
      <c r="AAH21" s="66"/>
      <c r="AAI21" s="66"/>
      <c r="AAJ21" s="66"/>
      <c r="AAK21" s="66"/>
      <c r="AAL21" s="66"/>
      <c r="AAM21" s="66"/>
      <c r="AAN21" s="66"/>
      <c r="AAO21" s="66"/>
      <c r="AAP21" s="66"/>
      <c r="AAQ21" s="66"/>
      <c r="AAR21" s="66"/>
      <c r="AAS21" s="66"/>
      <c r="AAT21" s="66"/>
      <c r="AAU21" s="66"/>
      <c r="AAV21" s="66"/>
      <c r="AAW21" s="66"/>
      <c r="AAX21" s="66"/>
      <c r="AAY21" s="66"/>
      <c r="AAZ21" s="66"/>
      <c r="ABA21" s="66"/>
      <c r="ABB21" s="66"/>
      <c r="ABC21" s="66"/>
      <c r="ABD21" s="66"/>
      <c r="ABE21" s="66"/>
      <c r="ABF21" s="66"/>
      <c r="ABG21" s="66"/>
      <c r="ABH21" s="66"/>
      <c r="ABI21" s="66"/>
      <c r="ABJ21" s="66"/>
      <c r="ABK21" s="66"/>
      <c r="ABL21" s="66"/>
      <c r="ABM21" s="66"/>
      <c r="ABN21" s="66"/>
      <c r="ABO21" s="66"/>
      <c r="ABP21" s="66"/>
      <c r="ABQ21" s="66"/>
      <c r="ABR21" s="66"/>
      <c r="ABS21" s="66"/>
      <c r="ABT21" s="66"/>
      <c r="ABU21" s="66"/>
      <c r="ABV21" s="66"/>
      <c r="ABW21" s="66"/>
      <c r="ABX21" s="66"/>
      <c r="ABY21" s="66"/>
      <c r="ABZ21" s="66"/>
      <c r="ACA21" s="66"/>
      <c r="ACB21" s="66"/>
      <c r="ACC21" s="66"/>
      <c r="ACD21" s="66"/>
      <c r="ACE21" s="66"/>
      <c r="ACF21" s="66"/>
      <c r="ACG21" s="66"/>
      <c r="ACH21" s="66"/>
      <c r="ACI21" s="66"/>
      <c r="ACJ21" s="66"/>
      <c r="ACK21" s="66"/>
      <c r="ACL21" s="66"/>
      <c r="ACM21" s="66"/>
      <c r="ACN21" s="66"/>
      <c r="ACO21" s="66"/>
      <c r="ACP21" s="66"/>
      <c r="ACQ21" s="66"/>
      <c r="ACR21" s="66"/>
      <c r="ACS21" s="66"/>
      <c r="ACT21" s="66"/>
      <c r="ACU21" s="66"/>
      <c r="ACV21" s="66"/>
      <c r="ACW21" s="66"/>
      <c r="ACX21" s="66"/>
      <c r="ACY21" s="66"/>
      <c r="ACZ21" s="66"/>
      <c r="ADA21" s="66"/>
      <c r="ADB21" s="66"/>
      <c r="ADC21" s="66"/>
      <c r="ADD21" s="66"/>
      <c r="ADE21" s="66"/>
      <c r="ADF21" s="66"/>
      <c r="ADG21" s="66"/>
      <c r="ADH21" s="66"/>
      <c r="ADI21" s="66"/>
      <c r="ADJ21" s="66"/>
      <c r="ADK21" s="66"/>
      <c r="ADL21" s="66"/>
      <c r="ADM21" s="66"/>
      <c r="ADN21" s="66"/>
      <c r="ADO21" s="66"/>
      <c r="ADP21" s="66"/>
      <c r="ADQ21" s="66"/>
      <c r="ADR21" s="66"/>
      <c r="ADS21" s="66"/>
      <c r="ADT21" s="66"/>
      <c r="ADU21" s="66"/>
      <c r="ADV21" s="66"/>
      <c r="ADW21" s="66"/>
      <c r="ADX21" s="66"/>
      <c r="ADY21" s="66"/>
      <c r="ADZ21" s="66"/>
      <c r="AEA21" s="66"/>
      <c r="AEB21" s="66"/>
      <c r="AEC21" s="66"/>
      <c r="AED21" s="66"/>
      <c r="AEE21" s="66"/>
      <c r="AEF21" s="66"/>
      <c r="AEG21" s="66"/>
      <c r="AEH21" s="66"/>
      <c r="AEI21" s="66"/>
      <c r="AEJ21" s="66"/>
      <c r="AEK21" s="66"/>
      <c r="AEL21" s="66"/>
      <c r="AEM21" s="66"/>
      <c r="AEN21" s="66"/>
      <c r="AEO21" s="66"/>
      <c r="AEP21" s="66"/>
      <c r="AEQ21" s="66"/>
      <c r="AER21" s="66"/>
      <c r="AES21" s="66"/>
      <c r="AET21" s="66"/>
      <c r="AEU21" s="66"/>
      <c r="AEV21" s="66"/>
      <c r="AEW21" s="66"/>
      <c r="AEX21" s="66"/>
      <c r="AEY21" s="66"/>
      <c r="AEZ21" s="66"/>
      <c r="AFA21" s="66"/>
      <c r="AFB21" s="66"/>
      <c r="AFC21" s="66"/>
      <c r="AFD21" s="66"/>
      <c r="AFE21" s="66"/>
      <c r="AFF21" s="66"/>
      <c r="AFG21" s="66"/>
      <c r="AFH21" s="66"/>
      <c r="AFI21" s="66"/>
      <c r="AFJ21" s="66"/>
      <c r="AFK21" s="66"/>
      <c r="AFL21" s="66"/>
      <c r="AFM21" s="66"/>
      <c r="AFN21" s="66"/>
      <c r="AFO21" s="66"/>
      <c r="AFP21" s="66"/>
      <c r="AFQ21" s="66"/>
      <c r="AFR21" s="66"/>
      <c r="AFS21" s="66"/>
      <c r="AFT21" s="66"/>
      <c r="AFU21" s="66"/>
      <c r="AFV21" s="66"/>
      <c r="AFW21" s="66"/>
      <c r="AFX21" s="66"/>
      <c r="AFY21" s="66"/>
      <c r="AFZ21" s="66"/>
      <c r="AGA21" s="66"/>
      <c r="AGB21" s="66"/>
      <c r="AGC21" s="66"/>
      <c r="AGD21" s="66"/>
      <c r="AGE21" s="66"/>
      <c r="AGF21" s="66"/>
      <c r="AGG21" s="66"/>
      <c r="AGH21" s="66"/>
      <c r="AGI21" s="66"/>
      <c r="AGJ21" s="66"/>
      <c r="AGK21" s="66"/>
      <c r="AGL21" s="66"/>
      <c r="AGM21" s="66"/>
      <c r="AGN21" s="66"/>
      <c r="AGO21" s="66"/>
      <c r="AGP21" s="66"/>
      <c r="AGQ21" s="66"/>
      <c r="AGR21" s="66"/>
      <c r="AGS21" s="66"/>
      <c r="AGT21" s="66"/>
      <c r="AGU21" s="66"/>
      <c r="AGV21" s="66"/>
      <c r="AGW21" s="66"/>
      <c r="AGX21" s="66"/>
      <c r="AGY21" s="66"/>
      <c r="AGZ21" s="66"/>
      <c r="AHA21" s="66"/>
      <c r="AHB21" s="66"/>
      <c r="AHC21" s="66"/>
      <c r="AHD21" s="66"/>
      <c r="AHE21" s="66"/>
      <c r="AHF21" s="66"/>
      <c r="AHG21" s="66"/>
      <c r="AHH21" s="66"/>
      <c r="AHI21" s="66"/>
      <c r="AHJ21" s="66"/>
      <c r="AHK21" s="66"/>
      <c r="AHL21" s="66"/>
      <c r="AHM21" s="66"/>
      <c r="AHN21" s="66"/>
      <c r="AHO21" s="66"/>
      <c r="AHP21" s="66"/>
      <c r="AHQ21" s="66"/>
      <c r="AHR21" s="66"/>
      <c r="AHS21" s="66"/>
      <c r="AHT21" s="66"/>
      <c r="AHU21" s="66"/>
      <c r="AHV21" s="66"/>
      <c r="AHW21" s="66"/>
      <c r="AHX21" s="66"/>
      <c r="AHY21" s="66"/>
      <c r="AHZ21" s="66"/>
      <c r="AIA21" s="66"/>
      <c r="AIB21" s="66"/>
      <c r="AIC21" s="66"/>
      <c r="AID21" s="66"/>
      <c r="AIE21" s="66"/>
      <c r="AIF21" s="66"/>
      <c r="AIG21" s="66"/>
      <c r="AIH21" s="66"/>
      <c r="AII21" s="66"/>
      <c r="AIJ21" s="66"/>
      <c r="AIK21" s="66"/>
      <c r="AIL21" s="66"/>
      <c r="AIM21" s="66"/>
      <c r="AIN21" s="66"/>
      <c r="AIO21" s="66"/>
      <c r="AIP21" s="66"/>
      <c r="AIQ21" s="66"/>
      <c r="AIR21" s="66"/>
      <c r="AIS21" s="66"/>
      <c r="AIT21" s="66"/>
      <c r="AIU21" s="66"/>
      <c r="AIV21" s="66"/>
      <c r="AIW21" s="66"/>
      <c r="AIX21" s="66"/>
      <c r="AIY21" s="66"/>
      <c r="AIZ21" s="66"/>
      <c r="AJA21" s="66"/>
      <c r="AJB21" s="66"/>
      <c r="AJC21" s="66"/>
      <c r="AJD21" s="66"/>
      <c r="AJE21" s="66"/>
      <c r="AJF21" s="66"/>
      <c r="AJG21" s="66"/>
      <c r="AJH21" s="66"/>
      <c r="AJI21" s="66"/>
      <c r="AJJ21" s="66"/>
      <c r="AJK21" s="66"/>
      <c r="AJL21" s="66"/>
      <c r="AJM21" s="66"/>
      <c r="AJN21" s="66"/>
      <c r="AJO21" s="66"/>
      <c r="AJP21" s="66"/>
      <c r="AJQ21" s="66"/>
      <c r="AJR21" s="66"/>
      <c r="AJS21" s="66"/>
      <c r="AJT21" s="66"/>
      <c r="AJU21" s="66"/>
      <c r="AJV21" s="66"/>
      <c r="AJW21" s="66"/>
      <c r="AJX21" s="66"/>
      <c r="AJY21" s="66"/>
      <c r="AJZ21" s="66"/>
      <c r="AKA21" s="66"/>
      <c r="AKB21" s="66"/>
      <c r="AKC21" s="66"/>
      <c r="AKD21" s="66"/>
      <c r="AKE21" s="66"/>
      <c r="AKF21" s="66"/>
      <c r="AKG21" s="66"/>
      <c r="AKH21" s="66"/>
      <c r="AKI21" s="66"/>
      <c r="AKJ21" s="66"/>
      <c r="AKK21" s="66"/>
      <c r="AKL21" s="66"/>
      <c r="AKM21" s="66"/>
      <c r="AKN21" s="66"/>
      <c r="AKO21" s="66"/>
      <c r="AKP21" s="66"/>
      <c r="AKQ21" s="66"/>
      <c r="AKR21" s="66"/>
      <c r="AKS21" s="66"/>
      <c r="AKT21" s="66"/>
      <c r="AKU21" s="66"/>
      <c r="AKV21" s="66"/>
      <c r="AKW21" s="66"/>
      <c r="AKX21" s="66"/>
      <c r="AKY21" s="66"/>
      <c r="AKZ21" s="66"/>
      <c r="ALA21" s="66"/>
      <c r="ALB21" s="66"/>
      <c r="ALC21" s="66"/>
      <c r="ALD21" s="66"/>
      <c r="ALE21" s="66"/>
      <c r="ALF21" s="66"/>
      <c r="ALG21" s="66"/>
      <c r="ALH21" s="66"/>
      <c r="ALI21" s="66"/>
      <c r="ALJ21" s="66"/>
      <c r="ALK21" s="66"/>
      <c r="ALL21" s="66"/>
      <c r="ALM21" s="66"/>
      <c r="ALN21" s="66"/>
      <c r="ALO21" s="66"/>
      <c r="ALP21" s="66"/>
      <c r="ALQ21" s="66"/>
      <c r="ALR21" s="66"/>
      <c r="ALS21" s="66"/>
      <c r="ALT21" s="66"/>
      <c r="ALU21" s="66"/>
      <c r="ALV21" s="66"/>
      <c r="ALW21" s="66"/>
      <c r="ALX21" s="66"/>
      <c r="ALY21" s="66"/>
      <c r="ALZ21" s="66"/>
      <c r="AMA21" s="66"/>
      <c r="AMB21" s="66"/>
      <c r="AMC21" s="66"/>
      <c r="AMD21" s="66"/>
      <c r="AME21" s="66"/>
      <c r="AMF21" s="66"/>
      <c r="AMG21" s="66"/>
      <c r="AMH21" s="66"/>
      <c r="AMI21" s="66"/>
      <c r="AMJ21" s="66"/>
      <c r="AMK21" s="66"/>
      <c r="AML21" s="66"/>
      <c r="AMM21" s="66"/>
      <c r="AMN21" s="66"/>
      <c r="AMO21" s="66"/>
      <c r="AMP21" s="66"/>
      <c r="AMQ21" s="66"/>
      <c r="AMR21" s="66"/>
      <c r="AMS21" s="66"/>
      <c r="AMT21" s="66"/>
      <c r="AMU21" s="66"/>
      <c r="AMV21" s="66"/>
      <c r="AMW21" s="66"/>
      <c r="AMX21" s="66"/>
      <c r="AMY21" s="66"/>
      <c r="AMZ21" s="66"/>
      <c r="ANA21" s="66"/>
      <c r="ANB21" s="66"/>
      <c r="ANC21" s="66"/>
      <c r="AND21" s="66"/>
      <c r="ANE21" s="66"/>
      <c r="ANF21" s="66"/>
      <c r="ANG21" s="66"/>
      <c r="ANH21" s="66"/>
      <c r="ANI21" s="66"/>
      <c r="ANJ21" s="66"/>
      <c r="ANK21" s="66"/>
      <c r="ANL21" s="66"/>
      <c r="ANM21" s="66"/>
      <c r="ANN21" s="66"/>
      <c r="ANO21" s="66"/>
      <c r="ANP21" s="66"/>
      <c r="ANQ21" s="66"/>
      <c r="ANR21" s="66"/>
      <c r="ANS21" s="66"/>
      <c r="ANT21" s="66"/>
      <c r="ANU21" s="66"/>
      <c r="ANV21" s="66"/>
      <c r="ANW21" s="66"/>
      <c r="ANX21" s="66"/>
      <c r="ANY21" s="66"/>
      <c r="ANZ21" s="66"/>
      <c r="AOA21" s="66"/>
      <c r="AOB21" s="66"/>
      <c r="AOC21" s="66"/>
      <c r="AOD21" s="66"/>
      <c r="AOE21" s="66"/>
      <c r="AOF21" s="66"/>
      <c r="AOG21" s="66"/>
      <c r="AOH21" s="66"/>
      <c r="AOI21" s="66"/>
      <c r="AOJ21" s="66"/>
      <c r="AOK21" s="66"/>
      <c r="AOL21" s="66"/>
      <c r="AOM21" s="66"/>
      <c r="AON21" s="66"/>
      <c r="AOO21" s="66"/>
      <c r="AOP21" s="66"/>
      <c r="AOQ21" s="66"/>
      <c r="AOR21" s="66"/>
      <c r="AOS21" s="66"/>
      <c r="AOT21" s="66"/>
      <c r="AOU21" s="66"/>
      <c r="AOV21" s="66"/>
      <c r="AOW21" s="66"/>
      <c r="AOX21" s="66"/>
      <c r="AOY21" s="66"/>
      <c r="AOZ21" s="66"/>
      <c r="APA21" s="66"/>
      <c r="APB21" s="66"/>
      <c r="APC21" s="66"/>
      <c r="APD21" s="66"/>
      <c r="APE21" s="66"/>
      <c r="APF21" s="66"/>
      <c r="APG21" s="66"/>
      <c r="APH21" s="66"/>
      <c r="API21" s="66"/>
      <c r="APJ21" s="66"/>
      <c r="APK21" s="66"/>
      <c r="APL21" s="66"/>
      <c r="APM21" s="66"/>
      <c r="APN21" s="66"/>
      <c r="APO21" s="66"/>
      <c r="APP21" s="66"/>
      <c r="APQ21" s="66"/>
      <c r="APR21" s="66"/>
      <c r="APS21" s="66"/>
      <c r="APT21" s="66"/>
      <c r="APU21" s="66"/>
      <c r="APV21" s="66"/>
      <c r="APW21" s="66"/>
      <c r="APX21" s="66"/>
      <c r="APY21" s="66"/>
      <c r="APZ21" s="66"/>
      <c r="AQA21" s="66"/>
      <c r="AQB21" s="66"/>
      <c r="AQC21" s="66"/>
      <c r="AQD21" s="66"/>
      <c r="AQE21" s="66"/>
      <c r="AQF21" s="66"/>
      <c r="AQG21" s="66"/>
      <c r="AQH21" s="66"/>
      <c r="AQI21" s="66"/>
      <c r="AQJ21" s="66"/>
      <c r="AQK21" s="66"/>
      <c r="AQL21" s="66"/>
      <c r="AQM21" s="66"/>
      <c r="AQN21" s="66"/>
      <c r="AQO21" s="66"/>
      <c r="AQP21" s="66"/>
      <c r="AQQ21" s="66"/>
      <c r="AQR21" s="66"/>
      <c r="AQS21" s="66"/>
      <c r="AQT21" s="66"/>
      <c r="AQU21" s="66"/>
      <c r="AQV21" s="66"/>
      <c r="AQW21" s="66"/>
      <c r="AQX21" s="66"/>
      <c r="AQY21" s="66"/>
      <c r="AQZ21" s="66"/>
      <c r="ARA21" s="66"/>
      <c r="ARB21" s="66"/>
      <c r="ARC21" s="66"/>
      <c r="ARD21" s="66"/>
      <c r="ARE21" s="66"/>
      <c r="ARF21" s="66"/>
      <c r="ARG21" s="66"/>
      <c r="ARH21" s="66"/>
      <c r="ARI21" s="66"/>
      <c r="ARJ21" s="66"/>
      <c r="ARK21" s="66"/>
      <c r="ARL21" s="66"/>
      <c r="ARM21" s="66"/>
      <c r="ARN21" s="66"/>
      <c r="ARO21" s="66"/>
      <c r="ARP21" s="66"/>
      <c r="ARQ21" s="66"/>
      <c r="ARR21" s="66"/>
      <c r="ARS21" s="66"/>
      <c r="ART21" s="66"/>
      <c r="ARU21" s="66"/>
      <c r="ARV21" s="66"/>
      <c r="ARW21" s="66"/>
      <c r="ARX21" s="66"/>
      <c r="ARY21" s="66"/>
      <c r="ARZ21" s="66"/>
      <c r="ASA21" s="66"/>
      <c r="ASB21" s="66"/>
      <c r="ASC21" s="66"/>
      <c r="ASD21" s="66"/>
      <c r="ASE21" s="66"/>
      <c r="ASF21" s="66"/>
      <c r="ASG21" s="66"/>
      <c r="ASH21" s="66"/>
      <c r="ASI21" s="66"/>
      <c r="ASJ21" s="66"/>
      <c r="ASK21" s="66"/>
      <c r="ASL21" s="66"/>
      <c r="ASM21" s="66"/>
      <c r="ASN21" s="66"/>
      <c r="ASO21" s="66"/>
      <c r="ASP21" s="66"/>
      <c r="ASQ21" s="66"/>
      <c r="ASR21" s="66"/>
      <c r="ASS21" s="66"/>
      <c r="AST21" s="66"/>
      <c r="ASU21" s="66"/>
      <c r="ASV21" s="66"/>
      <c r="ASW21" s="66"/>
      <c r="ASX21" s="66"/>
      <c r="ASY21" s="66"/>
      <c r="ASZ21" s="66"/>
      <c r="ATA21" s="66"/>
      <c r="ATB21" s="66"/>
      <c r="ATC21" s="66"/>
      <c r="ATD21" s="66"/>
      <c r="ATE21" s="66"/>
      <c r="ATF21" s="66"/>
      <c r="ATG21" s="66"/>
      <c r="ATH21" s="66"/>
      <c r="ATI21" s="66"/>
      <c r="ATJ21" s="66"/>
      <c r="ATK21" s="66"/>
      <c r="ATL21" s="66"/>
      <c r="ATM21" s="66"/>
      <c r="ATN21" s="66"/>
      <c r="ATO21" s="66"/>
      <c r="ATP21" s="66"/>
      <c r="ATQ21" s="66"/>
      <c r="ATR21" s="66"/>
      <c r="ATS21" s="66"/>
      <c r="ATT21" s="66"/>
      <c r="ATU21" s="66"/>
      <c r="ATV21" s="66"/>
      <c r="ATW21" s="66"/>
      <c r="ATX21" s="66"/>
      <c r="ATY21" s="66"/>
      <c r="ATZ21" s="66"/>
      <c r="AUA21" s="66"/>
      <c r="AUB21" s="66"/>
      <c r="AUC21" s="66"/>
      <c r="AUD21" s="66"/>
      <c r="AUE21" s="66"/>
      <c r="AUF21" s="66"/>
      <c r="AUG21" s="66"/>
      <c r="AUH21" s="66"/>
      <c r="AUI21" s="66"/>
      <c r="AUJ21" s="66"/>
      <c r="AUK21" s="66"/>
      <c r="AUL21" s="66"/>
      <c r="AUM21" s="66"/>
      <c r="AUN21" s="66"/>
      <c r="AUO21" s="66"/>
      <c r="AUP21" s="66"/>
      <c r="AUQ21" s="66"/>
      <c r="AUR21" s="66"/>
      <c r="AUS21" s="66"/>
      <c r="AUT21" s="66"/>
      <c r="AUU21" s="66"/>
      <c r="AUV21" s="66"/>
      <c r="AUW21" s="66"/>
      <c r="AUX21" s="66"/>
      <c r="AUY21" s="66"/>
      <c r="AUZ21" s="66"/>
      <c r="AVA21" s="66"/>
      <c r="AVB21" s="66"/>
      <c r="AVC21" s="66"/>
      <c r="AVD21" s="66"/>
      <c r="AVE21" s="66"/>
      <c r="AVF21" s="66"/>
      <c r="AVG21" s="66"/>
      <c r="AVH21" s="66"/>
      <c r="AVI21" s="66"/>
      <c r="AVJ21" s="66"/>
      <c r="AVK21" s="66"/>
      <c r="AVL21" s="66"/>
      <c r="AVM21" s="66"/>
      <c r="AVN21" s="66"/>
      <c r="AVO21" s="66"/>
      <c r="AVP21" s="66"/>
      <c r="AVQ21" s="66"/>
      <c r="AVR21" s="66"/>
      <c r="AVS21" s="66"/>
      <c r="AVT21" s="66"/>
      <c r="AVU21" s="66"/>
      <c r="AVV21" s="66"/>
      <c r="AVW21" s="66"/>
      <c r="AVX21" s="66"/>
      <c r="AVY21" s="66"/>
      <c r="AVZ21" s="66"/>
      <c r="AWA21" s="66"/>
      <c r="AWB21" s="66"/>
      <c r="AWC21" s="66"/>
      <c r="AWD21" s="66"/>
      <c r="AWE21" s="66"/>
      <c r="AWF21" s="66"/>
      <c r="AWG21" s="66"/>
      <c r="AWH21" s="66"/>
      <c r="AWI21" s="66"/>
      <c r="AWJ21" s="66"/>
      <c r="AWK21" s="66"/>
      <c r="AWL21" s="66"/>
      <c r="AWM21" s="66"/>
      <c r="AWN21" s="66"/>
      <c r="AWO21" s="66"/>
      <c r="AWP21" s="66"/>
      <c r="AWQ21" s="66"/>
      <c r="AWR21" s="66"/>
      <c r="AWS21" s="66"/>
      <c r="AWT21" s="66"/>
      <c r="AWU21" s="66"/>
      <c r="AWV21" s="66"/>
      <c r="AWW21" s="66"/>
      <c r="AWX21" s="66"/>
      <c r="AWY21" s="66"/>
      <c r="AWZ21" s="66"/>
      <c r="AXA21" s="66"/>
      <c r="AXB21" s="66"/>
      <c r="AXC21" s="66"/>
      <c r="AXD21" s="66"/>
      <c r="AXE21" s="66"/>
      <c r="AXF21" s="66"/>
      <c r="AXG21" s="66"/>
      <c r="AXH21" s="66"/>
      <c r="AXI21" s="66"/>
      <c r="AXJ21" s="66"/>
      <c r="AXK21" s="66"/>
      <c r="AXL21" s="66"/>
      <c r="AXM21" s="66"/>
      <c r="AXN21" s="66"/>
      <c r="AXO21" s="66"/>
      <c r="AXP21" s="66"/>
      <c r="AXQ21" s="66"/>
      <c r="AXR21" s="66"/>
      <c r="AXS21" s="66"/>
      <c r="AXT21" s="66"/>
      <c r="AXU21" s="66"/>
      <c r="AXV21" s="66"/>
      <c r="AXW21" s="66"/>
      <c r="AXX21" s="66"/>
      <c r="AXY21" s="66"/>
      <c r="AXZ21" s="66"/>
      <c r="AYA21" s="66"/>
      <c r="AYB21" s="66"/>
      <c r="AYC21" s="66"/>
      <c r="AYD21" s="66"/>
      <c r="AYE21" s="66"/>
      <c r="AYF21" s="66"/>
      <c r="AYG21" s="66"/>
      <c r="AYH21" s="66"/>
      <c r="AYI21" s="66"/>
      <c r="AYJ21" s="66"/>
      <c r="AYK21" s="66"/>
      <c r="AYL21" s="66"/>
      <c r="AYM21" s="66"/>
      <c r="AYN21" s="66"/>
      <c r="AYO21" s="66"/>
      <c r="AYP21" s="66"/>
      <c r="AYQ21" s="66"/>
      <c r="AYR21" s="66"/>
      <c r="AYS21" s="66"/>
      <c r="AYT21" s="66"/>
      <c r="AYU21" s="66"/>
      <c r="AYV21" s="66"/>
      <c r="AYW21" s="66"/>
      <c r="AYX21" s="66"/>
      <c r="AYY21" s="66"/>
      <c r="AYZ21" s="66"/>
      <c r="AZA21" s="66"/>
      <c r="AZB21" s="66"/>
      <c r="AZC21" s="66"/>
      <c r="AZD21" s="66"/>
      <c r="AZE21" s="66"/>
      <c r="AZF21" s="66"/>
      <c r="AZG21" s="66"/>
      <c r="AZH21" s="66"/>
      <c r="AZI21" s="66"/>
      <c r="AZJ21" s="66"/>
      <c r="AZK21" s="66"/>
      <c r="AZL21" s="66"/>
      <c r="AZM21" s="66"/>
      <c r="AZN21" s="66"/>
      <c r="AZO21" s="66"/>
      <c r="AZP21" s="66"/>
      <c r="AZQ21" s="66"/>
      <c r="AZR21" s="66"/>
      <c r="AZS21" s="66"/>
      <c r="AZT21" s="66"/>
      <c r="AZU21" s="66"/>
      <c r="AZV21" s="66"/>
      <c r="AZW21" s="66"/>
      <c r="AZX21" s="66"/>
      <c r="AZY21" s="66"/>
      <c r="AZZ21" s="66"/>
      <c r="BAA21" s="66"/>
      <c r="BAB21" s="66"/>
      <c r="BAC21" s="66"/>
      <c r="BAD21" s="66"/>
      <c r="BAE21" s="66"/>
      <c r="BAF21" s="66"/>
      <c r="BAG21" s="66"/>
      <c r="BAH21" s="66"/>
      <c r="BAI21" s="66"/>
      <c r="BAJ21" s="66"/>
      <c r="BAK21" s="66"/>
      <c r="BAL21" s="66"/>
      <c r="BAM21" s="66"/>
      <c r="BAN21" s="66"/>
      <c r="BAO21" s="66"/>
      <c r="BAP21" s="66"/>
      <c r="BAQ21" s="66"/>
      <c r="BAR21" s="66"/>
      <c r="BAS21" s="66"/>
      <c r="BAT21" s="66"/>
      <c r="BAU21" s="66"/>
      <c r="BAV21" s="66"/>
      <c r="BAW21" s="66"/>
      <c r="BAX21" s="66"/>
      <c r="BAY21" s="66"/>
      <c r="BAZ21" s="66"/>
      <c r="BBA21" s="66"/>
      <c r="BBB21" s="66"/>
      <c r="BBC21" s="66"/>
      <c r="BBD21" s="66"/>
      <c r="BBE21" s="66"/>
      <c r="BBF21" s="66"/>
      <c r="BBG21" s="66"/>
      <c r="BBH21" s="66"/>
      <c r="BBI21" s="66"/>
      <c r="BBJ21" s="66"/>
      <c r="BBK21" s="66"/>
      <c r="BBL21" s="66"/>
      <c r="BBM21" s="66"/>
      <c r="BBN21" s="66"/>
      <c r="BBO21" s="66"/>
      <c r="BBP21" s="66"/>
      <c r="BBQ21" s="66"/>
      <c r="BBR21" s="66"/>
      <c r="BBS21" s="66"/>
      <c r="BBT21" s="66"/>
      <c r="BBU21" s="66"/>
      <c r="BBV21" s="66"/>
      <c r="BBW21" s="66"/>
      <c r="BBX21" s="66"/>
      <c r="BBY21" s="66"/>
      <c r="BBZ21" s="66"/>
      <c r="BCA21" s="66"/>
      <c r="BCB21" s="66"/>
      <c r="BCC21" s="66"/>
      <c r="BCD21" s="66"/>
      <c r="BCE21" s="66"/>
      <c r="BCF21" s="66"/>
      <c r="BCG21" s="66"/>
      <c r="BCH21" s="66"/>
      <c r="BCI21" s="66"/>
      <c r="BCJ21" s="66"/>
      <c r="BCK21" s="66"/>
      <c r="BCL21" s="66"/>
      <c r="BCM21" s="66"/>
      <c r="BCN21" s="66"/>
      <c r="BCO21" s="66"/>
      <c r="BCP21" s="66"/>
      <c r="BCQ21" s="66"/>
      <c r="BCR21" s="66"/>
      <c r="BCS21" s="66"/>
      <c r="BCT21" s="66"/>
      <c r="BCU21" s="66"/>
      <c r="BCV21" s="66"/>
      <c r="BCW21" s="66"/>
      <c r="BCX21" s="66"/>
      <c r="BCY21" s="66"/>
      <c r="BCZ21" s="66"/>
      <c r="BDA21" s="66"/>
      <c r="BDB21" s="66"/>
      <c r="BDC21" s="66"/>
      <c r="BDD21" s="66"/>
      <c r="BDE21" s="66"/>
      <c r="BDF21" s="66"/>
      <c r="BDG21" s="66"/>
      <c r="BDH21" s="66"/>
      <c r="BDI21" s="66"/>
      <c r="BDJ21" s="66"/>
      <c r="BDK21" s="66"/>
      <c r="BDL21" s="66"/>
      <c r="BDM21" s="66"/>
      <c r="BDN21" s="66"/>
      <c r="BDO21" s="66"/>
      <c r="BDP21" s="66"/>
      <c r="BDQ21" s="66"/>
      <c r="BDR21" s="66"/>
      <c r="BDS21" s="66"/>
      <c r="BDT21" s="66"/>
      <c r="BDU21" s="66"/>
      <c r="BDV21" s="66"/>
      <c r="BDW21" s="66"/>
      <c r="BDX21" s="66"/>
      <c r="BDY21" s="66"/>
      <c r="BDZ21" s="66"/>
      <c r="BEA21" s="66"/>
      <c r="BEB21" s="66"/>
      <c r="BEC21" s="66"/>
      <c r="BED21" s="66"/>
      <c r="BEE21" s="66"/>
      <c r="BEF21" s="66"/>
      <c r="BEG21" s="66"/>
      <c r="BEH21" s="66"/>
      <c r="BEI21" s="66"/>
      <c r="BEJ21" s="66"/>
      <c r="BEK21" s="66"/>
      <c r="BEL21" s="66"/>
      <c r="BEM21" s="66"/>
      <c r="BEN21" s="66"/>
      <c r="BEO21" s="66"/>
      <c r="BEP21" s="66"/>
      <c r="BEQ21" s="66"/>
      <c r="BER21" s="66"/>
      <c r="BES21" s="66"/>
      <c r="BET21" s="66"/>
      <c r="BEU21" s="66"/>
      <c r="BEV21" s="66"/>
      <c r="BEW21" s="66"/>
      <c r="BEX21" s="66"/>
      <c r="BEY21" s="66"/>
      <c r="BEZ21" s="66"/>
      <c r="BFA21" s="66"/>
      <c r="BFB21" s="66"/>
      <c r="BFC21" s="66"/>
      <c r="BFD21" s="66"/>
      <c r="BFE21" s="66"/>
      <c r="BFF21" s="66"/>
      <c r="BFG21" s="66"/>
      <c r="BFH21" s="66"/>
      <c r="BFI21" s="66"/>
      <c r="BFJ21" s="66"/>
      <c r="BFK21" s="66"/>
      <c r="BFL21" s="66"/>
      <c r="BFM21" s="66"/>
      <c r="BFN21" s="66"/>
      <c r="BFO21" s="66"/>
      <c r="BFP21" s="66"/>
      <c r="BFQ21" s="66"/>
      <c r="BFR21" s="66"/>
      <c r="BFS21" s="66"/>
      <c r="BFT21" s="66"/>
      <c r="BFU21" s="66"/>
      <c r="BFV21" s="66"/>
      <c r="BFW21" s="66"/>
      <c r="BFX21" s="66"/>
      <c r="BFY21" s="66"/>
      <c r="BFZ21" s="66"/>
      <c r="BGA21" s="66"/>
      <c r="BGB21" s="66"/>
      <c r="BGC21" s="66"/>
      <c r="BGD21" s="66"/>
      <c r="BGE21" s="66"/>
      <c r="BGF21" s="66"/>
      <c r="BGG21" s="66"/>
      <c r="BGH21" s="66"/>
      <c r="BGI21" s="66"/>
      <c r="BGJ21" s="66"/>
      <c r="BGK21" s="66"/>
      <c r="BGL21" s="66"/>
      <c r="BGM21" s="66"/>
      <c r="BGN21" s="66"/>
      <c r="BGO21" s="66"/>
      <c r="BGP21" s="66"/>
      <c r="BGQ21" s="66"/>
      <c r="BGR21" s="66"/>
      <c r="BGS21" s="66"/>
      <c r="BGT21" s="66"/>
      <c r="BGU21" s="66"/>
      <c r="BGV21" s="66"/>
      <c r="BGW21" s="66"/>
      <c r="BGX21" s="66"/>
      <c r="BGY21" s="66"/>
      <c r="BGZ21" s="66"/>
      <c r="BHA21" s="66"/>
      <c r="BHB21" s="66"/>
      <c r="BHC21" s="66"/>
      <c r="BHD21" s="66"/>
      <c r="BHE21" s="66"/>
      <c r="BHF21" s="66"/>
      <c r="BHG21" s="66"/>
      <c r="BHH21" s="66"/>
      <c r="BHI21" s="66"/>
      <c r="BHJ21" s="66"/>
      <c r="BHK21" s="66"/>
      <c r="BHL21" s="66"/>
      <c r="BHM21" s="66"/>
      <c r="BHN21" s="66"/>
      <c r="BHO21" s="66"/>
      <c r="BHP21" s="66"/>
      <c r="BHQ21" s="66"/>
      <c r="BHR21" s="66"/>
      <c r="BHS21" s="66"/>
      <c r="BHT21" s="66"/>
      <c r="BHU21" s="66"/>
      <c r="BHV21" s="66"/>
      <c r="BHW21" s="66"/>
      <c r="BHX21" s="66"/>
      <c r="BHY21" s="66"/>
      <c r="BHZ21" s="66"/>
      <c r="BIA21" s="66"/>
      <c r="BIB21" s="66"/>
      <c r="BIC21" s="66"/>
      <c r="BID21" s="66"/>
      <c r="BIE21" s="66"/>
      <c r="BIF21" s="66"/>
      <c r="BIG21" s="66"/>
      <c r="BIH21" s="66"/>
      <c r="BII21" s="66"/>
      <c r="BIJ21" s="66"/>
      <c r="BIK21" s="66"/>
      <c r="BIL21" s="66"/>
      <c r="BIM21" s="66"/>
      <c r="BIN21" s="66"/>
      <c r="BIO21" s="66"/>
      <c r="BIP21" s="66"/>
      <c r="BIQ21" s="66"/>
      <c r="BIR21" s="66"/>
      <c r="BIS21" s="66"/>
      <c r="BIT21" s="66"/>
      <c r="BIU21" s="66"/>
      <c r="BIV21" s="66"/>
      <c r="BIW21" s="66"/>
      <c r="BIX21" s="66"/>
      <c r="BIY21" s="66"/>
      <c r="BIZ21" s="66"/>
      <c r="BJA21" s="66"/>
      <c r="BJB21" s="66"/>
      <c r="BJC21" s="66"/>
      <c r="BJD21" s="66"/>
      <c r="BJE21" s="66"/>
      <c r="BJF21" s="66"/>
      <c r="BJG21" s="66"/>
      <c r="BJH21" s="66"/>
      <c r="BJI21" s="66"/>
      <c r="BJJ21" s="66"/>
      <c r="BJK21" s="66"/>
      <c r="BJL21" s="66"/>
      <c r="BJM21" s="66"/>
      <c r="BJN21" s="66"/>
      <c r="BJO21" s="66"/>
      <c r="BJP21" s="66"/>
      <c r="BJQ21" s="66"/>
      <c r="BJR21" s="66"/>
      <c r="BJS21" s="66"/>
      <c r="BJT21" s="66"/>
      <c r="BJU21" s="66"/>
      <c r="BJV21" s="66"/>
      <c r="BJW21" s="66"/>
      <c r="BJX21" s="66"/>
      <c r="BJY21" s="66"/>
      <c r="BJZ21" s="66"/>
      <c r="BKA21" s="66"/>
      <c r="BKB21" s="66"/>
      <c r="BKC21" s="66"/>
      <c r="BKD21" s="66"/>
      <c r="BKE21" s="66"/>
      <c r="BKF21" s="66"/>
      <c r="BKG21" s="66"/>
      <c r="BKH21" s="66"/>
      <c r="BKI21" s="66"/>
      <c r="BKJ21" s="66"/>
      <c r="BKK21" s="66"/>
      <c r="BKL21" s="66"/>
      <c r="BKM21" s="66"/>
      <c r="BKN21" s="66"/>
      <c r="BKO21" s="66"/>
      <c r="BKP21" s="66"/>
      <c r="BKQ21" s="66"/>
      <c r="BKR21" s="66"/>
      <c r="BKS21" s="66"/>
      <c r="BKT21" s="66"/>
      <c r="BKU21" s="66"/>
      <c r="BKV21" s="66"/>
      <c r="BKW21" s="66"/>
      <c r="BKX21" s="66"/>
      <c r="BKY21" s="66"/>
      <c r="BKZ21" s="66"/>
      <c r="BLA21" s="66"/>
      <c r="BLB21" s="66"/>
      <c r="BLC21" s="66"/>
      <c r="BLD21" s="66"/>
      <c r="BLE21" s="66"/>
      <c r="BLF21" s="66"/>
      <c r="BLG21" s="66"/>
      <c r="BLH21" s="66"/>
      <c r="BLI21" s="66"/>
      <c r="BLJ21" s="66"/>
      <c r="BLK21" s="66"/>
      <c r="BLL21" s="66"/>
      <c r="BLM21" s="66"/>
      <c r="BLN21" s="66"/>
      <c r="BLO21" s="66"/>
      <c r="BLP21" s="66"/>
      <c r="BLQ21" s="66"/>
      <c r="BLR21" s="66"/>
      <c r="BLS21" s="66"/>
      <c r="BLT21" s="66"/>
      <c r="BLU21" s="66"/>
      <c r="BLV21" s="66"/>
      <c r="BLW21" s="66"/>
      <c r="BLX21" s="66"/>
      <c r="BLY21" s="66"/>
      <c r="BLZ21" s="66"/>
      <c r="BMA21" s="66"/>
      <c r="BMB21" s="66"/>
      <c r="BMC21" s="66"/>
      <c r="BMD21" s="66"/>
      <c r="BME21" s="66"/>
      <c r="BMF21" s="66"/>
      <c r="BMG21" s="66"/>
      <c r="BMH21" s="66"/>
      <c r="BMI21" s="66"/>
      <c r="BMJ21" s="66"/>
      <c r="BMK21" s="66"/>
      <c r="BML21" s="66"/>
      <c r="BMM21" s="66"/>
      <c r="BMN21" s="66"/>
      <c r="BMO21" s="66"/>
      <c r="BMP21" s="66"/>
      <c r="BMQ21" s="66"/>
      <c r="BMR21" s="66"/>
      <c r="BMS21" s="66"/>
      <c r="BMT21" s="66"/>
      <c r="BMU21" s="66"/>
      <c r="BMV21" s="66"/>
      <c r="BMW21" s="66"/>
      <c r="BMX21" s="66"/>
      <c r="BMY21" s="66"/>
      <c r="BMZ21" s="66"/>
      <c r="BNA21" s="66"/>
      <c r="BNB21" s="66"/>
      <c r="BNC21" s="66"/>
      <c r="BND21" s="66"/>
      <c r="BNE21" s="66"/>
      <c r="BNF21" s="66"/>
      <c r="BNG21" s="66"/>
      <c r="BNH21" s="66"/>
      <c r="BNI21" s="66"/>
      <c r="BNJ21" s="66"/>
      <c r="BNK21" s="66"/>
      <c r="BNL21" s="66"/>
      <c r="BNM21" s="66"/>
      <c r="BNN21" s="66"/>
      <c r="BNO21" s="66"/>
      <c r="BNP21" s="66"/>
      <c r="BNQ21" s="66"/>
      <c r="BNR21" s="66"/>
      <c r="BNS21" s="66"/>
      <c r="BNT21" s="66"/>
      <c r="BNU21" s="66"/>
      <c r="BNV21" s="66"/>
      <c r="BNW21" s="66"/>
      <c r="BNX21" s="66"/>
      <c r="BNY21" s="66"/>
      <c r="BNZ21" s="66"/>
    </row>
    <row r="22" spans="1:1742" ht="13.5" customHeight="1" x14ac:dyDescent="0.2">
      <c r="A22" s="56"/>
      <c r="B22" s="215"/>
      <c r="C22" s="235" t="s">
        <v>88</v>
      </c>
      <c r="D22" s="216"/>
      <c r="E22" s="303"/>
      <c r="F22" s="303"/>
      <c r="G22" s="40"/>
      <c r="H22" s="40"/>
      <c r="I22" s="220"/>
      <c r="J22" s="220"/>
      <c r="K22" s="220"/>
      <c r="L22" s="220"/>
      <c r="M22" s="221"/>
      <c r="N22" s="221"/>
      <c r="O22" s="222"/>
      <c r="P22" s="223"/>
      <c r="Q22" s="315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  <c r="BB22" s="66"/>
      <c r="BC22" s="66"/>
      <c r="BD22" s="66"/>
      <c r="BE22" s="66"/>
      <c r="BF22" s="66"/>
      <c r="BG22" s="66"/>
      <c r="BH22" s="66"/>
      <c r="BI22" s="66"/>
      <c r="BJ22" s="66"/>
      <c r="BK22" s="66"/>
      <c r="BL22" s="66"/>
      <c r="BM22" s="66"/>
      <c r="BN22" s="66"/>
      <c r="BO22" s="66"/>
      <c r="BP22" s="66"/>
      <c r="BQ22" s="66"/>
      <c r="BR22" s="66"/>
      <c r="BS22" s="66"/>
      <c r="BT22" s="66"/>
      <c r="BU22" s="66"/>
      <c r="BV22" s="66"/>
      <c r="BW22" s="66"/>
      <c r="BX22" s="66"/>
      <c r="BY22" s="66"/>
      <c r="BZ22" s="66"/>
      <c r="CA22" s="66"/>
      <c r="CB22" s="66"/>
      <c r="CC22" s="66"/>
      <c r="CD22" s="66"/>
      <c r="CE22" s="66"/>
      <c r="CF22" s="66"/>
      <c r="CG22" s="66"/>
      <c r="CH22" s="66"/>
      <c r="CI22" s="66"/>
      <c r="CJ22" s="66"/>
      <c r="CK22" s="66"/>
      <c r="CL22" s="66"/>
      <c r="CM22" s="66"/>
      <c r="CN22" s="66"/>
      <c r="CO22" s="66"/>
      <c r="CP22" s="66"/>
      <c r="CQ22" s="66"/>
      <c r="CR22" s="66"/>
      <c r="CS22" s="66"/>
      <c r="CT22" s="66"/>
      <c r="CU22" s="66"/>
      <c r="CV22" s="66"/>
      <c r="CW22" s="66"/>
      <c r="CX22" s="66"/>
      <c r="CY22" s="66"/>
      <c r="CZ22" s="66"/>
      <c r="DA22" s="66"/>
      <c r="DB22" s="66"/>
      <c r="DC22" s="66"/>
      <c r="DD22" s="66"/>
      <c r="DE22" s="66"/>
      <c r="DF22" s="66"/>
      <c r="DG22" s="66"/>
      <c r="DH22" s="66"/>
      <c r="DI22" s="66"/>
      <c r="DJ22" s="66"/>
      <c r="DK22" s="66"/>
      <c r="DL22" s="66"/>
      <c r="DM22" s="66"/>
      <c r="DN22" s="66"/>
      <c r="DO22" s="66"/>
      <c r="DP22" s="66"/>
      <c r="DQ22" s="66"/>
      <c r="DR22" s="66"/>
      <c r="DS22" s="66"/>
      <c r="DT22" s="66"/>
      <c r="DU22" s="66"/>
      <c r="DV22" s="66"/>
      <c r="DW22" s="66"/>
      <c r="DX22" s="66"/>
      <c r="DY22" s="66"/>
      <c r="DZ22" s="66"/>
      <c r="EA22" s="66"/>
      <c r="EB22" s="66"/>
      <c r="EC22" s="66"/>
      <c r="ED22" s="66"/>
      <c r="EE22" s="66"/>
      <c r="EF22" s="66"/>
      <c r="EG22" s="66"/>
      <c r="EH22" s="66"/>
      <c r="EI22" s="66"/>
      <c r="EJ22" s="66"/>
      <c r="EK22" s="66"/>
      <c r="EL22" s="66"/>
      <c r="EM22" s="66"/>
      <c r="EN22" s="66"/>
      <c r="EO22" s="66"/>
      <c r="EP22" s="66"/>
      <c r="EQ22" s="66"/>
      <c r="ER22" s="66"/>
      <c r="ES22" s="66"/>
      <c r="ET22" s="66"/>
      <c r="EU22" s="66"/>
      <c r="EV22" s="66"/>
      <c r="EW22" s="66"/>
      <c r="EX22" s="66"/>
      <c r="EY22" s="66"/>
      <c r="EZ22" s="66"/>
      <c r="FA22" s="66"/>
      <c r="FB22" s="66"/>
      <c r="FC22" s="66"/>
      <c r="FD22" s="66"/>
      <c r="FE22" s="66"/>
      <c r="FF22" s="66"/>
      <c r="FG22" s="66"/>
      <c r="FH22" s="66"/>
      <c r="FI22" s="66"/>
      <c r="FJ22" s="66"/>
      <c r="FK22" s="66"/>
      <c r="FL22" s="66"/>
      <c r="FM22" s="66"/>
      <c r="FN22" s="66"/>
      <c r="FO22" s="66"/>
      <c r="FP22" s="66"/>
      <c r="FQ22" s="66"/>
      <c r="FR22" s="66"/>
      <c r="FS22" s="66"/>
      <c r="FT22" s="66"/>
      <c r="FU22" s="66"/>
      <c r="FV22" s="66"/>
      <c r="FW22" s="66"/>
      <c r="FX22" s="66"/>
      <c r="FY22" s="66"/>
      <c r="FZ22" s="66"/>
      <c r="GA22" s="66"/>
      <c r="GB22" s="66"/>
      <c r="GC22" s="66"/>
      <c r="GD22" s="66"/>
      <c r="GE22" s="66"/>
      <c r="GF22" s="66"/>
      <c r="GG22" s="66"/>
      <c r="GH22" s="66"/>
      <c r="GI22" s="66"/>
      <c r="GJ22" s="66"/>
      <c r="GK22" s="66"/>
      <c r="GL22" s="66"/>
      <c r="GM22" s="66"/>
      <c r="GN22" s="66"/>
      <c r="GO22" s="66"/>
      <c r="GP22" s="66"/>
      <c r="GQ22" s="66"/>
      <c r="GR22" s="66"/>
      <c r="GS22" s="66"/>
      <c r="GT22" s="66"/>
      <c r="GU22" s="66"/>
      <c r="GV22" s="66"/>
      <c r="GW22" s="66"/>
      <c r="GX22" s="66"/>
      <c r="GY22" s="66"/>
      <c r="GZ22" s="66"/>
      <c r="HA22" s="66"/>
      <c r="HB22" s="66"/>
      <c r="HC22" s="66"/>
      <c r="HD22" s="66"/>
      <c r="HE22" s="66"/>
      <c r="HF22" s="66"/>
      <c r="HG22" s="66"/>
      <c r="HH22" s="66"/>
      <c r="HI22" s="66"/>
      <c r="HJ22" s="66"/>
      <c r="HK22" s="66"/>
      <c r="HL22" s="66"/>
      <c r="HM22" s="66"/>
      <c r="HN22" s="66"/>
      <c r="HO22" s="66"/>
      <c r="HP22" s="66"/>
      <c r="HQ22" s="66"/>
      <c r="HR22" s="66"/>
      <c r="HS22" s="66"/>
      <c r="HT22" s="66"/>
      <c r="HU22" s="66"/>
      <c r="HV22" s="66"/>
      <c r="HW22" s="66"/>
      <c r="HX22" s="66"/>
      <c r="HY22" s="66"/>
      <c r="HZ22" s="66"/>
      <c r="IA22" s="66"/>
      <c r="IB22" s="66"/>
      <c r="IC22" s="66"/>
      <c r="ID22" s="66"/>
      <c r="IE22" s="66"/>
      <c r="IF22" s="66"/>
      <c r="IG22" s="66"/>
      <c r="IH22" s="66"/>
      <c r="II22" s="66"/>
      <c r="IJ22" s="66"/>
      <c r="IK22" s="66"/>
      <c r="IL22" s="66"/>
      <c r="IM22" s="66"/>
      <c r="IN22" s="66"/>
      <c r="IO22" s="66"/>
      <c r="IP22" s="66"/>
      <c r="IQ22" s="66"/>
      <c r="IR22" s="66"/>
      <c r="IS22" s="66"/>
      <c r="IT22" s="66"/>
      <c r="IU22" s="66"/>
      <c r="IV22" s="66"/>
      <c r="IW22" s="66"/>
      <c r="IX22" s="66"/>
      <c r="IY22" s="66"/>
      <c r="IZ22" s="66"/>
      <c r="JA22" s="66"/>
      <c r="JB22" s="66"/>
      <c r="JC22" s="66"/>
      <c r="JD22" s="66"/>
      <c r="JE22" s="66"/>
      <c r="JF22" s="66"/>
      <c r="JG22" s="66"/>
      <c r="JH22" s="66"/>
      <c r="JI22" s="66"/>
      <c r="JJ22" s="66"/>
      <c r="JK22" s="66"/>
      <c r="JL22" s="66"/>
      <c r="JM22" s="66"/>
      <c r="JN22" s="66"/>
      <c r="JO22" s="66"/>
      <c r="JP22" s="66"/>
      <c r="JQ22" s="66"/>
      <c r="JR22" s="66"/>
      <c r="JS22" s="66"/>
      <c r="JT22" s="66"/>
      <c r="JU22" s="66"/>
      <c r="JV22" s="66"/>
      <c r="JW22" s="66"/>
      <c r="JX22" s="66"/>
      <c r="JY22" s="66"/>
      <c r="JZ22" s="66"/>
      <c r="KA22" s="66"/>
      <c r="KB22" s="66"/>
      <c r="KC22" s="66"/>
      <c r="KD22" s="66"/>
      <c r="KE22" s="66"/>
      <c r="KF22" s="66"/>
      <c r="KG22" s="66"/>
      <c r="KH22" s="66"/>
      <c r="KI22" s="66"/>
      <c r="KJ22" s="66"/>
      <c r="KK22" s="66"/>
      <c r="KL22" s="66"/>
      <c r="KM22" s="66"/>
      <c r="KN22" s="66"/>
      <c r="KO22" s="66"/>
      <c r="KP22" s="66"/>
      <c r="KQ22" s="66"/>
      <c r="KR22" s="66"/>
      <c r="KS22" s="66"/>
      <c r="KT22" s="66"/>
      <c r="KU22" s="66"/>
      <c r="KV22" s="66"/>
      <c r="KW22" s="66"/>
      <c r="KX22" s="66"/>
      <c r="KY22" s="66"/>
      <c r="KZ22" s="66"/>
      <c r="LA22" s="66"/>
      <c r="LB22" s="66"/>
      <c r="LC22" s="66"/>
      <c r="LD22" s="66"/>
      <c r="LE22" s="66"/>
      <c r="LF22" s="66"/>
      <c r="LG22" s="66"/>
      <c r="LH22" s="66"/>
      <c r="LI22" s="66"/>
      <c r="LJ22" s="66"/>
      <c r="LK22" s="66"/>
      <c r="LL22" s="66"/>
      <c r="LM22" s="66"/>
      <c r="LN22" s="66"/>
      <c r="LO22" s="66"/>
      <c r="LP22" s="66"/>
      <c r="LQ22" s="66"/>
      <c r="LR22" s="66"/>
      <c r="LS22" s="66"/>
      <c r="LT22" s="66"/>
      <c r="LU22" s="66"/>
      <c r="LV22" s="66"/>
      <c r="LW22" s="66"/>
      <c r="LX22" s="66"/>
      <c r="LY22" s="66"/>
      <c r="LZ22" s="66"/>
      <c r="MA22" s="66"/>
      <c r="MB22" s="66"/>
      <c r="MC22" s="66"/>
      <c r="MD22" s="66"/>
      <c r="ME22" s="66"/>
      <c r="MF22" s="66"/>
      <c r="MG22" s="66"/>
      <c r="MH22" s="66"/>
      <c r="MI22" s="66"/>
      <c r="MJ22" s="66"/>
      <c r="MK22" s="66"/>
      <c r="ML22" s="66"/>
      <c r="MM22" s="66"/>
      <c r="MN22" s="66"/>
      <c r="MO22" s="66"/>
      <c r="MP22" s="66"/>
      <c r="MQ22" s="66"/>
      <c r="MR22" s="66"/>
      <c r="MS22" s="66"/>
      <c r="MT22" s="66"/>
      <c r="MU22" s="66"/>
      <c r="MV22" s="66"/>
      <c r="MW22" s="66"/>
      <c r="MX22" s="66"/>
      <c r="MY22" s="66"/>
      <c r="MZ22" s="66"/>
      <c r="NA22" s="66"/>
      <c r="NB22" s="66"/>
      <c r="NC22" s="66"/>
      <c r="ND22" s="66"/>
      <c r="NE22" s="66"/>
      <c r="NF22" s="66"/>
      <c r="NG22" s="66"/>
      <c r="NH22" s="66"/>
      <c r="NI22" s="66"/>
      <c r="NJ22" s="66"/>
      <c r="NK22" s="66"/>
      <c r="NL22" s="66"/>
      <c r="NM22" s="66"/>
      <c r="NN22" s="66"/>
      <c r="NO22" s="66"/>
      <c r="NP22" s="66"/>
      <c r="NQ22" s="66"/>
      <c r="NR22" s="66"/>
      <c r="NS22" s="66"/>
      <c r="NT22" s="66"/>
      <c r="NU22" s="66"/>
      <c r="NV22" s="66"/>
      <c r="NW22" s="66"/>
      <c r="NX22" s="66"/>
      <c r="NY22" s="66"/>
      <c r="NZ22" s="66"/>
      <c r="OA22" s="66"/>
      <c r="OB22" s="66"/>
      <c r="OC22" s="66"/>
      <c r="OD22" s="66"/>
      <c r="OE22" s="66"/>
      <c r="OF22" s="66"/>
      <c r="OG22" s="66"/>
      <c r="OH22" s="66"/>
      <c r="OI22" s="66"/>
      <c r="OJ22" s="66"/>
      <c r="OK22" s="66"/>
      <c r="OL22" s="66"/>
      <c r="OM22" s="66"/>
      <c r="ON22" s="66"/>
      <c r="OO22" s="66"/>
      <c r="OP22" s="66"/>
      <c r="OQ22" s="66"/>
      <c r="OR22" s="66"/>
      <c r="OS22" s="66"/>
      <c r="OT22" s="66"/>
      <c r="OU22" s="66"/>
      <c r="OV22" s="66"/>
      <c r="OW22" s="66"/>
      <c r="OX22" s="66"/>
      <c r="OY22" s="66"/>
      <c r="OZ22" s="66"/>
      <c r="PA22" s="66"/>
      <c r="PB22" s="66"/>
      <c r="PC22" s="66"/>
      <c r="PD22" s="66"/>
      <c r="PE22" s="66"/>
      <c r="PF22" s="66"/>
      <c r="PG22" s="66"/>
      <c r="PH22" s="66"/>
      <c r="PI22" s="66"/>
      <c r="PJ22" s="66"/>
      <c r="PK22" s="66"/>
      <c r="PL22" s="66"/>
      <c r="PM22" s="66"/>
      <c r="PN22" s="66"/>
      <c r="PO22" s="66"/>
      <c r="PP22" s="66"/>
      <c r="PQ22" s="66"/>
      <c r="PR22" s="66"/>
      <c r="PS22" s="66"/>
      <c r="PT22" s="66"/>
      <c r="PU22" s="66"/>
      <c r="PV22" s="66"/>
      <c r="PW22" s="66"/>
      <c r="PX22" s="66"/>
      <c r="PY22" s="66"/>
      <c r="PZ22" s="66"/>
      <c r="QA22" s="66"/>
      <c r="QB22" s="66"/>
      <c r="QC22" s="66"/>
      <c r="QD22" s="66"/>
      <c r="QE22" s="66"/>
      <c r="QF22" s="66"/>
      <c r="QG22" s="66"/>
      <c r="QH22" s="66"/>
      <c r="QI22" s="66"/>
      <c r="QJ22" s="66"/>
      <c r="QK22" s="66"/>
      <c r="QL22" s="66"/>
      <c r="QM22" s="66"/>
      <c r="QN22" s="66"/>
      <c r="QO22" s="66"/>
      <c r="QP22" s="66"/>
      <c r="QQ22" s="66"/>
      <c r="QR22" s="66"/>
      <c r="QS22" s="66"/>
      <c r="QT22" s="66"/>
      <c r="QU22" s="66"/>
      <c r="QV22" s="66"/>
      <c r="QW22" s="66"/>
      <c r="QX22" s="66"/>
      <c r="QY22" s="66"/>
      <c r="QZ22" s="66"/>
      <c r="RA22" s="66"/>
      <c r="RB22" s="66"/>
      <c r="RC22" s="66"/>
      <c r="RD22" s="66"/>
      <c r="RE22" s="66"/>
      <c r="RF22" s="66"/>
      <c r="RG22" s="66"/>
      <c r="RH22" s="66"/>
      <c r="RI22" s="66"/>
      <c r="RJ22" s="66"/>
      <c r="RK22" s="66"/>
      <c r="RL22" s="66"/>
      <c r="RM22" s="66"/>
      <c r="RN22" s="66"/>
      <c r="RO22" s="66"/>
      <c r="RP22" s="66"/>
      <c r="RQ22" s="66"/>
      <c r="RR22" s="66"/>
      <c r="RS22" s="66"/>
      <c r="RT22" s="66"/>
      <c r="RU22" s="66"/>
      <c r="RV22" s="66"/>
      <c r="RW22" s="66"/>
      <c r="RX22" s="66"/>
      <c r="RY22" s="66"/>
      <c r="RZ22" s="66"/>
      <c r="SA22" s="66"/>
      <c r="SB22" s="66"/>
      <c r="SC22" s="66"/>
      <c r="SD22" s="66"/>
      <c r="SE22" s="66"/>
      <c r="SF22" s="66"/>
      <c r="SG22" s="66"/>
      <c r="SH22" s="66"/>
      <c r="SI22" s="66"/>
      <c r="SJ22" s="66"/>
      <c r="SK22" s="66"/>
      <c r="SL22" s="66"/>
      <c r="SM22" s="66"/>
      <c r="SN22" s="66"/>
      <c r="SO22" s="66"/>
      <c r="SP22" s="66"/>
      <c r="SQ22" s="66"/>
      <c r="SR22" s="66"/>
      <c r="SS22" s="66"/>
      <c r="ST22" s="66"/>
      <c r="SU22" s="66"/>
      <c r="SV22" s="66"/>
      <c r="SW22" s="66"/>
      <c r="SX22" s="66"/>
      <c r="SY22" s="66"/>
      <c r="SZ22" s="66"/>
      <c r="TA22" s="66"/>
      <c r="TB22" s="66"/>
      <c r="TC22" s="66"/>
      <c r="TD22" s="66"/>
      <c r="TE22" s="66"/>
      <c r="TF22" s="66"/>
      <c r="TG22" s="66"/>
      <c r="TH22" s="66"/>
      <c r="TI22" s="66"/>
      <c r="TJ22" s="66"/>
      <c r="TK22" s="66"/>
      <c r="TL22" s="66"/>
      <c r="TM22" s="66"/>
      <c r="TN22" s="66"/>
      <c r="TO22" s="66"/>
      <c r="TP22" s="66"/>
      <c r="TQ22" s="66"/>
      <c r="TR22" s="66"/>
      <c r="TS22" s="66"/>
      <c r="TT22" s="66"/>
      <c r="TU22" s="66"/>
      <c r="TV22" s="66"/>
      <c r="TW22" s="66"/>
      <c r="TX22" s="66"/>
      <c r="TY22" s="66"/>
      <c r="TZ22" s="66"/>
      <c r="UA22" s="66"/>
      <c r="UB22" s="66"/>
      <c r="UC22" s="66"/>
      <c r="UD22" s="66"/>
      <c r="UE22" s="66"/>
      <c r="UF22" s="66"/>
      <c r="UG22" s="66"/>
      <c r="UH22" s="66"/>
      <c r="UI22" s="66"/>
      <c r="UJ22" s="66"/>
      <c r="UK22" s="66"/>
      <c r="UL22" s="66"/>
      <c r="UM22" s="66"/>
      <c r="UN22" s="66"/>
      <c r="UO22" s="66"/>
      <c r="UP22" s="66"/>
      <c r="UQ22" s="66"/>
      <c r="UR22" s="66"/>
      <c r="US22" s="66"/>
      <c r="UT22" s="66"/>
      <c r="UU22" s="66"/>
      <c r="UV22" s="66"/>
      <c r="UW22" s="66"/>
      <c r="UX22" s="66"/>
      <c r="UY22" s="66"/>
      <c r="UZ22" s="66"/>
      <c r="VA22" s="66"/>
      <c r="VB22" s="66"/>
      <c r="VC22" s="66"/>
      <c r="VD22" s="66"/>
      <c r="VE22" s="66"/>
      <c r="VF22" s="66"/>
      <c r="VG22" s="66"/>
      <c r="VH22" s="66"/>
      <c r="VI22" s="66"/>
      <c r="VJ22" s="66"/>
      <c r="VK22" s="66"/>
      <c r="VL22" s="66"/>
      <c r="VM22" s="66"/>
      <c r="VN22" s="66"/>
      <c r="VO22" s="66"/>
      <c r="VP22" s="66"/>
      <c r="VQ22" s="66"/>
      <c r="VR22" s="66"/>
      <c r="VS22" s="66"/>
      <c r="VT22" s="66"/>
      <c r="VU22" s="66"/>
      <c r="VV22" s="66"/>
      <c r="VW22" s="66"/>
      <c r="VX22" s="66"/>
      <c r="VY22" s="66"/>
      <c r="VZ22" s="66"/>
      <c r="WA22" s="66"/>
      <c r="WB22" s="66"/>
      <c r="WC22" s="66"/>
      <c r="WD22" s="66"/>
      <c r="WE22" s="66"/>
      <c r="WF22" s="66"/>
      <c r="WG22" s="66"/>
      <c r="WH22" s="66"/>
      <c r="WI22" s="66"/>
      <c r="WJ22" s="66"/>
      <c r="WK22" s="66"/>
      <c r="WL22" s="66"/>
      <c r="WM22" s="66"/>
      <c r="WN22" s="66"/>
      <c r="WO22" s="66"/>
      <c r="WP22" s="66"/>
      <c r="WQ22" s="66"/>
      <c r="WR22" s="66"/>
      <c r="WS22" s="66"/>
      <c r="WT22" s="66"/>
      <c r="WU22" s="66"/>
      <c r="WV22" s="66"/>
      <c r="WW22" s="66"/>
      <c r="WX22" s="66"/>
      <c r="WY22" s="66"/>
      <c r="WZ22" s="66"/>
      <c r="XA22" s="66"/>
      <c r="XB22" s="66"/>
      <c r="XC22" s="66"/>
      <c r="XD22" s="66"/>
      <c r="XE22" s="66"/>
      <c r="XF22" s="66"/>
      <c r="XG22" s="66"/>
      <c r="XH22" s="66"/>
      <c r="XI22" s="66"/>
      <c r="XJ22" s="66"/>
      <c r="XK22" s="66"/>
      <c r="XL22" s="66"/>
      <c r="XM22" s="66"/>
      <c r="XN22" s="66"/>
      <c r="XO22" s="66"/>
      <c r="XP22" s="66"/>
      <c r="XQ22" s="66"/>
      <c r="XR22" s="66"/>
      <c r="XS22" s="66"/>
      <c r="XT22" s="66"/>
      <c r="XU22" s="66"/>
      <c r="XV22" s="66"/>
      <c r="XW22" s="66"/>
      <c r="XX22" s="66"/>
      <c r="XY22" s="66"/>
      <c r="XZ22" s="66"/>
      <c r="YA22" s="66"/>
      <c r="YB22" s="66"/>
      <c r="YC22" s="66"/>
      <c r="YD22" s="66"/>
      <c r="YE22" s="66"/>
      <c r="YF22" s="66"/>
      <c r="YG22" s="66"/>
      <c r="YH22" s="66"/>
      <c r="YI22" s="66"/>
      <c r="YJ22" s="66"/>
      <c r="YK22" s="66"/>
      <c r="YL22" s="66"/>
      <c r="YM22" s="66"/>
      <c r="YN22" s="66"/>
      <c r="YO22" s="66"/>
      <c r="YP22" s="66"/>
      <c r="YQ22" s="66"/>
      <c r="YR22" s="66"/>
      <c r="YS22" s="66"/>
      <c r="YT22" s="66"/>
      <c r="YU22" s="66"/>
      <c r="YV22" s="66"/>
      <c r="YW22" s="66"/>
      <c r="YX22" s="66"/>
      <c r="YY22" s="66"/>
      <c r="YZ22" s="66"/>
      <c r="ZA22" s="66"/>
      <c r="ZB22" s="66"/>
      <c r="ZC22" s="66"/>
      <c r="ZD22" s="66"/>
      <c r="ZE22" s="66"/>
      <c r="ZF22" s="66"/>
      <c r="ZG22" s="66"/>
      <c r="ZH22" s="66"/>
      <c r="ZI22" s="66"/>
      <c r="ZJ22" s="66"/>
      <c r="ZK22" s="66"/>
      <c r="ZL22" s="66"/>
      <c r="ZM22" s="66"/>
      <c r="ZN22" s="66"/>
      <c r="ZO22" s="66"/>
      <c r="ZP22" s="66"/>
      <c r="ZQ22" s="66"/>
      <c r="ZR22" s="66"/>
      <c r="ZS22" s="66"/>
      <c r="ZT22" s="66"/>
      <c r="ZU22" s="66"/>
      <c r="ZV22" s="66"/>
      <c r="ZW22" s="66"/>
      <c r="ZX22" s="66"/>
      <c r="ZY22" s="66"/>
      <c r="ZZ22" s="66"/>
      <c r="AAA22" s="66"/>
      <c r="AAB22" s="66"/>
      <c r="AAC22" s="66"/>
      <c r="AAD22" s="66"/>
      <c r="AAE22" s="66"/>
      <c r="AAF22" s="66"/>
      <c r="AAG22" s="66"/>
      <c r="AAH22" s="66"/>
      <c r="AAI22" s="66"/>
      <c r="AAJ22" s="66"/>
      <c r="AAK22" s="66"/>
      <c r="AAL22" s="66"/>
      <c r="AAM22" s="66"/>
      <c r="AAN22" s="66"/>
      <c r="AAO22" s="66"/>
      <c r="AAP22" s="66"/>
      <c r="AAQ22" s="66"/>
      <c r="AAR22" s="66"/>
      <c r="AAS22" s="66"/>
      <c r="AAT22" s="66"/>
      <c r="AAU22" s="66"/>
      <c r="AAV22" s="66"/>
      <c r="AAW22" s="66"/>
      <c r="AAX22" s="66"/>
      <c r="AAY22" s="66"/>
      <c r="AAZ22" s="66"/>
      <c r="ABA22" s="66"/>
      <c r="ABB22" s="66"/>
      <c r="ABC22" s="66"/>
      <c r="ABD22" s="66"/>
      <c r="ABE22" s="66"/>
      <c r="ABF22" s="66"/>
      <c r="ABG22" s="66"/>
      <c r="ABH22" s="66"/>
      <c r="ABI22" s="66"/>
      <c r="ABJ22" s="66"/>
      <c r="ABK22" s="66"/>
      <c r="ABL22" s="66"/>
      <c r="ABM22" s="66"/>
      <c r="ABN22" s="66"/>
      <c r="ABO22" s="66"/>
      <c r="ABP22" s="66"/>
      <c r="ABQ22" s="66"/>
      <c r="ABR22" s="66"/>
      <c r="ABS22" s="66"/>
      <c r="ABT22" s="66"/>
      <c r="ABU22" s="66"/>
      <c r="ABV22" s="66"/>
      <c r="ABW22" s="66"/>
      <c r="ABX22" s="66"/>
      <c r="ABY22" s="66"/>
      <c r="ABZ22" s="66"/>
      <c r="ACA22" s="66"/>
      <c r="ACB22" s="66"/>
      <c r="ACC22" s="66"/>
      <c r="ACD22" s="66"/>
      <c r="ACE22" s="66"/>
      <c r="ACF22" s="66"/>
      <c r="ACG22" s="66"/>
      <c r="ACH22" s="66"/>
      <c r="ACI22" s="66"/>
      <c r="ACJ22" s="66"/>
      <c r="ACK22" s="66"/>
      <c r="ACL22" s="66"/>
      <c r="ACM22" s="66"/>
      <c r="ACN22" s="66"/>
      <c r="ACO22" s="66"/>
      <c r="ACP22" s="66"/>
      <c r="ACQ22" s="66"/>
      <c r="ACR22" s="66"/>
      <c r="ACS22" s="66"/>
      <c r="ACT22" s="66"/>
      <c r="ACU22" s="66"/>
      <c r="ACV22" s="66"/>
      <c r="ACW22" s="66"/>
      <c r="ACX22" s="66"/>
      <c r="ACY22" s="66"/>
      <c r="ACZ22" s="66"/>
      <c r="ADA22" s="66"/>
      <c r="ADB22" s="66"/>
      <c r="ADC22" s="66"/>
      <c r="ADD22" s="66"/>
      <c r="ADE22" s="66"/>
      <c r="ADF22" s="66"/>
      <c r="ADG22" s="66"/>
      <c r="ADH22" s="66"/>
      <c r="ADI22" s="66"/>
      <c r="ADJ22" s="66"/>
      <c r="ADK22" s="66"/>
      <c r="ADL22" s="66"/>
      <c r="ADM22" s="66"/>
      <c r="ADN22" s="66"/>
      <c r="ADO22" s="66"/>
      <c r="ADP22" s="66"/>
      <c r="ADQ22" s="66"/>
      <c r="ADR22" s="66"/>
      <c r="ADS22" s="66"/>
      <c r="ADT22" s="66"/>
      <c r="ADU22" s="66"/>
      <c r="ADV22" s="66"/>
      <c r="ADW22" s="66"/>
      <c r="ADX22" s="66"/>
      <c r="ADY22" s="66"/>
      <c r="ADZ22" s="66"/>
      <c r="AEA22" s="66"/>
      <c r="AEB22" s="66"/>
      <c r="AEC22" s="66"/>
      <c r="AED22" s="66"/>
      <c r="AEE22" s="66"/>
      <c r="AEF22" s="66"/>
      <c r="AEG22" s="66"/>
      <c r="AEH22" s="66"/>
      <c r="AEI22" s="66"/>
      <c r="AEJ22" s="66"/>
      <c r="AEK22" s="66"/>
      <c r="AEL22" s="66"/>
      <c r="AEM22" s="66"/>
      <c r="AEN22" s="66"/>
      <c r="AEO22" s="66"/>
      <c r="AEP22" s="66"/>
      <c r="AEQ22" s="66"/>
      <c r="AER22" s="66"/>
      <c r="AES22" s="66"/>
      <c r="AET22" s="66"/>
      <c r="AEU22" s="66"/>
      <c r="AEV22" s="66"/>
      <c r="AEW22" s="66"/>
      <c r="AEX22" s="66"/>
      <c r="AEY22" s="66"/>
      <c r="AEZ22" s="66"/>
      <c r="AFA22" s="66"/>
      <c r="AFB22" s="66"/>
      <c r="AFC22" s="66"/>
      <c r="AFD22" s="66"/>
      <c r="AFE22" s="66"/>
      <c r="AFF22" s="66"/>
      <c r="AFG22" s="66"/>
      <c r="AFH22" s="66"/>
      <c r="AFI22" s="66"/>
      <c r="AFJ22" s="66"/>
      <c r="AFK22" s="66"/>
      <c r="AFL22" s="66"/>
      <c r="AFM22" s="66"/>
      <c r="AFN22" s="66"/>
      <c r="AFO22" s="66"/>
      <c r="AFP22" s="66"/>
      <c r="AFQ22" s="66"/>
      <c r="AFR22" s="66"/>
      <c r="AFS22" s="66"/>
      <c r="AFT22" s="66"/>
      <c r="AFU22" s="66"/>
      <c r="AFV22" s="66"/>
      <c r="AFW22" s="66"/>
      <c r="AFX22" s="66"/>
      <c r="AFY22" s="66"/>
      <c r="AFZ22" s="66"/>
      <c r="AGA22" s="66"/>
      <c r="AGB22" s="66"/>
      <c r="AGC22" s="66"/>
      <c r="AGD22" s="66"/>
      <c r="AGE22" s="66"/>
      <c r="AGF22" s="66"/>
      <c r="AGG22" s="66"/>
      <c r="AGH22" s="66"/>
      <c r="AGI22" s="66"/>
      <c r="AGJ22" s="66"/>
      <c r="AGK22" s="66"/>
      <c r="AGL22" s="66"/>
      <c r="AGM22" s="66"/>
      <c r="AGN22" s="66"/>
      <c r="AGO22" s="66"/>
      <c r="AGP22" s="66"/>
      <c r="AGQ22" s="66"/>
      <c r="AGR22" s="66"/>
      <c r="AGS22" s="66"/>
      <c r="AGT22" s="66"/>
      <c r="AGU22" s="66"/>
      <c r="AGV22" s="66"/>
      <c r="AGW22" s="66"/>
      <c r="AGX22" s="66"/>
      <c r="AGY22" s="66"/>
      <c r="AGZ22" s="66"/>
      <c r="AHA22" s="66"/>
      <c r="AHB22" s="66"/>
      <c r="AHC22" s="66"/>
      <c r="AHD22" s="66"/>
      <c r="AHE22" s="66"/>
      <c r="AHF22" s="66"/>
      <c r="AHG22" s="66"/>
      <c r="AHH22" s="66"/>
      <c r="AHI22" s="66"/>
      <c r="AHJ22" s="66"/>
      <c r="AHK22" s="66"/>
      <c r="AHL22" s="66"/>
      <c r="AHM22" s="66"/>
      <c r="AHN22" s="66"/>
      <c r="AHO22" s="66"/>
      <c r="AHP22" s="66"/>
      <c r="AHQ22" s="66"/>
      <c r="AHR22" s="66"/>
      <c r="AHS22" s="66"/>
      <c r="AHT22" s="66"/>
      <c r="AHU22" s="66"/>
      <c r="AHV22" s="66"/>
      <c r="AHW22" s="66"/>
      <c r="AHX22" s="66"/>
      <c r="AHY22" s="66"/>
      <c r="AHZ22" s="66"/>
      <c r="AIA22" s="66"/>
      <c r="AIB22" s="66"/>
      <c r="AIC22" s="66"/>
      <c r="AID22" s="66"/>
      <c r="AIE22" s="66"/>
      <c r="AIF22" s="66"/>
      <c r="AIG22" s="66"/>
      <c r="AIH22" s="66"/>
      <c r="AII22" s="66"/>
      <c r="AIJ22" s="66"/>
      <c r="AIK22" s="66"/>
      <c r="AIL22" s="66"/>
      <c r="AIM22" s="66"/>
      <c r="AIN22" s="66"/>
      <c r="AIO22" s="66"/>
      <c r="AIP22" s="66"/>
      <c r="AIQ22" s="66"/>
      <c r="AIR22" s="66"/>
      <c r="AIS22" s="66"/>
      <c r="AIT22" s="66"/>
      <c r="AIU22" s="66"/>
      <c r="AIV22" s="66"/>
      <c r="AIW22" s="66"/>
      <c r="AIX22" s="66"/>
      <c r="AIY22" s="66"/>
      <c r="AIZ22" s="66"/>
      <c r="AJA22" s="66"/>
      <c r="AJB22" s="66"/>
      <c r="AJC22" s="66"/>
      <c r="AJD22" s="66"/>
      <c r="AJE22" s="66"/>
      <c r="AJF22" s="66"/>
      <c r="AJG22" s="66"/>
      <c r="AJH22" s="66"/>
      <c r="AJI22" s="66"/>
      <c r="AJJ22" s="66"/>
      <c r="AJK22" s="66"/>
      <c r="AJL22" s="66"/>
      <c r="AJM22" s="66"/>
      <c r="AJN22" s="66"/>
      <c r="AJO22" s="66"/>
      <c r="AJP22" s="66"/>
      <c r="AJQ22" s="66"/>
      <c r="AJR22" s="66"/>
      <c r="AJS22" s="66"/>
      <c r="AJT22" s="66"/>
      <c r="AJU22" s="66"/>
      <c r="AJV22" s="66"/>
      <c r="AJW22" s="66"/>
      <c r="AJX22" s="66"/>
      <c r="AJY22" s="66"/>
      <c r="AJZ22" s="66"/>
      <c r="AKA22" s="66"/>
      <c r="AKB22" s="66"/>
      <c r="AKC22" s="66"/>
      <c r="AKD22" s="66"/>
      <c r="AKE22" s="66"/>
      <c r="AKF22" s="66"/>
      <c r="AKG22" s="66"/>
      <c r="AKH22" s="66"/>
      <c r="AKI22" s="66"/>
      <c r="AKJ22" s="66"/>
      <c r="AKK22" s="66"/>
      <c r="AKL22" s="66"/>
      <c r="AKM22" s="66"/>
      <c r="AKN22" s="66"/>
      <c r="AKO22" s="66"/>
      <c r="AKP22" s="66"/>
      <c r="AKQ22" s="66"/>
      <c r="AKR22" s="66"/>
      <c r="AKS22" s="66"/>
      <c r="AKT22" s="66"/>
      <c r="AKU22" s="66"/>
      <c r="AKV22" s="66"/>
      <c r="AKW22" s="66"/>
      <c r="AKX22" s="66"/>
      <c r="AKY22" s="66"/>
      <c r="AKZ22" s="66"/>
      <c r="ALA22" s="66"/>
      <c r="ALB22" s="66"/>
      <c r="ALC22" s="66"/>
      <c r="ALD22" s="66"/>
      <c r="ALE22" s="66"/>
      <c r="ALF22" s="66"/>
      <c r="ALG22" s="66"/>
      <c r="ALH22" s="66"/>
      <c r="ALI22" s="66"/>
      <c r="ALJ22" s="66"/>
      <c r="ALK22" s="66"/>
      <c r="ALL22" s="66"/>
      <c r="ALM22" s="66"/>
      <c r="ALN22" s="66"/>
      <c r="ALO22" s="66"/>
      <c r="ALP22" s="66"/>
      <c r="ALQ22" s="66"/>
      <c r="ALR22" s="66"/>
      <c r="ALS22" s="66"/>
      <c r="ALT22" s="66"/>
      <c r="ALU22" s="66"/>
      <c r="ALV22" s="66"/>
      <c r="ALW22" s="66"/>
      <c r="ALX22" s="66"/>
      <c r="ALY22" s="66"/>
      <c r="ALZ22" s="66"/>
      <c r="AMA22" s="66"/>
      <c r="AMB22" s="66"/>
      <c r="AMC22" s="66"/>
      <c r="AMD22" s="66"/>
      <c r="AME22" s="66"/>
      <c r="AMF22" s="66"/>
      <c r="AMG22" s="66"/>
      <c r="AMH22" s="66"/>
      <c r="AMI22" s="66"/>
      <c r="AMJ22" s="66"/>
      <c r="AMK22" s="66"/>
      <c r="AML22" s="66"/>
      <c r="AMM22" s="66"/>
      <c r="AMN22" s="66"/>
      <c r="AMO22" s="66"/>
      <c r="AMP22" s="66"/>
      <c r="AMQ22" s="66"/>
      <c r="AMR22" s="66"/>
      <c r="AMS22" s="66"/>
      <c r="AMT22" s="66"/>
      <c r="AMU22" s="66"/>
      <c r="AMV22" s="66"/>
      <c r="AMW22" s="66"/>
      <c r="AMX22" s="66"/>
      <c r="AMY22" s="66"/>
      <c r="AMZ22" s="66"/>
      <c r="ANA22" s="66"/>
      <c r="ANB22" s="66"/>
      <c r="ANC22" s="66"/>
      <c r="AND22" s="66"/>
      <c r="ANE22" s="66"/>
      <c r="ANF22" s="66"/>
      <c r="ANG22" s="66"/>
      <c r="ANH22" s="66"/>
      <c r="ANI22" s="66"/>
      <c r="ANJ22" s="66"/>
      <c r="ANK22" s="66"/>
      <c r="ANL22" s="66"/>
      <c r="ANM22" s="66"/>
      <c r="ANN22" s="66"/>
      <c r="ANO22" s="66"/>
      <c r="ANP22" s="66"/>
      <c r="ANQ22" s="66"/>
      <c r="ANR22" s="66"/>
      <c r="ANS22" s="66"/>
      <c r="ANT22" s="66"/>
      <c r="ANU22" s="66"/>
      <c r="ANV22" s="66"/>
      <c r="ANW22" s="66"/>
      <c r="ANX22" s="66"/>
      <c r="ANY22" s="66"/>
      <c r="ANZ22" s="66"/>
      <c r="AOA22" s="66"/>
      <c r="AOB22" s="66"/>
      <c r="AOC22" s="66"/>
      <c r="AOD22" s="66"/>
      <c r="AOE22" s="66"/>
      <c r="AOF22" s="66"/>
      <c r="AOG22" s="66"/>
      <c r="AOH22" s="66"/>
      <c r="AOI22" s="66"/>
      <c r="AOJ22" s="66"/>
      <c r="AOK22" s="66"/>
      <c r="AOL22" s="66"/>
      <c r="AOM22" s="66"/>
      <c r="AON22" s="66"/>
      <c r="AOO22" s="66"/>
      <c r="AOP22" s="66"/>
      <c r="AOQ22" s="66"/>
      <c r="AOR22" s="66"/>
      <c r="AOS22" s="66"/>
      <c r="AOT22" s="66"/>
      <c r="AOU22" s="66"/>
      <c r="AOV22" s="66"/>
      <c r="AOW22" s="66"/>
      <c r="AOX22" s="66"/>
      <c r="AOY22" s="66"/>
      <c r="AOZ22" s="66"/>
      <c r="APA22" s="66"/>
      <c r="APB22" s="66"/>
      <c r="APC22" s="66"/>
      <c r="APD22" s="66"/>
      <c r="APE22" s="66"/>
      <c r="APF22" s="66"/>
      <c r="APG22" s="66"/>
      <c r="APH22" s="66"/>
      <c r="API22" s="66"/>
      <c r="APJ22" s="66"/>
      <c r="APK22" s="66"/>
      <c r="APL22" s="66"/>
      <c r="APM22" s="66"/>
      <c r="APN22" s="66"/>
      <c r="APO22" s="66"/>
      <c r="APP22" s="66"/>
      <c r="APQ22" s="66"/>
      <c r="APR22" s="66"/>
      <c r="APS22" s="66"/>
      <c r="APT22" s="66"/>
      <c r="APU22" s="66"/>
      <c r="APV22" s="66"/>
      <c r="APW22" s="66"/>
      <c r="APX22" s="66"/>
      <c r="APY22" s="66"/>
      <c r="APZ22" s="66"/>
      <c r="AQA22" s="66"/>
      <c r="AQB22" s="66"/>
      <c r="AQC22" s="66"/>
      <c r="AQD22" s="66"/>
      <c r="AQE22" s="66"/>
      <c r="AQF22" s="66"/>
      <c r="AQG22" s="66"/>
      <c r="AQH22" s="66"/>
      <c r="AQI22" s="66"/>
      <c r="AQJ22" s="66"/>
      <c r="AQK22" s="66"/>
      <c r="AQL22" s="66"/>
      <c r="AQM22" s="66"/>
      <c r="AQN22" s="66"/>
      <c r="AQO22" s="66"/>
      <c r="AQP22" s="66"/>
      <c r="AQQ22" s="66"/>
      <c r="AQR22" s="66"/>
      <c r="AQS22" s="66"/>
      <c r="AQT22" s="66"/>
      <c r="AQU22" s="66"/>
      <c r="AQV22" s="66"/>
      <c r="AQW22" s="66"/>
      <c r="AQX22" s="66"/>
      <c r="AQY22" s="66"/>
      <c r="AQZ22" s="66"/>
      <c r="ARA22" s="66"/>
      <c r="ARB22" s="66"/>
      <c r="ARC22" s="66"/>
      <c r="ARD22" s="66"/>
      <c r="ARE22" s="66"/>
      <c r="ARF22" s="66"/>
      <c r="ARG22" s="66"/>
      <c r="ARH22" s="66"/>
      <c r="ARI22" s="66"/>
      <c r="ARJ22" s="66"/>
      <c r="ARK22" s="66"/>
      <c r="ARL22" s="66"/>
      <c r="ARM22" s="66"/>
      <c r="ARN22" s="66"/>
      <c r="ARO22" s="66"/>
      <c r="ARP22" s="66"/>
      <c r="ARQ22" s="66"/>
      <c r="ARR22" s="66"/>
      <c r="ARS22" s="66"/>
      <c r="ART22" s="66"/>
      <c r="ARU22" s="66"/>
      <c r="ARV22" s="66"/>
      <c r="ARW22" s="66"/>
      <c r="ARX22" s="66"/>
      <c r="ARY22" s="66"/>
      <c r="ARZ22" s="66"/>
      <c r="ASA22" s="66"/>
      <c r="ASB22" s="66"/>
      <c r="ASC22" s="66"/>
      <c r="ASD22" s="66"/>
      <c r="ASE22" s="66"/>
      <c r="ASF22" s="66"/>
      <c r="ASG22" s="66"/>
      <c r="ASH22" s="66"/>
      <c r="ASI22" s="66"/>
      <c r="ASJ22" s="66"/>
      <c r="ASK22" s="66"/>
      <c r="ASL22" s="66"/>
      <c r="ASM22" s="66"/>
      <c r="ASN22" s="66"/>
      <c r="ASO22" s="66"/>
      <c r="ASP22" s="66"/>
      <c r="ASQ22" s="66"/>
      <c r="ASR22" s="66"/>
      <c r="ASS22" s="66"/>
      <c r="AST22" s="66"/>
      <c r="ASU22" s="66"/>
      <c r="ASV22" s="66"/>
      <c r="ASW22" s="66"/>
      <c r="ASX22" s="66"/>
      <c r="ASY22" s="66"/>
      <c r="ASZ22" s="66"/>
      <c r="ATA22" s="66"/>
      <c r="ATB22" s="66"/>
      <c r="ATC22" s="66"/>
      <c r="ATD22" s="66"/>
      <c r="ATE22" s="66"/>
      <c r="ATF22" s="66"/>
      <c r="ATG22" s="66"/>
      <c r="ATH22" s="66"/>
      <c r="ATI22" s="66"/>
      <c r="ATJ22" s="66"/>
      <c r="ATK22" s="66"/>
      <c r="ATL22" s="66"/>
      <c r="ATM22" s="66"/>
      <c r="ATN22" s="66"/>
      <c r="ATO22" s="66"/>
      <c r="ATP22" s="66"/>
      <c r="ATQ22" s="66"/>
      <c r="ATR22" s="66"/>
      <c r="ATS22" s="66"/>
      <c r="ATT22" s="66"/>
      <c r="ATU22" s="66"/>
      <c r="ATV22" s="66"/>
      <c r="ATW22" s="66"/>
      <c r="ATX22" s="66"/>
      <c r="ATY22" s="66"/>
      <c r="ATZ22" s="66"/>
      <c r="AUA22" s="66"/>
      <c r="AUB22" s="66"/>
      <c r="AUC22" s="66"/>
      <c r="AUD22" s="66"/>
      <c r="AUE22" s="66"/>
      <c r="AUF22" s="66"/>
      <c r="AUG22" s="66"/>
      <c r="AUH22" s="66"/>
      <c r="AUI22" s="66"/>
      <c r="AUJ22" s="66"/>
      <c r="AUK22" s="66"/>
      <c r="AUL22" s="66"/>
      <c r="AUM22" s="66"/>
      <c r="AUN22" s="66"/>
      <c r="AUO22" s="66"/>
      <c r="AUP22" s="66"/>
      <c r="AUQ22" s="66"/>
      <c r="AUR22" s="66"/>
      <c r="AUS22" s="66"/>
      <c r="AUT22" s="66"/>
      <c r="AUU22" s="66"/>
      <c r="AUV22" s="66"/>
      <c r="AUW22" s="66"/>
      <c r="AUX22" s="66"/>
      <c r="AUY22" s="66"/>
      <c r="AUZ22" s="66"/>
      <c r="AVA22" s="66"/>
      <c r="AVB22" s="66"/>
      <c r="AVC22" s="66"/>
      <c r="AVD22" s="66"/>
      <c r="AVE22" s="66"/>
      <c r="AVF22" s="66"/>
      <c r="AVG22" s="66"/>
      <c r="AVH22" s="66"/>
      <c r="AVI22" s="66"/>
      <c r="AVJ22" s="66"/>
      <c r="AVK22" s="66"/>
      <c r="AVL22" s="66"/>
      <c r="AVM22" s="66"/>
      <c r="AVN22" s="66"/>
      <c r="AVO22" s="66"/>
      <c r="AVP22" s="66"/>
      <c r="AVQ22" s="66"/>
      <c r="AVR22" s="66"/>
      <c r="AVS22" s="66"/>
      <c r="AVT22" s="66"/>
      <c r="AVU22" s="66"/>
      <c r="AVV22" s="66"/>
      <c r="AVW22" s="66"/>
      <c r="AVX22" s="66"/>
      <c r="AVY22" s="66"/>
      <c r="AVZ22" s="66"/>
      <c r="AWA22" s="66"/>
      <c r="AWB22" s="66"/>
      <c r="AWC22" s="66"/>
      <c r="AWD22" s="66"/>
      <c r="AWE22" s="66"/>
      <c r="AWF22" s="66"/>
      <c r="AWG22" s="66"/>
      <c r="AWH22" s="66"/>
      <c r="AWI22" s="66"/>
      <c r="AWJ22" s="66"/>
      <c r="AWK22" s="66"/>
      <c r="AWL22" s="66"/>
      <c r="AWM22" s="66"/>
      <c r="AWN22" s="66"/>
      <c r="AWO22" s="66"/>
      <c r="AWP22" s="66"/>
      <c r="AWQ22" s="66"/>
      <c r="AWR22" s="66"/>
      <c r="AWS22" s="66"/>
      <c r="AWT22" s="66"/>
      <c r="AWU22" s="66"/>
      <c r="AWV22" s="66"/>
      <c r="AWW22" s="66"/>
      <c r="AWX22" s="66"/>
      <c r="AWY22" s="66"/>
      <c r="AWZ22" s="66"/>
      <c r="AXA22" s="66"/>
      <c r="AXB22" s="66"/>
      <c r="AXC22" s="66"/>
      <c r="AXD22" s="66"/>
      <c r="AXE22" s="66"/>
      <c r="AXF22" s="66"/>
      <c r="AXG22" s="66"/>
      <c r="AXH22" s="66"/>
      <c r="AXI22" s="66"/>
      <c r="AXJ22" s="66"/>
      <c r="AXK22" s="66"/>
      <c r="AXL22" s="66"/>
      <c r="AXM22" s="66"/>
      <c r="AXN22" s="66"/>
      <c r="AXO22" s="66"/>
      <c r="AXP22" s="66"/>
      <c r="AXQ22" s="66"/>
      <c r="AXR22" s="66"/>
      <c r="AXS22" s="66"/>
      <c r="AXT22" s="66"/>
      <c r="AXU22" s="66"/>
      <c r="AXV22" s="66"/>
      <c r="AXW22" s="66"/>
      <c r="AXX22" s="66"/>
      <c r="AXY22" s="66"/>
      <c r="AXZ22" s="66"/>
      <c r="AYA22" s="66"/>
      <c r="AYB22" s="66"/>
      <c r="AYC22" s="66"/>
      <c r="AYD22" s="66"/>
      <c r="AYE22" s="66"/>
      <c r="AYF22" s="66"/>
      <c r="AYG22" s="66"/>
      <c r="AYH22" s="66"/>
      <c r="AYI22" s="66"/>
      <c r="AYJ22" s="66"/>
      <c r="AYK22" s="66"/>
      <c r="AYL22" s="66"/>
      <c r="AYM22" s="66"/>
      <c r="AYN22" s="66"/>
      <c r="AYO22" s="66"/>
      <c r="AYP22" s="66"/>
      <c r="AYQ22" s="66"/>
      <c r="AYR22" s="66"/>
      <c r="AYS22" s="66"/>
      <c r="AYT22" s="66"/>
      <c r="AYU22" s="66"/>
      <c r="AYV22" s="66"/>
      <c r="AYW22" s="66"/>
      <c r="AYX22" s="66"/>
      <c r="AYY22" s="66"/>
      <c r="AYZ22" s="66"/>
      <c r="AZA22" s="66"/>
      <c r="AZB22" s="66"/>
      <c r="AZC22" s="66"/>
      <c r="AZD22" s="66"/>
      <c r="AZE22" s="66"/>
      <c r="AZF22" s="66"/>
      <c r="AZG22" s="66"/>
      <c r="AZH22" s="66"/>
      <c r="AZI22" s="66"/>
      <c r="AZJ22" s="66"/>
      <c r="AZK22" s="66"/>
      <c r="AZL22" s="66"/>
      <c r="AZM22" s="66"/>
      <c r="AZN22" s="66"/>
      <c r="AZO22" s="66"/>
      <c r="AZP22" s="66"/>
      <c r="AZQ22" s="66"/>
      <c r="AZR22" s="66"/>
      <c r="AZS22" s="66"/>
      <c r="AZT22" s="66"/>
      <c r="AZU22" s="66"/>
      <c r="AZV22" s="66"/>
      <c r="AZW22" s="66"/>
      <c r="AZX22" s="66"/>
      <c r="AZY22" s="66"/>
      <c r="AZZ22" s="66"/>
      <c r="BAA22" s="66"/>
      <c r="BAB22" s="66"/>
      <c r="BAC22" s="66"/>
      <c r="BAD22" s="66"/>
      <c r="BAE22" s="66"/>
      <c r="BAF22" s="66"/>
      <c r="BAG22" s="66"/>
      <c r="BAH22" s="66"/>
      <c r="BAI22" s="66"/>
      <c r="BAJ22" s="66"/>
      <c r="BAK22" s="66"/>
      <c r="BAL22" s="66"/>
      <c r="BAM22" s="66"/>
      <c r="BAN22" s="66"/>
      <c r="BAO22" s="66"/>
      <c r="BAP22" s="66"/>
      <c r="BAQ22" s="66"/>
      <c r="BAR22" s="66"/>
      <c r="BAS22" s="66"/>
      <c r="BAT22" s="66"/>
      <c r="BAU22" s="66"/>
      <c r="BAV22" s="66"/>
      <c r="BAW22" s="66"/>
      <c r="BAX22" s="66"/>
      <c r="BAY22" s="66"/>
      <c r="BAZ22" s="66"/>
      <c r="BBA22" s="66"/>
      <c r="BBB22" s="66"/>
      <c r="BBC22" s="66"/>
      <c r="BBD22" s="66"/>
      <c r="BBE22" s="66"/>
      <c r="BBF22" s="66"/>
      <c r="BBG22" s="66"/>
      <c r="BBH22" s="66"/>
      <c r="BBI22" s="66"/>
      <c r="BBJ22" s="66"/>
      <c r="BBK22" s="66"/>
      <c r="BBL22" s="66"/>
      <c r="BBM22" s="66"/>
      <c r="BBN22" s="66"/>
      <c r="BBO22" s="66"/>
      <c r="BBP22" s="66"/>
      <c r="BBQ22" s="66"/>
      <c r="BBR22" s="66"/>
      <c r="BBS22" s="66"/>
      <c r="BBT22" s="66"/>
      <c r="BBU22" s="66"/>
      <c r="BBV22" s="66"/>
      <c r="BBW22" s="66"/>
      <c r="BBX22" s="66"/>
      <c r="BBY22" s="66"/>
      <c r="BBZ22" s="66"/>
      <c r="BCA22" s="66"/>
      <c r="BCB22" s="66"/>
      <c r="BCC22" s="66"/>
      <c r="BCD22" s="66"/>
      <c r="BCE22" s="66"/>
      <c r="BCF22" s="66"/>
      <c r="BCG22" s="66"/>
      <c r="BCH22" s="66"/>
      <c r="BCI22" s="66"/>
      <c r="BCJ22" s="66"/>
      <c r="BCK22" s="66"/>
      <c r="BCL22" s="66"/>
      <c r="BCM22" s="66"/>
      <c r="BCN22" s="66"/>
      <c r="BCO22" s="66"/>
      <c r="BCP22" s="66"/>
      <c r="BCQ22" s="66"/>
      <c r="BCR22" s="66"/>
      <c r="BCS22" s="66"/>
      <c r="BCT22" s="66"/>
      <c r="BCU22" s="66"/>
      <c r="BCV22" s="66"/>
      <c r="BCW22" s="66"/>
      <c r="BCX22" s="66"/>
      <c r="BCY22" s="66"/>
      <c r="BCZ22" s="66"/>
      <c r="BDA22" s="66"/>
      <c r="BDB22" s="66"/>
      <c r="BDC22" s="66"/>
      <c r="BDD22" s="66"/>
      <c r="BDE22" s="66"/>
      <c r="BDF22" s="66"/>
      <c r="BDG22" s="66"/>
      <c r="BDH22" s="66"/>
      <c r="BDI22" s="66"/>
      <c r="BDJ22" s="66"/>
      <c r="BDK22" s="66"/>
      <c r="BDL22" s="66"/>
      <c r="BDM22" s="66"/>
      <c r="BDN22" s="66"/>
      <c r="BDO22" s="66"/>
      <c r="BDP22" s="66"/>
      <c r="BDQ22" s="66"/>
      <c r="BDR22" s="66"/>
      <c r="BDS22" s="66"/>
      <c r="BDT22" s="66"/>
      <c r="BDU22" s="66"/>
      <c r="BDV22" s="66"/>
      <c r="BDW22" s="66"/>
      <c r="BDX22" s="66"/>
      <c r="BDY22" s="66"/>
      <c r="BDZ22" s="66"/>
      <c r="BEA22" s="66"/>
      <c r="BEB22" s="66"/>
      <c r="BEC22" s="66"/>
      <c r="BED22" s="66"/>
      <c r="BEE22" s="66"/>
      <c r="BEF22" s="66"/>
      <c r="BEG22" s="66"/>
      <c r="BEH22" s="66"/>
      <c r="BEI22" s="66"/>
      <c r="BEJ22" s="66"/>
      <c r="BEK22" s="66"/>
      <c r="BEL22" s="66"/>
      <c r="BEM22" s="66"/>
      <c r="BEN22" s="66"/>
      <c r="BEO22" s="66"/>
      <c r="BEP22" s="66"/>
      <c r="BEQ22" s="66"/>
      <c r="BER22" s="66"/>
      <c r="BES22" s="66"/>
      <c r="BET22" s="66"/>
      <c r="BEU22" s="66"/>
      <c r="BEV22" s="66"/>
      <c r="BEW22" s="66"/>
      <c r="BEX22" s="66"/>
      <c r="BEY22" s="66"/>
      <c r="BEZ22" s="66"/>
      <c r="BFA22" s="66"/>
      <c r="BFB22" s="66"/>
      <c r="BFC22" s="66"/>
      <c r="BFD22" s="66"/>
      <c r="BFE22" s="66"/>
      <c r="BFF22" s="66"/>
      <c r="BFG22" s="66"/>
      <c r="BFH22" s="66"/>
      <c r="BFI22" s="66"/>
      <c r="BFJ22" s="66"/>
      <c r="BFK22" s="66"/>
      <c r="BFL22" s="66"/>
      <c r="BFM22" s="66"/>
      <c r="BFN22" s="66"/>
      <c r="BFO22" s="66"/>
      <c r="BFP22" s="66"/>
      <c r="BFQ22" s="66"/>
      <c r="BFR22" s="66"/>
      <c r="BFS22" s="66"/>
      <c r="BFT22" s="66"/>
      <c r="BFU22" s="66"/>
      <c r="BFV22" s="66"/>
      <c r="BFW22" s="66"/>
      <c r="BFX22" s="66"/>
      <c r="BFY22" s="66"/>
      <c r="BFZ22" s="66"/>
      <c r="BGA22" s="66"/>
      <c r="BGB22" s="66"/>
      <c r="BGC22" s="66"/>
      <c r="BGD22" s="66"/>
      <c r="BGE22" s="66"/>
      <c r="BGF22" s="66"/>
      <c r="BGG22" s="66"/>
      <c r="BGH22" s="66"/>
      <c r="BGI22" s="66"/>
      <c r="BGJ22" s="66"/>
      <c r="BGK22" s="66"/>
      <c r="BGL22" s="66"/>
      <c r="BGM22" s="66"/>
      <c r="BGN22" s="66"/>
      <c r="BGO22" s="66"/>
      <c r="BGP22" s="66"/>
      <c r="BGQ22" s="66"/>
      <c r="BGR22" s="66"/>
      <c r="BGS22" s="66"/>
      <c r="BGT22" s="66"/>
      <c r="BGU22" s="66"/>
      <c r="BGV22" s="66"/>
      <c r="BGW22" s="66"/>
      <c r="BGX22" s="66"/>
      <c r="BGY22" s="66"/>
      <c r="BGZ22" s="66"/>
      <c r="BHA22" s="66"/>
      <c r="BHB22" s="66"/>
      <c r="BHC22" s="66"/>
      <c r="BHD22" s="66"/>
      <c r="BHE22" s="66"/>
      <c r="BHF22" s="66"/>
      <c r="BHG22" s="66"/>
      <c r="BHH22" s="66"/>
      <c r="BHI22" s="66"/>
      <c r="BHJ22" s="66"/>
      <c r="BHK22" s="66"/>
      <c r="BHL22" s="66"/>
      <c r="BHM22" s="66"/>
      <c r="BHN22" s="66"/>
      <c r="BHO22" s="66"/>
      <c r="BHP22" s="66"/>
      <c r="BHQ22" s="66"/>
      <c r="BHR22" s="66"/>
      <c r="BHS22" s="66"/>
      <c r="BHT22" s="66"/>
      <c r="BHU22" s="66"/>
      <c r="BHV22" s="66"/>
      <c r="BHW22" s="66"/>
      <c r="BHX22" s="66"/>
      <c r="BHY22" s="66"/>
      <c r="BHZ22" s="66"/>
      <c r="BIA22" s="66"/>
      <c r="BIB22" s="66"/>
      <c r="BIC22" s="66"/>
      <c r="BID22" s="66"/>
      <c r="BIE22" s="66"/>
      <c r="BIF22" s="66"/>
      <c r="BIG22" s="66"/>
      <c r="BIH22" s="66"/>
      <c r="BII22" s="66"/>
      <c r="BIJ22" s="66"/>
      <c r="BIK22" s="66"/>
      <c r="BIL22" s="66"/>
      <c r="BIM22" s="66"/>
      <c r="BIN22" s="66"/>
      <c r="BIO22" s="66"/>
      <c r="BIP22" s="66"/>
      <c r="BIQ22" s="66"/>
      <c r="BIR22" s="66"/>
      <c r="BIS22" s="66"/>
      <c r="BIT22" s="66"/>
      <c r="BIU22" s="66"/>
      <c r="BIV22" s="66"/>
      <c r="BIW22" s="66"/>
      <c r="BIX22" s="66"/>
      <c r="BIY22" s="66"/>
      <c r="BIZ22" s="66"/>
      <c r="BJA22" s="66"/>
      <c r="BJB22" s="66"/>
      <c r="BJC22" s="66"/>
      <c r="BJD22" s="66"/>
      <c r="BJE22" s="66"/>
      <c r="BJF22" s="66"/>
      <c r="BJG22" s="66"/>
      <c r="BJH22" s="66"/>
      <c r="BJI22" s="66"/>
      <c r="BJJ22" s="66"/>
      <c r="BJK22" s="66"/>
      <c r="BJL22" s="66"/>
      <c r="BJM22" s="66"/>
      <c r="BJN22" s="66"/>
      <c r="BJO22" s="66"/>
      <c r="BJP22" s="66"/>
      <c r="BJQ22" s="66"/>
      <c r="BJR22" s="66"/>
      <c r="BJS22" s="66"/>
      <c r="BJT22" s="66"/>
      <c r="BJU22" s="66"/>
      <c r="BJV22" s="66"/>
      <c r="BJW22" s="66"/>
      <c r="BJX22" s="66"/>
      <c r="BJY22" s="66"/>
      <c r="BJZ22" s="66"/>
      <c r="BKA22" s="66"/>
      <c r="BKB22" s="66"/>
      <c r="BKC22" s="66"/>
      <c r="BKD22" s="66"/>
      <c r="BKE22" s="66"/>
      <c r="BKF22" s="66"/>
      <c r="BKG22" s="66"/>
      <c r="BKH22" s="66"/>
      <c r="BKI22" s="66"/>
      <c r="BKJ22" s="66"/>
      <c r="BKK22" s="66"/>
      <c r="BKL22" s="66"/>
      <c r="BKM22" s="66"/>
      <c r="BKN22" s="66"/>
      <c r="BKO22" s="66"/>
      <c r="BKP22" s="66"/>
      <c r="BKQ22" s="66"/>
      <c r="BKR22" s="66"/>
      <c r="BKS22" s="66"/>
      <c r="BKT22" s="66"/>
      <c r="BKU22" s="66"/>
      <c r="BKV22" s="66"/>
      <c r="BKW22" s="66"/>
      <c r="BKX22" s="66"/>
      <c r="BKY22" s="66"/>
      <c r="BKZ22" s="66"/>
      <c r="BLA22" s="66"/>
      <c r="BLB22" s="66"/>
      <c r="BLC22" s="66"/>
      <c r="BLD22" s="66"/>
      <c r="BLE22" s="66"/>
      <c r="BLF22" s="66"/>
      <c r="BLG22" s="66"/>
      <c r="BLH22" s="66"/>
      <c r="BLI22" s="66"/>
      <c r="BLJ22" s="66"/>
      <c r="BLK22" s="66"/>
      <c r="BLL22" s="66"/>
      <c r="BLM22" s="66"/>
      <c r="BLN22" s="66"/>
      <c r="BLO22" s="66"/>
      <c r="BLP22" s="66"/>
      <c r="BLQ22" s="66"/>
      <c r="BLR22" s="66"/>
      <c r="BLS22" s="66"/>
      <c r="BLT22" s="66"/>
      <c r="BLU22" s="66"/>
      <c r="BLV22" s="66"/>
      <c r="BLW22" s="66"/>
      <c r="BLX22" s="66"/>
      <c r="BLY22" s="66"/>
      <c r="BLZ22" s="66"/>
      <c r="BMA22" s="66"/>
      <c r="BMB22" s="66"/>
      <c r="BMC22" s="66"/>
      <c r="BMD22" s="66"/>
      <c r="BME22" s="66"/>
      <c r="BMF22" s="66"/>
      <c r="BMG22" s="66"/>
      <c r="BMH22" s="66"/>
      <c r="BMI22" s="66"/>
      <c r="BMJ22" s="66"/>
      <c r="BMK22" s="66"/>
      <c r="BML22" s="66"/>
      <c r="BMM22" s="66"/>
      <c r="BMN22" s="66"/>
      <c r="BMO22" s="66"/>
      <c r="BMP22" s="66"/>
      <c r="BMQ22" s="66"/>
      <c r="BMR22" s="66"/>
      <c r="BMS22" s="66"/>
      <c r="BMT22" s="66"/>
      <c r="BMU22" s="66"/>
      <c r="BMV22" s="66"/>
      <c r="BMW22" s="66"/>
      <c r="BMX22" s="66"/>
      <c r="BMY22" s="66"/>
      <c r="BMZ22" s="66"/>
      <c r="BNA22" s="66"/>
      <c r="BNB22" s="66"/>
      <c r="BNC22" s="66"/>
      <c r="BND22" s="66"/>
      <c r="BNE22" s="66"/>
      <c r="BNF22" s="66"/>
      <c r="BNG22" s="66"/>
      <c r="BNH22" s="66"/>
      <c r="BNI22" s="66"/>
      <c r="BNJ22" s="66"/>
      <c r="BNK22" s="66"/>
      <c r="BNL22" s="66"/>
      <c r="BNM22" s="66"/>
      <c r="BNN22" s="66"/>
      <c r="BNO22" s="66"/>
      <c r="BNP22" s="66"/>
      <c r="BNQ22" s="66"/>
      <c r="BNR22" s="66"/>
      <c r="BNS22" s="66"/>
      <c r="BNT22" s="66"/>
      <c r="BNU22" s="66"/>
      <c r="BNV22" s="66"/>
      <c r="BNW22" s="66"/>
      <c r="BNX22" s="66"/>
      <c r="BNY22" s="66"/>
      <c r="BNZ22" s="66"/>
    </row>
    <row r="23" spans="1:1742" ht="13.5" customHeight="1" x14ac:dyDescent="0.2">
      <c r="A23" s="56"/>
      <c r="B23" s="215"/>
      <c r="C23" s="235" t="s">
        <v>195</v>
      </c>
      <c r="D23" s="216"/>
      <c r="E23" s="234"/>
      <c r="F23" s="224"/>
      <c r="G23" s="40"/>
      <c r="H23" s="40"/>
      <c r="I23" s="220"/>
      <c r="J23" s="220"/>
      <c r="K23" s="220"/>
      <c r="L23" s="220"/>
      <c r="M23" s="221"/>
      <c r="N23" s="221"/>
      <c r="O23" s="222"/>
      <c r="P23" s="223"/>
      <c r="Q23" s="315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  <c r="BB23" s="66"/>
      <c r="BC23" s="66"/>
      <c r="BD23" s="66"/>
      <c r="BE23" s="66"/>
      <c r="BF23" s="66"/>
      <c r="BG23" s="66"/>
      <c r="BH23" s="66"/>
      <c r="BI23" s="66"/>
      <c r="BJ23" s="66"/>
      <c r="BK23" s="66"/>
      <c r="BL23" s="66"/>
      <c r="BM23" s="66"/>
      <c r="BN23" s="66"/>
      <c r="BO23" s="66"/>
      <c r="BP23" s="66"/>
      <c r="BQ23" s="66"/>
      <c r="BR23" s="66"/>
      <c r="BS23" s="66"/>
      <c r="BT23" s="66"/>
      <c r="BU23" s="66"/>
      <c r="BV23" s="66"/>
      <c r="BW23" s="66"/>
      <c r="BX23" s="66"/>
      <c r="BY23" s="66"/>
      <c r="BZ23" s="66"/>
      <c r="CA23" s="66"/>
      <c r="CB23" s="66"/>
      <c r="CC23" s="66"/>
      <c r="CD23" s="66"/>
      <c r="CE23" s="66"/>
      <c r="CF23" s="66"/>
      <c r="CG23" s="66"/>
      <c r="CH23" s="66"/>
      <c r="CI23" s="66"/>
      <c r="CJ23" s="66"/>
      <c r="CK23" s="66"/>
      <c r="CL23" s="66"/>
      <c r="CM23" s="66"/>
      <c r="CN23" s="66"/>
      <c r="CO23" s="66"/>
      <c r="CP23" s="66"/>
      <c r="CQ23" s="66"/>
      <c r="CR23" s="66"/>
      <c r="CS23" s="66"/>
      <c r="CT23" s="66"/>
      <c r="CU23" s="66"/>
      <c r="CV23" s="66"/>
      <c r="CW23" s="66"/>
      <c r="CX23" s="66"/>
      <c r="CY23" s="66"/>
      <c r="CZ23" s="66"/>
      <c r="DA23" s="66"/>
      <c r="DB23" s="66"/>
      <c r="DC23" s="66"/>
      <c r="DD23" s="66"/>
      <c r="DE23" s="66"/>
      <c r="DF23" s="66"/>
      <c r="DG23" s="66"/>
      <c r="DH23" s="66"/>
      <c r="DI23" s="66"/>
      <c r="DJ23" s="66"/>
      <c r="DK23" s="66"/>
      <c r="DL23" s="66"/>
      <c r="DM23" s="66"/>
      <c r="DN23" s="66"/>
      <c r="DO23" s="66"/>
      <c r="DP23" s="66"/>
      <c r="DQ23" s="66"/>
      <c r="DR23" s="66"/>
      <c r="DS23" s="66"/>
      <c r="DT23" s="66"/>
      <c r="DU23" s="66"/>
      <c r="DV23" s="66"/>
      <c r="DW23" s="66"/>
      <c r="DX23" s="66"/>
      <c r="DY23" s="66"/>
      <c r="DZ23" s="66"/>
      <c r="EA23" s="66"/>
      <c r="EB23" s="66"/>
      <c r="EC23" s="66"/>
      <c r="ED23" s="66"/>
      <c r="EE23" s="66"/>
      <c r="EF23" s="66"/>
      <c r="EG23" s="66"/>
      <c r="EH23" s="66"/>
      <c r="EI23" s="66"/>
      <c r="EJ23" s="66"/>
      <c r="EK23" s="66"/>
      <c r="EL23" s="66"/>
      <c r="EM23" s="66"/>
      <c r="EN23" s="66"/>
      <c r="EO23" s="66"/>
      <c r="EP23" s="66"/>
      <c r="EQ23" s="66"/>
      <c r="ER23" s="66"/>
      <c r="ES23" s="66"/>
      <c r="ET23" s="66"/>
      <c r="EU23" s="66"/>
      <c r="EV23" s="66"/>
      <c r="EW23" s="66"/>
      <c r="EX23" s="66"/>
      <c r="EY23" s="66"/>
      <c r="EZ23" s="66"/>
      <c r="FA23" s="66"/>
      <c r="FB23" s="66"/>
      <c r="FC23" s="66"/>
      <c r="FD23" s="66"/>
      <c r="FE23" s="66"/>
      <c r="FF23" s="66"/>
      <c r="FG23" s="66"/>
      <c r="FH23" s="66"/>
      <c r="FI23" s="66"/>
      <c r="FJ23" s="66"/>
      <c r="FK23" s="66"/>
      <c r="FL23" s="66"/>
      <c r="FM23" s="66"/>
      <c r="FN23" s="66"/>
      <c r="FO23" s="66"/>
      <c r="FP23" s="66"/>
      <c r="FQ23" s="66"/>
      <c r="FR23" s="66"/>
      <c r="FS23" s="66"/>
      <c r="FT23" s="66"/>
      <c r="FU23" s="66"/>
      <c r="FV23" s="66"/>
      <c r="FW23" s="66"/>
      <c r="FX23" s="66"/>
      <c r="FY23" s="66"/>
      <c r="FZ23" s="66"/>
      <c r="GA23" s="66"/>
      <c r="GB23" s="66"/>
      <c r="GC23" s="66"/>
      <c r="GD23" s="66"/>
      <c r="GE23" s="66"/>
      <c r="GF23" s="66"/>
      <c r="GG23" s="66"/>
      <c r="GH23" s="66"/>
      <c r="GI23" s="66"/>
      <c r="GJ23" s="66"/>
      <c r="GK23" s="66"/>
      <c r="GL23" s="66"/>
      <c r="GM23" s="66"/>
      <c r="GN23" s="66"/>
      <c r="GO23" s="66"/>
      <c r="GP23" s="66"/>
      <c r="GQ23" s="66"/>
      <c r="GR23" s="66"/>
      <c r="GS23" s="66"/>
      <c r="GT23" s="66"/>
      <c r="GU23" s="66"/>
      <c r="GV23" s="66"/>
      <c r="GW23" s="66"/>
      <c r="GX23" s="66"/>
      <c r="GY23" s="66"/>
      <c r="GZ23" s="66"/>
      <c r="HA23" s="66"/>
      <c r="HB23" s="66"/>
      <c r="HC23" s="66"/>
      <c r="HD23" s="66"/>
      <c r="HE23" s="66"/>
      <c r="HF23" s="66"/>
      <c r="HG23" s="66"/>
      <c r="HH23" s="66"/>
      <c r="HI23" s="66"/>
      <c r="HJ23" s="66"/>
      <c r="HK23" s="66"/>
      <c r="HL23" s="66"/>
      <c r="HM23" s="66"/>
      <c r="HN23" s="66"/>
      <c r="HO23" s="66"/>
      <c r="HP23" s="66"/>
      <c r="HQ23" s="66"/>
      <c r="HR23" s="66"/>
      <c r="HS23" s="66"/>
      <c r="HT23" s="66"/>
      <c r="HU23" s="66"/>
      <c r="HV23" s="66"/>
      <c r="HW23" s="66"/>
      <c r="HX23" s="66"/>
      <c r="HY23" s="66"/>
      <c r="HZ23" s="66"/>
      <c r="IA23" s="66"/>
      <c r="IB23" s="66"/>
      <c r="IC23" s="66"/>
      <c r="ID23" s="66"/>
      <c r="IE23" s="66"/>
      <c r="IF23" s="66"/>
      <c r="IG23" s="66"/>
      <c r="IH23" s="66"/>
      <c r="II23" s="66"/>
      <c r="IJ23" s="66"/>
      <c r="IK23" s="66"/>
      <c r="IL23" s="66"/>
      <c r="IM23" s="66"/>
      <c r="IN23" s="66"/>
      <c r="IO23" s="66"/>
      <c r="IP23" s="66"/>
      <c r="IQ23" s="66"/>
      <c r="IR23" s="66"/>
      <c r="IS23" s="66"/>
      <c r="IT23" s="66"/>
      <c r="IU23" s="66"/>
      <c r="IV23" s="66"/>
      <c r="IW23" s="66"/>
      <c r="IX23" s="66"/>
      <c r="IY23" s="66"/>
      <c r="IZ23" s="66"/>
      <c r="JA23" s="66"/>
      <c r="JB23" s="66"/>
      <c r="JC23" s="66"/>
      <c r="JD23" s="66"/>
      <c r="JE23" s="66"/>
      <c r="JF23" s="66"/>
      <c r="JG23" s="66"/>
      <c r="JH23" s="66"/>
      <c r="JI23" s="66"/>
      <c r="JJ23" s="66"/>
      <c r="JK23" s="66"/>
      <c r="JL23" s="66"/>
      <c r="JM23" s="66"/>
      <c r="JN23" s="66"/>
      <c r="JO23" s="66"/>
      <c r="JP23" s="66"/>
      <c r="JQ23" s="66"/>
      <c r="JR23" s="66"/>
      <c r="JS23" s="66"/>
      <c r="JT23" s="66"/>
      <c r="JU23" s="66"/>
      <c r="JV23" s="66"/>
      <c r="JW23" s="66"/>
      <c r="JX23" s="66"/>
      <c r="JY23" s="66"/>
      <c r="JZ23" s="66"/>
      <c r="KA23" s="66"/>
      <c r="KB23" s="66"/>
      <c r="KC23" s="66"/>
      <c r="KD23" s="66"/>
      <c r="KE23" s="66"/>
      <c r="KF23" s="66"/>
      <c r="KG23" s="66"/>
      <c r="KH23" s="66"/>
      <c r="KI23" s="66"/>
      <c r="KJ23" s="66"/>
      <c r="KK23" s="66"/>
      <c r="KL23" s="66"/>
      <c r="KM23" s="66"/>
      <c r="KN23" s="66"/>
      <c r="KO23" s="66"/>
      <c r="KP23" s="66"/>
      <c r="KQ23" s="66"/>
      <c r="KR23" s="66"/>
      <c r="KS23" s="66"/>
      <c r="KT23" s="66"/>
      <c r="KU23" s="66"/>
      <c r="KV23" s="66"/>
      <c r="KW23" s="66"/>
      <c r="KX23" s="66"/>
      <c r="KY23" s="66"/>
      <c r="KZ23" s="66"/>
      <c r="LA23" s="66"/>
      <c r="LB23" s="66"/>
      <c r="LC23" s="66"/>
      <c r="LD23" s="66"/>
      <c r="LE23" s="66"/>
      <c r="LF23" s="66"/>
      <c r="LG23" s="66"/>
      <c r="LH23" s="66"/>
      <c r="LI23" s="66"/>
      <c r="LJ23" s="66"/>
      <c r="LK23" s="66"/>
      <c r="LL23" s="66"/>
      <c r="LM23" s="66"/>
      <c r="LN23" s="66"/>
      <c r="LO23" s="66"/>
      <c r="LP23" s="66"/>
      <c r="LQ23" s="66"/>
      <c r="LR23" s="66"/>
      <c r="LS23" s="66"/>
      <c r="LT23" s="66"/>
      <c r="LU23" s="66"/>
      <c r="LV23" s="66"/>
      <c r="LW23" s="66"/>
      <c r="LX23" s="66"/>
      <c r="LY23" s="66"/>
      <c r="LZ23" s="66"/>
      <c r="MA23" s="66"/>
      <c r="MB23" s="66"/>
      <c r="MC23" s="66"/>
      <c r="MD23" s="66"/>
      <c r="ME23" s="66"/>
      <c r="MF23" s="66"/>
      <c r="MG23" s="66"/>
      <c r="MH23" s="66"/>
      <c r="MI23" s="66"/>
      <c r="MJ23" s="66"/>
      <c r="MK23" s="66"/>
      <c r="ML23" s="66"/>
      <c r="MM23" s="66"/>
      <c r="MN23" s="66"/>
      <c r="MO23" s="66"/>
      <c r="MP23" s="66"/>
      <c r="MQ23" s="66"/>
      <c r="MR23" s="66"/>
      <c r="MS23" s="66"/>
      <c r="MT23" s="66"/>
      <c r="MU23" s="66"/>
      <c r="MV23" s="66"/>
      <c r="MW23" s="66"/>
      <c r="MX23" s="66"/>
      <c r="MY23" s="66"/>
      <c r="MZ23" s="66"/>
      <c r="NA23" s="66"/>
      <c r="NB23" s="66"/>
      <c r="NC23" s="66"/>
      <c r="ND23" s="66"/>
      <c r="NE23" s="66"/>
      <c r="NF23" s="66"/>
      <c r="NG23" s="66"/>
      <c r="NH23" s="66"/>
      <c r="NI23" s="66"/>
      <c r="NJ23" s="66"/>
      <c r="NK23" s="66"/>
      <c r="NL23" s="66"/>
      <c r="NM23" s="66"/>
      <c r="NN23" s="66"/>
      <c r="NO23" s="66"/>
      <c r="NP23" s="66"/>
      <c r="NQ23" s="66"/>
      <c r="NR23" s="66"/>
      <c r="NS23" s="66"/>
      <c r="NT23" s="66"/>
      <c r="NU23" s="66"/>
      <c r="NV23" s="66"/>
      <c r="NW23" s="66"/>
      <c r="NX23" s="66"/>
      <c r="NY23" s="66"/>
      <c r="NZ23" s="66"/>
      <c r="OA23" s="66"/>
      <c r="OB23" s="66"/>
      <c r="OC23" s="66"/>
      <c r="OD23" s="66"/>
      <c r="OE23" s="66"/>
      <c r="OF23" s="66"/>
      <c r="OG23" s="66"/>
      <c r="OH23" s="66"/>
      <c r="OI23" s="66"/>
      <c r="OJ23" s="66"/>
      <c r="OK23" s="66"/>
      <c r="OL23" s="66"/>
      <c r="OM23" s="66"/>
      <c r="ON23" s="66"/>
      <c r="OO23" s="66"/>
      <c r="OP23" s="66"/>
      <c r="OQ23" s="66"/>
      <c r="OR23" s="66"/>
      <c r="OS23" s="66"/>
      <c r="OT23" s="66"/>
      <c r="OU23" s="66"/>
      <c r="OV23" s="66"/>
      <c r="OW23" s="66"/>
      <c r="OX23" s="66"/>
      <c r="OY23" s="66"/>
      <c r="OZ23" s="66"/>
      <c r="PA23" s="66"/>
      <c r="PB23" s="66"/>
      <c r="PC23" s="66"/>
      <c r="PD23" s="66"/>
      <c r="PE23" s="66"/>
      <c r="PF23" s="66"/>
      <c r="PG23" s="66"/>
      <c r="PH23" s="66"/>
      <c r="PI23" s="66"/>
      <c r="PJ23" s="66"/>
      <c r="PK23" s="66"/>
      <c r="PL23" s="66"/>
      <c r="PM23" s="66"/>
      <c r="PN23" s="66"/>
      <c r="PO23" s="66"/>
      <c r="PP23" s="66"/>
      <c r="PQ23" s="66"/>
      <c r="PR23" s="66"/>
      <c r="PS23" s="66"/>
      <c r="PT23" s="66"/>
      <c r="PU23" s="66"/>
      <c r="PV23" s="66"/>
      <c r="PW23" s="66"/>
      <c r="PX23" s="66"/>
      <c r="PY23" s="66"/>
      <c r="PZ23" s="66"/>
      <c r="QA23" s="66"/>
      <c r="QB23" s="66"/>
      <c r="QC23" s="66"/>
      <c r="QD23" s="66"/>
      <c r="QE23" s="66"/>
      <c r="QF23" s="66"/>
      <c r="QG23" s="66"/>
      <c r="QH23" s="66"/>
      <c r="QI23" s="66"/>
      <c r="QJ23" s="66"/>
      <c r="QK23" s="66"/>
      <c r="QL23" s="66"/>
      <c r="QM23" s="66"/>
      <c r="QN23" s="66"/>
      <c r="QO23" s="66"/>
      <c r="QP23" s="66"/>
      <c r="QQ23" s="66"/>
      <c r="QR23" s="66"/>
      <c r="QS23" s="66"/>
      <c r="QT23" s="66"/>
      <c r="QU23" s="66"/>
      <c r="QV23" s="66"/>
      <c r="QW23" s="66"/>
      <c r="QX23" s="66"/>
      <c r="QY23" s="66"/>
      <c r="QZ23" s="66"/>
      <c r="RA23" s="66"/>
      <c r="RB23" s="66"/>
      <c r="RC23" s="66"/>
      <c r="RD23" s="66"/>
      <c r="RE23" s="66"/>
      <c r="RF23" s="66"/>
      <c r="RG23" s="66"/>
      <c r="RH23" s="66"/>
      <c r="RI23" s="66"/>
      <c r="RJ23" s="66"/>
      <c r="RK23" s="66"/>
      <c r="RL23" s="66"/>
      <c r="RM23" s="66"/>
      <c r="RN23" s="66"/>
      <c r="RO23" s="66"/>
      <c r="RP23" s="66"/>
      <c r="RQ23" s="66"/>
      <c r="RR23" s="66"/>
      <c r="RS23" s="66"/>
      <c r="RT23" s="66"/>
      <c r="RU23" s="66"/>
      <c r="RV23" s="66"/>
      <c r="RW23" s="66"/>
      <c r="RX23" s="66"/>
      <c r="RY23" s="66"/>
      <c r="RZ23" s="66"/>
      <c r="SA23" s="66"/>
      <c r="SB23" s="66"/>
      <c r="SC23" s="66"/>
      <c r="SD23" s="66"/>
      <c r="SE23" s="66"/>
      <c r="SF23" s="66"/>
      <c r="SG23" s="66"/>
      <c r="SH23" s="66"/>
      <c r="SI23" s="66"/>
      <c r="SJ23" s="66"/>
      <c r="SK23" s="66"/>
      <c r="SL23" s="66"/>
      <c r="SM23" s="66"/>
      <c r="SN23" s="66"/>
      <c r="SO23" s="66"/>
      <c r="SP23" s="66"/>
      <c r="SQ23" s="66"/>
      <c r="SR23" s="66"/>
      <c r="SS23" s="66"/>
      <c r="ST23" s="66"/>
      <c r="SU23" s="66"/>
      <c r="SV23" s="66"/>
      <c r="SW23" s="66"/>
      <c r="SX23" s="66"/>
      <c r="SY23" s="66"/>
      <c r="SZ23" s="66"/>
      <c r="TA23" s="66"/>
      <c r="TB23" s="66"/>
      <c r="TC23" s="66"/>
      <c r="TD23" s="66"/>
      <c r="TE23" s="66"/>
      <c r="TF23" s="66"/>
      <c r="TG23" s="66"/>
      <c r="TH23" s="66"/>
      <c r="TI23" s="66"/>
      <c r="TJ23" s="66"/>
      <c r="TK23" s="66"/>
      <c r="TL23" s="66"/>
      <c r="TM23" s="66"/>
      <c r="TN23" s="66"/>
      <c r="TO23" s="66"/>
      <c r="TP23" s="66"/>
      <c r="TQ23" s="66"/>
      <c r="TR23" s="66"/>
      <c r="TS23" s="66"/>
      <c r="TT23" s="66"/>
      <c r="TU23" s="66"/>
      <c r="TV23" s="66"/>
      <c r="TW23" s="66"/>
      <c r="TX23" s="66"/>
      <c r="TY23" s="66"/>
      <c r="TZ23" s="66"/>
      <c r="UA23" s="66"/>
      <c r="UB23" s="66"/>
      <c r="UC23" s="66"/>
      <c r="UD23" s="66"/>
      <c r="UE23" s="66"/>
      <c r="UF23" s="66"/>
      <c r="UG23" s="66"/>
      <c r="UH23" s="66"/>
      <c r="UI23" s="66"/>
      <c r="UJ23" s="66"/>
      <c r="UK23" s="66"/>
      <c r="UL23" s="66"/>
      <c r="UM23" s="66"/>
      <c r="UN23" s="66"/>
      <c r="UO23" s="66"/>
      <c r="UP23" s="66"/>
      <c r="UQ23" s="66"/>
      <c r="UR23" s="66"/>
      <c r="US23" s="66"/>
      <c r="UT23" s="66"/>
      <c r="UU23" s="66"/>
      <c r="UV23" s="66"/>
      <c r="UW23" s="66"/>
      <c r="UX23" s="66"/>
      <c r="UY23" s="66"/>
      <c r="UZ23" s="66"/>
      <c r="VA23" s="66"/>
      <c r="VB23" s="66"/>
      <c r="VC23" s="66"/>
      <c r="VD23" s="66"/>
      <c r="VE23" s="66"/>
      <c r="VF23" s="66"/>
      <c r="VG23" s="66"/>
      <c r="VH23" s="66"/>
      <c r="VI23" s="66"/>
      <c r="VJ23" s="66"/>
      <c r="VK23" s="66"/>
      <c r="VL23" s="66"/>
      <c r="VM23" s="66"/>
      <c r="VN23" s="66"/>
      <c r="VO23" s="66"/>
      <c r="VP23" s="66"/>
      <c r="VQ23" s="66"/>
      <c r="VR23" s="66"/>
      <c r="VS23" s="66"/>
      <c r="VT23" s="66"/>
      <c r="VU23" s="66"/>
      <c r="VV23" s="66"/>
      <c r="VW23" s="66"/>
      <c r="VX23" s="66"/>
      <c r="VY23" s="66"/>
      <c r="VZ23" s="66"/>
      <c r="WA23" s="66"/>
      <c r="WB23" s="66"/>
      <c r="WC23" s="66"/>
      <c r="WD23" s="66"/>
      <c r="WE23" s="66"/>
      <c r="WF23" s="66"/>
      <c r="WG23" s="66"/>
      <c r="WH23" s="66"/>
      <c r="WI23" s="66"/>
      <c r="WJ23" s="66"/>
      <c r="WK23" s="66"/>
      <c r="WL23" s="66"/>
      <c r="WM23" s="66"/>
      <c r="WN23" s="66"/>
      <c r="WO23" s="66"/>
      <c r="WP23" s="66"/>
      <c r="WQ23" s="66"/>
      <c r="WR23" s="66"/>
      <c r="WS23" s="66"/>
      <c r="WT23" s="66"/>
      <c r="WU23" s="66"/>
      <c r="WV23" s="66"/>
      <c r="WW23" s="66"/>
      <c r="WX23" s="66"/>
      <c r="WY23" s="66"/>
      <c r="WZ23" s="66"/>
      <c r="XA23" s="66"/>
      <c r="XB23" s="66"/>
      <c r="XC23" s="66"/>
      <c r="XD23" s="66"/>
      <c r="XE23" s="66"/>
      <c r="XF23" s="66"/>
      <c r="XG23" s="66"/>
      <c r="XH23" s="66"/>
      <c r="XI23" s="66"/>
      <c r="XJ23" s="66"/>
      <c r="XK23" s="66"/>
      <c r="XL23" s="66"/>
      <c r="XM23" s="66"/>
      <c r="XN23" s="66"/>
      <c r="XO23" s="66"/>
      <c r="XP23" s="66"/>
      <c r="XQ23" s="66"/>
      <c r="XR23" s="66"/>
      <c r="XS23" s="66"/>
      <c r="XT23" s="66"/>
      <c r="XU23" s="66"/>
      <c r="XV23" s="66"/>
      <c r="XW23" s="66"/>
      <c r="XX23" s="66"/>
      <c r="XY23" s="66"/>
      <c r="XZ23" s="66"/>
      <c r="YA23" s="66"/>
      <c r="YB23" s="66"/>
      <c r="YC23" s="66"/>
      <c r="YD23" s="66"/>
      <c r="YE23" s="66"/>
      <c r="YF23" s="66"/>
      <c r="YG23" s="66"/>
      <c r="YH23" s="66"/>
      <c r="YI23" s="66"/>
      <c r="YJ23" s="66"/>
      <c r="YK23" s="66"/>
      <c r="YL23" s="66"/>
      <c r="YM23" s="66"/>
      <c r="YN23" s="66"/>
      <c r="YO23" s="66"/>
      <c r="YP23" s="66"/>
      <c r="YQ23" s="66"/>
      <c r="YR23" s="66"/>
      <c r="YS23" s="66"/>
      <c r="YT23" s="66"/>
      <c r="YU23" s="66"/>
      <c r="YV23" s="66"/>
      <c r="YW23" s="66"/>
      <c r="YX23" s="66"/>
      <c r="YY23" s="66"/>
      <c r="YZ23" s="66"/>
      <c r="ZA23" s="66"/>
      <c r="ZB23" s="66"/>
      <c r="ZC23" s="66"/>
      <c r="ZD23" s="66"/>
      <c r="ZE23" s="66"/>
      <c r="ZF23" s="66"/>
      <c r="ZG23" s="66"/>
      <c r="ZH23" s="66"/>
      <c r="ZI23" s="66"/>
      <c r="ZJ23" s="66"/>
      <c r="ZK23" s="66"/>
      <c r="ZL23" s="66"/>
      <c r="ZM23" s="66"/>
      <c r="ZN23" s="66"/>
      <c r="ZO23" s="66"/>
      <c r="ZP23" s="66"/>
      <c r="ZQ23" s="66"/>
      <c r="ZR23" s="66"/>
      <c r="ZS23" s="66"/>
      <c r="ZT23" s="66"/>
      <c r="ZU23" s="66"/>
      <c r="ZV23" s="66"/>
      <c r="ZW23" s="66"/>
      <c r="ZX23" s="66"/>
      <c r="ZY23" s="66"/>
      <c r="ZZ23" s="66"/>
      <c r="AAA23" s="66"/>
      <c r="AAB23" s="66"/>
      <c r="AAC23" s="66"/>
      <c r="AAD23" s="66"/>
      <c r="AAE23" s="66"/>
      <c r="AAF23" s="66"/>
      <c r="AAG23" s="66"/>
      <c r="AAH23" s="66"/>
      <c r="AAI23" s="66"/>
      <c r="AAJ23" s="66"/>
      <c r="AAK23" s="66"/>
      <c r="AAL23" s="66"/>
      <c r="AAM23" s="66"/>
      <c r="AAN23" s="66"/>
      <c r="AAO23" s="66"/>
      <c r="AAP23" s="66"/>
      <c r="AAQ23" s="66"/>
      <c r="AAR23" s="66"/>
      <c r="AAS23" s="66"/>
      <c r="AAT23" s="66"/>
      <c r="AAU23" s="66"/>
      <c r="AAV23" s="66"/>
      <c r="AAW23" s="66"/>
      <c r="AAX23" s="66"/>
      <c r="AAY23" s="66"/>
      <c r="AAZ23" s="66"/>
      <c r="ABA23" s="66"/>
      <c r="ABB23" s="66"/>
      <c r="ABC23" s="66"/>
      <c r="ABD23" s="66"/>
      <c r="ABE23" s="66"/>
      <c r="ABF23" s="66"/>
      <c r="ABG23" s="66"/>
      <c r="ABH23" s="66"/>
      <c r="ABI23" s="66"/>
      <c r="ABJ23" s="66"/>
      <c r="ABK23" s="66"/>
      <c r="ABL23" s="66"/>
      <c r="ABM23" s="66"/>
      <c r="ABN23" s="66"/>
      <c r="ABO23" s="66"/>
      <c r="ABP23" s="66"/>
      <c r="ABQ23" s="66"/>
      <c r="ABR23" s="66"/>
      <c r="ABS23" s="66"/>
      <c r="ABT23" s="66"/>
      <c r="ABU23" s="66"/>
      <c r="ABV23" s="66"/>
      <c r="ABW23" s="66"/>
      <c r="ABX23" s="66"/>
      <c r="ABY23" s="66"/>
      <c r="ABZ23" s="66"/>
      <c r="ACA23" s="66"/>
      <c r="ACB23" s="66"/>
      <c r="ACC23" s="66"/>
      <c r="ACD23" s="66"/>
      <c r="ACE23" s="66"/>
      <c r="ACF23" s="66"/>
      <c r="ACG23" s="66"/>
      <c r="ACH23" s="66"/>
      <c r="ACI23" s="66"/>
      <c r="ACJ23" s="66"/>
      <c r="ACK23" s="66"/>
      <c r="ACL23" s="66"/>
      <c r="ACM23" s="66"/>
      <c r="ACN23" s="66"/>
      <c r="ACO23" s="66"/>
      <c r="ACP23" s="66"/>
      <c r="ACQ23" s="66"/>
      <c r="ACR23" s="66"/>
      <c r="ACS23" s="66"/>
      <c r="ACT23" s="66"/>
      <c r="ACU23" s="66"/>
      <c r="ACV23" s="66"/>
      <c r="ACW23" s="66"/>
      <c r="ACX23" s="66"/>
      <c r="ACY23" s="66"/>
      <c r="ACZ23" s="66"/>
      <c r="ADA23" s="66"/>
      <c r="ADB23" s="66"/>
      <c r="ADC23" s="66"/>
      <c r="ADD23" s="66"/>
      <c r="ADE23" s="66"/>
      <c r="ADF23" s="66"/>
      <c r="ADG23" s="66"/>
      <c r="ADH23" s="66"/>
      <c r="ADI23" s="66"/>
      <c r="ADJ23" s="66"/>
      <c r="ADK23" s="66"/>
      <c r="ADL23" s="66"/>
      <c r="ADM23" s="66"/>
      <c r="ADN23" s="66"/>
      <c r="ADO23" s="66"/>
      <c r="ADP23" s="66"/>
      <c r="ADQ23" s="66"/>
      <c r="ADR23" s="66"/>
      <c r="ADS23" s="66"/>
      <c r="ADT23" s="66"/>
      <c r="ADU23" s="66"/>
      <c r="ADV23" s="66"/>
      <c r="ADW23" s="66"/>
      <c r="ADX23" s="66"/>
      <c r="ADY23" s="66"/>
      <c r="ADZ23" s="66"/>
      <c r="AEA23" s="66"/>
      <c r="AEB23" s="66"/>
      <c r="AEC23" s="66"/>
      <c r="AED23" s="66"/>
      <c r="AEE23" s="66"/>
      <c r="AEF23" s="66"/>
      <c r="AEG23" s="66"/>
      <c r="AEH23" s="66"/>
      <c r="AEI23" s="66"/>
      <c r="AEJ23" s="66"/>
      <c r="AEK23" s="66"/>
      <c r="AEL23" s="66"/>
      <c r="AEM23" s="66"/>
      <c r="AEN23" s="66"/>
      <c r="AEO23" s="66"/>
      <c r="AEP23" s="66"/>
      <c r="AEQ23" s="66"/>
      <c r="AER23" s="66"/>
      <c r="AES23" s="66"/>
      <c r="AET23" s="66"/>
      <c r="AEU23" s="66"/>
      <c r="AEV23" s="66"/>
      <c r="AEW23" s="66"/>
      <c r="AEX23" s="66"/>
      <c r="AEY23" s="66"/>
      <c r="AEZ23" s="66"/>
      <c r="AFA23" s="66"/>
      <c r="AFB23" s="66"/>
      <c r="AFC23" s="66"/>
      <c r="AFD23" s="66"/>
      <c r="AFE23" s="66"/>
      <c r="AFF23" s="66"/>
      <c r="AFG23" s="66"/>
      <c r="AFH23" s="66"/>
      <c r="AFI23" s="66"/>
      <c r="AFJ23" s="66"/>
      <c r="AFK23" s="66"/>
      <c r="AFL23" s="66"/>
      <c r="AFM23" s="66"/>
      <c r="AFN23" s="66"/>
      <c r="AFO23" s="66"/>
      <c r="AFP23" s="66"/>
      <c r="AFQ23" s="66"/>
      <c r="AFR23" s="66"/>
      <c r="AFS23" s="66"/>
      <c r="AFT23" s="66"/>
      <c r="AFU23" s="66"/>
      <c r="AFV23" s="66"/>
      <c r="AFW23" s="66"/>
      <c r="AFX23" s="66"/>
      <c r="AFY23" s="66"/>
      <c r="AFZ23" s="66"/>
      <c r="AGA23" s="66"/>
      <c r="AGB23" s="66"/>
      <c r="AGC23" s="66"/>
      <c r="AGD23" s="66"/>
      <c r="AGE23" s="66"/>
      <c r="AGF23" s="66"/>
      <c r="AGG23" s="66"/>
      <c r="AGH23" s="66"/>
      <c r="AGI23" s="66"/>
      <c r="AGJ23" s="66"/>
      <c r="AGK23" s="66"/>
      <c r="AGL23" s="66"/>
      <c r="AGM23" s="66"/>
      <c r="AGN23" s="66"/>
      <c r="AGO23" s="66"/>
      <c r="AGP23" s="66"/>
      <c r="AGQ23" s="66"/>
      <c r="AGR23" s="66"/>
      <c r="AGS23" s="66"/>
      <c r="AGT23" s="66"/>
      <c r="AGU23" s="66"/>
      <c r="AGV23" s="66"/>
      <c r="AGW23" s="66"/>
      <c r="AGX23" s="66"/>
      <c r="AGY23" s="66"/>
      <c r="AGZ23" s="66"/>
      <c r="AHA23" s="66"/>
      <c r="AHB23" s="66"/>
      <c r="AHC23" s="66"/>
      <c r="AHD23" s="66"/>
      <c r="AHE23" s="66"/>
      <c r="AHF23" s="66"/>
      <c r="AHG23" s="66"/>
      <c r="AHH23" s="66"/>
      <c r="AHI23" s="66"/>
      <c r="AHJ23" s="66"/>
      <c r="AHK23" s="66"/>
      <c r="AHL23" s="66"/>
      <c r="AHM23" s="66"/>
      <c r="AHN23" s="66"/>
      <c r="AHO23" s="66"/>
      <c r="AHP23" s="66"/>
      <c r="AHQ23" s="66"/>
      <c r="AHR23" s="66"/>
      <c r="AHS23" s="66"/>
      <c r="AHT23" s="66"/>
      <c r="AHU23" s="66"/>
      <c r="AHV23" s="66"/>
      <c r="AHW23" s="66"/>
      <c r="AHX23" s="66"/>
      <c r="AHY23" s="66"/>
      <c r="AHZ23" s="66"/>
      <c r="AIA23" s="66"/>
      <c r="AIB23" s="66"/>
      <c r="AIC23" s="66"/>
      <c r="AID23" s="66"/>
      <c r="AIE23" s="66"/>
      <c r="AIF23" s="66"/>
      <c r="AIG23" s="66"/>
      <c r="AIH23" s="66"/>
      <c r="AII23" s="66"/>
      <c r="AIJ23" s="66"/>
      <c r="AIK23" s="66"/>
      <c r="AIL23" s="66"/>
      <c r="AIM23" s="66"/>
      <c r="AIN23" s="66"/>
      <c r="AIO23" s="66"/>
      <c r="AIP23" s="66"/>
      <c r="AIQ23" s="66"/>
      <c r="AIR23" s="66"/>
      <c r="AIS23" s="66"/>
      <c r="AIT23" s="66"/>
      <c r="AIU23" s="66"/>
      <c r="AIV23" s="66"/>
      <c r="AIW23" s="66"/>
      <c r="AIX23" s="66"/>
      <c r="AIY23" s="66"/>
      <c r="AIZ23" s="66"/>
      <c r="AJA23" s="66"/>
      <c r="AJB23" s="66"/>
      <c r="AJC23" s="66"/>
      <c r="AJD23" s="66"/>
      <c r="AJE23" s="66"/>
      <c r="AJF23" s="66"/>
      <c r="AJG23" s="66"/>
      <c r="AJH23" s="66"/>
      <c r="AJI23" s="66"/>
      <c r="AJJ23" s="66"/>
      <c r="AJK23" s="66"/>
      <c r="AJL23" s="66"/>
      <c r="AJM23" s="66"/>
      <c r="AJN23" s="66"/>
      <c r="AJO23" s="66"/>
      <c r="AJP23" s="66"/>
      <c r="AJQ23" s="66"/>
      <c r="AJR23" s="66"/>
      <c r="AJS23" s="66"/>
      <c r="AJT23" s="66"/>
      <c r="AJU23" s="66"/>
      <c r="AJV23" s="66"/>
      <c r="AJW23" s="66"/>
      <c r="AJX23" s="66"/>
      <c r="AJY23" s="66"/>
      <c r="AJZ23" s="66"/>
      <c r="AKA23" s="66"/>
      <c r="AKB23" s="66"/>
      <c r="AKC23" s="66"/>
      <c r="AKD23" s="66"/>
      <c r="AKE23" s="66"/>
      <c r="AKF23" s="66"/>
      <c r="AKG23" s="66"/>
      <c r="AKH23" s="66"/>
      <c r="AKI23" s="66"/>
      <c r="AKJ23" s="66"/>
      <c r="AKK23" s="66"/>
      <c r="AKL23" s="66"/>
      <c r="AKM23" s="66"/>
      <c r="AKN23" s="66"/>
      <c r="AKO23" s="66"/>
      <c r="AKP23" s="66"/>
      <c r="AKQ23" s="66"/>
      <c r="AKR23" s="66"/>
      <c r="AKS23" s="66"/>
      <c r="AKT23" s="66"/>
      <c r="AKU23" s="66"/>
      <c r="AKV23" s="66"/>
      <c r="AKW23" s="66"/>
      <c r="AKX23" s="66"/>
      <c r="AKY23" s="66"/>
      <c r="AKZ23" s="66"/>
      <c r="ALA23" s="66"/>
      <c r="ALB23" s="66"/>
      <c r="ALC23" s="66"/>
      <c r="ALD23" s="66"/>
      <c r="ALE23" s="66"/>
      <c r="ALF23" s="66"/>
      <c r="ALG23" s="66"/>
      <c r="ALH23" s="66"/>
      <c r="ALI23" s="66"/>
      <c r="ALJ23" s="66"/>
      <c r="ALK23" s="66"/>
      <c r="ALL23" s="66"/>
      <c r="ALM23" s="66"/>
      <c r="ALN23" s="66"/>
      <c r="ALO23" s="66"/>
      <c r="ALP23" s="66"/>
      <c r="ALQ23" s="66"/>
      <c r="ALR23" s="66"/>
      <c r="ALS23" s="66"/>
      <c r="ALT23" s="66"/>
      <c r="ALU23" s="66"/>
      <c r="ALV23" s="66"/>
      <c r="ALW23" s="66"/>
      <c r="ALX23" s="66"/>
      <c r="ALY23" s="66"/>
      <c r="ALZ23" s="66"/>
      <c r="AMA23" s="66"/>
      <c r="AMB23" s="66"/>
      <c r="AMC23" s="66"/>
      <c r="AMD23" s="66"/>
      <c r="AME23" s="66"/>
      <c r="AMF23" s="66"/>
      <c r="AMG23" s="66"/>
      <c r="AMH23" s="66"/>
      <c r="AMI23" s="66"/>
      <c r="AMJ23" s="66"/>
      <c r="AMK23" s="66"/>
      <c r="AML23" s="66"/>
      <c r="AMM23" s="66"/>
      <c r="AMN23" s="66"/>
      <c r="AMO23" s="66"/>
      <c r="AMP23" s="66"/>
      <c r="AMQ23" s="66"/>
      <c r="AMR23" s="66"/>
      <c r="AMS23" s="66"/>
      <c r="AMT23" s="66"/>
      <c r="AMU23" s="66"/>
      <c r="AMV23" s="66"/>
      <c r="AMW23" s="66"/>
      <c r="AMX23" s="66"/>
      <c r="AMY23" s="66"/>
      <c r="AMZ23" s="66"/>
      <c r="ANA23" s="66"/>
      <c r="ANB23" s="66"/>
      <c r="ANC23" s="66"/>
      <c r="AND23" s="66"/>
      <c r="ANE23" s="66"/>
      <c r="ANF23" s="66"/>
      <c r="ANG23" s="66"/>
      <c r="ANH23" s="66"/>
      <c r="ANI23" s="66"/>
      <c r="ANJ23" s="66"/>
      <c r="ANK23" s="66"/>
      <c r="ANL23" s="66"/>
      <c r="ANM23" s="66"/>
      <c r="ANN23" s="66"/>
      <c r="ANO23" s="66"/>
      <c r="ANP23" s="66"/>
      <c r="ANQ23" s="66"/>
      <c r="ANR23" s="66"/>
      <c r="ANS23" s="66"/>
      <c r="ANT23" s="66"/>
      <c r="ANU23" s="66"/>
      <c r="ANV23" s="66"/>
      <c r="ANW23" s="66"/>
      <c r="ANX23" s="66"/>
      <c r="ANY23" s="66"/>
      <c r="ANZ23" s="66"/>
      <c r="AOA23" s="66"/>
      <c r="AOB23" s="66"/>
      <c r="AOC23" s="66"/>
      <c r="AOD23" s="66"/>
      <c r="AOE23" s="66"/>
      <c r="AOF23" s="66"/>
      <c r="AOG23" s="66"/>
      <c r="AOH23" s="66"/>
      <c r="AOI23" s="66"/>
      <c r="AOJ23" s="66"/>
      <c r="AOK23" s="66"/>
      <c r="AOL23" s="66"/>
      <c r="AOM23" s="66"/>
      <c r="AON23" s="66"/>
      <c r="AOO23" s="66"/>
      <c r="AOP23" s="66"/>
      <c r="AOQ23" s="66"/>
      <c r="AOR23" s="66"/>
      <c r="AOS23" s="66"/>
      <c r="AOT23" s="66"/>
      <c r="AOU23" s="66"/>
      <c r="AOV23" s="66"/>
      <c r="AOW23" s="66"/>
      <c r="AOX23" s="66"/>
      <c r="AOY23" s="66"/>
      <c r="AOZ23" s="66"/>
      <c r="APA23" s="66"/>
      <c r="APB23" s="66"/>
      <c r="APC23" s="66"/>
      <c r="APD23" s="66"/>
      <c r="APE23" s="66"/>
      <c r="APF23" s="66"/>
      <c r="APG23" s="66"/>
      <c r="APH23" s="66"/>
      <c r="API23" s="66"/>
      <c r="APJ23" s="66"/>
      <c r="APK23" s="66"/>
      <c r="APL23" s="66"/>
      <c r="APM23" s="66"/>
      <c r="APN23" s="66"/>
      <c r="APO23" s="66"/>
      <c r="APP23" s="66"/>
      <c r="APQ23" s="66"/>
      <c r="APR23" s="66"/>
      <c r="APS23" s="66"/>
      <c r="APT23" s="66"/>
      <c r="APU23" s="66"/>
      <c r="APV23" s="66"/>
      <c r="APW23" s="66"/>
      <c r="APX23" s="66"/>
      <c r="APY23" s="66"/>
      <c r="APZ23" s="66"/>
      <c r="AQA23" s="66"/>
      <c r="AQB23" s="66"/>
      <c r="AQC23" s="66"/>
      <c r="AQD23" s="66"/>
      <c r="AQE23" s="66"/>
      <c r="AQF23" s="66"/>
      <c r="AQG23" s="66"/>
      <c r="AQH23" s="66"/>
      <c r="AQI23" s="66"/>
      <c r="AQJ23" s="66"/>
      <c r="AQK23" s="66"/>
      <c r="AQL23" s="66"/>
      <c r="AQM23" s="66"/>
      <c r="AQN23" s="66"/>
      <c r="AQO23" s="66"/>
      <c r="AQP23" s="66"/>
      <c r="AQQ23" s="66"/>
      <c r="AQR23" s="66"/>
      <c r="AQS23" s="66"/>
      <c r="AQT23" s="66"/>
      <c r="AQU23" s="66"/>
      <c r="AQV23" s="66"/>
      <c r="AQW23" s="66"/>
      <c r="AQX23" s="66"/>
      <c r="AQY23" s="66"/>
      <c r="AQZ23" s="66"/>
      <c r="ARA23" s="66"/>
      <c r="ARB23" s="66"/>
      <c r="ARC23" s="66"/>
      <c r="ARD23" s="66"/>
      <c r="ARE23" s="66"/>
      <c r="ARF23" s="66"/>
      <c r="ARG23" s="66"/>
      <c r="ARH23" s="66"/>
      <c r="ARI23" s="66"/>
      <c r="ARJ23" s="66"/>
      <c r="ARK23" s="66"/>
      <c r="ARL23" s="66"/>
      <c r="ARM23" s="66"/>
      <c r="ARN23" s="66"/>
      <c r="ARO23" s="66"/>
      <c r="ARP23" s="66"/>
      <c r="ARQ23" s="66"/>
      <c r="ARR23" s="66"/>
      <c r="ARS23" s="66"/>
      <c r="ART23" s="66"/>
      <c r="ARU23" s="66"/>
      <c r="ARV23" s="66"/>
      <c r="ARW23" s="66"/>
      <c r="ARX23" s="66"/>
      <c r="ARY23" s="66"/>
      <c r="ARZ23" s="66"/>
      <c r="ASA23" s="66"/>
      <c r="ASB23" s="66"/>
      <c r="ASC23" s="66"/>
      <c r="ASD23" s="66"/>
      <c r="ASE23" s="66"/>
      <c r="ASF23" s="66"/>
      <c r="ASG23" s="66"/>
      <c r="ASH23" s="66"/>
      <c r="ASI23" s="66"/>
      <c r="ASJ23" s="66"/>
      <c r="ASK23" s="66"/>
      <c r="ASL23" s="66"/>
      <c r="ASM23" s="66"/>
      <c r="ASN23" s="66"/>
      <c r="ASO23" s="66"/>
      <c r="ASP23" s="66"/>
      <c r="ASQ23" s="66"/>
      <c r="ASR23" s="66"/>
      <c r="ASS23" s="66"/>
      <c r="AST23" s="66"/>
      <c r="ASU23" s="66"/>
      <c r="ASV23" s="66"/>
      <c r="ASW23" s="66"/>
      <c r="ASX23" s="66"/>
      <c r="ASY23" s="66"/>
      <c r="ASZ23" s="66"/>
      <c r="ATA23" s="66"/>
      <c r="ATB23" s="66"/>
      <c r="ATC23" s="66"/>
      <c r="ATD23" s="66"/>
      <c r="ATE23" s="66"/>
      <c r="ATF23" s="66"/>
      <c r="ATG23" s="66"/>
      <c r="ATH23" s="66"/>
      <c r="ATI23" s="66"/>
      <c r="ATJ23" s="66"/>
      <c r="ATK23" s="66"/>
      <c r="ATL23" s="66"/>
      <c r="ATM23" s="66"/>
      <c r="ATN23" s="66"/>
      <c r="ATO23" s="66"/>
      <c r="ATP23" s="66"/>
      <c r="ATQ23" s="66"/>
      <c r="ATR23" s="66"/>
      <c r="ATS23" s="66"/>
      <c r="ATT23" s="66"/>
      <c r="ATU23" s="66"/>
      <c r="ATV23" s="66"/>
      <c r="ATW23" s="66"/>
      <c r="ATX23" s="66"/>
      <c r="ATY23" s="66"/>
      <c r="ATZ23" s="66"/>
      <c r="AUA23" s="66"/>
      <c r="AUB23" s="66"/>
      <c r="AUC23" s="66"/>
      <c r="AUD23" s="66"/>
      <c r="AUE23" s="66"/>
      <c r="AUF23" s="66"/>
      <c r="AUG23" s="66"/>
      <c r="AUH23" s="66"/>
      <c r="AUI23" s="66"/>
      <c r="AUJ23" s="66"/>
      <c r="AUK23" s="66"/>
      <c r="AUL23" s="66"/>
      <c r="AUM23" s="66"/>
      <c r="AUN23" s="66"/>
      <c r="AUO23" s="66"/>
      <c r="AUP23" s="66"/>
      <c r="AUQ23" s="66"/>
      <c r="AUR23" s="66"/>
      <c r="AUS23" s="66"/>
      <c r="AUT23" s="66"/>
      <c r="AUU23" s="66"/>
      <c r="AUV23" s="66"/>
      <c r="AUW23" s="66"/>
      <c r="AUX23" s="66"/>
      <c r="AUY23" s="66"/>
      <c r="AUZ23" s="66"/>
      <c r="AVA23" s="66"/>
      <c r="AVB23" s="66"/>
      <c r="AVC23" s="66"/>
      <c r="AVD23" s="66"/>
      <c r="AVE23" s="66"/>
      <c r="AVF23" s="66"/>
      <c r="AVG23" s="66"/>
      <c r="AVH23" s="66"/>
      <c r="AVI23" s="66"/>
      <c r="AVJ23" s="66"/>
      <c r="AVK23" s="66"/>
      <c r="AVL23" s="66"/>
      <c r="AVM23" s="66"/>
      <c r="AVN23" s="66"/>
      <c r="AVO23" s="66"/>
      <c r="AVP23" s="66"/>
      <c r="AVQ23" s="66"/>
      <c r="AVR23" s="66"/>
      <c r="AVS23" s="66"/>
      <c r="AVT23" s="66"/>
      <c r="AVU23" s="66"/>
      <c r="AVV23" s="66"/>
      <c r="AVW23" s="66"/>
      <c r="AVX23" s="66"/>
      <c r="AVY23" s="66"/>
      <c r="AVZ23" s="66"/>
      <c r="AWA23" s="66"/>
      <c r="AWB23" s="66"/>
      <c r="AWC23" s="66"/>
      <c r="AWD23" s="66"/>
      <c r="AWE23" s="66"/>
      <c r="AWF23" s="66"/>
      <c r="AWG23" s="66"/>
      <c r="AWH23" s="66"/>
      <c r="AWI23" s="66"/>
      <c r="AWJ23" s="66"/>
      <c r="AWK23" s="66"/>
      <c r="AWL23" s="66"/>
      <c r="AWM23" s="66"/>
      <c r="AWN23" s="66"/>
      <c r="AWO23" s="66"/>
      <c r="AWP23" s="66"/>
      <c r="AWQ23" s="66"/>
      <c r="AWR23" s="66"/>
      <c r="AWS23" s="66"/>
      <c r="AWT23" s="66"/>
      <c r="AWU23" s="66"/>
      <c r="AWV23" s="66"/>
      <c r="AWW23" s="66"/>
      <c r="AWX23" s="66"/>
      <c r="AWY23" s="66"/>
      <c r="AWZ23" s="66"/>
      <c r="AXA23" s="66"/>
      <c r="AXB23" s="66"/>
      <c r="AXC23" s="66"/>
      <c r="AXD23" s="66"/>
      <c r="AXE23" s="66"/>
      <c r="AXF23" s="66"/>
      <c r="AXG23" s="66"/>
      <c r="AXH23" s="66"/>
      <c r="AXI23" s="66"/>
      <c r="AXJ23" s="66"/>
      <c r="AXK23" s="66"/>
      <c r="AXL23" s="66"/>
      <c r="AXM23" s="66"/>
      <c r="AXN23" s="66"/>
      <c r="AXO23" s="66"/>
      <c r="AXP23" s="66"/>
      <c r="AXQ23" s="66"/>
      <c r="AXR23" s="66"/>
      <c r="AXS23" s="66"/>
      <c r="AXT23" s="66"/>
      <c r="AXU23" s="66"/>
      <c r="AXV23" s="66"/>
      <c r="AXW23" s="66"/>
      <c r="AXX23" s="66"/>
      <c r="AXY23" s="66"/>
      <c r="AXZ23" s="66"/>
      <c r="AYA23" s="66"/>
      <c r="AYB23" s="66"/>
      <c r="AYC23" s="66"/>
      <c r="AYD23" s="66"/>
      <c r="AYE23" s="66"/>
      <c r="AYF23" s="66"/>
      <c r="AYG23" s="66"/>
      <c r="AYH23" s="66"/>
      <c r="AYI23" s="66"/>
      <c r="AYJ23" s="66"/>
      <c r="AYK23" s="66"/>
      <c r="AYL23" s="66"/>
      <c r="AYM23" s="66"/>
      <c r="AYN23" s="66"/>
      <c r="AYO23" s="66"/>
      <c r="AYP23" s="66"/>
      <c r="AYQ23" s="66"/>
      <c r="AYR23" s="66"/>
      <c r="AYS23" s="66"/>
      <c r="AYT23" s="66"/>
      <c r="AYU23" s="66"/>
      <c r="AYV23" s="66"/>
      <c r="AYW23" s="66"/>
      <c r="AYX23" s="66"/>
      <c r="AYY23" s="66"/>
      <c r="AYZ23" s="66"/>
      <c r="AZA23" s="66"/>
      <c r="AZB23" s="66"/>
      <c r="AZC23" s="66"/>
      <c r="AZD23" s="66"/>
      <c r="AZE23" s="66"/>
      <c r="AZF23" s="66"/>
      <c r="AZG23" s="66"/>
      <c r="AZH23" s="66"/>
      <c r="AZI23" s="66"/>
      <c r="AZJ23" s="66"/>
      <c r="AZK23" s="66"/>
      <c r="AZL23" s="66"/>
      <c r="AZM23" s="66"/>
      <c r="AZN23" s="66"/>
      <c r="AZO23" s="66"/>
      <c r="AZP23" s="66"/>
      <c r="AZQ23" s="66"/>
      <c r="AZR23" s="66"/>
      <c r="AZS23" s="66"/>
      <c r="AZT23" s="66"/>
      <c r="AZU23" s="66"/>
      <c r="AZV23" s="66"/>
      <c r="AZW23" s="66"/>
      <c r="AZX23" s="66"/>
      <c r="AZY23" s="66"/>
      <c r="AZZ23" s="66"/>
      <c r="BAA23" s="66"/>
      <c r="BAB23" s="66"/>
      <c r="BAC23" s="66"/>
      <c r="BAD23" s="66"/>
      <c r="BAE23" s="66"/>
      <c r="BAF23" s="66"/>
      <c r="BAG23" s="66"/>
      <c r="BAH23" s="66"/>
      <c r="BAI23" s="66"/>
      <c r="BAJ23" s="66"/>
      <c r="BAK23" s="66"/>
      <c r="BAL23" s="66"/>
      <c r="BAM23" s="66"/>
      <c r="BAN23" s="66"/>
      <c r="BAO23" s="66"/>
      <c r="BAP23" s="66"/>
      <c r="BAQ23" s="66"/>
      <c r="BAR23" s="66"/>
      <c r="BAS23" s="66"/>
      <c r="BAT23" s="66"/>
      <c r="BAU23" s="66"/>
      <c r="BAV23" s="66"/>
      <c r="BAW23" s="66"/>
      <c r="BAX23" s="66"/>
      <c r="BAY23" s="66"/>
      <c r="BAZ23" s="66"/>
      <c r="BBA23" s="66"/>
      <c r="BBB23" s="66"/>
      <c r="BBC23" s="66"/>
      <c r="BBD23" s="66"/>
      <c r="BBE23" s="66"/>
      <c r="BBF23" s="66"/>
      <c r="BBG23" s="66"/>
      <c r="BBH23" s="66"/>
      <c r="BBI23" s="66"/>
      <c r="BBJ23" s="66"/>
      <c r="BBK23" s="66"/>
      <c r="BBL23" s="66"/>
      <c r="BBM23" s="66"/>
      <c r="BBN23" s="66"/>
      <c r="BBO23" s="66"/>
      <c r="BBP23" s="66"/>
      <c r="BBQ23" s="66"/>
      <c r="BBR23" s="66"/>
      <c r="BBS23" s="66"/>
      <c r="BBT23" s="66"/>
      <c r="BBU23" s="66"/>
      <c r="BBV23" s="66"/>
      <c r="BBW23" s="66"/>
      <c r="BBX23" s="66"/>
      <c r="BBY23" s="66"/>
      <c r="BBZ23" s="66"/>
      <c r="BCA23" s="66"/>
      <c r="BCB23" s="66"/>
      <c r="BCC23" s="66"/>
      <c r="BCD23" s="66"/>
      <c r="BCE23" s="66"/>
      <c r="BCF23" s="66"/>
      <c r="BCG23" s="66"/>
      <c r="BCH23" s="66"/>
      <c r="BCI23" s="66"/>
      <c r="BCJ23" s="66"/>
      <c r="BCK23" s="66"/>
      <c r="BCL23" s="66"/>
      <c r="BCM23" s="66"/>
      <c r="BCN23" s="66"/>
      <c r="BCO23" s="66"/>
      <c r="BCP23" s="66"/>
      <c r="BCQ23" s="66"/>
      <c r="BCR23" s="66"/>
      <c r="BCS23" s="66"/>
      <c r="BCT23" s="66"/>
      <c r="BCU23" s="66"/>
      <c r="BCV23" s="66"/>
      <c r="BCW23" s="66"/>
      <c r="BCX23" s="66"/>
      <c r="BCY23" s="66"/>
      <c r="BCZ23" s="66"/>
      <c r="BDA23" s="66"/>
      <c r="BDB23" s="66"/>
      <c r="BDC23" s="66"/>
      <c r="BDD23" s="66"/>
      <c r="BDE23" s="66"/>
      <c r="BDF23" s="66"/>
      <c r="BDG23" s="66"/>
      <c r="BDH23" s="66"/>
      <c r="BDI23" s="66"/>
      <c r="BDJ23" s="66"/>
      <c r="BDK23" s="66"/>
      <c r="BDL23" s="66"/>
      <c r="BDM23" s="66"/>
      <c r="BDN23" s="66"/>
      <c r="BDO23" s="66"/>
      <c r="BDP23" s="66"/>
      <c r="BDQ23" s="66"/>
      <c r="BDR23" s="66"/>
      <c r="BDS23" s="66"/>
      <c r="BDT23" s="66"/>
      <c r="BDU23" s="66"/>
      <c r="BDV23" s="66"/>
      <c r="BDW23" s="66"/>
      <c r="BDX23" s="66"/>
      <c r="BDY23" s="66"/>
      <c r="BDZ23" s="66"/>
      <c r="BEA23" s="66"/>
      <c r="BEB23" s="66"/>
      <c r="BEC23" s="66"/>
      <c r="BED23" s="66"/>
      <c r="BEE23" s="66"/>
      <c r="BEF23" s="66"/>
      <c r="BEG23" s="66"/>
      <c r="BEH23" s="66"/>
      <c r="BEI23" s="66"/>
      <c r="BEJ23" s="66"/>
      <c r="BEK23" s="66"/>
      <c r="BEL23" s="66"/>
      <c r="BEM23" s="66"/>
      <c r="BEN23" s="66"/>
      <c r="BEO23" s="66"/>
      <c r="BEP23" s="66"/>
      <c r="BEQ23" s="66"/>
      <c r="BER23" s="66"/>
      <c r="BES23" s="66"/>
      <c r="BET23" s="66"/>
      <c r="BEU23" s="66"/>
      <c r="BEV23" s="66"/>
      <c r="BEW23" s="66"/>
      <c r="BEX23" s="66"/>
      <c r="BEY23" s="66"/>
      <c r="BEZ23" s="66"/>
      <c r="BFA23" s="66"/>
      <c r="BFB23" s="66"/>
      <c r="BFC23" s="66"/>
      <c r="BFD23" s="66"/>
      <c r="BFE23" s="66"/>
      <c r="BFF23" s="66"/>
      <c r="BFG23" s="66"/>
      <c r="BFH23" s="66"/>
      <c r="BFI23" s="66"/>
      <c r="BFJ23" s="66"/>
      <c r="BFK23" s="66"/>
      <c r="BFL23" s="66"/>
      <c r="BFM23" s="66"/>
      <c r="BFN23" s="66"/>
      <c r="BFO23" s="66"/>
      <c r="BFP23" s="66"/>
      <c r="BFQ23" s="66"/>
      <c r="BFR23" s="66"/>
      <c r="BFS23" s="66"/>
      <c r="BFT23" s="66"/>
      <c r="BFU23" s="66"/>
      <c r="BFV23" s="66"/>
      <c r="BFW23" s="66"/>
      <c r="BFX23" s="66"/>
      <c r="BFY23" s="66"/>
      <c r="BFZ23" s="66"/>
      <c r="BGA23" s="66"/>
      <c r="BGB23" s="66"/>
      <c r="BGC23" s="66"/>
      <c r="BGD23" s="66"/>
      <c r="BGE23" s="66"/>
      <c r="BGF23" s="66"/>
      <c r="BGG23" s="66"/>
      <c r="BGH23" s="66"/>
      <c r="BGI23" s="66"/>
      <c r="BGJ23" s="66"/>
      <c r="BGK23" s="66"/>
      <c r="BGL23" s="66"/>
      <c r="BGM23" s="66"/>
      <c r="BGN23" s="66"/>
      <c r="BGO23" s="66"/>
      <c r="BGP23" s="66"/>
      <c r="BGQ23" s="66"/>
      <c r="BGR23" s="66"/>
      <c r="BGS23" s="66"/>
      <c r="BGT23" s="66"/>
      <c r="BGU23" s="66"/>
      <c r="BGV23" s="66"/>
      <c r="BGW23" s="66"/>
      <c r="BGX23" s="66"/>
      <c r="BGY23" s="66"/>
      <c r="BGZ23" s="66"/>
      <c r="BHA23" s="66"/>
      <c r="BHB23" s="66"/>
      <c r="BHC23" s="66"/>
      <c r="BHD23" s="66"/>
      <c r="BHE23" s="66"/>
      <c r="BHF23" s="66"/>
      <c r="BHG23" s="66"/>
      <c r="BHH23" s="66"/>
      <c r="BHI23" s="66"/>
      <c r="BHJ23" s="66"/>
      <c r="BHK23" s="66"/>
      <c r="BHL23" s="66"/>
      <c r="BHM23" s="66"/>
      <c r="BHN23" s="66"/>
      <c r="BHO23" s="66"/>
      <c r="BHP23" s="66"/>
      <c r="BHQ23" s="66"/>
      <c r="BHR23" s="66"/>
      <c r="BHS23" s="66"/>
      <c r="BHT23" s="66"/>
      <c r="BHU23" s="66"/>
      <c r="BHV23" s="66"/>
      <c r="BHW23" s="66"/>
      <c r="BHX23" s="66"/>
      <c r="BHY23" s="66"/>
      <c r="BHZ23" s="66"/>
      <c r="BIA23" s="66"/>
      <c r="BIB23" s="66"/>
      <c r="BIC23" s="66"/>
      <c r="BID23" s="66"/>
      <c r="BIE23" s="66"/>
      <c r="BIF23" s="66"/>
      <c r="BIG23" s="66"/>
      <c r="BIH23" s="66"/>
      <c r="BII23" s="66"/>
      <c r="BIJ23" s="66"/>
      <c r="BIK23" s="66"/>
      <c r="BIL23" s="66"/>
      <c r="BIM23" s="66"/>
      <c r="BIN23" s="66"/>
      <c r="BIO23" s="66"/>
      <c r="BIP23" s="66"/>
      <c r="BIQ23" s="66"/>
      <c r="BIR23" s="66"/>
      <c r="BIS23" s="66"/>
      <c r="BIT23" s="66"/>
      <c r="BIU23" s="66"/>
      <c r="BIV23" s="66"/>
      <c r="BIW23" s="66"/>
      <c r="BIX23" s="66"/>
      <c r="BIY23" s="66"/>
      <c r="BIZ23" s="66"/>
      <c r="BJA23" s="66"/>
      <c r="BJB23" s="66"/>
      <c r="BJC23" s="66"/>
      <c r="BJD23" s="66"/>
      <c r="BJE23" s="66"/>
      <c r="BJF23" s="66"/>
      <c r="BJG23" s="66"/>
      <c r="BJH23" s="66"/>
      <c r="BJI23" s="66"/>
      <c r="BJJ23" s="66"/>
      <c r="BJK23" s="66"/>
      <c r="BJL23" s="66"/>
      <c r="BJM23" s="66"/>
      <c r="BJN23" s="66"/>
      <c r="BJO23" s="66"/>
      <c r="BJP23" s="66"/>
      <c r="BJQ23" s="66"/>
      <c r="BJR23" s="66"/>
      <c r="BJS23" s="66"/>
      <c r="BJT23" s="66"/>
      <c r="BJU23" s="66"/>
      <c r="BJV23" s="66"/>
      <c r="BJW23" s="66"/>
      <c r="BJX23" s="66"/>
      <c r="BJY23" s="66"/>
      <c r="BJZ23" s="66"/>
      <c r="BKA23" s="66"/>
      <c r="BKB23" s="66"/>
      <c r="BKC23" s="66"/>
      <c r="BKD23" s="66"/>
      <c r="BKE23" s="66"/>
      <c r="BKF23" s="66"/>
      <c r="BKG23" s="66"/>
      <c r="BKH23" s="66"/>
      <c r="BKI23" s="66"/>
      <c r="BKJ23" s="66"/>
      <c r="BKK23" s="66"/>
      <c r="BKL23" s="66"/>
      <c r="BKM23" s="66"/>
      <c r="BKN23" s="66"/>
      <c r="BKO23" s="66"/>
      <c r="BKP23" s="66"/>
      <c r="BKQ23" s="66"/>
      <c r="BKR23" s="66"/>
      <c r="BKS23" s="66"/>
      <c r="BKT23" s="66"/>
      <c r="BKU23" s="66"/>
      <c r="BKV23" s="66"/>
      <c r="BKW23" s="66"/>
      <c r="BKX23" s="66"/>
      <c r="BKY23" s="66"/>
      <c r="BKZ23" s="66"/>
      <c r="BLA23" s="66"/>
      <c r="BLB23" s="66"/>
      <c r="BLC23" s="66"/>
      <c r="BLD23" s="66"/>
      <c r="BLE23" s="66"/>
      <c r="BLF23" s="66"/>
      <c r="BLG23" s="66"/>
      <c r="BLH23" s="66"/>
      <c r="BLI23" s="66"/>
      <c r="BLJ23" s="66"/>
      <c r="BLK23" s="66"/>
      <c r="BLL23" s="66"/>
      <c r="BLM23" s="66"/>
      <c r="BLN23" s="66"/>
      <c r="BLO23" s="66"/>
      <c r="BLP23" s="66"/>
      <c r="BLQ23" s="66"/>
      <c r="BLR23" s="66"/>
      <c r="BLS23" s="66"/>
      <c r="BLT23" s="66"/>
      <c r="BLU23" s="66"/>
      <c r="BLV23" s="66"/>
      <c r="BLW23" s="66"/>
      <c r="BLX23" s="66"/>
      <c r="BLY23" s="66"/>
      <c r="BLZ23" s="66"/>
      <c r="BMA23" s="66"/>
      <c r="BMB23" s="66"/>
      <c r="BMC23" s="66"/>
      <c r="BMD23" s="66"/>
      <c r="BME23" s="66"/>
      <c r="BMF23" s="66"/>
      <c r="BMG23" s="66"/>
      <c r="BMH23" s="66"/>
      <c r="BMI23" s="66"/>
      <c r="BMJ23" s="66"/>
      <c r="BMK23" s="66"/>
      <c r="BML23" s="66"/>
      <c r="BMM23" s="66"/>
      <c r="BMN23" s="66"/>
      <c r="BMO23" s="66"/>
      <c r="BMP23" s="66"/>
      <c r="BMQ23" s="66"/>
      <c r="BMR23" s="66"/>
      <c r="BMS23" s="66"/>
      <c r="BMT23" s="66"/>
      <c r="BMU23" s="66"/>
      <c r="BMV23" s="66"/>
      <c r="BMW23" s="66"/>
      <c r="BMX23" s="66"/>
      <c r="BMY23" s="66"/>
      <c r="BMZ23" s="66"/>
      <c r="BNA23" s="66"/>
      <c r="BNB23" s="66"/>
      <c r="BNC23" s="66"/>
      <c r="BND23" s="66"/>
      <c r="BNE23" s="66"/>
      <c r="BNF23" s="66"/>
      <c r="BNG23" s="66"/>
      <c r="BNH23" s="66"/>
      <c r="BNI23" s="66"/>
      <c r="BNJ23" s="66"/>
      <c r="BNK23" s="66"/>
      <c r="BNL23" s="66"/>
      <c r="BNM23" s="66"/>
      <c r="BNN23" s="66"/>
      <c r="BNO23" s="66"/>
      <c r="BNP23" s="66"/>
      <c r="BNQ23" s="66"/>
      <c r="BNR23" s="66"/>
      <c r="BNS23" s="66"/>
      <c r="BNT23" s="66"/>
      <c r="BNU23" s="66"/>
      <c r="BNV23" s="66"/>
      <c r="BNW23" s="66"/>
      <c r="BNX23" s="66"/>
      <c r="BNY23" s="66"/>
      <c r="BNZ23" s="66"/>
    </row>
    <row r="24" spans="1:1742" s="66" customFormat="1" x14ac:dyDescent="0.2">
      <c r="A24" s="56"/>
      <c r="B24" s="215"/>
      <c r="C24" s="216"/>
      <c r="D24" s="217"/>
      <c r="E24" s="218"/>
      <c r="F24" s="219"/>
      <c r="G24" s="40"/>
      <c r="H24" s="40"/>
      <c r="I24" s="220"/>
      <c r="J24" s="220"/>
      <c r="K24" s="220"/>
      <c r="L24" s="220"/>
      <c r="M24" s="221"/>
      <c r="N24" s="221"/>
      <c r="O24" s="222"/>
      <c r="P24" s="223"/>
      <c r="Q24" s="315"/>
    </row>
    <row r="25" spans="1:1742" s="66" customFormat="1" ht="28.5" customHeight="1" x14ac:dyDescent="0.2">
      <c r="A25" s="56"/>
      <c r="B25" s="342" t="s">
        <v>129</v>
      </c>
      <c r="C25" s="343"/>
      <c r="D25" s="343"/>
      <c r="E25" s="343"/>
      <c r="F25" s="343"/>
      <c r="G25" s="343"/>
      <c r="H25" s="343"/>
      <c r="I25" s="343"/>
      <c r="J25" s="343"/>
      <c r="K25" s="343"/>
      <c r="L25" s="343"/>
      <c r="M25" s="343"/>
      <c r="N25" s="343"/>
      <c r="O25" s="343"/>
      <c r="P25" s="343"/>
      <c r="Q25" s="344"/>
    </row>
    <row r="26" spans="1:1742" s="66" customFormat="1" x14ac:dyDescent="0.2">
      <c r="A26" s="56"/>
      <c r="B26" s="345" t="s">
        <v>130</v>
      </c>
      <c r="C26" s="343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3"/>
      <c r="P26" s="343"/>
      <c r="Q26" s="344"/>
    </row>
    <row r="27" spans="1:1742" s="66" customFormat="1" ht="13.5" thickBot="1" x14ac:dyDescent="0.25">
      <c r="A27" s="56"/>
      <c r="B27" s="225"/>
      <c r="C27" s="226"/>
      <c r="D27" s="226"/>
      <c r="E27" s="227"/>
      <c r="F27" s="228"/>
      <c r="G27" s="229"/>
      <c r="H27" s="229"/>
      <c r="I27" s="230"/>
      <c r="J27" s="230"/>
      <c r="K27" s="230"/>
      <c r="L27" s="230"/>
      <c r="M27" s="231"/>
      <c r="N27" s="231"/>
      <c r="O27" s="232"/>
      <c r="P27" s="233"/>
      <c r="Q27" s="316"/>
    </row>
    <row r="28" spans="1:1742" s="66" customFormat="1" x14ac:dyDescent="0.2">
      <c r="A28" s="56"/>
      <c r="B28" s="83"/>
      <c r="C28" s="38"/>
      <c r="D28" s="38"/>
      <c r="E28" s="39"/>
      <c r="F28" s="86"/>
      <c r="G28" s="92"/>
      <c r="H28" s="92"/>
      <c r="I28" s="87"/>
      <c r="J28" s="87"/>
      <c r="K28" s="87"/>
      <c r="L28" s="87"/>
      <c r="M28" s="42"/>
      <c r="N28" s="42"/>
      <c r="O28" s="43"/>
      <c r="P28" s="44"/>
      <c r="Q28" s="44"/>
    </row>
    <row r="29" spans="1:1742" s="66" customFormat="1" x14ac:dyDescent="0.2">
      <c r="A29" s="56"/>
      <c r="B29" s="83"/>
      <c r="C29" s="38"/>
      <c r="D29" s="38"/>
      <c r="E29" s="39"/>
      <c r="F29" s="86"/>
      <c r="G29" s="92"/>
      <c r="H29" s="92"/>
      <c r="I29" s="41"/>
      <c r="J29" s="87" t="e">
        <f>#REF!+#REF!</f>
        <v>#REF!</v>
      </c>
      <c r="K29" s="41"/>
      <c r="L29" s="41"/>
      <c r="M29" s="42"/>
      <c r="N29" s="42"/>
      <c r="O29" s="43"/>
      <c r="P29" s="44"/>
      <c r="Q29" s="44"/>
    </row>
    <row r="30" spans="1:1742" s="66" customFormat="1" x14ac:dyDescent="0.2">
      <c r="A30" s="56"/>
      <c r="B30" s="83"/>
      <c r="C30" s="38"/>
      <c r="D30" s="38"/>
      <c r="E30" s="39"/>
      <c r="F30" s="86"/>
      <c r="G30" s="92"/>
      <c r="H30" s="92"/>
      <c r="I30" s="41"/>
      <c r="J30" s="41"/>
      <c r="K30" s="41"/>
      <c r="L30" s="41"/>
      <c r="M30" s="42"/>
      <c r="N30" s="42"/>
      <c r="O30" s="43"/>
      <c r="P30" s="44"/>
      <c r="Q30" s="44"/>
    </row>
    <row r="31" spans="1:1742" s="66" customFormat="1" x14ac:dyDescent="0.2">
      <c r="A31" s="56"/>
      <c r="B31" s="83"/>
      <c r="C31" s="94"/>
      <c r="D31" s="94"/>
      <c r="E31" s="95"/>
      <c r="F31" s="89"/>
      <c r="G31" s="92"/>
      <c r="H31" s="92"/>
      <c r="I31" s="41"/>
      <c r="J31" s="41"/>
      <c r="K31" s="41"/>
      <c r="L31" s="41"/>
      <c r="M31" s="42"/>
      <c r="N31" s="42"/>
      <c r="O31" s="43"/>
      <c r="P31" s="44"/>
      <c r="Q31" s="44"/>
    </row>
    <row r="32" spans="1:1742" s="66" customFormat="1" x14ac:dyDescent="0.2">
      <c r="A32" s="56"/>
      <c r="B32" s="83"/>
      <c r="C32" s="94"/>
      <c r="D32" s="94"/>
      <c r="E32" s="95"/>
      <c r="F32" s="89"/>
      <c r="G32" s="92"/>
      <c r="H32" s="92"/>
      <c r="I32" s="41"/>
      <c r="J32" s="96" t="e">
        <f>#REF!+#REF!</f>
        <v>#REF!</v>
      </c>
      <c r="K32" s="41"/>
      <c r="L32" s="41"/>
      <c r="M32" s="42"/>
      <c r="N32" s="42"/>
      <c r="O32" s="43"/>
      <c r="P32" s="44"/>
      <c r="Q32" s="44"/>
    </row>
    <row r="33" spans="1:1742" s="66" customFormat="1" x14ac:dyDescent="0.2">
      <c r="A33" s="56"/>
      <c r="B33" s="83"/>
      <c r="C33" s="38"/>
      <c r="D33" s="38"/>
      <c r="E33" s="39"/>
      <c r="F33" s="86"/>
      <c r="G33" s="92"/>
      <c r="H33" s="92"/>
      <c r="I33" s="41"/>
      <c r="J33" s="96" t="e">
        <f>#REF!-#REF!+#REF!</f>
        <v>#REF!</v>
      </c>
      <c r="K33" s="41"/>
      <c r="L33" s="41"/>
      <c r="M33" s="42"/>
      <c r="N33" s="42"/>
      <c r="O33" s="43"/>
      <c r="P33" s="44"/>
      <c r="Q33" s="44"/>
      <c r="R33" s="83"/>
      <c r="S33" s="83"/>
      <c r="T33" s="83"/>
    </row>
    <row r="34" spans="1:1742" s="66" customFormat="1" x14ac:dyDescent="0.2">
      <c r="A34" s="56"/>
      <c r="B34" s="83"/>
      <c r="C34" s="38"/>
      <c r="D34" s="38"/>
      <c r="E34" s="39"/>
      <c r="F34" s="86"/>
      <c r="G34" s="92"/>
      <c r="H34" s="92"/>
      <c r="I34" s="87"/>
      <c r="J34" s="87"/>
      <c r="K34" s="87"/>
      <c r="L34" s="87"/>
      <c r="M34" s="42"/>
      <c r="N34" s="42"/>
      <c r="O34" s="97"/>
      <c r="P34" s="44"/>
      <c r="Q34" s="44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  <c r="BH34" s="83"/>
      <c r="BI34" s="83"/>
      <c r="BJ34" s="83"/>
      <c r="BK34" s="83"/>
      <c r="BL34" s="83"/>
      <c r="BM34" s="83"/>
      <c r="BN34" s="83"/>
      <c r="BO34" s="83"/>
      <c r="BP34" s="83"/>
      <c r="BQ34" s="83"/>
      <c r="BR34" s="83"/>
      <c r="BS34" s="83"/>
      <c r="BT34" s="83"/>
      <c r="BU34" s="83"/>
      <c r="BV34" s="83"/>
      <c r="BW34" s="83"/>
      <c r="BX34" s="83"/>
      <c r="BY34" s="83"/>
      <c r="BZ34" s="83"/>
      <c r="CA34" s="83"/>
      <c r="CB34" s="83"/>
      <c r="CC34" s="83"/>
      <c r="CD34" s="83"/>
      <c r="CE34" s="83"/>
      <c r="CF34" s="83"/>
      <c r="CG34" s="83"/>
      <c r="CH34" s="83"/>
      <c r="CI34" s="83"/>
      <c r="CJ34" s="83"/>
      <c r="CK34" s="83"/>
      <c r="CL34" s="83"/>
      <c r="CM34" s="83"/>
      <c r="CN34" s="83"/>
      <c r="CO34" s="83"/>
      <c r="CP34" s="83"/>
      <c r="CQ34" s="83"/>
      <c r="CR34" s="83"/>
      <c r="CS34" s="83"/>
      <c r="CT34" s="83"/>
      <c r="CU34" s="83"/>
      <c r="CV34" s="83"/>
      <c r="CW34" s="83"/>
      <c r="CX34" s="83"/>
      <c r="CY34" s="83"/>
      <c r="CZ34" s="83"/>
      <c r="DA34" s="83"/>
      <c r="DB34" s="83"/>
      <c r="DC34" s="83"/>
      <c r="DD34" s="83"/>
      <c r="DE34" s="83"/>
      <c r="DF34" s="83"/>
      <c r="DG34" s="83"/>
      <c r="DH34" s="83"/>
      <c r="DI34" s="83"/>
      <c r="DJ34" s="83"/>
      <c r="DK34" s="83"/>
      <c r="DL34" s="83"/>
      <c r="DM34" s="83"/>
      <c r="DN34" s="83"/>
      <c r="DO34" s="83"/>
      <c r="DP34" s="83"/>
      <c r="DQ34" s="83"/>
      <c r="DR34" s="83"/>
      <c r="DS34" s="83"/>
      <c r="DT34" s="83"/>
      <c r="DU34" s="83"/>
      <c r="DV34" s="83"/>
      <c r="DW34" s="83"/>
      <c r="DX34" s="83"/>
      <c r="DY34" s="83"/>
      <c r="DZ34" s="83"/>
      <c r="EA34" s="83"/>
      <c r="EB34" s="83"/>
      <c r="EC34" s="83"/>
      <c r="ED34" s="83"/>
      <c r="EE34" s="83"/>
      <c r="EF34" s="83"/>
      <c r="EG34" s="83"/>
      <c r="EH34" s="83"/>
      <c r="EI34" s="83"/>
      <c r="EJ34" s="83"/>
      <c r="EK34" s="83"/>
      <c r="EL34" s="83"/>
      <c r="EM34" s="83"/>
      <c r="EN34" s="83"/>
      <c r="EO34" s="83"/>
      <c r="EP34" s="83"/>
      <c r="EQ34" s="83"/>
      <c r="ER34" s="83"/>
      <c r="ES34" s="83"/>
      <c r="ET34" s="83"/>
      <c r="EU34" s="83"/>
      <c r="EV34" s="83"/>
      <c r="EW34" s="83"/>
      <c r="EX34" s="83"/>
      <c r="EY34" s="83"/>
      <c r="EZ34" s="83"/>
      <c r="FA34" s="83"/>
      <c r="FB34" s="83"/>
      <c r="FC34" s="83"/>
      <c r="FD34" s="83"/>
      <c r="FE34" s="83"/>
      <c r="FF34" s="83"/>
      <c r="FG34" s="83"/>
      <c r="FH34" s="83"/>
      <c r="FI34" s="83"/>
      <c r="FJ34" s="83"/>
      <c r="FK34" s="83"/>
      <c r="FL34" s="83"/>
      <c r="FM34" s="83"/>
      <c r="FN34" s="83"/>
      <c r="FO34" s="83"/>
      <c r="FP34" s="83"/>
      <c r="FQ34" s="83"/>
      <c r="FR34" s="83"/>
      <c r="FS34" s="83"/>
      <c r="FT34" s="83"/>
      <c r="FU34" s="83"/>
      <c r="FV34" s="83"/>
      <c r="FW34" s="83"/>
      <c r="FX34" s="83"/>
      <c r="FY34" s="83"/>
      <c r="FZ34" s="83"/>
      <c r="GA34" s="83"/>
      <c r="GB34" s="83"/>
      <c r="GC34" s="83"/>
      <c r="GD34" s="83"/>
      <c r="GE34" s="83"/>
      <c r="GF34" s="83"/>
      <c r="GG34" s="83"/>
      <c r="GH34" s="83"/>
      <c r="GI34" s="83"/>
      <c r="GJ34" s="83"/>
      <c r="GK34" s="83"/>
      <c r="GL34" s="83"/>
      <c r="GM34" s="83"/>
      <c r="GN34" s="83"/>
      <c r="GO34" s="83"/>
      <c r="GP34" s="83"/>
      <c r="GQ34" s="83"/>
      <c r="GR34" s="83"/>
      <c r="GS34" s="83"/>
      <c r="GT34" s="83"/>
      <c r="GU34" s="83"/>
      <c r="GV34" s="83"/>
      <c r="GW34" s="83"/>
      <c r="GX34" s="83"/>
      <c r="GY34" s="83"/>
      <c r="GZ34" s="83"/>
      <c r="HA34" s="83"/>
      <c r="HB34" s="83"/>
      <c r="HC34" s="83"/>
      <c r="HD34" s="83"/>
      <c r="HE34" s="83"/>
      <c r="HF34" s="83"/>
      <c r="HG34" s="83"/>
      <c r="HH34" s="83"/>
      <c r="HI34" s="83"/>
      <c r="HJ34" s="83"/>
      <c r="HK34" s="83"/>
      <c r="HL34" s="83"/>
      <c r="HM34" s="83"/>
      <c r="HN34" s="83"/>
      <c r="HO34" s="83"/>
      <c r="HP34" s="83"/>
      <c r="HQ34" s="83"/>
      <c r="HR34" s="83"/>
      <c r="HS34" s="83"/>
      <c r="HT34" s="83"/>
      <c r="HU34" s="83"/>
      <c r="HV34" s="83"/>
      <c r="HW34" s="83"/>
      <c r="HX34" s="83"/>
      <c r="HY34" s="83"/>
      <c r="HZ34" s="83"/>
      <c r="IA34" s="83"/>
      <c r="IB34" s="83"/>
      <c r="IC34" s="83"/>
      <c r="ID34" s="83"/>
      <c r="IE34" s="83"/>
      <c r="IF34" s="83"/>
      <c r="IG34" s="83"/>
      <c r="IH34" s="83"/>
      <c r="II34" s="83"/>
      <c r="IJ34" s="83"/>
      <c r="IK34" s="83"/>
      <c r="IL34" s="83"/>
      <c r="IM34" s="83"/>
      <c r="IN34" s="83"/>
      <c r="IO34" s="83"/>
      <c r="IP34" s="83"/>
      <c r="IQ34" s="83"/>
      <c r="IR34" s="83"/>
      <c r="IS34" s="83"/>
      <c r="IT34" s="83"/>
      <c r="IU34" s="83"/>
      <c r="IV34" s="83"/>
      <c r="IW34" s="83"/>
      <c r="IX34" s="83"/>
      <c r="IY34" s="83"/>
      <c r="IZ34" s="83"/>
      <c r="JA34" s="83"/>
      <c r="JB34" s="83"/>
      <c r="JC34" s="83"/>
      <c r="JD34" s="83"/>
      <c r="JE34" s="83"/>
      <c r="JF34" s="83"/>
      <c r="JG34" s="83"/>
      <c r="JH34" s="83"/>
      <c r="JI34" s="83"/>
      <c r="JJ34" s="83"/>
      <c r="JK34" s="83"/>
      <c r="JL34" s="83"/>
      <c r="JM34" s="83"/>
      <c r="JN34" s="83"/>
      <c r="JO34" s="83"/>
      <c r="JP34" s="83"/>
      <c r="JQ34" s="83"/>
      <c r="JR34" s="83"/>
      <c r="JS34" s="83"/>
      <c r="JT34" s="83"/>
      <c r="JU34" s="83"/>
      <c r="JV34" s="83"/>
      <c r="JW34" s="83"/>
      <c r="JX34" s="83"/>
      <c r="JY34" s="83"/>
      <c r="JZ34" s="83"/>
      <c r="KA34" s="83"/>
      <c r="KB34" s="83"/>
      <c r="KC34" s="83"/>
      <c r="KD34" s="83"/>
      <c r="KE34" s="83"/>
      <c r="KF34" s="83"/>
      <c r="KG34" s="83"/>
      <c r="KH34" s="83"/>
      <c r="KI34" s="83"/>
      <c r="KJ34" s="83"/>
      <c r="KK34" s="83"/>
      <c r="KL34" s="83"/>
      <c r="KM34" s="83"/>
      <c r="KN34" s="83"/>
      <c r="KO34" s="83"/>
      <c r="KP34" s="83"/>
      <c r="KQ34" s="83"/>
      <c r="KR34" s="83"/>
      <c r="KS34" s="83"/>
      <c r="KT34" s="83"/>
      <c r="KU34" s="83"/>
      <c r="KV34" s="83"/>
      <c r="KW34" s="83"/>
      <c r="KX34" s="83"/>
      <c r="KY34" s="83"/>
      <c r="KZ34" s="83"/>
      <c r="LA34" s="83"/>
      <c r="LB34" s="83"/>
      <c r="LC34" s="83"/>
      <c r="LD34" s="83"/>
      <c r="LE34" s="83"/>
      <c r="LF34" s="83"/>
      <c r="LG34" s="83"/>
      <c r="LH34" s="83"/>
      <c r="LI34" s="83"/>
      <c r="LJ34" s="83"/>
      <c r="LK34" s="83"/>
      <c r="LL34" s="83"/>
      <c r="LM34" s="83"/>
      <c r="LN34" s="83"/>
      <c r="LO34" s="83"/>
      <c r="LP34" s="83"/>
      <c r="LQ34" s="83"/>
      <c r="LR34" s="83"/>
      <c r="LS34" s="83"/>
      <c r="LT34" s="83"/>
      <c r="LU34" s="83"/>
      <c r="LV34" s="83"/>
      <c r="LW34" s="83"/>
      <c r="LX34" s="83"/>
      <c r="LY34" s="83"/>
      <c r="LZ34" s="83"/>
      <c r="MA34" s="83"/>
      <c r="MB34" s="83"/>
      <c r="MC34" s="83"/>
      <c r="MD34" s="83"/>
      <c r="ME34" s="83"/>
      <c r="MF34" s="83"/>
      <c r="MG34" s="83"/>
      <c r="MH34" s="83"/>
      <c r="MI34" s="83"/>
      <c r="MJ34" s="83"/>
      <c r="MK34" s="83"/>
      <c r="ML34" s="83"/>
      <c r="MM34" s="83"/>
      <c r="MN34" s="83"/>
      <c r="MO34" s="83"/>
      <c r="MP34" s="83"/>
      <c r="MQ34" s="83"/>
      <c r="MR34" s="83"/>
      <c r="MS34" s="83"/>
      <c r="MT34" s="83"/>
      <c r="MU34" s="83"/>
      <c r="MV34" s="83"/>
      <c r="MW34" s="83"/>
      <c r="MX34" s="83"/>
      <c r="MY34" s="83"/>
      <c r="MZ34" s="83"/>
      <c r="NA34" s="83"/>
      <c r="NB34" s="83"/>
      <c r="NC34" s="83"/>
      <c r="ND34" s="83"/>
      <c r="NE34" s="83"/>
      <c r="NF34" s="83"/>
      <c r="NG34" s="83"/>
      <c r="NH34" s="83"/>
      <c r="NI34" s="83"/>
      <c r="NJ34" s="83"/>
      <c r="NK34" s="83"/>
      <c r="NL34" s="83"/>
      <c r="NM34" s="83"/>
      <c r="NN34" s="83"/>
      <c r="NO34" s="83"/>
      <c r="NP34" s="83"/>
      <c r="NQ34" s="83"/>
      <c r="NR34" s="83"/>
      <c r="NS34" s="83"/>
      <c r="NT34" s="83"/>
      <c r="NU34" s="83"/>
      <c r="NV34" s="83"/>
      <c r="NW34" s="83"/>
      <c r="NX34" s="83"/>
      <c r="NY34" s="83"/>
      <c r="NZ34" s="83"/>
      <c r="OA34" s="83"/>
      <c r="OB34" s="83"/>
      <c r="OC34" s="83"/>
      <c r="OD34" s="83"/>
      <c r="OE34" s="83"/>
      <c r="OF34" s="83"/>
      <c r="OG34" s="83"/>
      <c r="OH34" s="83"/>
      <c r="OI34" s="83"/>
      <c r="OJ34" s="83"/>
      <c r="OK34" s="83"/>
      <c r="OL34" s="83"/>
      <c r="OM34" s="83"/>
      <c r="ON34" s="83"/>
      <c r="OO34" s="83"/>
      <c r="OP34" s="83"/>
      <c r="OQ34" s="83"/>
      <c r="OR34" s="83"/>
      <c r="OS34" s="83"/>
      <c r="OT34" s="83"/>
      <c r="OU34" s="83"/>
      <c r="OV34" s="83"/>
      <c r="OW34" s="83"/>
      <c r="OX34" s="83"/>
      <c r="OY34" s="83"/>
      <c r="OZ34" s="83"/>
      <c r="PA34" s="83"/>
      <c r="PB34" s="83"/>
      <c r="PC34" s="83"/>
      <c r="PD34" s="83"/>
      <c r="PE34" s="83"/>
      <c r="PF34" s="83"/>
      <c r="PG34" s="83"/>
      <c r="PH34" s="83"/>
      <c r="PI34" s="83"/>
      <c r="PJ34" s="83"/>
      <c r="PK34" s="83"/>
      <c r="PL34" s="83"/>
      <c r="PM34" s="83"/>
      <c r="PN34" s="83"/>
      <c r="PO34" s="83"/>
      <c r="PP34" s="83"/>
      <c r="PQ34" s="83"/>
      <c r="PR34" s="83"/>
      <c r="PS34" s="83"/>
      <c r="PT34" s="83"/>
      <c r="PU34" s="83"/>
      <c r="PV34" s="83"/>
      <c r="PW34" s="83"/>
      <c r="PX34" s="83"/>
      <c r="PY34" s="83"/>
      <c r="PZ34" s="83"/>
      <c r="QA34" s="83"/>
      <c r="QB34" s="83"/>
      <c r="QC34" s="83"/>
      <c r="QD34" s="83"/>
      <c r="QE34" s="83"/>
      <c r="QF34" s="83"/>
      <c r="QG34" s="83"/>
      <c r="QH34" s="83"/>
      <c r="QI34" s="83"/>
      <c r="QJ34" s="83"/>
      <c r="QK34" s="83"/>
      <c r="QL34" s="83"/>
      <c r="QM34" s="83"/>
      <c r="QN34" s="83"/>
      <c r="QO34" s="83"/>
      <c r="QP34" s="83"/>
      <c r="QQ34" s="83"/>
      <c r="QR34" s="83"/>
      <c r="QS34" s="83"/>
      <c r="QT34" s="83"/>
      <c r="QU34" s="83"/>
      <c r="QV34" s="83"/>
      <c r="QW34" s="83"/>
      <c r="QX34" s="83"/>
      <c r="QY34" s="83"/>
      <c r="QZ34" s="83"/>
      <c r="RA34" s="83"/>
      <c r="RB34" s="83"/>
      <c r="RC34" s="83"/>
      <c r="RD34" s="83"/>
      <c r="RE34" s="83"/>
      <c r="RF34" s="83"/>
      <c r="RG34" s="83"/>
      <c r="RH34" s="83"/>
      <c r="RI34" s="83"/>
      <c r="RJ34" s="83"/>
      <c r="RK34" s="83"/>
      <c r="RL34" s="83"/>
      <c r="RM34" s="83"/>
      <c r="RN34" s="83"/>
      <c r="RO34" s="83"/>
      <c r="RP34" s="83"/>
      <c r="RQ34" s="83"/>
      <c r="RR34" s="83"/>
      <c r="RS34" s="83"/>
      <c r="RT34" s="83"/>
      <c r="RU34" s="83"/>
      <c r="RV34" s="83"/>
      <c r="RW34" s="83"/>
      <c r="RX34" s="83"/>
      <c r="RY34" s="83"/>
      <c r="RZ34" s="83"/>
      <c r="SA34" s="83"/>
      <c r="SB34" s="83"/>
      <c r="SC34" s="83"/>
      <c r="SD34" s="83"/>
      <c r="SE34" s="83"/>
      <c r="SF34" s="83"/>
      <c r="SG34" s="83"/>
      <c r="SH34" s="83"/>
      <c r="SI34" s="83"/>
      <c r="SJ34" s="83"/>
      <c r="SK34" s="83"/>
      <c r="SL34" s="83"/>
      <c r="SM34" s="83"/>
      <c r="SN34" s="83"/>
      <c r="SO34" s="83"/>
      <c r="SP34" s="83"/>
      <c r="SQ34" s="83"/>
      <c r="SR34" s="83"/>
      <c r="SS34" s="83"/>
      <c r="ST34" s="83"/>
      <c r="SU34" s="83"/>
      <c r="SV34" s="83"/>
      <c r="SW34" s="83"/>
      <c r="SX34" s="83"/>
      <c r="SY34" s="83"/>
      <c r="SZ34" s="83"/>
      <c r="TA34" s="83"/>
      <c r="TB34" s="83"/>
      <c r="TC34" s="83"/>
      <c r="TD34" s="83"/>
      <c r="TE34" s="83"/>
      <c r="TF34" s="83"/>
      <c r="TG34" s="83"/>
      <c r="TH34" s="83"/>
      <c r="TI34" s="83"/>
      <c r="TJ34" s="83"/>
      <c r="TK34" s="83"/>
      <c r="TL34" s="83"/>
      <c r="TM34" s="83"/>
      <c r="TN34" s="83"/>
      <c r="TO34" s="83"/>
      <c r="TP34" s="83"/>
      <c r="TQ34" s="83"/>
      <c r="TR34" s="83"/>
      <c r="TS34" s="83"/>
      <c r="TT34" s="83"/>
      <c r="TU34" s="83"/>
      <c r="TV34" s="83"/>
      <c r="TW34" s="83"/>
      <c r="TX34" s="83"/>
      <c r="TY34" s="83"/>
      <c r="TZ34" s="83"/>
      <c r="UA34" s="83"/>
      <c r="UB34" s="83"/>
      <c r="UC34" s="83"/>
      <c r="UD34" s="83"/>
      <c r="UE34" s="83"/>
      <c r="UF34" s="83"/>
      <c r="UG34" s="83"/>
      <c r="UH34" s="83"/>
      <c r="UI34" s="83"/>
      <c r="UJ34" s="83"/>
      <c r="UK34" s="83"/>
      <c r="UL34" s="83"/>
      <c r="UM34" s="83"/>
      <c r="UN34" s="83"/>
      <c r="UO34" s="83"/>
      <c r="UP34" s="83"/>
      <c r="UQ34" s="83"/>
      <c r="UR34" s="83"/>
      <c r="US34" s="83"/>
      <c r="UT34" s="83"/>
      <c r="UU34" s="83"/>
      <c r="UV34" s="83"/>
      <c r="UW34" s="83"/>
      <c r="UX34" s="83"/>
      <c r="UY34" s="83"/>
      <c r="UZ34" s="83"/>
      <c r="VA34" s="83"/>
      <c r="VB34" s="83"/>
      <c r="VC34" s="83"/>
      <c r="VD34" s="83"/>
      <c r="VE34" s="83"/>
      <c r="VF34" s="83"/>
      <c r="VG34" s="83"/>
      <c r="VH34" s="83"/>
      <c r="VI34" s="83"/>
      <c r="VJ34" s="83"/>
      <c r="VK34" s="83"/>
      <c r="VL34" s="83"/>
      <c r="VM34" s="83"/>
      <c r="VN34" s="83"/>
      <c r="VO34" s="83"/>
      <c r="VP34" s="83"/>
      <c r="VQ34" s="83"/>
      <c r="VR34" s="83"/>
      <c r="VS34" s="83"/>
      <c r="VT34" s="83"/>
      <c r="VU34" s="83"/>
      <c r="VV34" s="83"/>
      <c r="VW34" s="83"/>
      <c r="VX34" s="83"/>
      <c r="VY34" s="83"/>
      <c r="VZ34" s="83"/>
      <c r="WA34" s="83"/>
      <c r="WB34" s="83"/>
      <c r="WC34" s="83"/>
      <c r="WD34" s="83"/>
      <c r="WE34" s="83"/>
      <c r="WF34" s="83"/>
      <c r="WG34" s="83"/>
      <c r="WH34" s="83"/>
      <c r="WI34" s="83"/>
      <c r="WJ34" s="83"/>
      <c r="WK34" s="83"/>
      <c r="WL34" s="83"/>
      <c r="WM34" s="83"/>
      <c r="WN34" s="83"/>
      <c r="WO34" s="83"/>
      <c r="WP34" s="83"/>
      <c r="WQ34" s="83"/>
      <c r="WR34" s="83"/>
      <c r="WS34" s="83"/>
      <c r="WT34" s="83"/>
      <c r="WU34" s="83"/>
      <c r="WV34" s="83"/>
      <c r="WW34" s="83"/>
      <c r="WX34" s="83"/>
      <c r="WY34" s="83"/>
      <c r="WZ34" s="83"/>
      <c r="XA34" s="83"/>
      <c r="XB34" s="83"/>
      <c r="XC34" s="83"/>
      <c r="XD34" s="83"/>
      <c r="XE34" s="83"/>
      <c r="XF34" s="83"/>
      <c r="XG34" s="83"/>
      <c r="XH34" s="83"/>
      <c r="XI34" s="83"/>
      <c r="XJ34" s="83"/>
      <c r="XK34" s="83"/>
      <c r="XL34" s="83"/>
      <c r="XM34" s="83"/>
      <c r="XN34" s="83"/>
      <c r="XO34" s="83"/>
      <c r="XP34" s="83"/>
      <c r="XQ34" s="83"/>
      <c r="XR34" s="83"/>
      <c r="XS34" s="83"/>
      <c r="XT34" s="83"/>
      <c r="XU34" s="83"/>
      <c r="XV34" s="83"/>
      <c r="XW34" s="83"/>
      <c r="XX34" s="83"/>
      <c r="XY34" s="83"/>
      <c r="XZ34" s="83"/>
      <c r="YA34" s="83"/>
      <c r="YB34" s="83"/>
      <c r="YC34" s="83"/>
      <c r="YD34" s="83"/>
      <c r="YE34" s="83"/>
      <c r="YF34" s="83"/>
      <c r="YG34" s="83"/>
      <c r="YH34" s="83"/>
      <c r="YI34" s="83"/>
      <c r="YJ34" s="83"/>
      <c r="YK34" s="83"/>
      <c r="YL34" s="83"/>
      <c r="YM34" s="83"/>
      <c r="YN34" s="83"/>
      <c r="YO34" s="83"/>
      <c r="YP34" s="83"/>
      <c r="YQ34" s="83"/>
      <c r="YR34" s="83"/>
      <c r="YS34" s="83"/>
      <c r="YT34" s="83"/>
      <c r="YU34" s="83"/>
      <c r="YV34" s="83"/>
      <c r="YW34" s="83"/>
      <c r="YX34" s="83"/>
      <c r="YY34" s="83"/>
      <c r="YZ34" s="83"/>
      <c r="ZA34" s="83"/>
      <c r="ZB34" s="83"/>
      <c r="ZC34" s="83"/>
      <c r="ZD34" s="83"/>
      <c r="ZE34" s="83"/>
      <c r="ZF34" s="83"/>
      <c r="ZG34" s="83"/>
      <c r="ZH34" s="83"/>
      <c r="ZI34" s="83"/>
      <c r="ZJ34" s="83"/>
      <c r="ZK34" s="83"/>
      <c r="ZL34" s="83"/>
      <c r="ZM34" s="83"/>
      <c r="ZN34" s="83"/>
      <c r="ZO34" s="83"/>
      <c r="ZP34" s="83"/>
      <c r="ZQ34" s="83"/>
      <c r="ZR34" s="83"/>
      <c r="ZS34" s="83"/>
      <c r="ZT34" s="83"/>
      <c r="ZU34" s="83"/>
      <c r="ZV34" s="83"/>
      <c r="ZW34" s="83"/>
      <c r="ZX34" s="83"/>
      <c r="ZY34" s="83"/>
      <c r="ZZ34" s="83"/>
      <c r="AAA34" s="83"/>
      <c r="AAB34" s="83"/>
      <c r="AAC34" s="83"/>
      <c r="AAD34" s="83"/>
      <c r="AAE34" s="83"/>
      <c r="AAF34" s="83"/>
      <c r="AAG34" s="83"/>
      <c r="AAH34" s="83"/>
      <c r="AAI34" s="83"/>
      <c r="AAJ34" s="83"/>
      <c r="AAK34" s="83"/>
      <c r="AAL34" s="83"/>
      <c r="AAM34" s="83"/>
      <c r="AAN34" s="83"/>
      <c r="AAO34" s="83"/>
      <c r="AAP34" s="83"/>
      <c r="AAQ34" s="83"/>
      <c r="AAR34" s="83"/>
      <c r="AAS34" s="83"/>
      <c r="AAT34" s="83"/>
      <c r="AAU34" s="83"/>
      <c r="AAV34" s="83"/>
      <c r="AAW34" s="83"/>
      <c r="AAX34" s="83"/>
      <c r="AAY34" s="83"/>
      <c r="AAZ34" s="83"/>
      <c r="ABA34" s="83"/>
      <c r="ABB34" s="83"/>
      <c r="ABC34" s="83"/>
      <c r="ABD34" s="83"/>
      <c r="ABE34" s="83"/>
      <c r="ABF34" s="83"/>
      <c r="ABG34" s="83"/>
      <c r="ABH34" s="83"/>
      <c r="ABI34" s="83"/>
      <c r="ABJ34" s="83"/>
      <c r="ABK34" s="83"/>
      <c r="ABL34" s="83"/>
      <c r="ABM34" s="83"/>
      <c r="ABN34" s="83"/>
      <c r="ABO34" s="83"/>
      <c r="ABP34" s="83"/>
      <c r="ABQ34" s="83"/>
      <c r="ABR34" s="83"/>
      <c r="ABS34" s="83"/>
      <c r="ABT34" s="83"/>
      <c r="ABU34" s="83"/>
      <c r="ABV34" s="83"/>
      <c r="ABW34" s="83"/>
      <c r="ABX34" s="83"/>
      <c r="ABY34" s="83"/>
      <c r="ABZ34" s="83"/>
      <c r="ACA34" s="83"/>
      <c r="ACB34" s="83"/>
      <c r="ACC34" s="83"/>
      <c r="ACD34" s="83"/>
      <c r="ACE34" s="83"/>
      <c r="ACF34" s="83"/>
      <c r="ACG34" s="83"/>
      <c r="ACH34" s="83"/>
      <c r="ACI34" s="83"/>
      <c r="ACJ34" s="83"/>
      <c r="ACK34" s="83"/>
      <c r="ACL34" s="83"/>
      <c r="ACM34" s="83"/>
      <c r="ACN34" s="83"/>
      <c r="ACO34" s="83"/>
      <c r="ACP34" s="83"/>
      <c r="ACQ34" s="83"/>
      <c r="ACR34" s="83"/>
      <c r="ACS34" s="83"/>
      <c r="ACT34" s="83"/>
      <c r="ACU34" s="83"/>
      <c r="ACV34" s="83"/>
      <c r="ACW34" s="83"/>
      <c r="ACX34" s="83"/>
      <c r="ACY34" s="83"/>
      <c r="ACZ34" s="83"/>
      <c r="ADA34" s="83"/>
      <c r="ADB34" s="83"/>
      <c r="ADC34" s="83"/>
      <c r="ADD34" s="83"/>
      <c r="ADE34" s="83"/>
      <c r="ADF34" s="83"/>
      <c r="ADG34" s="83"/>
      <c r="ADH34" s="83"/>
      <c r="ADI34" s="83"/>
      <c r="ADJ34" s="83"/>
      <c r="ADK34" s="83"/>
      <c r="ADL34" s="83"/>
      <c r="ADM34" s="83"/>
      <c r="ADN34" s="83"/>
      <c r="ADO34" s="83"/>
      <c r="ADP34" s="83"/>
      <c r="ADQ34" s="83"/>
      <c r="ADR34" s="83"/>
      <c r="ADS34" s="83"/>
      <c r="ADT34" s="83"/>
      <c r="ADU34" s="83"/>
      <c r="ADV34" s="83"/>
      <c r="ADW34" s="83"/>
      <c r="ADX34" s="83"/>
      <c r="ADY34" s="83"/>
      <c r="ADZ34" s="83"/>
      <c r="AEA34" s="83"/>
      <c r="AEB34" s="83"/>
      <c r="AEC34" s="83"/>
      <c r="AED34" s="83"/>
      <c r="AEE34" s="83"/>
      <c r="AEF34" s="83"/>
      <c r="AEG34" s="83"/>
      <c r="AEH34" s="83"/>
      <c r="AEI34" s="83"/>
      <c r="AEJ34" s="83"/>
      <c r="AEK34" s="83"/>
      <c r="AEL34" s="83"/>
      <c r="AEM34" s="83"/>
      <c r="AEN34" s="83"/>
      <c r="AEO34" s="83"/>
      <c r="AEP34" s="83"/>
      <c r="AEQ34" s="83"/>
      <c r="AER34" s="83"/>
      <c r="AES34" s="83"/>
      <c r="AET34" s="83"/>
      <c r="AEU34" s="83"/>
      <c r="AEV34" s="83"/>
      <c r="AEW34" s="83"/>
      <c r="AEX34" s="83"/>
      <c r="AEY34" s="83"/>
      <c r="AEZ34" s="83"/>
      <c r="AFA34" s="83"/>
      <c r="AFB34" s="83"/>
      <c r="AFC34" s="83"/>
      <c r="AFD34" s="83"/>
      <c r="AFE34" s="83"/>
      <c r="AFF34" s="83"/>
      <c r="AFG34" s="83"/>
      <c r="AFH34" s="83"/>
      <c r="AFI34" s="83"/>
      <c r="AFJ34" s="83"/>
      <c r="AFK34" s="83"/>
      <c r="AFL34" s="83"/>
      <c r="AFM34" s="83"/>
      <c r="AFN34" s="83"/>
      <c r="AFO34" s="83"/>
      <c r="AFP34" s="83"/>
      <c r="AFQ34" s="83"/>
      <c r="AFR34" s="83"/>
      <c r="AFS34" s="83"/>
      <c r="AFT34" s="83"/>
      <c r="AFU34" s="83"/>
      <c r="AFV34" s="83"/>
      <c r="AFW34" s="83"/>
      <c r="AFX34" s="83"/>
      <c r="AFY34" s="83"/>
      <c r="AFZ34" s="83"/>
      <c r="AGA34" s="83"/>
      <c r="AGB34" s="83"/>
      <c r="AGC34" s="83"/>
      <c r="AGD34" s="83"/>
      <c r="AGE34" s="83"/>
      <c r="AGF34" s="83"/>
      <c r="AGG34" s="83"/>
      <c r="AGH34" s="83"/>
      <c r="AGI34" s="83"/>
      <c r="AGJ34" s="83"/>
      <c r="AGK34" s="83"/>
      <c r="AGL34" s="83"/>
      <c r="AGM34" s="83"/>
      <c r="AGN34" s="83"/>
      <c r="AGO34" s="83"/>
      <c r="AGP34" s="83"/>
      <c r="AGQ34" s="83"/>
      <c r="AGR34" s="83"/>
      <c r="AGS34" s="83"/>
      <c r="AGT34" s="83"/>
      <c r="AGU34" s="83"/>
      <c r="AGV34" s="83"/>
      <c r="AGW34" s="83"/>
      <c r="AGX34" s="83"/>
      <c r="AGY34" s="83"/>
      <c r="AGZ34" s="83"/>
      <c r="AHA34" s="83"/>
      <c r="AHB34" s="83"/>
      <c r="AHC34" s="83"/>
      <c r="AHD34" s="83"/>
      <c r="AHE34" s="83"/>
      <c r="AHF34" s="83"/>
      <c r="AHG34" s="83"/>
      <c r="AHH34" s="83"/>
      <c r="AHI34" s="83"/>
      <c r="AHJ34" s="83"/>
      <c r="AHK34" s="83"/>
      <c r="AHL34" s="83"/>
      <c r="AHM34" s="83"/>
      <c r="AHN34" s="83"/>
      <c r="AHO34" s="83"/>
      <c r="AHP34" s="83"/>
      <c r="AHQ34" s="83"/>
      <c r="AHR34" s="83"/>
      <c r="AHS34" s="83"/>
      <c r="AHT34" s="83"/>
      <c r="AHU34" s="83"/>
      <c r="AHV34" s="83"/>
      <c r="AHW34" s="83"/>
      <c r="AHX34" s="83"/>
      <c r="AHY34" s="83"/>
      <c r="AHZ34" s="83"/>
      <c r="AIA34" s="83"/>
      <c r="AIB34" s="83"/>
      <c r="AIC34" s="83"/>
      <c r="AID34" s="83"/>
      <c r="AIE34" s="83"/>
      <c r="AIF34" s="83"/>
      <c r="AIG34" s="83"/>
      <c r="AIH34" s="83"/>
      <c r="AII34" s="83"/>
      <c r="AIJ34" s="83"/>
      <c r="AIK34" s="83"/>
      <c r="AIL34" s="83"/>
      <c r="AIM34" s="83"/>
      <c r="AIN34" s="83"/>
      <c r="AIO34" s="83"/>
      <c r="AIP34" s="83"/>
      <c r="AIQ34" s="83"/>
      <c r="AIR34" s="83"/>
      <c r="AIS34" s="83"/>
      <c r="AIT34" s="83"/>
      <c r="AIU34" s="83"/>
      <c r="AIV34" s="83"/>
      <c r="AIW34" s="83"/>
      <c r="AIX34" s="83"/>
      <c r="AIY34" s="83"/>
      <c r="AIZ34" s="83"/>
      <c r="AJA34" s="83"/>
      <c r="AJB34" s="83"/>
      <c r="AJC34" s="83"/>
      <c r="AJD34" s="83"/>
      <c r="AJE34" s="83"/>
      <c r="AJF34" s="83"/>
      <c r="AJG34" s="83"/>
      <c r="AJH34" s="83"/>
      <c r="AJI34" s="83"/>
      <c r="AJJ34" s="83"/>
      <c r="AJK34" s="83"/>
      <c r="AJL34" s="83"/>
      <c r="AJM34" s="83"/>
      <c r="AJN34" s="83"/>
      <c r="AJO34" s="83"/>
      <c r="AJP34" s="83"/>
      <c r="AJQ34" s="83"/>
      <c r="AJR34" s="83"/>
      <c r="AJS34" s="83"/>
      <c r="AJT34" s="83"/>
      <c r="AJU34" s="83"/>
      <c r="AJV34" s="83"/>
      <c r="AJW34" s="83"/>
      <c r="AJX34" s="83"/>
      <c r="AJY34" s="83"/>
      <c r="AJZ34" s="83"/>
      <c r="AKA34" s="83"/>
      <c r="AKB34" s="83"/>
      <c r="AKC34" s="83"/>
      <c r="AKD34" s="83"/>
      <c r="AKE34" s="83"/>
      <c r="AKF34" s="83"/>
      <c r="AKG34" s="83"/>
      <c r="AKH34" s="83"/>
      <c r="AKI34" s="83"/>
      <c r="AKJ34" s="83"/>
      <c r="AKK34" s="83"/>
      <c r="AKL34" s="83"/>
      <c r="AKM34" s="83"/>
      <c r="AKN34" s="83"/>
      <c r="AKO34" s="83"/>
      <c r="AKP34" s="83"/>
      <c r="AKQ34" s="83"/>
      <c r="AKR34" s="83"/>
      <c r="AKS34" s="83"/>
      <c r="AKT34" s="83"/>
      <c r="AKU34" s="83"/>
      <c r="AKV34" s="83"/>
      <c r="AKW34" s="83"/>
      <c r="AKX34" s="83"/>
      <c r="AKY34" s="83"/>
      <c r="AKZ34" s="83"/>
      <c r="ALA34" s="83"/>
      <c r="ALB34" s="83"/>
      <c r="ALC34" s="83"/>
      <c r="ALD34" s="83"/>
      <c r="ALE34" s="83"/>
      <c r="ALF34" s="83"/>
      <c r="ALG34" s="83"/>
      <c r="ALH34" s="83"/>
      <c r="ALI34" s="83"/>
      <c r="ALJ34" s="83"/>
      <c r="ALK34" s="83"/>
      <c r="ALL34" s="83"/>
      <c r="ALM34" s="83"/>
      <c r="ALN34" s="83"/>
      <c r="ALO34" s="83"/>
      <c r="ALP34" s="83"/>
      <c r="ALQ34" s="83"/>
      <c r="ALR34" s="83"/>
      <c r="ALS34" s="83"/>
      <c r="ALT34" s="83"/>
      <c r="ALU34" s="83"/>
      <c r="ALV34" s="83"/>
      <c r="ALW34" s="83"/>
      <c r="ALX34" s="83"/>
      <c r="ALY34" s="83"/>
      <c r="ALZ34" s="83"/>
      <c r="AMA34" s="83"/>
      <c r="AMB34" s="83"/>
      <c r="AMC34" s="83"/>
      <c r="AMD34" s="83"/>
      <c r="AME34" s="83"/>
      <c r="AMF34" s="83"/>
      <c r="AMG34" s="83"/>
      <c r="AMH34" s="83"/>
      <c r="AMI34" s="83"/>
      <c r="AMJ34" s="83"/>
      <c r="AMK34" s="83"/>
      <c r="AML34" s="83"/>
      <c r="AMM34" s="83"/>
      <c r="AMN34" s="83"/>
      <c r="AMO34" s="83"/>
      <c r="AMP34" s="83"/>
      <c r="AMQ34" s="83"/>
      <c r="AMR34" s="83"/>
      <c r="AMS34" s="83"/>
      <c r="AMT34" s="83"/>
      <c r="AMU34" s="83"/>
      <c r="AMV34" s="83"/>
      <c r="AMW34" s="83"/>
      <c r="AMX34" s="83"/>
      <c r="AMY34" s="83"/>
      <c r="AMZ34" s="83"/>
      <c r="ANA34" s="83"/>
      <c r="ANB34" s="83"/>
      <c r="ANC34" s="83"/>
      <c r="AND34" s="83"/>
      <c r="ANE34" s="83"/>
      <c r="ANF34" s="83"/>
      <c r="ANG34" s="83"/>
      <c r="ANH34" s="83"/>
      <c r="ANI34" s="83"/>
      <c r="ANJ34" s="83"/>
      <c r="ANK34" s="83"/>
      <c r="ANL34" s="83"/>
      <c r="ANM34" s="83"/>
      <c r="ANN34" s="83"/>
      <c r="ANO34" s="83"/>
      <c r="ANP34" s="83"/>
      <c r="ANQ34" s="83"/>
      <c r="ANR34" s="83"/>
      <c r="ANS34" s="83"/>
      <c r="ANT34" s="83"/>
      <c r="ANU34" s="83"/>
      <c r="ANV34" s="83"/>
      <c r="ANW34" s="83"/>
      <c r="ANX34" s="83"/>
      <c r="ANY34" s="83"/>
      <c r="ANZ34" s="83"/>
      <c r="AOA34" s="83"/>
      <c r="AOB34" s="83"/>
      <c r="AOC34" s="83"/>
      <c r="AOD34" s="83"/>
      <c r="AOE34" s="83"/>
      <c r="AOF34" s="83"/>
      <c r="AOG34" s="83"/>
      <c r="AOH34" s="83"/>
      <c r="AOI34" s="83"/>
      <c r="AOJ34" s="83"/>
      <c r="AOK34" s="83"/>
      <c r="AOL34" s="83"/>
      <c r="AOM34" s="83"/>
      <c r="AON34" s="83"/>
      <c r="AOO34" s="83"/>
      <c r="AOP34" s="83"/>
      <c r="AOQ34" s="83"/>
      <c r="AOR34" s="83"/>
      <c r="AOS34" s="83"/>
      <c r="AOT34" s="83"/>
      <c r="AOU34" s="83"/>
      <c r="AOV34" s="83"/>
      <c r="AOW34" s="83"/>
      <c r="AOX34" s="83"/>
      <c r="AOY34" s="83"/>
      <c r="AOZ34" s="83"/>
      <c r="APA34" s="83"/>
      <c r="APB34" s="83"/>
      <c r="APC34" s="83"/>
      <c r="APD34" s="83"/>
      <c r="APE34" s="83"/>
      <c r="APF34" s="83"/>
      <c r="APG34" s="83"/>
      <c r="APH34" s="83"/>
      <c r="API34" s="83"/>
      <c r="APJ34" s="83"/>
      <c r="APK34" s="83"/>
      <c r="APL34" s="83"/>
      <c r="APM34" s="83"/>
      <c r="APN34" s="83"/>
      <c r="APO34" s="83"/>
      <c r="APP34" s="83"/>
      <c r="APQ34" s="83"/>
      <c r="APR34" s="83"/>
      <c r="APS34" s="83"/>
      <c r="APT34" s="83"/>
      <c r="APU34" s="83"/>
      <c r="APV34" s="83"/>
      <c r="APW34" s="83"/>
      <c r="APX34" s="83"/>
      <c r="APY34" s="83"/>
      <c r="APZ34" s="83"/>
      <c r="AQA34" s="83"/>
      <c r="AQB34" s="83"/>
      <c r="AQC34" s="83"/>
      <c r="AQD34" s="83"/>
      <c r="AQE34" s="83"/>
      <c r="AQF34" s="83"/>
      <c r="AQG34" s="83"/>
      <c r="AQH34" s="83"/>
      <c r="AQI34" s="83"/>
      <c r="AQJ34" s="83"/>
      <c r="AQK34" s="83"/>
      <c r="AQL34" s="83"/>
      <c r="AQM34" s="83"/>
      <c r="AQN34" s="83"/>
      <c r="AQO34" s="83"/>
      <c r="AQP34" s="83"/>
      <c r="AQQ34" s="83"/>
      <c r="AQR34" s="83"/>
      <c r="AQS34" s="83"/>
      <c r="AQT34" s="83"/>
      <c r="AQU34" s="83"/>
      <c r="AQV34" s="83"/>
      <c r="AQW34" s="83"/>
      <c r="AQX34" s="83"/>
      <c r="AQY34" s="83"/>
      <c r="AQZ34" s="83"/>
      <c r="ARA34" s="83"/>
      <c r="ARB34" s="83"/>
      <c r="ARC34" s="83"/>
      <c r="ARD34" s="83"/>
      <c r="ARE34" s="83"/>
      <c r="ARF34" s="83"/>
      <c r="ARG34" s="83"/>
      <c r="ARH34" s="83"/>
      <c r="ARI34" s="83"/>
      <c r="ARJ34" s="83"/>
      <c r="ARK34" s="83"/>
      <c r="ARL34" s="83"/>
      <c r="ARM34" s="83"/>
      <c r="ARN34" s="83"/>
      <c r="ARO34" s="83"/>
      <c r="ARP34" s="83"/>
      <c r="ARQ34" s="83"/>
      <c r="ARR34" s="83"/>
      <c r="ARS34" s="83"/>
      <c r="ART34" s="83"/>
      <c r="ARU34" s="83"/>
      <c r="ARV34" s="83"/>
      <c r="ARW34" s="83"/>
      <c r="ARX34" s="83"/>
      <c r="ARY34" s="83"/>
      <c r="ARZ34" s="83"/>
      <c r="ASA34" s="83"/>
      <c r="ASB34" s="83"/>
      <c r="ASC34" s="83"/>
      <c r="ASD34" s="83"/>
      <c r="ASE34" s="83"/>
      <c r="ASF34" s="83"/>
      <c r="ASG34" s="83"/>
      <c r="ASH34" s="83"/>
      <c r="ASI34" s="83"/>
      <c r="ASJ34" s="83"/>
      <c r="ASK34" s="83"/>
      <c r="ASL34" s="83"/>
      <c r="ASM34" s="83"/>
      <c r="ASN34" s="83"/>
      <c r="ASO34" s="83"/>
      <c r="ASP34" s="83"/>
      <c r="ASQ34" s="83"/>
      <c r="ASR34" s="83"/>
      <c r="ASS34" s="83"/>
      <c r="AST34" s="83"/>
      <c r="ASU34" s="83"/>
      <c r="ASV34" s="83"/>
      <c r="ASW34" s="83"/>
      <c r="ASX34" s="83"/>
      <c r="ASY34" s="83"/>
      <c r="ASZ34" s="83"/>
      <c r="ATA34" s="83"/>
      <c r="ATB34" s="83"/>
      <c r="ATC34" s="83"/>
      <c r="ATD34" s="83"/>
      <c r="ATE34" s="83"/>
      <c r="ATF34" s="83"/>
      <c r="ATG34" s="83"/>
      <c r="ATH34" s="83"/>
      <c r="ATI34" s="83"/>
      <c r="ATJ34" s="83"/>
      <c r="ATK34" s="83"/>
      <c r="ATL34" s="83"/>
      <c r="ATM34" s="83"/>
      <c r="ATN34" s="83"/>
      <c r="ATO34" s="83"/>
      <c r="ATP34" s="83"/>
      <c r="ATQ34" s="83"/>
      <c r="ATR34" s="83"/>
      <c r="ATS34" s="83"/>
      <c r="ATT34" s="83"/>
      <c r="ATU34" s="83"/>
      <c r="ATV34" s="83"/>
      <c r="ATW34" s="83"/>
      <c r="ATX34" s="83"/>
      <c r="ATY34" s="83"/>
      <c r="ATZ34" s="83"/>
      <c r="AUA34" s="83"/>
      <c r="AUB34" s="83"/>
      <c r="AUC34" s="83"/>
      <c r="AUD34" s="83"/>
      <c r="AUE34" s="83"/>
      <c r="AUF34" s="83"/>
      <c r="AUG34" s="83"/>
      <c r="AUH34" s="83"/>
      <c r="AUI34" s="83"/>
      <c r="AUJ34" s="83"/>
      <c r="AUK34" s="83"/>
      <c r="AUL34" s="83"/>
      <c r="AUM34" s="83"/>
      <c r="AUN34" s="83"/>
      <c r="AUO34" s="83"/>
      <c r="AUP34" s="83"/>
      <c r="AUQ34" s="83"/>
      <c r="AUR34" s="83"/>
      <c r="AUS34" s="83"/>
      <c r="AUT34" s="83"/>
      <c r="AUU34" s="83"/>
      <c r="AUV34" s="83"/>
      <c r="AUW34" s="83"/>
      <c r="AUX34" s="83"/>
      <c r="AUY34" s="83"/>
      <c r="AUZ34" s="83"/>
      <c r="AVA34" s="83"/>
      <c r="AVB34" s="83"/>
      <c r="AVC34" s="83"/>
      <c r="AVD34" s="83"/>
      <c r="AVE34" s="83"/>
      <c r="AVF34" s="83"/>
      <c r="AVG34" s="83"/>
      <c r="AVH34" s="83"/>
      <c r="AVI34" s="83"/>
      <c r="AVJ34" s="83"/>
      <c r="AVK34" s="83"/>
      <c r="AVL34" s="83"/>
      <c r="AVM34" s="83"/>
      <c r="AVN34" s="83"/>
      <c r="AVO34" s="83"/>
      <c r="AVP34" s="83"/>
      <c r="AVQ34" s="83"/>
      <c r="AVR34" s="83"/>
      <c r="AVS34" s="83"/>
      <c r="AVT34" s="83"/>
      <c r="AVU34" s="83"/>
      <c r="AVV34" s="83"/>
      <c r="AVW34" s="83"/>
      <c r="AVX34" s="83"/>
      <c r="AVY34" s="83"/>
      <c r="AVZ34" s="83"/>
      <c r="AWA34" s="83"/>
      <c r="AWB34" s="83"/>
      <c r="AWC34" s="83"/>
      <c r="AWD34" s="83"/>
      <c r="AWE34" s="83"/>
      <c r="AWF34" s="83"/>
      <c r="AWG34" s="83"/>
      <c r="AWH34" s="83"/>
      <c r="AWI34" s="83"/>
      <c r="AWJ34" s="83"/>
      <c r="AWK34" s="83"/>
      <c r="AWL34" s="83"/>
      <c r="AWM34" s="83"/>
      <c r="AWN34" s="83"/>
      <c r="AWO34" s="83"/>
      <c r="AWP34" s="83"/>
      <c r="AWQ34" s="83"/>
      <c r="AWR34" s="83"/>
      <c r="AWS34" s="83"/>
      <c r="AWT34" s="83"/>
      <c r="AWU34" s="83"/>
      <c r="AWV34" s="83"/>
      <c r="AWW34" s="83"/>
      <c r="AWX34" s="83"/>
      <c r="AWY34" s="83"/>
      <c r="AWZ34" s="83"/>
      <c r="AXA34" s="83"/>
      <c r="AXB34" s="83"/>
      <c r="AXC34" s="83"/>
      <c r="AXD34" s="83"/>
      <c r="AXE34" s="83"/>
      <c r="AXF34" s="83"/>
      <c r="AXG34" s="83"/>
      <c r="AXH34" s="83"/>
      <c r="AXI34" s="83"/>
      <c r="AXJ34" s="83"/>
      <c r="AXK34" s="83"/>
      <c r="AXL34" s="83"/>
      <c r="AXM34" s="83"/>
      <c r="AXN34" s="83"/>
      <c r="AXO34" s="83"/>
      <c r="AXP34" s="83"/>
      <c r="AXQ34" s="83"/>
      <c r="AXR34" s="83"/>
      <c r="AXS34" s="83"/>
      <c r="AXT34" s="83"/>
      <c r="AXU34" s="83"/>
      <c r="AXV34" s="83"/>
      <c r="AXW34" s="83"/>
      <c r="AXX34" s="83"/>
      <c r="AXY34" s="83"/>
      <c r="AXZ34" s="83"/>
      <c r="AYA34" s="83"/>
      <c r="AYB34" s="83"/>
      <c r="AYC34" s="83"/>
      <c r="AYD34" s="83"/>
      <c r="AYE34" s="83"/>
      <c r="AYF34" s="83"/>
      <c r="AYG34" s="83"/>
      <c r="AYH34" s="83"/>
      <c r="AYI34" s="83"/>
      <c r="AYJ34" s="83"/>
      <c r="AYK34" s="83"/>
      <c r="AYL34" s="83"/>
      <c r="AYM34" s="83"/>
      <c r="AYN34" s="83"/>
      <c r="AYO34" s="83"/>
      <c r="AYP34" s="83"/>
      <c r="AYQ34" s="83"/>
      <c r="AYR34" s="83"/>
      <c r="AYS34" s="83"/>
      <c r="AYT34" s="83"/>
      <c r="AYU34" s="83"/>
      <c r="AYV34" s="83"/>
      <c r="AYW34" s="83"/>
      <c r="AYX34" s="83"/>
      <c r="AYY34" s="83"/>
      <c r="AYZ34" s="83"/>
      <c r="AZA34" s="83"/>
      <c r="AZB34" s="83"/>
      <c r="AZC34" s="83"/>
      <c r="AZD34" s="83"/>
      <c r="AZE34" s="83"/>
      <c r="AZF34" s="83"/>
      <c r="AZG34" s="83"/>
      <c r="AZH34" s="83"/>
      <c r="AZI34" s="83"/>
      <c r="AZJ34" s="83"/>
      <c r="AZK34" s="83"/>
      <c r="AZL34" s="83"/>
      <c r="AZM34" s="83"/>
      <c r="AZN34" s="83"/>
      <c r="AZO34" s="83"/>
      <c r="AZP34" s="83"/>
      <c r="AZQ34" s="83"/>
      <c r="AZR34" s="83"/>
      <c r="AZS34" s="83"/>
      <c r="AZT34" s="83"/>
      <c r="AZU34" s="83"/>
      <c r="AZV34" s="83"/>
      <c r="AZW34" s="83"/>
      <c r="AZX34" s="83"/>
      <c r="AZY34" s="83"/>
      <c r="AZZ34" s="83"/>
      <c r="BAA34" s="83"/>
      <c r="BAB34" s="83"/>
      <c r="BAC34" s="83"/>
      <c r="BAD34" s="83"/>
      <c r="BAE34" s="83"/>
      <c r="BAF34" s="83"/>
      <c r="BAG34" s="83"/>
      <c r="BAH34" s="83"/>
      <c r="BAI34" s="83"/>
      <c r="BAJ34" s="83"/>
      <c r="BAK34" s="83"/>
      <c r="BAL34" s="83"/>
      <c r="BAM34" s="83"/>
      <c r="BAN34" s="83"/>
      <c r="BAO34" s="83"/>
      <c r="BAP34" s="83"/>
      <c r="BAQ34" s="83"/>
      <c r="BAR34" s="83"/>
      <c r="BAS34" s="83"/>
      <c r="BAT34" s="83"/>
      <c r="BAU34" s="83"/>
      <c r="BAV34" s="83"/>
      <c r="BAW34" s="83"/>
      <c r="BAX34" s="83"/>
      <c r="BAY34" s="83"/>
      <c r="BAZ34" s="83"/>
      <c r="BBA34" s="83"/>
      <c r="BBB34" s="83"/>
      <c r="BBC34" s="83"/>
      <c r="BBD34" s="83"/>
      <c r="BBE34" s="83"/>
      <c r="BBF34" s="83"/>
      <c r="BBG34" s="83"/>
      <c r="BBH34" s="83"/>
      <c r="BBI34" s="83"/>
      <c r="BBJ34" s="83"/>
      <c r="BBK34" s="83"/>
      <c r="BBL34" s="83"/>
      <c r="BBM34" s="83"/>
      <c r="BBN34" s="83"/>
      <c r="BBO34" s="83"/>
      <c r="BBP34" s="83"/>
      <c r="BBQ34" s="83"/>
      <c r="BBR34" s="83"/>
      <c r="BBS34" s="83"/>
      <c r="BBT34" s="83"/>
      <c r="BBU34" s="83"/>
      <c r="BBV34" s="83"/>
      <c r="BBW34" s="83"/>
      <c r="BBX34" s="83"/>
      <c r="BBY34" s="83"/>
      <c r="BBZ34" s="83"/>
      <c r="BCA34" s="83"/>
      <c r="BCB34" s="83"/>
      <c r="BCC34" s="83"/>
      <c r="BCD34" s="83"/>
      <c r="BCE34" s="83"/>
      <c r="BCF34" s="83"/>
      <c r="BCG34" s="83"/>
      <c r="BCH34" s="83"/>
      <c r="BCI34" s="83"/>
      <c r="BCJ34" s="83"/>
      <c r="BCK34" s="83"/>
      <c r="BCL34" s="83"/>
      <c r="BCM34" s="83"/>
      <c r="BCN34" s="83"/>
      <c r="BCO34" s="83"/>
      <c r="BCP34" s="83"/>
      <c r="BCQ34" s="83"/>
      <c r="BCR34" s="83"/>
      <c r="BCS34" s="83"/>
      <c r="BCT34" s="83"/>
      <c r="BCU34" s="83"/>
      <c r="BCV34" s="83"/>
      <c r="BCW34" s="83"/>
      <c r="BCX34" s="83"/>
      <c r="BCY34" s="83"/>
      <c r="BCZ34" s="83"/>
      <c r="BDA34" s="83"/>
      <c r="BDB34" s="83"/>
      <c r="BDC34" s="83"/>
      <c r="BDD34" s="83"/>
      <c r="BDE34" s="83"/>
      <c r="BDF34" s="83"/>
      <c r="BDG34" s="83"/>
      <c r="BDH34" s="83"/>
      <c r="BDI34" s="83"/>
      <c r="BDJ34" s="83"/>
      <c r="BDK34" s="83"/>
      <c r="BDL34" s="83"/>
      <c r="BDM34" s="83"/>
      <c r="BDN34" s="83"/>
      <c r="BDO34" s="83"/>
      <c r="BDP34" s="83"/>
      <c r="BDQ34" s="83"/>
      <c r="BDR34" s="83"/>
      <c r="BDS34" s="83"/>
      <c r="BDT34" s="83"/>
      <c r="BDU34" s="83"/>
      <c r="BDV34" s="83"/>
      <c r="BDW34" s="83"/>
      <c r="BDX34" s="83"/>
      <c r="BDY34" s="83"/>
      <c r="BDZ34" s="83"/>
      <c r="BEA34" s="83"/>
      <c r="BEB34" s="83"/>
      <c r="BEC34" s="83"/>
      <c r="BED34" s="83"/>
      <c r="BEE34" s="83"/>
      <c r="BEF34" s="83"/>
      <c r="BEG34" s="83"/>
      <c r="BEH34" s="83"/>
      <c r="BEI34" s="83"/>
      <c r="BEJ34" s="83"/>
      <c r="BEK34" s="83"/>
      <c r="BEL34" s="83"/>
      <c r="BEM34" s="83"/>
      <c r="BEN34" s="83"/>
      <c r="BEO34" s="83"/>
      <c r="BEP34" s="83"/>
      <c r="BEQ34" s="83"/>
      <c r="BER34" s="83"/>
      <c r="BES34" s="83"/>
      <c r="BET34" s="83"/>
      <c r="BEU34" s="83"/>
      <c r="BEV34" s="83"/>
      <c r="BEW34" s="83"/>
      <c r="BEX34" s="83"/>
      <c r="BEY34" s="83"/>
      <c r="BEZ34" s="83"/>
      <c r="BFA34" s="83"/>
      <c r="BFB34" s="83"/>
      <c r="BFC34" s="83"/>
      <c r="BFD34" s="83"/>
      <c r="BFE34" s="83"/>
      <c r="BFF34" s="83"/>
      <c r="BFG34" s="83"/>
      <c r="BFH34" s="83"/>
      <c r="BFI34" s="83"/>
      <c r="BFJ34" s="83"/>
      <c r="BFK34" s="83"/>
      <c r="BFL34" s="83"/>
      <c r="BFM34" s="83"/>
      <c r="BFN34" s="83"/>
      <c r="BFO34" s="83"/>
      <c r="BFP34" s="83"/>
      <c r="BFQ34" s="83"/>
      <c r="BFR34" s="83"/>
      <c r="BFS34" s="83"/>
      <c r="BFT34" s="83"/>
      <c r="BFU34" s="83"/>
      <c r="BFV34" s="83"/>
      <c r="BFW34" s="83"/>
      <c r="BFX34" s="83"/>
      <c r="BFY34" s="83"/>
      <c r="BFZ34" s="83"/>
      <c r="BGA34" s="83"/>
      <c r="BGB34" s="83"/>
      <c r="BGC34" s="83"/>
      <c r="BGD34" s="83"/>
      <c r="BGE34" s="83"/>
      <c r="BGF34" s="83"/>
      <c r="BGG34" s="83"/>
      <c r="BGH34" s="83"/>
      <c r="BGI34" s="83"/>
      <c r="BGJ34" s="83"/>
      <c r="BGK34" s="83"/>
      <c r="BGL34" s="83"/>
      <c r="BGM34" s="83"/>
      <c r="BGN34" s="83"/>
      <c r="BGO34" s="83"/>
      <c r="BGP34" s="83"/>
      <c r="BGQ34" s="83"/>
      <c r="BGR34" s="83"/>
      <c r="BGS34" s="83"/>
      <c r="BGT34" s="83"/>
      <c r="BGU34" s="83"/>
      <c r="BGV34" s="83"/>
      <c r="BGW34" s="83"/>
      <c r="BGX34" s="83"/>
      <c r="BGY34" s="83"/>
      <c r="BGZ34" s="83"/>
      <c r="BHA34" s="83"/>
      <c r="BHB34" s="83"/>
      <c r="BHC34" s="83"/>
      <c r="BHD34" s="83"/>
      <c r="BHE34" s="83"/>
      <c r="BHF34" s="83"/>
      <c r="BHG34" s="83"/>
      <c r="BHH34" s="83"/>
      <c r="BHI34" s="83"/>
      <c r="BHJ34" s="83"/>
      <c r="BHK34" s="83"/>
      <c r="BHL34" s="83"/>
      <c r="BHM34" s="83"/>
      <c r="BHN34" s="83"/>
      <c r="BHO34" s="83"/>
      <c r="BHP34" s="83"/>
      <c r="BHQ34" s="83"/>
      <c r="BHR34" s="83"/>
      <c r="BHS34" s="83"/>
      <c r="BHT34" s="83"/>
      <c r="BHU34" s="83"/>
      <c r="BHV34" s="83"/>
      <c r="BHW34" s="83"/>
      <c r="BHX34" s="83"/>
      <c r="BHY34" s="83"/>
      <c r="BHZ34" s="83"/>
      <c r="BIA34" s="83"/>
      <c r="BIB34" s="83"/>
      <c r="BIC34" s="83"/>
      <c r="BID34" s="83"/>
      <c r="BIE34" s="83"/>
      <c r="BIF34" s="83"/>
      <c r="BIG34" s="83"/>
      <c r="BIH34" s="83"/>
      <c r="BII34" s="83"/>
      <c r="BIJ34" s="83"/>
      <c r="BIK34" s="83"/>
      <c r="BIL34" s="83"/>
      <c r="BIM34" s="83"/>
      <c r="BIN34" s="83"/>
      <c r="BIO34" s="83"/>
      <c r="BIP34" s="83"/>
      <c r="BIQ34" s="83"/>
      <c r="BIR34" s="83"/>
      <c r="BIS34" s="83"/>
      <c r="BIT34" s="83"/>
      <c r="BIU34" s="83"/>
      <c r="BIV34" s="83"/>
      <c r="BIW34" s="83"/>
      <c r="BIX34" s="83"/>
      <c r="BIY34" s="83"/>
      <c r="BIZ34" s="83"/>
      <c r="BJA34" s="83"/>
      <c r="BJB34" s="83"/>
      <c r="BJC34" s="83"/>
      <c r="BJD34" s="83"/>
      <c r="BJE34" s="83"/>
      <c r="BJF34" s="83"/>
      <c r="BJG34" s="83"/>
      <c r="BJH34" s="83"/>
      <c r="BJI34" s="83"/>
      <c r="BJJ34" s="83"/>
      <c r="BJK34" s="83"/>
      <c r="BJL34" s="83"/>
      <c r="BJM34" s="83"/>
      <c r="BJN34" s="83"/>
      <c r="BJO34" s="83"/>
      <c r="BJP34" s="83"/>
      <c r="BJQ34" s="83"/>
      <c r="BJR34" s="83"/>
      <c r="BJS34" s="83"/>
      <c r="BJT34" s="83"/>
      <c r="BJU34" s="83"/>
      <c r="BJV34" s="83"/>
      <c r="BJW34" s="83"/>
      <c r="BJX34" s="83"/>
      <c r="BJY34" s="83"/>
      <c r="BJZ34" s="83"/>
      <c r="BKA34" s="83"/>
      <c r="BKB34" s="83"/>
      <c r="BKC34" s="83"/>
      <c r="BKD34" s="83"/>
      <c r="BKE34" s="83"/>
      <c r="BKF34" s="83"/>
      <c r="BKG34" s="83"/>
      <c r="BKH34" s="83"/>
      <c r="BKI34" s="83"/>
      <c r="BKJ34" s="83"/>
      <c r="BKK34" s="83"/>
      <c r="BKL34" s="83"/>
      <c r="BKM34" s="83"/>
      <c r="BKN34" s="83"/>
      <c r="BKO34" s="83"/>
      <c r="BKP34" s="83"/>
      <c r="BKQ34" s="83"/>
      <c r="BKR34" s="83"/>
      <c r="BKS34" s="83"/>
      <c r="BKT34" s="83"/>
      <c r="BKU34" s="83"/>
      <c r="BKV34" s="83"/>
      <c r="BKW34" s="83"/>
      <c r="BKX34" s="83"/>
      <c r="BKY34" s="83"/>
      <c r="BKZ34" s="83"/>
      <c r="BLA34" s="83"/>
      <c r="BLB34" s="83"/>
      <c r="BLC34" s="83"/>
      <c r="BLD34" s="83"/>
      <c r="BLE34" s="83"/>
      <c r="BLF34" s="83"/>
      <c r="BLG34" s="83"/>
      <c r="BLH34" s="83"/>
      <c r="BLI34" s="83"/>
      <c r="BLJ34" s="83"/>
      <c r="BLK34" s="83"/>
      <c r="BLL34" s="83"/>
      <c r="BLM34" s="83"/>
      <c r="BLN34" s="83"/>
      <c r="BLO34" s="83"/>
      <c r="BLP34" s="83"/>
      <c r="BLQ34" s="83"/>
      <c r="BLR34" s="83"/>
      <c r="BLS34" s="83"/>
      <c r="BLT34" s="83"/>
      <c r="BLU34" s="83"/>
      <c r="BLV34" s="83"/>
      <c r="BLW34" s="83"/>
      <c r="BLX34" s="83"/>
      <c r="BLY34" s="83"/>
      <c r="BLZ34" s="83"/>
      <c r="BMA34" s="83"/>
      <c r="BMB34" s="83"/>
      <c r="BMC34" s="83"/>
      <c r="BMD34" s="83"/>
      <c r="BME34" s="83"/>
      <c r="BMF34" s="83"/>
      <c r="BMG34" s="83"/>
      <c r="BMH34" s="83"/>
      <c r="BMI34" s="83"/>
      <c r="BMJ34" s="83"/>
      <c r="BMK34" s="83"/>
      <c r="BML34" s="83"/>
      <c r="BMM34" s="83"/>
      <c r="BMN34" s="83"/>
      <c r="BMO34" s="83"/>
      <c r="BMP34" s="83"/>
      <c r="BMQ34" s="83"/>
      <c r="BMR34" s="83"/>
      <c r="BMS34" s="83"/>
      <c r="BMT34" s="83"/>
      <c r="BMU34" s="83"/>
      <c r="BMV34" s="83"/>
      <c r="BMW34" s="83"/>
      <c r="BMX34" s="83"/>
      <c r="BMY34" s="83"/>
      <c r="BMZ34" s="83"/>
      <c r="BNA34" s="83"/>
      <c r="BNB34" s="83"/>
      <c r="BNC34" s="83"/>
      <c r="BND34" s="83"/>
      <c r="BNE34" s="83"/>
      <c r="BNF34" s="83"/>
      <c r="BNG34" s="83"/>
      <c r="BNH34" s="83"/>
      <c r="BNI34" s="83"/>
      <c r="BNJ34" s="83"/>
      <c r="BNK34" s="83"/>
      <c r="BNL34" s="83"/>
      <c r="BNM34" s="83"/>
      <c r="BNN34" s="83"/>
      <c r="BNO34" s="83"/>
      <c r="BNP34" s="83"/>
      <c r="BNQ34" s="83"/>
      <c r="BNR34" s="83"/>
      <c r="BNS34" s="83"/>
      <c r="BNT34" s="83"/>
      <c r="BNU34" s="83"/>
      <c r="BNV34" s="83"/>
      <c r="BNW34" s="83"/>
      <c r="BNX34" s="83"/>
      <c r="BNY34" s="83"/>
      <c r="BNZ34" s="83"/>
    </row>
    <row r="35" spans="1:1742" s="66" customFormat="1" x14ac:dyDescent="0.2">
      <c r="A35" s="56"/>
      <c r="B35" s="83"/>
      <c r="C35" s="38"/>
      <c r="D35" s="38"/>
      <c r="E35" s="91"/>
      <c r="F35" s="86"/>
      <c r="G35" s="92"/>
      <c r="H35" s="92"/>
      <c r="I35" s="87"/>
      <c r="J35" s="87"/>
      <c r="K35" s="87"/>
      <c r="L35" s="87"/>
      <c r="M35" s="42"/>
      <c r="N35" s="42"/>
      <c r="O35" s="43"/>
      <c r="P35" s="44"/>
      <c r="Q35" s="44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  <c r="BH35" s="83"/>
      <c r="BI35" s="83"/>
      <c r="BJ35" s="83"/>
      <c r="BK35" s="83"/>
      <c r="BL35" s="83"/>
      <c r="BM35" s="83"/>
      <c r="BN35" s="83"/>
      <c r="BO35" s="83"/>
      <c r="BP35" s="83"/>
      <c r="BQ35" s="83"/>
      <c r="BR35" s="83"/>
      <c r="BS35" s="83"/>
      <c r="BT35" s="83"/>
      <c r="BU35" s="83"/>
      <c r="BV35" s="83"/>
      <c r="BW35" s="83"/>
      <c r="BX35" s="83"/>
      <c r="BY35" s="83"/>
      <c r="BZ35" s="83"/>
      <c r="CA35" s="83"/>
      <c r="CB35" s="83"/>
      <c r="CC35" s="83"/>
      <c r="CD35" s="83"/>
      <c r="CE35" s="83"/>
      <c r="CF35" s="83"/>
      <c r="CG35" s="83"/>
      <c r="CH35" s="83"/>
      <c r="CI35" s="83"/>
      <c r="CJ35" s="83"/>
      <c r="CK35" s="83"/>
      <c r="CL35" s="83"/>
      <c r="CM35" s="83"/>
      <c r="CN35" s="83"/>
      <c r="CO35" s="83"/>
      <c r="CP35" s="83"/>
      <c r="CQ35" s="83"/>
      <c r="CR35" s="83"/>
      <c r="CS35" s="83"/>
      <c r="CT35" s="83"/>
      <c r="CU35" s="83"/>
      <c r="CV35" s="83"/>
      <c r="CW35" s="83"/>
      <c r="CX35" s="83"/>
      <c r="CY35" s="83"/>
      <c r="CZ35" s="83"/>
      <c r="DA35" s="83"/>
      <c r="DB35" s="83"/>
      <c r="DC35" s="83"/>
      <c r="DD35" s="83"/>
      <c r="DE35" s="83"/>
      <c r="DF35" s="83"/>
      <c r="DG35" s="83"/>
      <c r="DH35" s="83"/>
      <c r="DI35" s="83"/>
      <c r="DJ35" s="83"/>
      <c r="DK35" s="83"/>
      <c r="DL35" s="83"/>
      <c r="DM35" s="83"/>
      <c r="DN35" s="83"/>
      <c r="DO35" s="83"/>
      <c r="DP35" s="83"/>
      <c r="DQ35" s="83"/>
      <c r="DR35" s="83"/>
      <c r="DS35" s="83"/>
      <c r="DT35" s="83"/>
      <c r="DU35" s="83"/>
      <c r="DV35" s="83"/>
      <c r="DW35" s="83"/>
      <c r="DX35" s="83"/>
      <c r="DY35" s="83"/>
      <c r="DZ35" s="83"/>
      <c r="EA35" s="83"/>
      <c r="EB35" s="83"/>
      <c r="EC35" s="83"/>
      <c r="ED35" s="83"/>
      <c r="EE35" s="83"/>
      <c r="EF35" s="83"/>
      <c r="EG35" s="83"/>
      <c r="EH35" s="83"/>
      <c r="EI35" s="83"/>
      <c r="EJ35" s="83"/>
      <c r="EK35" s="83"/>
      <c r="EL35" s="83"/>
      <c r="EM35" s="83"/>
      <c r="EN35" s="83"/>
      <c r="EO35" s="83"/>
      <c r="EP35" s="83"/>
      <c r="EQ35" s="83"/>
      <c r="ER35" s="83"/>
      <c r="ES35" s="83"/>
      <c r="ET35" s="83"/>
      <c r="EU35" s="83"/>
      <c r="EV35" s="83"/>
      <c r="EW35" s="83"/>
      <c r="EX35" s="83"/>
      <c r="EY35" s="83"/>
      <c r="EZ35" s="83"/>
      <c r="FA35" s="83"/>
      <c r="FB35" s="83"/>
      <c r="FC35" s="83"/>
      <c r="FD35" s="83"/>
      <c r="FE35" s="83"/>
      <c r="FF35" s="83"/>
      <c r="FG35" s="83"/>
      <c r="FH35" s="83"/>
      <c r="FI35" s="83"/>
      <c r="FJ35" s="83"/>
      <c r="FK35" s="83"/>
      <c r="FL35" s="83"/>
      <c r="FM35" s="83"/>
      <c r="FN35" s="83"/>
      <c r="FO35" s="83"/>
      <c r="FP35" s="83"/>
      <c r="FQ35" s="83"/>
      <c r="FR35" s="83"/>
      <c r="FS35" s="83"/>
      <c r="FT35" s="83"/>
      <c r="FU35" s="83"/>
      <c r="FV35" s="83"/>
      <c r="FW35" s="83"/>
      <c r="FX35" s="83"/>
      <c r="FY35" s="83"/>
      <c r="FZ35" s="83"/>
      <c r="GA35" s="83"/>
      <c r="GB35" s="83"/>
      <c r="GC35" s="83"/>
      <c r="GD35" s="83"/>
      <c r="GE35" s="83"/>
      <c r="GF35" s="83"/>
      <c r="GG35" s="83"/>
      <c r="GH35" s="83"/>
      <c r="GI35" s="83"/>
      <c r="GJ35" s="83"/>
      <c r="GK35" s="83"/>
      <c r="GL35" s="83"/>
      <c r="GM35" s="83"/>
      <c r="GN35" s="83"/>
      <c r="GO35" s="83"/>
      <c r="GP35" s="83"/>
      <c r="GQ35" s="83"/>
      <c r="GR35" s="83"/>
      <c r="GS35" s="83"/>
      <c r="GT35" s="83"/>
      <c r="GU35" s="83"/>
      <c r="GV35" s="83"/>
      <c r="GW35" s="83"/>
      <c r="GX35" s="83"/>
      <c r="GY35" s="83"/>
      <c r="GZ35" s="83"/>
      <c r="HA35" s="83"/>
      <c r="HB35" s="83"/>
      <c r="HC35" s="83"/>
      <c r="HD35" s="83"/>
      <c r="HE35" s="83"/>
      <c r="HF35" s="83"/>
      <c r="HG35" s="83"/>
      <c r="HH35" s="83"/>
      <c r="HI35" s="83"/>
      <c r="HJ35" s="83"/>
      <c r="HK35" s="83"/>
      <c r="HL35" s="83"/>
      <c r="HM35" s="83"/>
      <c r="HN35" s="83"/>
      <c r="HO35" s="83"/>
      <c r="HP35" s="83"/>
      <c r="HQ35" s="83"/>
      <c r="HR35" s="83"/>
      <c r="HS35" s="83"/>
      <c r="HT35" s="83"/>
      <c r="HU35" s="83"/>
      <c r="HV35" s="83"/>
      <c r="HW35" s="83"/>
      <c r="HX35" s="83"/>
      <c r="HY35" s="83"/>
      <c r="HZ35" s="83"/>
      <c r="IA35" s="83"/>
      <c r="IB35" s="83"/>
      <c r="IC35" s="83"/>
      <c r="ID35" s="83"/>
      <c r="IE35" s="83"/>
      <c r="IF35" s="83"/>
      <c r="IG35" s="83"/>
      <c r="IH35" s="83"/>
      <c r="II35" s="83"/>
      <c r="IJ35" s="83"/>
      <c r="IK35" s="83"/>
      <c r="IL35" s="83"/>
      <c r="IM35" s="83"/>
      <c r="IN35" s="83"/>
      <c r="IO35" s="83"/>
      <c r="IP35" s="83"/>
      <c r="IQ35" s="83"/>
      <c r="IR35" s="83"/>
      <c r="IS35" s="83"/>
      <c r="IT35" s="83"/>
      <c r="IU35" s="83"/>
      <c r="IV35" s="83"/>
      <c r="IW35" s="83"/>
      <c r="IX35" s="83"/>
      <c r="IY35" s="83"/>
      <c r="IZ35" s="83"/>
      <c r="JA35" s="83"/>
      <c r="JB35" s="83"/>
      <c r="JC35" s="83"/>
      <c r="JD35" s="83"/>
      <c r="JE35" s="83"/>
      <c r="JF35" s="83"/>
      <c r="JG35" s="83"/>
      <c r="JH35" s="83"/>
      <c r="JI35" s="83"/>
      <c r="JJ35" s="83"/>
      <c r="JK35" s="83"/>
      <c r="JL35" s="83"/>
      <c r="JM35" s="83"/>
      <c r="JN35" s="83"/>
      <c r="JO35" s="83"/>
      <c r="JP35" s="83"/>
      <c r="JQ35" s="83"/>
      <c r="JR35" s="83"/>
      <c r="JS35" s="83"/>
      <c r="JT35" s="83"/>
      <c r="JU35" s="83"/>
      <c r="JV35" s="83"/>
      <c r="JW35" s="83"/>
      <c r="JX35" s="83"/>
      <c r="JY35" s="83"/>
      <c r="JZ35" s="83"/>
      <c r="KA35" s="83"/>
      <c r="KB35" s="83"/>
      <c r="KC35" s="83"/>
      <c r="KD35" s="83"/>
      <c r="KE35" s="83"/>
      <c r="KF35" s="83"/>
      <c r="KG35" s="83"/>
      <c r="KH35" s="83"/>
      <c r="KI35" s="83"/>
      <c r="KJ35" s="83"/>
      <c r="KK35" s="83"/>
      <c r="KL35" s="83"/>
      <c r="KM35" s="83"/>
      <c r="KN35" s="83"/>
      <c r="KO35" s="83"/>
      <c r="KP35" s="83"/>
      <c r="KQ35" s="83"/>
      <c r="KR35" s="83"/>
      <c r="KS35" s="83"/>
      <c r="KT35" s="83"/>
      <c r="KU35" s="83"/>
      <c r="KV35" s="83"/>
      <c r="KW35" s="83"/>
      <c r="KX35" s="83"/>
      <c r="KY35" s="83"/>
      <c r="KZ35" s="83"/>
      <c r="LA35" s="83"/>
      <c r="LB35" s="83"/>
      <c r="LC35" s="83"/>
      <c r="LD35" s="83"/>
      <c r="LE35" s="83"/>
      <c r="LF35" s="83"/>
      <c r="LG35" s="83"/>
      <c r="LH35" s="83"/>
      <c r="LI35" s="83"/>
      <c r="LJ35" s="83"/>
      <c r="LK35" s="83"/>
      <c r="LL35" s="83"/>
      <c r="LM35" s="83"/>
      <c r="LN35" s="83"/>
      <c r="LO35" s="83"/>
      <c r="LP35" s="83"/>
      <c r="LQ35" s="83"/>
      <c r="LR35" s="83"/>
      <c r="LS35" s="83"/>
      <c r="LT35" s="83"/>
      <c r="LU35" s="83"/>
      <c r="LV35" s="83"/>
      <c r="LW35" s="83"/>
      <c r="LX35" s="83"/>
      <c r="LY35" s="83"/>
      <c r="LZ35" s="83"/>
      <c r="MA35" s="83"/>
      <c r="MB35" s="83"/>
      <c r="MC35" s="83"/>
      <c r="MD35" s="83"/>
      <c r="ME35" s="83"/>
      <c r="MF35" s="83"/>
      <c r="MG35" s="83"/>
      <c r="MH35" s="83"/>
      <c r="MI35" s="83"/>
      <c r="MJ35" s="83"/>
      <c r="MK35" s="83"/>
      <c r="ML35" s="83"/>
      <c r="MM35" s="83"/>
      <c r="MN35" s="83"/>
      <c r="MO35" s="83"/>
      <c r="MP35" s="83"/>
      <c r="MQ35" s="83"/>
      <c r="MR35" s="83"/>
      <c r="MS35" s="83"/>
      <c r="MT35" s="83"/>
      <c r="MU35" s="83"/>
      <c r="MV35" s="83"/>
      <c r="MW35" s="83"/>
      <c r="MX35" s="83"/>
      <c r="MY35" s="83"/>
      <c r="MZ35" s="83"/>
      <c r="NA35" s="83"/>
      <c r="NB35" s="83"/>
      <c r="NC35" s="83"/>
      <c r="ND35" s="83"/>
      <c r="NE35" s="83"/>
      <c r="NF35" s="83"/>
      <c r="NG35" s="83"/>
      <c r="NH35" s="83"/>
      <c r="NI35" s="83"/>
      <c r="NJ35" s="83"/>
      <c r="NK35" s="83"/>
      <c r="NL35" s="83"/>
      <c r="NM35" s="83"/>
      <c r="NN35" s="83"/>
      <c r="NO35" s="83"/>
      <c r="NP35" s="83"/>
      <c r="NQ35" s="83"/>
      <c r="NR35" s="83"/>
      <c r="NS35" s="83"/>
      <c r="NT35" s="83"/>
      <c r="NU35" s="83"/>
      <c r="NV35" s="83"/>
      <c r="NW35" s="83"/>
      <c r="NX35" s="83"/>
      <c r="NY35" s="83"/>
      <c r="NZ35" s="83"/>
      <c r="OA35" s="83"/>
      <c r="OB35" s="83"/>
      <c r="OC35" s="83"/>
      <c r="OD35" s="83"/>
      <c r="OE35" s="83"/>
      <c r="OF35" s="83"/>
      <c r="OG35" s="83"/>
      <c r="OH35" s="83"/>
      <c r="OI35" s="83"/>
      <c r="OJ35" s="83"/>
      <c r="OK35" s="83"/>
      <c r="OL35" s="83"/>
      <c r="OM35" s="83"/>
      <c r="ON35" s="83"/>
      <c r="OO35" s="83"/>
      <c r="OP35" s="83"/>
      <c r="OQ35" s="83"/>
      <c r="OR35" s="83"/>
      <c r="OS35" s="83"/>
      <c r="OT35" s="83"/>
      <c r="OU35" s="83"/>
      <c r="OV35" s="83"/>
      <c r="OW35" s="83"/>
      <c r="OX35" s="83"/>
      <c r="OY35" s="83"/>
      <c r="OZ35" s="83"/>
      <c r="PA35" s="83"/>
      <c r="PB35" s="83"/>
      <c r="PC35" s="83"/>
      <c r="PD35" s="83"/>
      <c r="PE35" s="83"/>
      <c r="PF35" s="83"/>
      <c r="PG35" s="83"/>
      <c r="PH35" s="83"/>
      <c r="PI35" s="83"/>
      <c r="PJ35" s="83"/>
      <c r="PK35" s="83"/>
      <c r="PL35" s="83"/>
      <c r="PM35" s="83"/>
      <c r="PN35" s="83"/>
      <c r="PO35" s="83"/>
      <c r="PP35" s="83"/>
      <c r="PQ35" s="83"/>
      <c r="PR35" s="83"/>
      <c r="PS35" s="83"/>
      <c r="PT35" s="83"/>
      <c r="PU35" s="83"/>
      <c r="PV35" s="83"/>
      <c r="PW35" s="83"/>
      <c r="PX35" s="83"/>
      <c r="PY35" s="83"/>
      <c r="PZ35" s="83"/>
      <c r="QA35" s="83"/>
      <c r="QB35" s="83"/>
      <c r="QC35" s="83"/>
      <c r="QD35" s="83"/>
      <c r="QE35" s="83"/>
      <c r="QF35" s="83"/>
      <c r="QG35" s="83"/>
      <c r="QH35" s="83"/>
      <c r="QI35" s="83"/>
      <c r="QJ35" s="83"/>
      <c r="QK35" s="83"/>
      <c r="QL35" s="83"/>
      <c r="QM35" s="83"/>
      <c r="QN35" s="83"/>
      <c r="QO35" s="83"/>
      <c r="QP35" s="83"/>
      <c r="QQ35" s="83"/>
      <c r="QR35" s="83"/>
      <c r="QS35" s="83"/>
      <c r="QT35" s="83"/>
      <c r="QU35" s="83"/>
      <c r="QV35" s="83"/>
      <c r="QW35" s="83"/>
      <c r="QX35" s="83"/>
      <c r="QY35" s="83"/>
      <c r="QZ35" s="83"/>
      <c r="RA35" s="83"/>
      <c r="RB35" s="83"/>
      <c r="RC35" s="83"/>
      <c r="RD35" s="83"/>
      <c r="RE35" s="83"/>
      <c r="RF35" s="83"/>
      <c r="RG35" s="83"/>
      <c r="RH35" s="83"/>
      <c r="RI35" s="83"/>
      <c r="RJ35" s="83"/>
      <c r="RK35" s="83"/>
      <c r="RL35" s="83"/>
      <c r="RM35" s="83"/>
      <c r="RN35" s="83"/>
      <c r="RO35" s="83"/>
      <c r="RP35" s="83"/>
      <c r="RQ35" s="83"/>
      <c r="RR35" s="83"/>
      <c r="RS35" s="83"/>
      <c r="RT35" s="83"/>
      <c r="RU35" s="83"/>
      <c r="RV35" s="83"/>
      <c r="RW35" s="83"/>
      <c r="RX35" s="83"/>
      <c r="RY35" s="83"/>
      <c r="RZ35" s="83"/>
      <c r="SA35" s="83"/>
      <c r="SB35" s="83"/>
      <c r="SC35" s="83"/>
      <c r="SD35" s="83"/>
      <c r="SE35" s="83"/>
      <c r="SF35" s="83"/>
      <c r="SG35" s="83"/>
      <c r="SH35" s="83"/>
      <c r="SI35" s="83"/>
      <c r="SJ35" s="83"/>
      <c r="SK35" s="83"/>
      <c r="SL35" s="83"/>
      <c r="SM35" s="83"/>
      <c r="SN35" s="83"/>
      <c r="SO35" s="83"/>
      <c r="SP35" s="83"/>
      <c r="SQ35" s="83"/>
      <c r="SR35" s="83"/>
      <c r="SS35" s="83"/>
      <c r="ST35" s="83"/>
      <c r="SU35" s="83"/>
      <c r="SV35" s="83"/>
      <c r="SW35" s="83"/>
      <c r="SX35" s="83"/>
      <c r="SY35" s="83"/>
      <c r="SZ35" s="83"/>
      <c r="TA35" s="83"/>
      <c r="TB35" s="83"/>
      <c r="TC35" s="83"/>
      <c r="TD35" s="83"/>
      <c r="TE35" s="83"/>
      <c r="TF35" s="83"/>
      <c r="TG35" s="83"/>
      <c r="TH35" s="83"/>
      <c r="TI35" s="83"/>
      <c r="TJ35" s="83"/>
      <c r="TK35" s="83"/>
      <c r="TL35" s="83"/>
      <c r="TM35" s="83"/>
      <c r="TN35" s="83"/>
      <c r="TO35" s="83"/>
      <c r="TP35" s="83"/>
      <c r="TQ35" s="83"/>
      <c r="TR35" s="83"/>
      <c r="TS35" s="83"/>
      <c r="TT35" s="83"/>
      <c r="TU35" s="83"/>
      <c r="TV35" s="83"/>
      <c r="TW35" s="83"/>
      <c r="TX35" s="83"/>
      <c r="TY35" s="83"/>
      <c r="TZ35" s="83"/>
      <c r="UA35" s="83"/>
      <c r="UB35" s="83"/>
      <c r="UC35" s="83"/>
      <c r="UD35" s="83"/>
      <c r="UE35" s="83"/>
      <c r="UF35" s="83"/>
      <c r="UG35" s="83"/>
      <c r="UH35" s="83"/>
      <c r="UI35" s="83"/>
      <c r="UJ35" s="83"/>
      <c r="UK35" s="83"/>
      <c r="UL35" s="83"/>
      <c r="UM35" s="83"/>
      <c r="UN35" s="83"/>
      <c r="UO35" s="83"/>
      <c r="UP35" s="83"/>
      <c r="UQ35" s="83"/>
      <c r="UR35" s="83"/>
      <c r="US35" s="83"/>
      <c r="UT35" s="83"/>
      <c r="UU35" s="83"/>
      <c r="UV35" s="83"/>
      <c r="UW35" s="83"/>
      <c r="UX35" s="83"/>
      <c r="UY35" s="83"/>
      <c r="UZ35" s="83"/>
      <c r="VA35" s="83"/>
      <c r="VB35" s="83"/>
      <c r="VC35" s="83"/>
      <c r="VD35" s="83"/>
      <c r="VE35" s="83"/>
      <c r="VF35" s="83"/>
      <c r="VG35" s="83"/>
      <c r="VH35" s="83"/>
      <c r="VI35" s="83"/>
      <c r="VJ35" s="83"/>
      <c r="VK35" s="83"/>
      <c r="VL35" s="83"/>
      <c r="VM35" s="83"/>
      <c r="VN35" s="83"/>
      <c r="VO35" s="83"/>
      <c r="VP35" s="83"/>
      <c r="VQ35" s="83"/>
      <c r="VR35" s="83"/>
      <c r="VS35" s="83"/>
      <c r="VT35" s="83"/>
      <c r="VU35" s="83"/>
      <c r="VV35" s="83"/>
      <c r="VW35" s="83"/>
      <c r="VX35" s="83"/>
      <c r="VY35" s="83"/>
      <c r="VZ35" s="83"/>
      <c r="WA35" s="83"/>
      <c r="WB35" s="83"/>
      <c r="WC35" s="83"/>
      <c r="WD35" s="83"/>
      <c r="WE35" s="83"/>
      <c r="WF35" s="83"/>
      <c r="WG35" s="83"/>
      <c r="WH35" s="83"/>
      <c r="WI35" s="83"/>
      <c r="WJ35" s="83"/>
      <c r="WK35" s="83"/>
      <c r="WL35" s="83"/>
      <c r="WM35" s="83"/>
      <c r="WN35" s="83"/>
      <c r="WO35" s="83"/>
      <c r="WP35" s="83"/>
      <c r="WQ35" s="83"/>
      <c r="WR35" s="83"/>
      <c r="WS35" s="83"/>
      <c r="WT35" s="83"/>
      <c r="WU35" s="83"/>
      <c r="WV35" s="83"/>
      <c r="WW35" s="83"/>
      <c r="WX35" s="83"/>
      <c r="WY35" s="83"/>
      <c r="WZ35" s="83"/>
      <c r="XA35" s="83"/>
      <c r="XB35" s="83"/>
      <c r="XC35" s="83"/>
      <c r="XD35" s="83"/>
      <c r="XE35" s="83"/>
      <c r="XF35" s="83"/>
      <c r="XG35" s="83"/>
      <c r="XH35" s="83"/>
      <c r="XI35" s="83"/>
      <c r="XJ35" s="83"/>
      <c r="XK35" s="83"/>
      <c r="XL35" s="83"/>
      <c r="XM35" s="83"/>
      <c r="XN35" s="83"/>
      <c r="XO35" s="83"/>
      <c r="XP35" s="83"/>
      <c r="XQ35" s="83"/>
      <c r="XR35" s="83"/>
      <c r="XS35" s="83"/>
      <c r="XT35" s="83"/>
      <c r="XU35" s="83"/>
      <c r="XV35" s="83"/>
      <c r="XW35" s="83"/>
      <c r="XX35" s="83"/>
      <c r="XY35" s="83"/>
      <c r="XZ35" s="83"/>
      <c r="YA35" s="83"/>
      <c r="YB35" s="83"/>
      <c r="YC35" s="83"/>
      <c r="YD35" s="83"/>
      <c r="YE35" s="83"/>
      <c r="YF35" s="83"/>
      <c r="YG35" s="83"/>
      <c r="YH35" s="83"/>
      <c r="YI35" s="83"/>
      <c r="YJ35" s="83"/>
      <c r="YK35" s="83"/>
      <c r="YL35" s="83"/>
      <c r="YM35" s="83"/>
      <c r="YN35" s="83"/>
      <c r="YO35" s="83"/>
      <c r="YP35" s="83"/>
      <c r="YQ35" s="83"/>
      <c r="YR35" s="83"/>
      <c r="YS35" s="83"/>
      <c r="YT35" s="83"/>
      <c r="YU35" s="83"/>
      <c r="YV35" s="83"/>
      <c r="YW35" s="83"/>
      <c r="YX35" s="83"/>
      <c r="YY35" s="83"/>
      <c r="YZ35" s="83"/>
      <c r="ZA35" s="83"/>
      <c r="ZB35" s="83"/>
      <c r="ZC35" s="83"/>
      <c r="ZD35" s="83"/>
      <c r="ZE35" s="83"/>
      <c r="ZF35" s="83"/>
      <c r="ZG35" s="83"/>
      <c r="ZH35" s="83"/>
      <c r="ZI35" s="83"/>
      <c r="ZJ35" s="83"/>
      <c r="ZK35" s="83"/>
      <c r="ZL35" s="83"/>
      <c r="ZM35" s="83"/>
      <c r="ZN35" s="83"/>
      <c r="ZO35" s="83"/>
      <c r="ZP35" s="83"/>
      <c r="ZQ35" s="83"/>
      <c r="ZR35" s="83"/>
      <c r="ZS35" s="83"/>
      <c r="ZT35" s="83"/>
      <c r="ZU35" s="83"/>
      <c r="ZV35" s="83"/>
      <c r="ZW35" s="83"/>
      <c r="ZX35" s="83"/>
      <c r="ZY35" s="83"/>
      <c r="ZZ35" s="83"/>
      <c r="AAA35" s="83"/>
      <c r="AAB35" s="83"/>
      <c r="AAC35" s="83"/>
      <c r="AAD35" s="83"/>
      <c r="AAE35" s="83"/>
      <c r="AAF35" s="83"/>
      <c r="AAG35" s="83"/>
      <c r="AAH35" s="83"/>
      <c r="AAI35" s="83"/>
      <c r="AAJ35" s="83"/>
      <c r="AAK35" s="83"/>
      <c r="AAL35" s="83"/>
      <c r="AAM35" s="83"/>
      <c r="AAN35" s="83"/>
      <c r="AAO35" s="83"/>
      <c r="AAP35" s="83"/>
      <c r="AAQ35" s="83"/>
      <c r="AAR35" s="83"/>
      <c r="AAS35" s="83"/>
      <c r="AAT35" s="83"/>
      <c r="AAU35" s="83"/>
      <c r="AAV35" s="83"/>
      <c r="AAW35" s="83"/>
      <c r="AAX35" s="83"/>
      <c r="AAY35" s="83"/>
      <c r="AAZ35" s="83"/>
      <c r="ABA35" s="83"/>
      <c r="ABB35" s="83"/>
      <c r="ABC35" s="83"/>
      <c r="ABD35" s="83"/>
      <c r="ABE35" s="83"/>
      <c r="ABF35" s="83"/>
      <c r="ABG35" s="83"/>
      <c r="ABH35" s="83"/>
      <c r="ABI35" s="83"/>
      <c r="ABJ35" s="83"/>
      <c r="ABK35" s="83"/>
      <c r="ABL35" s="83"/>
      <c r="ABM35" s="83"/>
      <c r="ABN35" s="83"/>
      <c r="ABO35" s="83"/>
      <c r="ABP35" s="83"/>
      <c r="ABQ35" s="83"/>
      <c r="ABR35" s="83"/>
      <c r="ABS35" s="83"/>
      <c r="ABT35" s="83"/>
      <c r="ABU35" s="83"/>
      <c r="ABV35" s="83"/>
      <c r="ABW35" s="83"/>
      <c r="ABX35" s="83"/>
      <c r="ABY35" s="83"/>
      <c r="ABZ35" s="83"/>
      <c r="ACA35" s="83"/>
      <c r="ACB35" s="83"/>
      <c r="ACC35" s="83"/>
      <c r="ACD35" s="83"/>
      <c r="ACE35" s="83"/>
      <c r="ACF35" s="83"/>
      <c r="ACG35" s="83"/>
      <c r="ACH35" s="83"/>
      <c r="ACI35" s="83"/>
      <c r="ACJ35" s="83"/>
      <c r="ACK35" s="83"/>
      <c r="ACL35" s="83"/>
      <c r="ACM35" s="83"/>
      <c r="ACN35" s="83"/>
      <c r="ACO35" s="83"/>
      <c r="ACP35" s="83"/>
      <c r="ACQ35" s="83"/>
      <c r="ACR35" s="83"/>
      <c r="ACS35" s="83"/>
      <c r="ACT35" s="83"/>
      <c r="ACU35" s="83"/>
      <c r="ACV35" s="83"/>
      <c r="ACW35" s="83"/>
      <c r="ACX35" s="83"/>
      <c r="ACY35" s="83"/>
      <c r="ACZ35" s="83"/>
      <c r="ADA35" s="83"/>
      <c r="ADB35" s="83"/>
      <c r="ADC35" s="83"/>
      <c r="ADD35" s="83"/>
      <c r="ADE35" s="83"/>
      <c r="ADF35" s="83"/>
      <c r="ADG35" s="83"/>
      <c r="ADH35" s="83"/>
      <c r="ADI35" s="83"/>
      <c r="ADJ35" s="83"/>
      <c r="ADK35" s="83"/>
      <c r="ADL35" s="83"/>
      <c r="ADM35" s="83"/>
      <c r="ADN35" s="83"/>
      <c r="ADO35" s="83"/>
      <c r="ADP35" s="83"/>
      <c r="ADQ35" s="83"/>
      <c r="ADR35" s="83"/>
      <c r="ADS35" s="83"/>
      <c r="ADT35" s="83"/>
      <c r="ADU35" s="83"/>
      <c r="ADV35" s="83"/>
      <c r="ADW35" s="83"/>
      <c r="ADX35" s="83"/>
      <c r="ADY35" s="83"/>
      <c r="ADZ35" s="83"/>
      <c r="AEA35" s="83"/>
      <c r="AEB35" s="83"/>
      <c r="AEC35" s="83"/>
      <c r="AED35" s="83"/>
      <c r="AEE35" s="83"/>
      <c r="AEF35" s="83"/>
      <c r="AEG35" s="83"/>
      <c r="AEH35" s="83"/>
      <c r="AEI35" s="83"/>
      <c r="AEJ35" s="83"/>
      <c r="AEK35" s="83"/>
      <c r="AEL35" s="83"/>
      <c r="AEM35" s="83"/>
      <c r="AEN35" s="83"/>
      <c r="AEO35" s="83"/>
      <c r="AEP35" s="83"/>
      <c r="AEQ35" s="83"/>
      <c r="AER35" s="83"/>
      <c r="AES35" s="83"/>
      <c r="AET35" s="83"/>
      <c r="AEU35" s="83"/>
      <c r="AEV35" s="83"/>
      <c r="AEW35" s="83"/>
      <c r="AEX35" s="83"/>
      <c r="AEY35" s="83"/>
      <c r="AEZ35" s="83"/>
      <c r="AFA35" s="83"/>
      <c r="AFB35" s="83"/>
      <c r="AFC35" s="83"/>
      <c r="AFD35" s="83"/>
      <c r="AFE35" s="83"/>
      <c r="AFF35" s="83"/>
      <c r="AFG35" s="83"/>
      <c r="AFH35" s="83"/>
      <c r="AFI35" s="83"/>
      <c r="AFJ35" s="83"/>
      <c r="AFK35" s="83"/>
      <c r="AFL35" s="83"/>
      <c r="AFM35" s="83"/>
      <c r="AFN35" s="83"/>
      <c r="AFO35" s="83"/>
      <c r="AFP35" s="83"/>
      <c r="AFQ35" s="83"/>
      <c r="AFR35" s="83"/>
      <c r="AFS35" s="83"/>
      <c r="AFT35" s="83"/>
      <c r="AFU35" s="83"/>
      <c r="AFV35" s="83"/>
      <c r="AFW35" s="83"/>
      <c r="AFX35" s="83"/>
      <c r="AFY35" s="83"/>
      <c r="AFZ35" s="83"/>
      <c r="AGA35" s="83"/>
      <c r="AGB35" s="83"/>
      <c r="AGC35" s="83"/>
      <c r="AGD35" s="83"/>
      <c r="AGE35" s="83"/>
      <c r="AGF35" s="83"/>
      <c r="AGG35" s="83"/>
      <c r="AGH35" s="83"/>
      <c r="AGI35" s="83"/>
      <c r="AGJ35" s="83"/>
      <c r="AGK35" s="83"/>
      <c r="AGL35" s="83"/>
      <c r="AGM35" s="83"/>
      <c r="AGN35" s="83"/>
      <c r="AGO35" s="83"/>
      <c r="AGP35" s="83"/>
      <c r="AGQ35" s="83"/>
      <c r="AGR35" s="83"/>
      <c r="AGS35" s="83"/>
      <c r="AGT35" s="83"/>
      <c r="AGU35" s="83"/>
      <c r="AGV35" s="83"/>
      <c r="AGW35" s="83"/>
      <c r="AGX35" s="83"/>
      <c r="AGY35" s="83"/>
      <c r="AGZ35" s="83"/>
      <c r="AHA35" s="83"/>
      <c r="AHB35" s="83"/>
      <c r="AHC35" s="83"/>
      <c r="AHD35" s="83"/>
      <c r="AHE35" s="83"/>
      <c r="AHF35" s="83"/>
      <c r="AHG35" s="83"/>
      <c r="AHH35" s="83"/>
      <c r="AHI35" s="83"/>
      <c r="AHJ35" s="83"/>
      <c r="AHK35" s="83"/>
      <c r="AHL35" s="83"/>
      <c r="AHM35" s="83"/>
      <c r="AHN35" s="83"/>
      <c r="AHO35" s="83"/>
      <c r="AHP35" s="83"/>
      <c r="AHQ35" s="83"/>
      <c r="AHR35" s="83"/>
      <c r="AHS35" s="83"/>
      <c r="AHT35" s="83"/>
      <c r="AHU35" s="83"/>
      <c r="AHV35" s="83"/>
      <c r="AHW35" s="83"/>
      <c r="AHX35" s="83"/>
      <c r="AHY35" s="83"/>
      <c r="AHZ35" s="83"/>
      <c r="AIA35" s="83"/>
      <c r="AIB35" s="83"/>
      <c r="AIC35" s="83"/>
      <c r="AID35" s="83"/>
      <c r="AIE35" s="83"/>
      <c r="AIF35" s="83"/>
      <c r="AIG35" s="83"/>
      <c r="AIH35" s="83"/>
      <c r="AII35" s="83"/>
      <c r="AIJ35" s="83"/>
      <c r="AIK35" s="83"/>
      <c r="AIL35" s="83"/>
      <c r="AIM35" s="83"/>
      <c r="AIN35" s="83"/>
      <c r="AIO35" s="83"/>
      <c r="AIP35" s="83"/>
      <c r="AIQ35" s="83"/>
      <c r="AIR35" s="83"/>
      <c r="AIS35" s="83"/>
      <c r="AIT35" s="83"/>
      <c r="AIU35" s="83"/>
      <c r="AIV35" s="83"/>
      <c r="AIW35" s="83"/>
      <c r="AIX35" s="83"/>
      <c r="AIY35" s="83"/>
      <c r="AIZ35" s="83"/>
      <c r="AJA35" s="83"/>
      <c r="AJB35" s="83"/>
      <c r="AJC35" s="83"/>
      <c r="AJD35" s="83"/>
      <c r="AJE35" s="83"/>
      <c r="AJF35" s="83"/>
      <c r="AJG35" s="83"/>
      <c r="AJH35" s="83"/>
      <c r="AJI35" s="83"/>
      <c r="AJJ35" s="83"/>
      <c r="AJK35" s="83"/>
      <c r="AJL35" s="83"/>
      <c r="AJM35" s="83"/>
      <c r="AJN35" s="83"/>
      <c r="AJO35" s="83"/>
      <c r="AJP35" s="83"/>
      <c r="AJQ35" s="83"/>
      <c r="AJR35" s="83"/>
      <c r="AJS35" s="83"/>
      <c r="AJT35" s="83"/>
      <c r="AJU35" s="83"/>
      <c r="AJV35" s="83"/>
      <c r="AJW35" s="83"/>
      <c r="AJX35" s="83"/>
      <c r="AJY35" s="83"/>
      <c r="AJZ35" s="83"/>
      <c r="AKA35" s="83"/>
      <c r="AKB35" s="83"/>
      <c r="AKC35" s="83"/>
      <c r="AKD35" s="83"/>
      <c r="AKE35" s="83"/>
      <c r="AKF35" s="83"/>
      <c r="AKG35" s="83"/>
      <c r="AKH35" s="83"/>
      <c r="AKI35" s="83"/>
      <c r="AKJ35" s="83"/>
      <c r="AKK35" s="83"/>
      <c r="AKL35" s="83"/>
      <c r="AKM35" s="83"/>
      <c r="AKN35" s="83"/>
      <c r="AKO35" s="83"/>
      <c r="AKP35" s="83"/>
      <c r="AKQ35" s="83"/>
      <c r="AKR35" s="83"/>
      <c r="AKS35" s="83"/>
      <c r="AKT35" s="83"/>
      <c r="AKU35" s="83"/>
      <c r="AKV35" s="83"/>
      <c r="AKW35" s="83"/>
      <c r="AKX35" s="83"/>
      <c r="AKY35" s="83"/>
      <c r="AKZ35" s="83"/>
      <c r="ALA35" s="83"/>
      <c r="ALB35" s="83"/>
      <c r="ALC35" s="83"/>
      <c r="ALD35" s="83"/>
      <c r="ALE35" s="83"/>
      <c r="ALF35" s="83"/>
      <c r="ALG35" s="83"/>
      <c r="ALH35" s="83"/>
      <c r="ALI35" s="83"/>
      <c r="ALJ35" s="83"/>
      <c r="ALK35" s="83"/>
      <c r="ALL35" s="83"/>
      <c r="ALM35" s="83"/>
      <c r="ALN35" s="83"/>
      <c r="ALO35" s="83"/>
      <c r="ALP35" s="83"/>
      <c r="ALQ35" s="83"/>
      <c r="ALR35" s="83"/>
      <c r="ALS35" s="83"/>
      <c r="ALT35" s="83"/>
      <c r="ALU35" s="83"/>
      <c r="ALV35" s="83"/>
      <c r="ALW35" s="83"/>
      <c r="ALX35" s="83"/>
      <c r="ALY35" s="83"/>
      <c r="ALZ35" s="83"/>
      <c r="AMA35" s="83"/>
      <c r="AMB35" s="83"/>
      <c r="AMC35" s="83"/>
      <c r="AMD35" s="83"/>
      <c r="AME35" s="83"/>
      <c r="AMF35" s="83"/>
      <c r="AMG35" s="83"/>
      <c r="AMH35" s="83"/>
      <c r="AMI35" s="83"/>
      <c r="AMJ35" s="83"/>
      <c r="AMK35" s="83"/>
      <c r="AML35" s="83"/>
      <c r="AMM35" s="83"/>
      <c r="AMN35" s="83"/>
      <c r="AMO35" s="83"/>
      <c r="AMP35" s="83"/>
      <c r="AMQ35" s="83"/>
      <c r="AMR35" s="83"/>
      <c r="AMS35" s="83"/>
      <c r="AMT35" s="83"/>
      <c r="AMU35" s="83"/>
      <c r="AMV35" s="83"/>
      <c r="AMW35" s="83"/>
      <c r="AMX35" s="83"/>
      <c r="AMY35" s="83"/>
      <c r="AMZ35" s="83"/>
      <c r="ANA35" s="83"/>
      <c r="ANB35" s="83"/>
      <c r="ANC35" s="83"/>
      <c r="AND35" s="83"/>
      <c r="ANE35" s="83"/>
      <c r="ANF35" s="83"/>
      <c r="ANG35" s="83"/>
      <c r="ANH35" s="83"/>
      <c r="ANI35" s="83"/>
      <c r="ANJ35" s="83"/>
      <c r="ANK35" s="83"/>
      <c r="ANL35" s="83"/>
      <c r="ANM35" s="83"/>
      <c r="ANN35" s="83"/>
      <c r="ANO35" s="83"/>
      <c r="ANP35" s="83"/>
      <c r="ANQ35" s="83"/>
      <c r="ANR35" s="83"/>
      <c r="ANS35" s="83"/>
      <c r="ANT35" s="83"/>
      <c r="ANU35" s="83"/>
      <c r="ANV35" s="83"/>
      <c r="ANW35" s="83"/>
      <c r="ANX35" s="83"/>
      <c r="ANY35" s="83"/>
      <c r="ANZ35" s="83"/>
      <c r="AOA35" s="83"/>
      <c r="AOB35" s="83"/>
      <c r="AOC35" s="83"/>
      <c r="AOD35" s="83"/>
      <c r="AOE35" s="83"/>
      <c r="AOF35" s="83"/>
      <c r="AOG35" s="83"/>
      <c r="AOH35" s="83"/>
      <c r="AOI35" s="83"/>
      <c r="AOJ35" s="83"/>
      <c r="AOK35" s="83"/>
      <c r="AOL35" s="83"/>
      <c r="AOM35" s="83"/>
      <c r="AON35" s="83"/>
      <c r="AOO35" s="83"/>
      <c r="AOP35" s="83"/>
      <c r="AOQ35" s="83"/>
      <c r="AOR35" s="83"/>
      <c r="AOS35" s="83"/>
      <c r="AOT35" s="83"/>
      <c r="AOU35" s="83"/>
      <c r="AOV35" s="83"/>
      <c r="AOW35" s="83"/>
      <c r="AOX35" s="83"/>
      <c r="AOY35" s="83"/>
      <c r="AOZ35" s="83"/>
      <c r="APA35" s="83"/>
      <c r="APB35" s="83"/>
      <c r="APC35" s="83"/>
      <c r="APD35" s="83"/>
      <c r="APE35" s="83"/>
      <c r="APF35" s="83"/>
      <c r="APG35" s="83"/>
      <c r="APH35" s="83"/>
      <c r="API35" s="83"/>
      <c r="APJ35" s="83"/>
      <c r="APK35" s="83"/>
      <c r="APL35" s="83"/>
      <c r="APM35" s="83"/>
      <c r="APN35" s="83"/>
      <c r="APO35" s="83"/>
      <c r="APP35" s="83"/>
      <c r="APQ35" s="83"/>
      <c r="APR35" s="83"/>
      <c r="APS35" s="83"/>
      <c r="APT35" s="83"/>
      <c r="APU35" s="83"/>
      <c r="APV35" s="83"/>
      <c r="APW35" s="83"/>
      <c r="APX35" s="83"/>
      <c r="APY35" s="83"/>
      <c r="APZ35" s="83"/>
      <c r="AQA35" s="83"/>
      <c r="AQB35" s="83"/>
      <c r="AQC35" s="83"/>
      <c r="AQD35" s="83"/>
      <c r="AQE35" s="83"/>
      <c r="AQF35" s="83"/>
      <c r="AQG35" s="83"/>
      <c r="AQH35" s="83"/>
      <c r="AQI35" s="83"/>
      <c r="AQJ35" s="83"/>
      <c r="AQK35" s="83"/>
      <c r="AQL35" s="83"/>
      <c r="AQM35" s="83"/>
      <c r="AQN35" s="83"/>
      <c r="AQO35" s="83"/>
      <c r="AQP35" s="83"/>
      <c r="AQQ35" s="83"/>
      <c r="AQR35" s="83"/>
      <c r="AQS35" s="83"/>
      <c r="AQT35" s="83"/>
      <c r="AQU35" s="83"/>
      <c r="AQV35" s="83"/>
      <c r="AQW35" s="83"/>
      <c r="AQX35" s="83"/>
      <c r="AQY35" s="83"/>
      <c r="AQZ35" s="83"/>
      <c r="ARA35" s="83"/>
      <c r="ARB35" s="83"/>
      <c r="ARC35" s="83"/>
      <c r="ARD35" s="83"/>
      <c r="ARE35" s="83"/>
      <c r="ARF35" s="83"/>
      <c r="ARG35" s="83"/>
      <c r="ARH35" s="83"/>
      <c r="ARI35" s="83"/>
      <c r="ARJ35" s="83"/>
      <c r="ARK35" s="83"/>
      <c r="ARL35" s="83"/>
      <c r="ARM35" s="83"/>
      <c r="ARN35" s="83"/>
      <c r="ARO35" s="83"/>
      <c r="ARP35" s="83"/>
      <c r="ARQ35" s="83"/>
      <c r="ARR35" s="83"/>
      <c r="ARS35" s="83"/>
      <c r="ART35" s="83"/>
      <c r="ARU35" s="83"/>
      <c r="ARV35" s="83"/>
      <c r="ARW35" s="83"/>
      <c r="ARX35" s="83"/>
      <c r="ARY35" s="83"/>
      <c r="ARZ35" s="83"/>
      <c r="ASA35" s="83"/>
      <c r="ASB35" s="83"/>
      <c r="ASC35" s="83"/>
      <c r="ASD35" s="83"/>
      <c r="ASE35" s="83"/>
      <c r="ASF35" s="83"/>
      <c r="ASG35" s="83"/>
      <c r="ASH35" s="83"/>
      <c r="ASI35" s="83"/>
      <c r="ASJ35" s="83"/>
      <c r="ASK35" s="83"/>
      <c r="ASL35" s="83"/>
      <c r="ASM35" s="83"/>
      <c r="ASN35" s="83"/>
      <c r="ASO35" s="83"/>
      <c r="ASP35" s="83"/>
      <c r="ASQ35" s="83"/>
      <c r="ASR35" s="83"/>
      <c r="ASS35" s="83"/>
      <c r="AST35" s="83"/>
      <c r="ASU35" s="83"/>
      <c r="ASV35" s="83"/>
      <c r="ASW35" s="83"/>
      <c r="ASX35" s="83"/>
      <c r="ASY35" s="83"/>
      <c r="ASZ35" s="83"/>
      <c r="ATA35" s="83"/>
      <c r="ATB35" s="83"/>
      <c r="ATC35" s="83"/>
      <c r="ATD35" s="83"/>
      <c r="ATE35" s="83"/>
      <c r="ATF35" s="83"/>
      <c r="ATG35" s="83"/>
      <c r="ATH35" s="83"/>
      <c r="ATI35" s="83"/>
      <c r="ATJ35" s="83"/>
      <c r="ATK35" s="83"/>
      <c r="ATL35" s="83"/>
      <c r="ATM35" s="83"/>
      <c r="ATN35" s="83"/>
      <c r="ATO35" s="83"/>
      <c r="ATP35" s="83"/>
      <c r="ATQ35" s="83"/>
      <c r="ATR35" s="83"/>
      <c r="ATS35" s="83"/>
      <c r="ATT35" s="83"/>
      <c r="ATU35" s="83"/>
      <c r="ATV35" s="83"/>
      <c r="ATW35" s="83"/>
      <c r="ATX35" s="83"/>
      <c r="ATY35" s="83"/>
      <c r="ATZ35" s="83"/>
      <c r="AUA35" s="83"/>
      <c r="AUB35" s="83"/>
      <c r="AUC35" s="83"/>
      <c r="AUD35" s="83"/>
      <c r="AUE35" s="83"/>
      <c r="AUF35" s="83"/>
      <c r="AUG35" s="83"/>
      <c r="AUH35" s="83"/>
      <c r="AUI35" s="83"/>
      <c r="AUJ35" s="83"/>
      <c r="AUK35" s="83"/>
      <c r="AUL35" s="83"/>
      <c r="AUM35" s="83"/>
      <c r="AUN35" s="83"/>
      <c r="AUO35" s="83"/>
      <c r="AUP35" s="83"/>
      <c r="AUQ35" s="83"/>
      <c r="AUR35" s="83"/>
      <c r="AUS35" s="83"/>
      <c r="AUT35" s="83"/>
      <c r="AUU35" s="83"/>
      <c r="AUV35" s="83"/>
      <c r="AUW35" s="83"/>
      <c r="AUX35" s="83"/>
      <c r="AUY35" s="83"/>
      <c r="AUZ35" s="83"/>
      <c r="AVA35" s="83"/>
      <c r="AVB35" s="83"/>
      <c r="AVC35" s="83"/>
      <c r="AVD35" s="83"/>
      <c r="AVE35" s="83"/>
      <c r="AVF35" s="83"/>
      <c r="AVG35" s="83"/>
      <c r="AVH35" s="83"/>
      <c r="AVI35" s="83"/>
      <c r="AVJ35" s="83"/>
      <c r="AVK35" s="83"/>
      <c r="AVL35" s="83"/>
      <c r="AVM35" s="83"/>
      <c r="AVN35" s="83"/>
      <c r="AVO35" s="83"/>
      <c r="AVP35" s="83"/>
      <c r="AVQ35" s="83"/>
      <c r="AVR35" s="83"/>
      <c r="AVS35" s="83"/>
      <c r="AVT35" s="83"/>
      <c r="AVU35" s="83"/>
      <c r="AVV35" s="83"/>
      <c r="AVW35" s="83"/>
      <c r="AVX35" s="83"/>
      <c r="AVY35" s="83"/>
      <c r="AVZ35" s="83"/>
      <c r="AWA35" s="83"/>
      <c r="AWB35" s="83"/>
      <c r="AWC35" s="83"/>
      <c r="AWD35" s="83"/>
      <c r="AWE35" s="83"/>
      <c r="AWF35" s="83"/>
      <c r="AWG35" s="83"/>
      <c r="AWH35" s="83"/>
      <c r="AWI35" s="83"/>
      <c r="AWJ35" s="83"/>
      <c r="AWK35" s="83"/>
      <c r="AWL35" s="83"/>
      <c r="AWM35" s="83"/>
      <c r="AWN35" s="83"/>
      <c r="AWO35" s="83"/>
      <c r="AWP35" s="83"/>
      <c r="AWQ35" s="83"/>
      <c r="AWR35" s="83"/>
      <c r="AWS35" s="83"/>
      <c r="AWT35" s="83"/>
      <c r="AWU35" s="83"/>
      <c r="AWV35" s="83"/>
      <c r="AWW35" s="83"/>
      <c r="AWX35" s="83"/>
      <c r="AWY35" s="83"/>
      <c r="AWZ35" s="83"/>
      <c r="AXA35" s="83"/>
      <c r="AXB35" s="83"/>
      <c r="AXC35" s="83"/>
      <c r="AXD35" s="83"/>
      <c r="AXE35" s="83"/>
      <c r="AXF35" s="83"/>
      <c r="AXG35" s="83"/>
      <c r="AXH35" s="83"/>
      <c r="AXI35" s="83"/>
      <c r="AXJ35" s="83"/>
      <c r="AXK35" s="83"/>
      <c r="AXL35" s="83"/>
      <c r="AXM35" s="83"/>
      <c r="AXN35" s="83"/>
      <c r="AXO35" s="83"/>
      <c r="AXP35" s="83"/>
      <c r="AXQ35" s="83"/>
      <c r="AXR35" s="83"/>
      <c r="AXS35" s="83"/>
      <c r="AXT35" s="83"/>
      <c r="AXU35" s="83"/>
      <c r="AXV35" s="83"/>
      <c r="AXW35" s="83"/>
      <c r="AXX35" s="83"/>
      <c r="AXY35" s="83"/>
      <c r="AXZ35" s="83"/>
      <c r="AYA35" s="83"/>
      <c r="AYB35" s="83"/>
      <c r="AYC35" s="83"/>
      <c r="AYD35" s="83"/>
      <c r="AYE35" s="83"/>
      <c r="AYF35" s="83"/>
      <c r="AYG35" s="83"/>
      <c r="AYH35" s="83"/>
      <c r="AYI35" s="83"/>
      <c r="AYJ35" s="83"/>
      <c r="AYK35" s="83"/>
      <c r="AYL35" s="83"/>
      <c r="AYM35" s="83"/>
      <c r="AYN35" s="83"/>
      <c r="AYO35" s="83"/>
      <c r="AYP35" s="83"/>
      <c r="AYQ35" s="83"/>
      <c r="AYR35" s="83"/>
      <c r="AYS35" s="83"/>
      <c r="AYT35" s="83"/>
      <c r="AYU35" s="83"/>
      <c r="AYV35" s="83"/>
      <c r="AYW35" s="83"/>
      <c r="AYX35" s="83"/>
      <c r="AYY35" s="83"/>
      <c r="AYZ35" s="83"/>
      <c r="AZA35" s="83"/>
      <c r="AZB35" s="83"/>
      <c r="AZC35" s="83"/>
      <c r="AZD35" s="83"/>
      <c r="AZE35" s="83"/>
      <c r="AZF35" s="83"/>
      <c r="AZG35" s="83"/>
      <c r="AZH35" s="83"/>
      <c r="AZI35" s="83"/>
      <c r="AZJ35" s="83"/>
      <c r="AZK35" s="83"/>
      <c r="AZL35" s="83"/>
      <c r="AZM35" s="83"/>
      <c r="AZN35" s="83"/>
      <c r="AZO35" s="83"/>
      <c r="AZP35" s="83"/>
      <c r="AZQ35" s="83"/>
      <c r="AZR35" s="83"/>
      <c r="AZS35" s="83"/>
      <c r="AZT35" s="83"/>
      <c r="AZU35" s="83"/>
      <c r="AZV35" s="83"/>
      <c r="AZW35" s="83"/>
      <c r="AZX35" s="83"/>
      <c r="AZY35" s="83"/>
      <c r="AZZ35" s="83"/>
      <c r="BAA35" s="83"/>
      <c r="BAB35" s="83"/>
      <c r="BAC35" s="83"/>
      <c r="BAD35" s="83"/>
      <c r="BAE35" s="83"/>
      <c r="BAF35" s="83"/>
      <c r="BAG35" s="83"/>
      <c r="BAH35" s="83"/>
      <c r="BAI35" s="83"/>
      <c r="BAJ35" s="83"/>
      <c r="BAK35" s="83"/>
      <c r="BAL35" s="83"/>
      <c r="BAM35" s="83"/>
      <c r="BAN35" s="83"/>
      <c r="BAO35" s="83"/>
      <c r="BAP35" s="83"/>
      <c r="BAQ35" s="83"/>
      <c r="BAR35" s="83"/>
      <c r="BAS35" s="83"/>
      <c r="BAT35" s="83"/>
      <c r="BAU35" s="83"/>
      <c r="BAV35" s="83"/>
      <c r="BAW35" s="83"/>
      <c r="BAX35" s="83"/>
      <c r="BAY35" s="83"/>
      <c r="BAZ35" s="83"/>
      <c r="BBA35" s="83"/>
      <c r="BBB35" s="83"/>
      <c r="BBC35" s="83"/>
      <c r="BBD35" s="83"/>
      <c r="BBE35" s="83"/>
      <c r="BBF35" s="83"/>
      <c r="BBG35" s="83"/>
      <c r="BBH35" s="83"/>
      <c r="BBI35" s="83"/>
      <c r="BBJ35" s="83"/>
      <c r="BBK35" s="83"/>
      <c r="BBL35" s="83"/>
      <c r="BBM35" s="83"/>
      <c r="BBN35" s="83"/>
      <c r="BBO35" s="83"/>
      <c r="BBP35" s="83"/>
      <c r="BBQ35" s="83"/>
      <c r="BBR35" s="83"/>
      <c r="BBS35" s="83"/>
      <c r="BBT35" s="83"/>
      <c r="BBU35" s="83"/>
      <c r="BBV35" s="83"/>
      <c r="BBW35" s="83"/>
      <c r="BBX35" s="83"/>
      <c r="BBY35" s="83"/>
      <c r="BBZ35" s="83"/>
      <c r="BCA35" s="83"/>
      <c r="BCB35" s="83"/>
      <c r="BCC35" s="83"/>
      <c r="BCD35" s="83"/>
      <c r="BCE35" s="83"/>
      <c r="BCF35" s="83"/>
      <c r="BCG35" s="83"/>
      <c r="BCH35" s="83"/>
      <c r="BCI35" s="83"/>
      <c r="BCJ35" s="83"/>
      <c r="BCK35" s="83"/>
      <c r="BCL35" s="83"/>
      <c r="BCM35" s="83"/>
      <c r="BCN35" s="83"/>
      <c r="BCO35" s="83"/>
      <c r="BCP35" s="83"/>
      <c r="BCQ35" s="83"/>
      <c r="BCR35" s="83"/>
      <c r="BCS35" s="83"/>
      <c r="BCT35" s="83"/>
      <c r="BCU35" s="83"/>
      <c r="BCV35" s="83"/>
      <c r="BCW35" s="83"/>
      <c r="BCX35" s="83"/>
      <c r="BCY35" s="83"/>
      <c r="BCZ35" s="83"/>
      <c r="BDA35" s="83"/>
      <c r="BDB35" s="83"/>
      <c r="BDC35" s="83"/>
      <c r="BDD35" s="83"/>
      <c r="BDE35" s="83"/>
      <c r="BDF35" s="83"/>
      <c r="BDG35" s="83"/>
      <c r="BDH35" s="83"/>
      <c r="BDI35" s="83"/>
      <c r="BDJ35" s="83"/>
      <c r="BDK35" s="83"/>
      <c r="BDL35" s="83"/>
      <c r="BDM35" s="83"/>
      <c r="BDN35" s="83"/>
      <c r="BDO35" s="83"/>
      <c r="BDP35" s="83"/>
      <c r="BDQ35" s="83"/>
      <c r="BDR35" s="83"/>
      <c r="BDS35" s="83"/>
      <c r="BDT35" s="83"/>
      <c r="BDU35" s="83"/>
      <c r="BDV35" s="83"/>
      <c r="BDW35" s="83"/>
      <c r="BDX35" s="83"/>
      <c r="BDY35" s="83"/>
      <c r="BDZ35" s="83"/>
      <c r="BEA35" s="83"/>
      <c r="BEB35" s="83"/>
      <c r="BEC35" s="83"/>
      <c r="BED35" s="83"/>
      <c r="BEE35" s="83"/>
      <c r="BEF35" s="83"/>
      <c r="BEG35" s="83"/>
      <c r="BEH35" s="83"/>
      <c r="BEI35" s="83"/>
      <c r="BEJ35" s="83"/>
      <c r="BEK35" s="83"/>
      <c r="BEL35" s="83"/>
      <c r="BEM35" s="83"/>
      <c r="BEN35" s="83"/>
      <c r="BEO35" s="83"/>
      <c r="BEP35" s="83"/>
      <c r="BEQ35" s="83"/>
      <c r="BER35" s="83"/>
      <c r="BES35" s="83"/>
      <c r="BET35" s="83"/>
      <c r="BEU35" s="83"/>
      <c r="BEV35" s="83"/>
      <c r="BEW35" s="83"/>
      <c r="BEX35" s="83"/>
      <c r="BEY35" s="83"/>
      <c r="BEZ35" s="83"/>
      <c r="BFA35" s="83"/>
      <c r="BFB35" s="83"/>
      <c r="BFC35" s="83"/>
      <c r="BFD35" s="83"/>
      <c r="BFE35" s="83"/>
      <c r="BFF35" s="83"/>
      <c r="BFG35" s="83"/>
      <c r="BFH35" s="83"/>
      <c r="BFI35" s="83"/>
      <c r="BFJ35" s="83"/>
      <c r="BFK35" s="83"/>
      <c r="BFL35" s="83"/>
      <c r="BFM35" s="83"/>
      <c r="BFN35" s="83"/>
      <c r="BFO35" s="83"/>
      <c r="BFP35" s="83"/>
      <c r="BFQ35" s="83"/>
      <c r="BFR35" s="83"/>
      <c r="BFS35" s="83"/>
      <c r="BFT35" s="83"/>
      <c r="BFU35" s="83"/>
      <c r="BFV35" s="83"/>
      <c r="BFW35" s="83"/>
      <c r="BFX35" s="83"/>
      <c r="BFY35" s="83"/>
      <c r="BFZ35" s="83"/>
      <c r="BGA35" s="83"/>
      <c r="BGB35" s="83"/>
      <c r="BGC35" s="83"/>
      <c r="BGD35" s="83"/>
      <c r="BGE35" s="83"/>
      <c r="BGF35" s="83"/>
      <c r="BGG35" s="83"/>
      <c r="BGH35" s="83"/>
      <c r="BGI35" s="83"/>
      <c r="BGJ35" s="83"/>
      <c r="BGK35" s="83"/>
      <c r="BGL35" s="83"/>
      <c r="BGM35" s="83"/>
      <c r="BGN35" s="83"/>
      <c r="BGO35" s="83"/>
      <c r="BGP35" s="83"/>
      <c r="BGQ35" s="83"/>
      <c r="BGR35" s="83"/>
      <c r="BGS35" s="83"/>
      <c r="BGT35" s="83"/>
      <c r="BGU35" s="83"/>
      <c r="BGV35" s="83"/>
      <c r="BGW35" s="83"/>
      <c r="BGX35" s="83"/>
      <c r="BGY35" s="83"/>
      <c r="BGZ35" s="83"/>
      <c r="BHA35" s="83"/>
      <c r="BHB35" s="83"/>
      <c r="BHC35" s="83"/>
      <c r="BHD35" s="83"/>
      <c r="BHE35" s="83"/>
      <c r="BHF35" s="83"/>
      <c r="BHG35" s="83"/>
      <c r="BHH35" s="83"/>
      <c r="BHI35" s="83"/>
      <c r="BHJ35" s="83"/>
      <c r="BHK35" s="83"/>
      <c r="BHL35" s="83"/>
      <c r="BHM35" s="83"/>
      <c r="BHN35" s="83"/>
      <c r="BHO35" s="83"/>
      <c r="BHP35" s="83"/>
      <c r="BHQ35" s="83"/>
      <c r="BHR35" s="83"/>
      <c r="BHS35" s="83"/>
      <c r="BHT35" s="83"/>
      <c r="BHU35" s="83"/>
      <c r="BHV35" s="83"/>
      <c r="BHW35" s="83"/>
      <c r="BHX35" s="83"/>
      <c r="BHY35" s="83"/>
      <c r="BHZ35" s="83"/>
      <c r="BIA35" s="83"/>
      <c r="BIB35" s="83"/>
      <c r="BIC35" s="83"/>
      <c r="BID35" s="83"/>
      <c r="BIE35" s="83"/>
      <c r="BIF35" s="83"/>
      <c r="BIG35" s="83"/>
      <c r="BIH35" s="83"/>
      <c r="BII35" s="83"/>
      <c r="BIJ35" s="83"/>
      <c r="BIK35" s="83"/>
      <c r="BIL35" s="83"/>
      <c r="BIM35" s="83"/>
      <c r="BIN35" s="83"/>
      <c r="BIO35" s="83"/>
      <c r="BIP35" s="83"/>
      <c r="BIQ35" s="83"/>
      <c r="BIR35" s="83"/>
      <c r="BIS35" s="83"/>
      <c r="BIT35" s="83"/>
      <c r="BIU35" s="83"/>
      <c r="BIV35" s="83"/>
      <c r="BIW35" s="83"/>
      <c r="BIX35" s="83"/>
      <c r="BIY35" s="83"/>
      <c r="BIZ35" s="83"/>
      <c r="BJA35" s="83"/>
      <c r="BJB35" s="83"/>
      <c r="BJC35" s="83"/>
      <c r="BJD35" s="83"/>
      <c r="BJE35" s="83"/>
      <c r="BJF35" s="83"/>
      <c r="BJG35" s="83"/>
      <c r="BJH35" s="83"/>
      <c r="BJI35" s="83"/>
      <c r="BJJ35" s="83"/>
      <c r="BJK35" s="83"/>
      <c r="BJL35" s="83"/>
      <c r="BJM35" s="83"/>
      <c r="BJN35" s="83"/>
      <c r="BJO35" s="83"/>
      <c r="BJP35" s="83"/>
      <c r="BJQ35" s="83"/>
      <c r="BJR35" s="83"/>
      <c r="BJS35" s="83"/>
      <c r="BJT35" s="83"/>
      <c r="BJU35" s="83"/>
      <c r="BJV35" s="83"/>
      <c r="BJW35" s="83"/>
      <c r="BJX35" s="83"/>
      <c r="BJY35" s="83"/>
      <c r="BJZ35" s="83"/>
      <c r="BKA35" s="83"/>
      <c r="BKB35" s="83"/>
      <c r="BKC35" s="83"/>
      <c r="BKD35" s="83"/>
      <c r="BKE35" s="83"/>
      <c r="BKF35" s="83"/>
      <c r="BKG35" s="83"/>
      <c r="BKH35" s="83"/>
      <c r="BKI35" s="83"/>
      <c r="BKJ35" s="83"/>
      <c r="BKK35" s="83"/>
      <c r="BKL35" s="83"/>
      <c r="BKM35" s="83"/>
      <c r="BKN35" s="83"/>
      <c r="BKO35" s="83"/>
      <c r="BKP35" s="83"/>
      <c r="BKQ35" s="83"/>
      <c r="BKR35" s="83"/>
      <c r="BKS35" s="83"/>
      <c r="BKT35" s="83"/>
      <c r="BKU35" s="83"/>
      <c r="BKV35" s="83"/>
      <c r="BKW35" s="83"/>
      <c r="BKX35" s="83"/>
      <c r="BKY35" s="83"/>
      <c r="BKZ35" s="83"/>
      <c r="BLA35" s="83"/>
      <c r="BLB35" s="83"/>
      <c r="BLC35" s="83"/>
      <c r="BLD35" s="83"/>
      <c r="BLE35" s="83"/>
      <c r="BLF35" s="83"/>
      <c r="BLG35" s="83"/>
      <c r="BLH35" s="83"/>
      <c r="BLI35" s="83"/>
      <c r="BLJ35" s="83"/>
      <c r="BLK35" s="83"/>
      <c r="BLL35" s="83"/>
      <c r="BLM35" s="83"/>
      <c r="BLN35" s="83"/>
      <c r="BLO35" s="83"/>
      <c r="BLP35" s="83"/>
      <c r="BLQ35" s="83"/>
      <c r="BLR35" s="83"/>
      <c r="BLS35" s="83"/>
      <c r="BLT35" s="83"/>
      <c r="BLU35" s="83"/>
      <c r="BLV35" s="83"/>
      <c r="BLW35" s="83"/>
      <c r="BLX35" s="83"/>
      <c r="BLY35" s="83"/>
      <c r="BLZ35" s="83"/>
      <c r="BMA35" s="83"/>
      <c r="BMB35" s="83"/>
      <c r="BMC35" s="83"/>
      <c r="BMD35" s="83"/>
      <c r="BME35" s="83"/>
      <c r="BMF35" s="83"/>
      <c r="BMG35" s="83"/>
      <c r="BMH35" s="83"/>
      <c r="BMI35" s="83"/>
      <c r="BMJ35" s="83"/>
      <c r="BMK35" s="83"/>
      <c r="BML35" s="83"/>
      <c r="BMM35" s="83"/>
      <c r="BMN35" s="83"/>
      <c r="BMO35" s="83"/>
      <c r="BMP35" s="83"/>
      <c r="BMQ35" s="83"/>
      <c r="BMR35" s="83"/>
      <c r="BMS35" s="83"/>
      <c r="BMT35" s="83"/>
      <c r="BMU35" s="83"/>
      <c r="BMV35" s="83"/>
      <c r="BMW35" s="83"/>
      <c r="BMX35" s="83"/>
      <c r="BMY35" s="83"/>
      <c r="BMZ35" s="83"/>
      <c r="BNA35" s="83"/>
      <c r="BNB35" s="83"/>
      <c r="BNC35" s="83"/>
      <c r="BND35" s="83"/>
      <c r="BNE35" s="83"/>
      <c r="BNF35" s="83"/>
      <c r="BNG35" s="83"/>
      <c r="BNH35" s="83"/>
      <c r="BNI35" s="83"/>
      <c r="BNJ35" s="83"/>
      <c r="BNK35" s="83"/>
      <c r="BNL35" s="83"/>
      <c r="BNM35" s="83"/>
      <c r="BNN35" s="83"/>
      <c r="BNO35" s="83"/>
      <c r="BNP35" s="83"/>
      <c r="BNQ35" s="83"/>
      <c r="BNR35" s="83"/>
      <c r="BNS35" s="83"/>
      <c r="BNT35" s="83"/>
      <c r="BNU35" s="83"/>
      <c r="BNV35" s="83"/>
      <c r="BNW35" s="83"/>
      <c r="BNX35" s="83"/>
      <c r="BNY35" s="83"/>
      <c r="BNZ35" s="83"/>
    </row>
    <row r="36" spans="1:1742" s="66" customFormat="1" x14ac:dyDescent="0.2">
      <c r="A36" s="56"/>
      <c r="B36" s="83"/>
      <c r="C36" s="38"/>
      <c r="D36" s="38"/>
      <c r="E36" s="91"/>
      <c r="F36" s="86"/>
      <c r="G36" s="92"/>
      <c r="H36" s="92"/>
      <c r="I36" s="41"/>
      <c r="J36" s="41"/>
      <c r="K36" s="41"/>
      <c r="L36" s="41"/>
      <c r="M36" s="42"/>
      <c r="N36" s="42"/>
      <c r="O36" s="43"/>
      <c r="P36" s="44"/>
      <c r="Q36" s="44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  <c r="BH36" s="83"/>
      <c r="BI36" s="83"/>
      <c r="BJ36" s="83"/>
      <c r="BK36" s="83"/>
      <c r="BL36" s="83"/>
      <c r="BM36" s="83"/>
      <c r="BN36" s="83"/>
      <c r="BO36" s="83"/>
      <c r="BP36" s="83"/>
      <c r="BQ36" s="83"/>
      <c r="BR36" s="83"/>
      <c r="BS36" s="83"/>
      <c r="BT36" s="83"/>
      <c r="BU36" s="83"/>
      <c r="BV36" s="83"/>
      <c r="BW36" s="83"/>
      <c r="BX36" s="83"/>
      <c r="BY36" s="83"/>
      <c r="BZ36" s="83"/>
      <c r="CA36" s="83"/>
      <c r="CB36" s="83"/>
      <c r="CC36" s="83"/>
      <c r="CD36" s="83"/>
      <c r="CE36" s="83"/>
      <c r="CF36" s="83"/>
      <c r="CG36" s="83"/>
      <c r="CH36" s="83"/>
      <c r="CI36" s="83"/>
      <c r="CJ36" s="83"/>
      <c r="CK36" s="83"/>
      <c r="CL36" s="83"/>
      <c r="CM36" s="83"/>
      <c r="CN36" s="83"/>
      <c r="CO36" s="83"/>
      <c r="CP36" s="83"/>
      <c r="CQ36" s="83"/>
      <c r="CR36" s="83"/>
      <c r="CS36" s="83"/>
      <c r="CT36" s="83"/>
      <c r="CU36" s="83"/>
      <c r="CV36" s="83"/>
      <c r="CW36" s="83"/>
      <c r="CX36" s="83"/>
      <c r="CY36" s="83"/>
      <c r="CZ36" s="83"/>
      <c r="DA36" s="83"/>
      <c r="DB36" s="83"/>
      <c r="DC36" s="83"/>
      <c r="DD36" s="83"/>
      <c r="DE36" s="83"/>
      <c r="DF36" s="83"/>
      <c r="DG36" s="83"/>
      <c r="DH36" s="83"/>
      <c r="DI36" s="83"/>
      <c r="DJ36" s="83"/>
      <c r="DK36" s="83"/>
      <c r="DL36" s="83"/>
      <c r="DM36" s="83"/>
      <c r="DN36" s="83"/>
      <c r="DO36" s="83"/>
      <c r="DP36" s="83"/>
      <c r="DQ36" s="83"/>
      <c r="DR36" s="83"/>
      <c r="DS36" s="83"/>
      <c r="DT36" s="83"/>
      <c r="DU36" s="83"/>
      <c r="DV36" s="83"/>
      <c r="DW36" s="83"/>
      <c r="DX36" s="83"/>
      <c r="DY36" s="83"/>
      <c r="DZ36" s="83"/>
      <c r="EA36" s="83"/>
      <c r="EB36" s="83"/>
      <c r="EC36" s="83"/>
      <c r="ED36" s="83"/>
      <c r="EE36" s="83"/>
      <c r="EF36" s="83"/>
      <c r="EG36" s="83"/>
      <c r="EH36" s="83"/>
      <c r="EI36" s="83"/>
      <c r="EJ36" s="83"/>
      <c r="EK36" s="83"/>
      <c r="EL36" s="83"/>
      <c r="EM36" s="83"/>
      <c r="EN36" s="83"/>
      <c r="EO36" s="83"/>
      <c r="EP36" s="83"/>
      <c r="EQ36" s="83"/>
      <c r="ER36" s="83"/>
      <c r="ES36" s="83"/>
      <c r="ET36" s="83"/>
      <c r="EU36" s="83"/>
      <c r="EV36" s="83"/>
      <c r="EW36" s="83"/>
      <c r="EX36" s="83"/>
      <c r="EY36" s="83"/>
      <c r="EZ36" s="83"/>
      <c r="FA36" s="83"/>
      <c r="FB36" s="83"/>
      <c r="FC36" s="83"/>
      <c r="FD36" s="83"/>
      <c r="FE36" s="83"/>
      <c r="FF36" s="83"/>
      <c r="FG36" s="83"/>
      <c r="FH36" s="83"/>
      <c r="FI36" s="83"/>
      <c r="FJ36" s="83"/>
      <c r="FK36" s="83"/>
      <c r="FL36" s="83"/>
      <c r="FM36" s="83"/>
      <c r="FN36" s="83"/>
      <c r="FO36" s="83"/>
      <c r="FP36" s="83"/>
      <c r="FQ36" s="83"/>
      <c r="FR36" s="83"/>
      <c r="FS36" s="83"/>
      <c r="FT36" s="83"/>
      <c r="FU36" s="83"/>
      <c r="FV36" s="83"/>
      <c r="FW36" s="83"/>
      <c r="FX36" s="83"/>
      <c r="FY36" s="83"/>
      <c r="FZ36" s="83"/>
      <c r="GA36" s="83"/>
      <c r="GB36" s="83"/>
      <c r="GC36" s="83"/>
      <c r="GD36" s="83"/>
      <c r="GE36" s="83"/>
      <c r="GF36" s="83"/>
      <c r="GG36" s="83"/>
      <c r="GH36" s="83"/>
      <c r="GI36" s="83"/>
      <c r="GJ36" s="83"/>
      <c r="GK36" s="83"/>
      <c r="GL36" s="83"/>
      <c r="GM36" s="83"/>
      <c r="GN36" s="83"/>
      <c r="GO36" s="83"/>
      <c r="GP36" s="83"/>
      <c r="GQ36" s="83"/>
      <c r="GR36" s="83"/>
      <c r="GS36" s="83"/>
      <c r="GT36" s="83"/>
      <c r="GU36" s="83"/>
      <c r="GV36" s="83"/>
      <c r="GW36" s="83"/>
      <c r="GX36" s="83"/>
      <c r="GY36" s="83"/>
      <c r="GZ36" s="83"/>
      <c r="HA36" s="83"/>
      <c r="HB36" s="83"/>
      <c r="HC36" s="83"/>
      <c r="HD36" s="83"/>
      <c r="HE36" s="83"/>
      <c r="HF36" s="83"/>
      <c r="HG36" s="83"/>
      <c r="HH36" s="83"/>
      <c r="HI36" s="83"/>
      <c r="HJ36" s="83"/>
      <c r="HK36" s="83"/>
      <c r="HL36" s="83"/>
      <c r="HM36" s="83"/>
      <c r="HN36" s="83"/>
      <c r="HO36" s="83"/>
      <c r="HP36" s="83"/>
      <c r="HQ36" s="83"/>
      <c r="HR36" s="83"/>
      <c r="HS36" s="83"/>
      <c r="HT36" s="83"/>
      <c r="HU36" s="83"/>
      <c r="HV36" s="83"/>
      <c r="HW36" s="83"/>
      <c r="HX36" s="83"/>
      <c r="HY36" s="83"/>
      <c r="HZ36" s="83"/>
      <c r="IA36" s="83"/>
      <c r="IB36" s="83"/>
      <c r="IC36" s="83"/>
      <c r="ID36" s="83"/>
      <c r="IE36" s="83"/>
      <c r="IF36" s="83"/>
      <c r="IG36" s="83"/>
      <c r="IH36" s="83"/>
      <c r="II36" s="83"/>
      <c r="IJ36" s="83"/>
      <c r="IK36" s="83"/>
      <c r="IL36" s="83"/>
      <c r="IM36" s="83"/>
      <c r="IN36" s="83"/>
      <c r="IO36" s="83"/>
      <c r="IP36" s="83"/>
      <c r="IQ36" s="83"/>
      <c r="IR36" s="83"/>
      <c r="IS36" s="83"/>
      <c r="IT36" s="83"/>
      <c r="IU36" s="83"/>
      <c r="IV36" s="83"/>
      <c r="IW36" s="83"/>
      <c r="IX36" s="83"/>
      <c r="IY36" s="83"/>
      <c r="IZ36" s="83"/>
      <c r="JA36" s="83"/>
      <c r="JB36" s="83"/>
      <c r="JC36" s="83"/>
      <c r="JD36" s="83"/>
      <c r="JE36" s="83"/>
      <c r="JF36" s="83"/>
      <c r="JG36" s="83"/>
      <c r="JH36" s="83"/>
      <c r="JI36" s="83"/>
      <c r="JJ36" s="83"/>
      <c r="JK36" s="83"/>
      <c r="JL36" s="83"/>
      <c r="JM36" s="83"/>
      <c r="JN36" s="83"/>
      <c r="JO36" s="83"/>
      <c r="JP36" s="83"/>
      <c r="JQ36" s="83"/>
      <c r="JR36" s="83"/>
      <c r="JS36" s="83"/>
      <c r="JT36" s="83"/>
      <c r="JU36" s="83"/>
      <c r="JV36" s="83"/>
      <c r="JW36" s="83"/>
      <c r="JX36" s="83"/>
      <c r="JY36" s="83"/>
      <c r="JZ36" s="83"/>
      <c r="KA36" s="83"/>
      <c r="KB36" s="83"/>
      <c r="KC36" s="83"/>
      <c r="KD36" s="83"/>
      <c r="KE36" s="83"/>
      <c r="KF36" s="83"/>
      <c r="KG36" s="83"/>
      <c r="KH36" s="83"/>
      <c r="KI36" s="83"/>
      <c r="KJ36" s="83"/>
      <c r="KK36" s="83"/>
      <c r="KL36" s="83"/>
      <c r="KM36" s="83"/>
      <c r="KN36" s="83"/>
      <c r="KO36" s="83"/>
      <c r="KP36" s="83"/>
      <c r="KQ36" s="83"/>
      <c r="KR36" s="83"/>
      <c r="KS36" s="83"/>
      <c r="KT36" s="83"/>
      <c r="KU36" s="83"/>
      <c r="KV36" s="83"/>
      <c r="KW36" s="83"/>
      <c r="KX36" s="83"/>
      <c r="KY36" s="83"/>
      <c r="KZ36" s="83"/>
      <c r="LA36" s="83"/>
      <c r="LB36" s="83"/>
      <c r="LC36" s="83"/>
      <c r="LD36" s="83"/>
      <c r="LE36" s="83"/>
      <c r="LF36" s="83"/>
      <c r="LG36" s="83"/>
      <c r="LH36" s="83"/>
      <c r="LI36" s="83"/>
      <c r="LJ36" s="83"/>
      <c r="LK36" s="83"/>
      <c r="LL36" s="83"/>
      <c r="LM36" s="83"/>
      <c r="LN36" s="83"/>
      <c r="LO36" s="83"/>
      <c r="LP36" s="83"/>
      <c r="LQ36" s="83"/>
      <c r="LR36" s="83"/>
      <c r="LS36" s="83"/>
      <c r="LT36" s="83"/>
      <c r="LU36" s="83"/>
      <c r="LV36" s="83"/>
      <c r="LW36" s="83"/>
      <c r="LX36" s="83"/>
      <c r="LY36" s="83"/>
      <c r="LZ36" s="83"/>
      <c r="MA36" s="83"/>
      <c r="MB36" s="83"/>
      <c r="MC36" s="83"/>
      <c r="MD36" s="83"/>
      <c r="ME36" s="83"/>
      <c r="MF36" s="83"/>
      <c r="MG36" s="83"/>
      <c r="MH36" s="83"/>
      <c r="MI36" s="83"/>
      <c r="MJ36" s="83"/>
      <c r="MK36" s="83"/>
      <c r="ML36" s="83"/>
      <c r="MM36" s="83"/>
      <c r="MN36" s="83"/>
      <c r="MO36" s="83"/>
      <c r="MP36" s="83"/>
      <c r="MQ36" s="83"/>
      <c r="MR36" s="83"/>
      <c r="MS36" s="83"/>
      <c r="MT36" s="83"/>
      <c r="MU36" s="83"/>
      <c r="MV36" s="83"/>
      <c r="MW36" s="83"/>
      <c r="MX36" s="83"/>
      <c r="MY36" s="83"/>
      <c r="MZ36" s="83"/>
      <c r="NA36" s="83"/>
      <c r="NB36" s="83"/>
      <c r="NC36" s="83"/>
      <c r="ND36" s="83"/>
      <c r="NE36" s="83"/>
      <c r="NF36" s="83"/>
      <c r="NG36" s="83"/>
      <c r="NH36" s="83"/>
      <c r="NI36" s="83"/>
      <c r="NJ36" s="83"/>
      <c r="NK36" s="83"/>
      <c r="NL36" s="83"/>
      <c r="NM36" s="83"/>
      <c r="NN36" s="83"/>
      <c r="NO36" s="83"/>
      <c r="NP36" s="83"/>
      <c r="NQ36" s="83"/>
      <c r="NR36" s="83"/>
      <c r="NS36" s="83"/>
      <c r="NT36" s="83"/>
      <c r="NU36" s="83"/>
      <c r="NV36" s="83"/>
      <c r="NW36" s="83"/>
      <c r="NX36" s="83"/>
      <c r="NY36" s="83"/>
      <c r="NZ36" s="83"/>
      <c r="OA36" s="83"/>
      <c r="OB36" s="83"/>
      <c r="OC36" s="83"/>
      <c r="OD36" s="83"/>
      <c r="OE36" s="83"/>
      <c r="OF36" s="83"/>
      <c r="OG36" s="83"/>
      <c r="OH36" s="83"/>
      <c r="OI36" s="83"/>
      <c r="OJ36" s="83"/>
      <c r="OK36" s="83"/>
      <c r="OL36" s="83"/>
      <c r="OM36" s="83"/>
      <c r="ON36" s="83"/>
      <c r="OO36" s="83"/>
      <c r="OP36" s="83"/>
      <c r="OQ36" s="83"/>
      <c r="OR36" s="83"/>
      <c r="OS36" s="83"/>
      <c r="OT36" s="83"/>
      <c r="OU36" s="83"/>
      <c r="OV36" s="83"/>
      <c r="OW36" s="83"/>
      <c r="OX36" s="83"/>
      <c r="OY36" s="83"/>
      <c r="OZ36" s="83"/>
      <c r="PA36" s="83"/>
      <c r="PB36" s="83"/>
      <c r="PC36" s="83"/>
      <c r="PD36" s="83"/>
      <c r="PE36" s="83"/>
      <c r="PF36" s="83"/>
      <c r="PG36" s="83"/>
      <c r="PH36" s="83"/>
      <c r="PI36" s="83"/>
      <c r="PJ36" s="83"/>
      <c r="PK36" s="83"/>
      <c r="PL36" s="83"/>
      <c r="PM36" s="83"/>
      <c r="PN36" s="83"/>
      <c r="PO36" s="83"/>
      <c r="PP36" s="83"/>
      <c r="PQ36" s="83"/>
      <c r="PR36" s="83"/>
      <c r="PS36" s="83"/>
      <c r="PT36" s="83"/>
      <c r="PU36" s="83"/>
      <c r="PV36" s="83"/>
      <c r="PW36" s="83"/>
      <c r="PX36" s="83"/>
      <c r="PY36" s="83"/>
      <c r="PZ36" s="83"/>
      <c r="QA36" s="83"/>
      <c r="QB36" s="83"/>
      <c r="QC36" s="83"/>
      <c r="QD36" s="83"/>
      <c r="QE36" s="83"/>
      <c r="QF36" s="83"/>
      <c r="QG36" s="83"/>
      <c r="QH36" s="83"/>
      <c r="QI36" s="83"/>
      <c r="QJ36" s="83"/>
      <c r="QK36" s="83"/>
      <c r="QL36" s="83"/>
      <c r="QM36" s="83"/>
      <c r="QN36" s="83"/>
      <c r="QO36" s="83"/>
      <c r="QP36" s="83"/>
      <c r="QQ36" s="83"/>
      <c r="QR36" s="83"/>
      <c r="QS36" s="83"/>
      <c r="QT36" s="83"/>
      <c r="QU36" s="83"/>
      <c r="QV36" s="83"/>
      <c r="QW36" s="83"/>
      <c r="QX36" s="83"/>
      <c r="QY36" s="83"/>
      <c r="QZ36" s="83"/>
      <c r="RA36" s="83"/>
      <c r="RB36" s="83"/>
      <c r="RC36" s="83"/>
      <c r="RD36" s="83"/>
      <c r="RE36" s="83"/>
      <c r="RF36" s="83"/>
      <c r="RG36" s="83"/>
      <c r="RH36" s="83"/>
      <c r="RI36" s="83"/>
      <c r="RJ36" s="83"/>
      <c r="RK36" s="83"/>
      <c r="RL36" s="83"/>
      <c r="RM36" s="83"/>
      <c r="RN36" s="83"/>
      <c r="RO36" s="83"/>
      <c r="RP36" s="83"/>
      <c r="RQ36" s="83"/>
      <c r="RR36" s="83"/>
      <c r="RS36" s="83"/>
      <c r="RT36" s="83"/>
      <c r="RU36" s="83"/>
      <c r="RV36" s="83"/>
      <c r="RW36" s="83"/>
      <c r="RX36" s="83"/>
      <c r="RY36" s="83"/>
      <c r="RZ36" s="83"/>
      <c r="SA36" s="83"/>
      <c r="SB36" s="83"/>
      <c r="SC36" s="83"/>
      <c r="SD36" s="83"/>
      <c r="SE36" s="83"/>
      <c r="SF36" s="83"/>
      <c r="SG36" s="83"/>
      <c r="SH36" s="83"/>
      <c r="SI36" s="83"/>
      <c r="SJ36" s="83"/>
      <c r="SK36" s="83"/>
      <c r="SL36" s="83"/>
      <c r="SM36" s="83"/>
      <c r="SN36" s="83"/>
      <c r="SO36" s="83"/>
      <c r="SP36" s="83"/>
      <c r="SQ36" s="83"/>
      <c r="SR36" s="83"/>
      <c r="SS36" s="83"/>
      <c r="ST36" s="83"/>
      <c r="SU36" s="83"/>
      <c r="SV36" s="83"/>
      <c r="SW36" s="83"/>
      <c r="SX36" s="83"/>
      <c r="SY36" s="83"/>
      <c r="SZ36" s="83"/>
      <c r="TA36" s="83"/>
      <c r="TB36" s="83"/>
      <c r="TC36" s="83"/>
      <c r="TD36" s="83"/>
      <c r="TE36" s="83"/>
      <c r="TF36" s="83"/>
      <c r="TG36" s="83"/>
      <c r="TH36" s="83"/>
      <c r="TI36" s="83"/>
      <c r="TJ36" s="83"/>
      <c r="TK36" s="83"/>
      <c r="TL36" s="83"/>
      <c r="TM36" s="83"/>
      <c r="TN36" s="83"/>
      <c r="TO36" s="83"/>
      <c r="TP36" s="83"/>
      <c r="TQ36" s="83"/>
      <c r="TR36" s="83"/>
      <c r="TS36" s="83"/>
      <c r="TT36" s="83"/>
      <c r="TU36" s="83"/>
      <c r="TV36" s="83"/>
      <c r="TW36" s="83"/>
      <c r="TX36" s="83"/>
      <c r="TY36" s="83"/>
      <c r="TZ36" s="83"/>
      <c r="UA36" s="83"/>
      <c r="UB36" s="83"/>
      <c r="UC36" s="83"/>
      <c r="UD36" s="83"/>
      <c r="UE36" s="83"/>
      <c r="UF36" s="83"/>
      <c r="UG36" s="83"/>
      <c r="UH36" s="83"/>
      <c r="UI36" s="83"/>
      <c r="UJ36" s="83"/>
      <c r="UK36" s="83"/>
      <c r="UL36" s="83"/>
      <c r="UM36" s="83"/>
      <c r="UN36" s="83"/>
      <c r="UO36" s="83"/>
      <c r="UP36" s="83"/>
      <c r="UQ36" s="83"/>
      <c r="UR36" s="83"/>
      <c r="US36" s="83"/>
      <c r="UT36" s="83"/>
      <c r="UU36" s="83"/>
      <c r="UV36" s="83"/>
      <c r="UW36" s="83"/>
      <c r="UX36" s="83"/>
      <c r="UY36" s="83"/>
      <c r="UZ36" s="83"/>
      <c r="VA36" s="83"/>
      <c r="VB36" s="83"/>
      <c r="VC36" s="83"/>
      <c r="VD36" s="83"/>
      <c r="VE36" s="83"/>
      <c r="VF36" s="83"/>
      <c r="VG36" s="83"/>
      <c r="VH36" s="83"/>
      <c r="VI36" s="83"/>
      <c r="VJ36" s="83"/>
      <c r="VK36" s="83"/>
      <c r="VL36" s="83"/>
      <c r="VM36" s="83"/>
      <c r="VN36" s="83"/>
      <c r="VO36" s="83"/>
      <c r="VP36" s="83"/>
      <c r="VQ36" s="83"/>
      <c r="VR36" s="83"/>
      <c r="VS36" s="83"/>
      <c r="VT36" s="83"/>
      <c r="VU36" s="83"/>
      <c r="VV36" s="83"/>
      <c r="VW36" s="83"/>
      <c r="VX36" s="83"/>
      <c r="VY36" s="83"/>
      <c r="VZ36" s="83"/>
      <c r="WA36" s="83"/>
      <c r="WB36" s="83"/>
      <c r="WC36" s="83"/>
      <c r="WD36" s="83"/>
      <c r="WE36" s="83"/>
      <c r="WF36" s="83"/>
      <c r="WG36" s="83"/>
      <c r="WH36" s="83"/>
      <c r="WI36" s="83"/>
      <c r="WJ36" s="83"/>
      <c r="WK36" s="83"/>
      <c r="WL36" s="83"/>
      <c r="WM36" s="83"/>
      <c r="WN36" s="83"/>
      <c r="WO36" s="83"/>
      <c r="WP36" s="83"/>
      <c r="WQ36" s="83"/>
      <c r="WR36" s="83"/>
      <c r="WS36" s="83"/>
      <c r="WT36" s="83"/>
      <c r="WU36" s="83"/>
      <c r="WV36" s="83"/>
      <c r="WW36" s="83"/>
      <c r="WX36" s="83"/>
      <c r="WY36" s="83"/>
      <c r="WZ36" s="83"/>
      <c r="XA36" s="83"/>
      <c r="XB36" s="83"/>
      <c r="XC36" s="83"/>
      <c r="XD36" s="83"/>
      <c r="XE36" s="83"/>
      <c r="XF36" s="83"/>
      <c r="XG36" s="83"/>
      <c r="XH36" s="83"/>
      <c r="XI36" s="83"/>
      <c r="XJ36" s="83"/>
      <c r="XK36" s="83"/>
      <c r="XL36" s="83"/>
      <c r="XM36" s="83"/>
      <c r="XN36" s="83"/>
      <c r="XO36" s="83"/>
      <c r="XP36" s="83"/>
      <c r="XQ36" s="83"/>
      <c r="XR36" s="83"/>
      <c r="XS36" s="83"/>
      <c r="XT36" s="83"/>
      <c r="XU36" s="83"/>
      <c r="XV36" s="83"/>
      <c r="XW36" s="83"/>
      <c r="XX36" s="83"/>
      <c r="XY36" s="83"/>
      <c r="XZ36" s="83"/>
      <c r="YA36" s="83"/>
      <c r="YB36" s="83"/>
      <c r="YC36" s="83"/>
      <c r="YD36" s="83"/>
      <c r="YE36" s="83"/>
      <c r="YF36" s="83"/>
      <c r="YG36" s="83"/>
      <c r="YH36" s="83"/>
      <c r="YI36" s="83"/>
      <c r="YJ36" s="83"/>
      <c r="YK36" s="83"/>
      <c r="YL36" s="83"/>
      <c r="YM36" s="83"/>
      <c r="YN36" s="83"/>
      <c r="YO36" s="83"/>
      <c r="YP36" s="83"/>
      <c r="YQ36" s="83"/>
      <c r="YR36" s="83"/>
      <c r="YS36" s="83"/>
      <c r="YT36" s="83"/>
      <c r="YU36" s="83"/>
      <c r="YV36" s="83"/>
      <c r="YW36" s="83"/>
      <c r="YX36" s="83"/>
      <c r="YY36" s="83"/>
      <c r="YZ36" s="83"/>
      <c r="ZA36" s="83"/>
      <c r="ZB36" s="83"/>
      <c r="ZC36" s="83"/>
      <c r="ZD36" s="83"/>
      <c r="ZE36" s="83"/>
      <c r="ZF36" s="83"/>
      <c r="ZG36" s="83"/>
      <c r="ZH36" s="83"/>
      <c r="ZI36" s="83"/>
      <c r="ZJ36" s="83"/>
      <c r="ZK36" s="83"/>
      <c r="ZL36" s="83"/>
      <c r="ZM36" s="83"/>
      <c r="ZN36" s="83"/>
      <c r="ZO36" s="83"/>
      <c r="ZP36" s="83"/>
      <c r="ZQ36" s="83"/>
      <c r="ZR36" s="83"/>
      <c r="ZS36" s="83"/>
      <c r="ZT36" s="83"/>
      <c r="ZU36" s="83"/>
      <c r="ZV36" s="83"/>
      <c r="ZW36" s="83"/>
      <c r="ZX36" s="83"/>
      <c r="ZY36" s="83"/>
      <c r="ZZ36" s="83"/>
      <c r="AAA36" s="83"/>
      <c r="AAB36" s="83"/>
      <c r="AAC36" s="83"/>
      <c r="AAD36" s="83"/>
      <c r="AAE36" s="83"/>
      <c r="AAF36" s="83"/>
      <c r="AAG36" s="83"/>
      <c r="AAH36" s="83"/>
      <c r="AAI36" s="83"/>
      <c r="AAJ36" s="83"/>
      <c r="AAK36" s="83"/>
      <c r="AAL36" s="83"/>
      <c r="AAM36" s="83"/>
      <c r="AAN36" s="83"/>
      <c r="AAO36" s="83"/>
      <c r="AAP36" s="83"/>
      <c r="AAQ36" s="83"/>
      <c r="AAR36" s="83"/>
      <c r="AAS36" s="83"/>
      <c r="AAT36" s="83"/>
      <c r="AAU36" s="83"/>
      <c r="AAV36" s="83"/>
      <c r="AAW36" s="83"/>
      <c r="AAX36" s="83"/>
      <c r="AAY36" s="83"/>
      <c r="AAZ36" s="83"/>
      <c r="ABA36" s="83"/>
      <c r="ABB36" s="83"/>
      <c r="ABC36" s="83"/>
      <c r="ABD36" s="83"/>
      <c r="ABE36" s="83"/>
      <c r="ABF36" s="83"/>
      <c r="ABG36" s="83"/>
      <c r="ABH36" s="83"/>
      <c r="ABI36" s="83"/>
      <c r="ABJ36" s="83"/>
      <c r="ABK36" s="83"/>
      <c r="ABL36" s="83"/>
      <c r="ABM36" s="83"/>
      <c r="ABN36" s="83"/>
      <c r="ABO36" s="83"/>
      <c r="ABP36" s="83"/>
      <c r="ABQ36" s="83"/>
      <c r="ABR36" s="83"/>
      <c r="ABS36" s="83"/>
      <c r="ABT36" s="83"/>
      <c r="ABU36" s="83"/>
      <c r="ABV36" s="83"/>
      <c r="ABW36" s="83"/>
      <c r="ABX36" s="83"/>
      <c r="ABY36" s="83"/>
      <c r="ABZ36" s="83"/>
      <c r="ACA36" s="83"/>
      <c r="ACB36" s="83"/>
      <c r="ACC36" s="83"/>
      <c r="ACD36" s="83"/>
      <c r="ACE36" s="83"/>
      <c r="ACF36" s="83"/>
      <c r="ACG36" s="83"/>
      <c r="ACH36" s="83"/>
      <c r="ACI36" s="83"/>
      <c r="ACJ36" s="83"/>
      <c r="ACK36" s="83"/>
      <c r="ACL36" s="83"/>
      <c r="ACM36" s="83"/>
      <c r="ACN36" s="83"/>
      <c r="ACO36" s="83"/>
      <c r="ACP36" s="83"/>
      <c r="ACQ36" s="83"/>
      <c r="ACR36" s="83"/>
      <c r="ACS36" s="83"/>
      <c r="ACT36" s="83"/>
      <c r="ACU36" s="83"/>
      <c r="ACV36" s="83"/>
      <c r="ACW36" s="83"/>
      <c r="ACX36" s="83"/>
      <c r="ACY36" s="83"/>
      <c r="ACZ36" s="83"/>
      <c r="ADA36" s="83"/>
      <c r="ADB36" s="83"/>
      <c r="ADC36" s="83"/>
      <c r="ADD36" s="83"/>
      <c r="ADE36" s="83"/>
      <c r="ADF36" s="83"/>
      <c r="ADG36" s="83"/>
      <c r="ADH36" s="83"/>
      <c r="ADI36" s="83"/>
      <c r="ADJ36" s="83"/>
      <c r="ADK36" s="83"/>
      <c r="ADL36" s="83"/>
      <c r="ADM36" s="83"/>
      <c r="ADN36" s="83"/>
      <c r="ADO36" s="83"/>
      <c r="ADP36" s="83"/>
      <c r="ADQ36" s="83"/>
      <c r="ADR36" s="83"/>
      <c r="ADS36" s="83"/>
      <c r="ADT36" s="83"/>
      <c r="ADU36" s="83"/>
      <c r="ADV36" s="83"/>
      <c r="ADW36" s="83"/>
      <c r="ADX36" s="83"/>
      <c r="ADY36" s="83"/>
      <c r="ADZ36" s="83"/>
      <c r="AEA36" s="83"/>
      <c r="AEB36" s="83"/>
      <c r="AEC36" s="83"/>
      <c r="AED36" s="83"/>
      <c r="AEE36" s="83"/>
      <c r="AEF36" s="83"/>
      <c r="AEG36" s="83"/>
      <c r="AEH36" s="83"/>
      <c r="AEI36" s="83"/>
      <c r="AEJ36" s="83"/>
      <c r="AEK36" s="83"/>
      <c r="AEL36" s="83"/>
      <c r="AEM36" s="83"/>
      <c r="AEN36" s="83"/>
      <c r="AEO36" s="83"/>
      <c r="AEP36" s="83"/>
      <c r="AEQ36" s="83"/>
      <c r="AER36" s="83"/>
      <c r="AES36" s="83"/>
      <c r="AET36" s="83"/>
      <c r="AEU36" s="83"/>
      <c r="AEV36" s="83"/>
      <c r="AEW36" s="83"/>
      <c r="AEX36" s="83"/>
      <c r="AEY36" s="83"/>
      <c r="AEZ36" s="83"/>
      <c r="AFA36" s="83"/>
      <c r="AFB36" s="83"/>
      <c r="AFC36" s="83"/>
      <c r="AFD36" s="83"/>
      <c r="AFE36" s="83"/>
      <c r="AFF36" s="83"/>
      <c r="AFG36" s="83"/>
      <c r="AFH36" s="83"/>
      <c r="AFI36" s="83"/>
      <c r="AFJ36" s="83"/>
      <c r="AFK36" s="83"/>
      <c r="AFL36" s="83"/>
      <c r="AFM36" s="83"/>
      <c r="AFN36" s="83"/>
      <c r="AFO36" s="83"/>
      <c r="AFP36" s="83"/>
      <c r="AFQ36" s="83"/>
      <c r="AFR36" s="83"/>
      <c r="AFS36" s="83"/>
      <c r="AFT36" s="83"/>
      <c r="AFU36" s="83"/>
      <c r="AFV36" s="83"/>
      <c r="AFW36" s="83"/>
      <c r="AFX36" s="83"/>
      <c r="AFY36" s="83"/>
      <c r="AFZ36" s="83"/>
      <c r="AGA36" s="83"/>
      <c r="AGB36" s="83"/>
      <c r="AGC36" s="83"/>
      <c r="AGD36" s="83"/>
      <c r="AGE36" s="83"/>
      <c r="AGF36" s="83"/>
      <c r="AGG36" s="83"/>
      <c r="AGH36" s="83"/>
      <c r="AGI36" s="83"/>
      <c r="AGJ36" s="83"/>
      <c r="AGK36" s="83"/>
      <c r="AGL36" s="83"/>
      <c r="AGM36" s="83"/>
      <c r="AGN36" s="83"/>
      <c r="AGO36" s="83"/>
      <c r="AGP36" s="83"/>
      <c r="AGQ36" s="83"/>
      <c r="AGR36" s="83"/>
      <c r="AGS36" s="83"/>
      <c r="AGT36" s="83"/>
      <c r="AGU36" s="83"/>
      <c r="AGV36" s="83"/>
      <c r="AGW36" s="83"/>
      <c r="AGX36" s="83"/>
      <c r="AGY36" s="83"/>
      <c r="AGZ36" s="83"/>
      <c r="AHA36" s="83"/>
      <c r="AHB36" s="83"/>
      <c r="AHC36" s="83"/>
      <c r="AHD36" s="83"/>
      <c r="AHE36" s="83"/>
      <c r="AHF36" s="83"/>
      <c r="AHG36" s="83"/>
      <c r="AHH36" s="83"/>
      <c r="AHI36" s="83"/>
      <c r="AHJ36" s="83"/>
      <c r="AHK36" s="83"/>
      <c r="AHL36" s="83"/>
      <c r="AHM36" s="83"/>
      <c r="AHN36" s="83"/>
      <c r="AHO36" s="83"/>
      <c r="AHP36" s="83"/>
      <c r="AHQ36" s="83"/>
      <c r="AHR36" s="83"/>
      <c r="AHS36" s="83"/>
      <c r="AHT36" s="83"/>
      <c r="AHU36" s="83"/>
      <c r="AHV36" s="83"/>
      <c r="AHW36" s="83"/>
      <c r="AHX36" s="83"/>
      <c r="AHY36" s="83"/>
      <c r="AHZ36" s="83"/>
      <c r="AIA36" s="83"/>
      <c r="AIB36" s="83"/>
      <c r="AIC36" s="83"/>
      <c r="AID36" s="83"/>
      <c r="AIE36" s="83"/>
      <c r="AIF36" s="83"/>
      <c r="AIG36" s="83"/>
      <c r="AIH36" s="83"/>
      <c r="AII36" s="83"/>
      <c r="AIJ36" s="83"/>
      <c r="AIK36" s="83"/>
      <c r="AIL36" s="83"/>
      <c r="AIM36" s="83"/>
      <c r="AIN36" s="83"/>
      <c r="AIO36" s="83"/>
      <c r="AIP36" s="83"/>
      <c r="AIQ36" s="83"/>
      <c r="AIR36" s="83"/>
      <c r="AIS36" s="83"/>
      <c r="AIT36" s="83"/>
      <c r="AIU36" s="83"/>
      <c r="AIV36" s="83"/>
      <c r="AIW36" s="83"/>
      <c r="AIX36" s="83"/>
      <c r="AIY36" s="83"/>
      <c r="AIZ36" s="83"/>
      <c r="AJA36" s="83"/>
      <c r="AJB36" s="83"/>
      <c r="AJC36" s="83"/>
      <c r="AJD36" s="83"/>
      <c r="AJE36" s="83"/>
      <c r="AJF36" s="83"/>
      <c r="AJG36" s="83"/>
      <c r="AJH36" s="83"/>
      <c r="AJI36" s="83"/>
      <c r="AJJ36" s="83"/>
      <c r="AJK36" s="83"/>
      <c r="AJL36" s="83"/>
      <c r="AJM36" s="83"/>
      <c r="AJN36" s="83"/>
      <c r="AJO36" s="83"/>
      <c r="AJP36" s="83"/>
      <c r="AJQ36" s="83"/>
      <c r="AJR36" s="83"/>
      <c r="AJS36" s="83"/>
      <c r="AJT36" s="83"/>
      <c r="AJU36" s="83"/>
      <c r="AJV36" s="83"/>
      <c r="AJW36" s="83"/>
      <c r="AJX36" s="83"/>
      <c r="AJY36" s="83"/>
      <c r="AJZ36" s="83"/>
      <c r="AKA36" s="83"/>
      <c r="AKB36" s="83"/>
      <c r="AKC36" s="83"/>
      <c r="AKD36" s="83"/>
      <c r="AKE36" s="83"/>
      <c r="AKF36" s="83"/>
      <c r="AKG36" s="83"/>
      <c r="AKH36" s="83"/>
      <c r="AKI36" s="83"/>
      <c r="AKJ36" s="83"/>
      <c r="AKK36" s="83"/>
      <c r="AKL36" s="83"/>
      <c r="AKM36" s="83"/>
      <c r="AKN36" s="83"/>
      <c r="AKO36" s="83"/>
      <c r="AKP36" s="83"/>
      <c r="AKQ36" s="83"/>
      <c r="AKR36" s="83"/>
      <c r="AKS36" s="83"/>
      <c r="AKT36" s="83"/>
      <c r="AKU36" s="83"/>
      <c r="AKV36" s="83"/>
      <c r="AKW36" s="83"/>
      <c r="AKX36" s="83"/>
      <c r="AKY36" s="83"/>
      <c r="AKZ36" s="83"/>
      <c r="ALA36" s="83"/>
      <c r="ALB36" s="83"/>
      <c r="ALC36" s="83"/>
      <c r="ALD36" s="83"/>
      <c r="ALE36" s="83"/>
      <c r="ALF36" s="83"/>
      <c r="ALG36" s="83"/>
      <c r="ALH36" s="83"/>
      <c r="ALI36" s="83"/>
      <c r="ALJ36" s="83"/>
      <c r="ALK36" s="83"/>
      <c r="ALL36" s="83"/>
      <c r="ALM36" s="83"/>
      <c r="ALN36" s="83"/>
      <c r="ALO36" s="83"/>
      <c r="ALP36" s="83"/>
      <c r="ALQ36" s="83"/>
      <c r="ALR36" s="83"/>
      <c r="ALS36" s="83"/>
      <c r="ALT36" s="83"/>
      <c r="ALU36" s="83"/>
      <c r="ALV36" s="83"/>
      <c r="ALW36" s="83"/>
      <c r="ALX36" s="83"/>
      <c r="ALY36" s="83"/>
      <c r="ALZ36" s="83"/>
      <c r="AMA36" s="83"/>
      <c r="AMB36" s="83"/>
      <c r="AMC36" s="83"/>
      <c r="AMD36" s="83"/>
      <c r="AME36" s="83"/>
      <c r="AMF36" s="83"/>
      <c r="AMG36" s="83"/>
      <c r="AMH36" s="83"/>
      <c r="AMI36" s="83"/>
      <c r="AMJ36" s="83"/>
      <c r="AMK36" s="83"/>
      <c r="AML36" s="83"/>
      <c r="AMM36" s="83"/>
      <c r="AMN36" s="83"/>
      <c r="AMO36" s="83"/>
      <c r="AMP36" s="83"/>
      <c r="AMQ36" s="83"/>
      <c r="AMR36" s="83"/>
      <c r="AMS36" s="83"/>
      <c r="AMT36" s="83"/>
      <c r="AMU36" s="83"/>
      <c r="AMV36" s="83"/>
      <c r="AMW36" s="83"/>
      <c r="AMX36" s="83"/>
      <c r="AMY36" s="83"/>
      <c r="AMZ36" s="83"/>
      <c r="ANA36" s="83"/>
      <c r="ANB36" s="83"/>
      <c r="ANC36" s="83"/>
      <c r="AND36" s="83"/>
      <c r="ANE36" s="83"/>
      <c r="ANF36" s="83"/>
      <c r="ANG36" s="83"/>
      <c r="ANH36" s="83"/>
      <c r="ANI36" s="83"/>
      <c r="ANJ36" s="83"/>
      <c r="ANK36" s="83"/>
      <c r="ANL36" s="83"/>
      <c r="ANM36" s="83"/>
      <c r="ANN36" s="83"/>
      <c r="ANO36" s="83"/>
      <c r="ANP36" s="83"/>
      <c r="ANQ36" s="83"/>
      <c r="ANR36" s="83"/>
      <c r="ANS36" s="83"/>
      <c r="ANT36" s="83"/>
      <c r="ANU36" s="83"/>
      <c r="ANV36" s="83"/>
      <c r="ANW36" s="83"/>
      <c r="ANX36" s="83"/>
      <c r="ANY36" s="83"/>
      <c r="ANZ36" s="83"/>
      <c r="AOA36" s="83"/>
      <c r="AOB36" s="83"/>
      <c r="AOC36" s="83"/>
      <c r="AOD36" s="83"/>
      <c r="AOE36" s="83"/>
      <c r="AOF36" s="83"/>
      <c r="AOG36" s="83"/>
      <c r="AOH36" s="83"/>
      <c r="AOI36" s="83"/>
      <c r="AOJ36" s="83"/>
      <c r="AOK36" s="83"/>
      <c r="AOL36" s="83"/>
      <c r="AOM36" s="83"/>
      <c r="AON36" s="83"/>
      <c r="AOO36" s="83"/>
      <c r="AOP36" s="83"/>
      <c r="AOQ36" s="83"/>
      <c r="AOR36" s="83"/>
      <c r="AOS36" s="83"/>
      <c r="AOT36" s="83"/>
      <c r="AOU36" s="83"/>
      <c r="AOV36" s="83"/>
      <c r="AOW36" s="83"/>
      <c r="AOX36" s="83"/>
      <c r="AOY36" s="83"/>
      <c r="AOZ36" s="83"/>
      <c r="APA36" s="83"/>
      <c r="APB36" s="83"/>
      <c r="APC36" s="83"/>
      <c r="APD36" s="83"/>
      <c r="APE36" s="83"/>
      <c r="APF36" s="83"/>
      <c r="APG36" s="83"/>
      <c r="APH36" s="83"/>
      <c r="API36" s="83"/>
      <c r="APJ36" s="83"/>
      <c r="APK36" s="83"/>
      <c r="APL36" s="83"/>
      <c r="APM36" s="83"/>
      <c r="APN36" s="83"/>
      <c r="APO36" s="83"/>
      <c r="APP36" s="83"/>
      <c r="APQ36" s="83"/>
      <c r="APR36" s="83"/>
      <c r="APS36" s="83"/>
      <c r="APT36" s="83"/>
      <c r="APU36" s="83"/>
      <c r="APV36" s="83"/>
      <c r="APW36" s="83"/>
      <c r="APX36" s="83"/>
      <c r="APY36" s="83"/>
      <c r="APZ36" s="83"/>
      <c r="AQA36" s="83"/>
      <c r="AQB36" s="83"/>
      <c r="AQC36" s="83"/>
      <c r="AQD36" s="83"/>
      <c r="AQE36" s="83"/>
      <c r="AQF36" s="83"/>
      <c r="AQG36" s="83"/>
      <c r="AQH36" s="83"/>
      <c r="AQI36" s="83"/>
      <c r="AQJ36" s="83"/>
      <c r="AQK36" s="83"/>
      <c r="AQL36" s="83"/>
      <c r="AQM36" s="83"/>
      <c r="AQN36" s="83"/>
      <c r="AQO36" s="83"/>
      <c r="AQP36" s="83"/>
      <c r="AQQ36" s="83"/>
      <c r="AQR36" s="83"/>
      <c r="AQS36" s="83"/>
      <c r="AQT36" s="83"/>
      <c r="AQU36" s="83"/>
      <c r="AQV36" s="83"/>
      <c r="AQW36" s="83"/>
      <c r="AQX36" s="83"/>
      <c r="AQY36" s="83"/>
      <c r="AQZ36" s="83"/>
      <c r="ARA36" s="83"/>
      <c r="ARB36" s="83"/>
      <c r="ARC36" s="83"/>
      <c r="ARD36" s="83"/>
      <c r="ARE36" s="83"/>
      <c r="ARF36" s="83"/>
      <c r="ARG36" s="83"/>
      <c r="ARH36" s="83"/>
      <c r="ARI36" s="83"/>
      <c r="ARJ36" s="83"/>
      <c r="ARK36" s="83"/>
      <c r="ARL36" s="83"/>
      <c r="ARM36" s="83"/>
      <c r="ARN36" s="83"/>
      <c r="ARO36" s="83"/>
      <c r="ARP36" s="83"/>
      <c r="ARQ36" s="83"/>
      <c r="ARR36" s="83"/>
      <c r="ARS36" s="83"/>
      <c r="ART36" s="83"/>
      <c r="ARU36" s="83"/>
      <c r="ARV36" s="83"/>
      <c r="ARW36" s="83"/>
      <c r="ARX36" s="83"/>
      <c r="ARY36" s="83"/>
      <c r="ARZ36" s="83"/>
      <c r="ASA36" s="83"/>
      <c r="ASB36" s="83"/>
      <c r="ASC36" s="83"/>
      <c r="ASD36" s="83"/>
      <c r="ASE36" s="83"/>
      <c r="ASF36" s="83"/>
      <c r="ASG36" s="83"/>
      <c r="ASH36" s="83"/>
      <c r="ASI36" s="83"/>
      <c r="ASJ36" s="83"/>
      <c r="ASK36" s="83"/>
      <c r="ASL36" s="83"/>
      <c r="ASM36" s="83"/>
      <c r="ASN36" s="83"/>
      <c r="ASO36" s="83"/>
      <c r="ASP36" s="83"/>
      <c r="ASQ36" s="83"/>
      <c r="ASR36" s="83"/>
      <c r="ASS36" s="83"/>
      <c r="AST36" s="83"/>
      <c r="ASU36" s="83"/>
      <c r="ASV36" s="83"/>
      <c r="ASW36" s="83"/>
      <c r="ASX36" s="83"/>
      <c r="ASY36" s="83"/>
      <c r="ASZ36" s="83"/>
      <c r="ATA36" s="83"/>
      <c r="ATB36" s="83"/>
      <c r="ATC36" s="83"/>
      <c r="ATD36" s="83"/>
      <c r="ATE36" s="83"/>
      <c r="ATF36" s="83"/>
      <c r="ATG36" s="83"/>
      <c r="ATH36" s="83"/>
      <c r="ATI36" s="83"/>
      <c r="ATJ36" s="83"/>
      <c r="ATK36" s="83"/>
      <c r="ATL36" s="83"/>
      <c r="ATM36" s="83"/>
      <c r="ATN36" s="83"/>
      <c r="ATO36" s="83"/>
      <c r="ATP36" s="83"/>
      <c r="ATQ36" s="83"/>
      <c r="ATR36" s="83"/>
      <c r="ATS36" s="83"/>
      <c r="ATT36" s="83"/>
      <c r="ATU36" s="83"/>
      <c r="ATV36" s="83"/>
      <c r="ATW36" s="83"/>
      <c r="ATX36" s="83"/>
      <c r="ATY36" s="83"/>
      <c r="ATZ36" s="83"/>
      <c r="AUA36" s="83"/>
      <c r="AUB36" s="83"/>
      <c r="AUC36" s="83"/>
      <c r="AUD36" s="83"/>
      <c r="AUE36" s="83"/>
      <c r="AUF36" s="83"/>
      <c r="AUG36" s="83"/>
      <c r="AUH36" s="83"/>
      <c r="AUI36" s="83"/>
      <c r="AUJ36" s="83"/>
      <c r="AUK36" s="83"/>
      <c r="AUL36" s="83"/>
      <c r="AUM36" s="83"/>
      <c r="AUN36" s="83"/>
      <c r="AUO36" s="83"/>
      <c r="AUP36" s="83"/>
      <c r="AUQ36" s="83"/>
      <c r="AUR36" s="83"/>
      <c r="AUS36" s="83"/>
      <c r="AUT36" s="83"/>
      <c r="AUU36" s="83"/>
      <c r="AUV36" s="83"/>
      <c r="AUW36" s="83"/>
      <c r="AUX36" s="83"/>
      <c r="AUY36" s="83"/>
      <c r="AUZ36" s="83"/>
      <c r="AVA36" s="83"/>
      <c r="AVB36" s="83"/>
      <c r="AVC36" s="83"/>
      <c r="AVD36" s="83"/>
      <c r="AVE36" s="83"/>
      <c r="AVF36" s="83"/>
      <c r="AVG36" s="83"/>
      <c r="AVH36" s="83"/>
      <c r="AVI36" s="83"/>
      <c r="AVJ36" s="83"/>
      <c r="AVK36" s="83"/>
      <c r="AVL36" s="83"/>
      <c r="AVM36" s="83"/>
      <c r="AVN36" s="83"/>
      <c r="AVO36" s="83"/>
      <c r="AVP36" s="83"/>
      <c r="AVQ36" s="83"/>
      <c r="AVR36" s="83"/>
      <c r="AVS36" s="83"/>
      <c r="AVT36" s="83"/>
      <c r="AVU36" s="83"/>
      <c r="AVV36" s="83"/>
      <c r="AVW36" s="83"/>
      <c r="AVX36" s="83"/>
      <c r="AVY36" s="83"/>
      <c r="AVZ36" s="83"/>
      <c r="AWA36" s="83"/>
      <c r="AWB36" s="83"/>
      <c r="AWC36" s="83"/>
      <c r="AWD36" s="83"/>
      <c r="AWE36" s="83"/>
      <c r="AWF36" s="83"/>
      <c r="AWG36" s="83"/>
      <c r="AWH36" s="83"/>
      <c r="AWI36" s="83"/>
      <c r="AWJ36" s="83"/>
      <c r="AWK36" s="83"/>
      <c r="AWL36" s="83"/>
      <c r="AWM36" s="83"/>
      <c r="AWN36" s="83"/>
      <c r="AWO36" s="83"/>
      <c r="AWP36" s="83"/>
      <c r="AWQ36" s="83"/>
      <c r="AWR36" s="83"/>
      <c r="AWS36" s="83"/>
      <c r="AWT36" s="83"/>
      <c r="AWU36" s="83"/>
      <c r="AWV36" s="83"/>
      <c r="AWW36" s="83"/>
      <c r="AWX36" s="83"/>
      <c r="AWY36" s="83"/>
      <c r="AWZ36" s="83"/>
      <c r="AXA36" s="83"/>
      <c r="AXB36" s="83"/>
      <c r="AXC36" s="83"/>
      <c r="AXD36" s="83"/>
      <c r="AXE36" s="83"/>
      <c r="AXF36" s="83"/>
      <c r="AXG36" s="83"/>
      <c r="AXH36" s="83"/>
      <c r="AXI36" s="83"/>
      <c r="AXJ36" s="83"/>
      <c r="AXK36" s="83"/>
      <c r="AXL36" s="83"/>
      <c r="AXM36" s="83"/>
      <c r="AXN36" s="83"/>
      <c r="AXO36" s="83"/>
      <c r="AXP36" s="83"/>
      <c r="AXQ36" s="83"/>
      <c r="AXR36" s="83"/>
      <c r="AXS36" s="83"/>
      <c r="AXT36" s="83"/>
      <c r="AXU36" s="83"/>
      <c r="AXV36" s="83"/>
      <c r="AXW36" s="83"/>
      <c r="AXX36" s="83"/>
      <c r="AXY36" s="83"/>
      <c r="AXZ36" s="83"/>
      <c r="AYA36" s="83"/>
      <c r="AYB36" s="83"/>
      <c r="AYC36" s="83"/>
      <c r="AYD36" s="83"/>
      <c r="AYE36" s="83"/>
      <c r="AYF36" s="83"/>
      <c r="AYG36" s="83"/>
      <c r="AYH36" s="83"/>
      <c r="AYI36" s="83"/>
      <c r="AYJ36" s="83"/>
      <c r="AYK36" s="83"/>
      <c r="AYL36" s="83"/>
      <c r="AYM36" s="83"/>
      <c r="AYN36" s="83"/>
      <c r="AYO36" s="83"/>
      <c r="AYP36" s="83"/>
      <c r="AYQ36" s="83"/>
      <c r="AYR36" s="83"/>
      <c r="AYS36" s="83"/>
      <c r="AYT36" s="83"/>
      <c r="AYU36" s="83"/>
      <c r="AYV36" s="83"/>
      <c r="AYW36" s="83"/>
      <c r="AYX36" s="83"/>
      <c r="AYY36" s="83"/>
      <c r="AYZ36" s="83"/>
      <c r="AZA36" s="83"/>
      <c r="AZB36" s="83"/>
      <c r="AZC36" s="83"/>
      <c r="AZD36" s="83"/>
      <c r="AZE36" s="83"/>
      <c r="AZF36" s="83"/>
      <c r="AZG36" s="83"/>
      <c r="AZH36" s="83"/>
      <c r="AZI36" s="83"/>
      <c r="AZJ36" s="83"/>
      <c r="AZK36" s="83"/>
      <c r="AZL36" s="83"/>
      <c r="AZM36" s="83"/>
      <c r="AZN36" s="83"/>
      <c r="AZO36" s="83"/>
      <c r="AZP36" s="83"/>
      <c r="AZQ36" s="83"/>
      <c r="AZR36" s="83"/>
      <c r="AZS36" s="83"/>
      <c r="AZT36" s="83"/>
      <c r="AZU36" s="83"/>
      <c r="AZV36" s="83"/>
      <c r="AZW36" s="83"/>
      <c r="AZX36" s="83"/>
      <c r="AZY36" s="83"/>
      <c r="AZZ36" s="83"/>
      <c r="BAA36" s="83"/>
      <c r="BAB36" s="83"/>
      <c r="BAC36" s="83"/>
      <c r="BAD36" s="83"/>
      <c r="BAE36" s="83"/>
      <c r="BAF36" s="83"/>
      <c r="BAG36" s="83"/>
      <c r="BAH36" s="83"/>
      <c r="BAI36" s="83"/>
      <c r="BAJ36" s="83"/>
      <c r="BAK36" s="83"/>
      <c r="BAL36" s="83"/>
      <c r="BAM36" s="83"/>
      <c r="BAN36" s="83"/>
      <c r="BAO36" s="83"/>
      <c r="BAP36" s="83"/>
      <c r="BAQ36" s="83"/>
      <c r="BAR36" s="83"/>
      <c r="BAS36" s="83"/>
      <c r="BAT36" s="83"/>
      <c r="BAU36" s="83"/>
      <c r="BAV36" s="83"/>
      <c r="BAW36" s="83"/>
      <c r="BAX36" s="83"/>
      <c r="BAY36" s="83"/>
      <c r="BAZ36" s="83"/>
      <c r="BBA36" s="83"/>
      <c r="BBB36" s="83"/>
      <c r="BBC36" s="83"/>
      <c r="BBD36" s="83"/>
      <c r="BBE36" s="83"/>
      <c r="BBF36" s="83"/>
      <c r="BBG36" s="83"/>
      <c r="BBH36" s="83"/>
      <c r="BBI36" s="83"/>
      <c r="BBJ36" s="83"/>
      <c r="BBK36" s="83"/>
      <c r="BBL36" s="83"/>
      <c r="BBM36" s="83"/>
      <c r="BBN36" s="83"/>
      <c r="BBO36" s="83"/>
      <c r="BBP36" s="83"/>
      <c r="BBQ36" s="83"/>
      <c r="BBR36" s="83"/>
      <c r="BBS36" s="83"/>
      <c r="BBT36" s="83"/>
      <c r="BBU36" s="83"/>
      <c r="BBV36" s="83"/>
      <c r="BBW36" s="83"/>
      <c r="BBX36" s="83"/>
      <c r="BBY36" s="83"/>
      <c r="BBZ36" s="83"/>
      <c r="BCA36" s="83"/>
      <c r="BCB36" s="83"/>
      <c r="BCC36" s="83"/>
      <c r="BCD36" s="83"/>
      <c r="BCE36" s="83"/>
      <c r="BCF36" s="83"/>
      <c r="BCG36" s="83"/>
      <c r="BCH36" s="83"/>
      <c r="BCI36" s="83"/>
      <c r="BCJ36" s="83"/>
      <c r="BCK36" s="83"/>
      <c r="BCL36" s="83"/>
      <c r="BCM36" s="83"/>
      <c r="BCN36" s="83"/>
      <c r="BCO36" s="83"/>
      <c r="BCP36" s="83"/>
      <c r="BCQ36" s="83"/>
      <c r="BCR36" s="83"/>
      <c r="BCS36" s="83"/>
      <c r="BCT36" s="83"/>
      <c r="BCU36" s="83"/>
      <c r="BCV36" s="83"/>
      <c r="BCW36" s="83"/>
      <c r="BCX36" s="83"/>
      <c r="BCY36" s="83"/>
      <c r="BCZ36" s="83"/>
      <c r="BDA36" s="83"/>
      <c r="BDB36" s="83"/>
      <c r="BDC36" s="83"/>
      <c r="BDD36" s="83"/>
      <c r="BDE36" s="83"/>
      <c r="BDF36" s="83"/>
      <c r="BDG36" s="83"/>
      <c r="BDH36" s="83"/>
      <c r="BDI36" s="83"/>
      <c r="BDJ36" s="83"/>
      <c r="BDK36" s="83"/>
      <c r="BDL36" s="83"/>
      <c r="BDM36" s="83"/>
      <c r="BDN36" s="83"/>
      <c r="BDO36" s="83"/>
      <c r="BDP36" s="83"/>
      <c r="BDQ36" s="83"/>
      <c r="BDR36" s="83"/>
      <c r="BDS36" s="83"/>
      <c r="BDT36" s="83"/>
      <c r="BDU36" s="83"/>
      <c r="BDV36" s="83"/>
      <c r="BDW36" s="83"/>
      <c r="BDX36" s="83"/>
      <c r="BDY36" s="83"/>
      <c r="BDZ36" s="83"/>
      <c r="BEA36" s="83"/>
      <c r="BEB36" s="83"/>
      <c r="BEC36" s="83"/>
      <c r="BED36" s="83"/>
      <c r="BEE36" s="83"/>
      <c r="BEF36" s="83"/>
      <c r="BEG36" s="83"/>
      <c r="BEH36" s="83"/>
      <c r="BEI36" s="83"/>
      <c r="BEJ36" s="83"/>
      <c r="BEK36" s="83"/>
      <c r="BEL36" s="83"/>
      <c r="BEM36" s="83"/>
      <c r="BEN36" s="83"/>
      <c r="BEO36" s="83"/>
      <c r="BEP36" s="83"/>
      <c r="BEQ36" s="83"/>
      <c r="BER36" s="83"/>
      <c r="BES36" s="83"/>
      <c r="BET36" s="83"/>
      <c r="BEU36" s="83"/>
      <c r="BEV36" s="83"/>
      <c r="BEW36" s="83"/>
      <c r="BEX36" s="83"/>
      <c r="BEY36" s="83"/>
      <c r="BEZ36" s="83"/>
      <c r="BFA36" s="83"/>
      <c r="BFB36" s="83"/>
      <c r="BFC36" s="83"/>
      <c r="BFD36" s="83"/>
      <c r="BFE36" s="83"/>
      <c r="BFF36" s="83"/>
      <c r="BFG36" s="83"/>
      <c r="BFH36" s="83"/>
      <c r="BFI36" s="83"/>
      <c r="BFJ36" s="83"/>
      <c r="BFK36" s="83"/>
      <c r="BFL36" s="83"/>
      <c r="BFM36" s="83"/>
      <c r="BFN36" s="83"/>
      <c r="BFO36" s="83"/>
      <c r="BFP36" s="83"/>
      <c r="BFQ36" s="83"/>
      <c r="BFR36" s="83"/>
      <c r="BFS36" s="83"/>
      <c r="BFT36" s="83"/>
      <c r="BFU36" s="83"/>
      <c r="BFV36" s="83"/>
      <c r="BFW36" s="83"/>
      <c r="BFX36" s="83"/>
      <c r="BFY36" s="83"/>
      <c r="BFZ36" s="83"/>
      <c r="BGA36" s="83"/>
      <c r="BGB36" s="83"/>
      <c r="BGC36" s="83"/>
      <c r="BGD36" s="83"/>
      <c r="BGE36" s="83"/>
      <c r="BGF36" s="83"/>
      <c r="BGG36" s="83"/>
      <c r="BGH36" s="83"/>
      <c r="BGI36" s="83"/>
      <c r="BGJ36" s="83"/>
      <c r="BGK36" s="83"/>
      <c r="BGL36" s="83"/>
      <c r="BGM36" s="83"/>
      <c r="BGN36" s="83"/>
      <c r="BGO36" s="83"/>
      <c r="BGP36" s="83"/>
      <c r="BGQ36" s="83"/>
      <c r="BGR36" s="83"/>
      <c r="BGS36" s="83"/>
      <c r="BGT36" s="83"/>
      <c r="BGU36" s="83"/>
      <c r="BGV36" s="83"/>
      <c r="BGW36" s="83"/>
      <c r="BGX36" s="83"/>
      <c r="BGY36" s="83"/>
      <c r="BGZ36" s="83"/>
      <c r="BHA36" s="83"/>
      <c r="BHB36" s="83"/>
      <c r="BHC36" s="83"/>
      <c r="BHD36" s="83"/>
      <c r="BHE36" s="83"/>
      <c r="BHF36" s="83"/>
      <c r="BHG36" s="83"/>
      <c r="BHH36" s="83"/>
      <c r="BHI36" s="83"/>
      <c r="BHJ36" s="83"/>
      <c r="BHK36" s="83"/>
      <c r="BHL36" s="83"/>
      <c r="BHM36" s="83"/>
      <c r="BHN36" s="83"/>
      <c r="BHO36" s="83"/>
      <c r="BHP36" s="83"/>
      <c r="BHQ36" s="83"/>
      <c r="BHR36" s="83"/>
      <c r="BHS36" s="83"/>
      <c r="BHT36" s="83"/>
      <c r="BHU36" s="83"/>
      <c r="BHV36" s="83"/>
      <c r="BHW36" s="83"/>
      <c r="BHX36" s="83"/>
      <c r="BHY36" s="83"/>
      <c r="BHZ36" s="83"/>
      <c r="BIA36" s="83"/>
      <c r="BIB36" s="83"/>
      <c r="BIC36" s="83"/>
      <c r="BID36" s="83"/>
      <c r="BIE36" s="83"/>
      <c r="BIF36" s="83"/>
      <c r="BIG36" s="83"/>
      <c r="BIH36" s="83"/>
      <c r="BII36" s="83"/>
      <c r="BIJ36" s="83"/>
      <c r="BIK36" s="83"/>
      <c r="BIL36" s="83"/>
      <c r="BIM36" s="83"/>
      <c r="BIN36" s="83"/>
      <c r="BIO36" s="83"/>
      <c r="BIP36" s="83"/>
      <c r="BIQ36" s="83"/>
      <c r="BIR36" s="83"/>
      <c r="BIS36" s="83"/>
      <c r="BIT36" s="83"/>
      <c r="BIU36" s="83"/>
      <c r="BIV36" s="83"/>
      <c r="BIW36" s="83"/>
      <c r="BIX36" s="83"/>
      <c r="BIY36" s="83"/>
      <c r="BIZ36" s="83"/>
      <c r="BJA36" s="83"/>
      <c r="BJB36" s="83"/>
      <c r="BJC36" s="83"/>
      <c r="BJD36" s="83"/>
      <c r="BJE36" s="83"/>
      <c r="BJF36" s="83"/>
      <c r="BJG36" s="83"/>
      <c r="BJH36" s="83"/>
      <c r="BJI36" s="83"/>
      <c r="BJJ36" s="83"/>
      <c r="BJK36" s="83"/>
      <c r="BJL36" s="83"/>
      <c r="BJM36" s="83"/>
      <c r="BJN36" s="83"/>
      <c r="BJO36" s="83"/>
      <c r="BJP36" s="83"/>
      <c r="BJQ36" s="83"/>
      <c r="BJR36" s="83"/>
      <c r="BJS36" s="83"/>
      <c r="BJT36" s="83"/>
      <c r="BJU36" s="83"/>
      <c r="BJV36" s="83"/>
      <c r="BJW36" s="83"/>
      <c r="BJX36" s="83"/>
      <c r="BJY36" s="83"/>
      <c r="BJZ36" s="83"/>
      <c r="BKA36" s="83"/>
      <c r="BKB36" s="83"/>
      <c r="BKC36" s="83"/>
      <c r="BKD36" s="83"/>
      <c r="BKE36" s="83"/>
      <c r="BKF36" s="83"/>
      <c r="BKG36" s="83"/>
      <c r="BKH36" s="83"/>
      <c r="BKI36" s="83"/>
      <c r="BKJ36" s="83"/>
      <c r="BKK36" s="83"/>
      <c r="BKL36" s="83"/>
      <c r="BKM36" s="83"/>
      <c r="BKN36" s="83"/>
      <c r="BKO36" s="83"/>
      <c r="BKP36" s="83"/>
      <c r="BKQ36" s="83"/>
      <c r="BKR36" s="83"/>
      <c r="BKS36" s="83"/>
      <c r="BKT36" s="83"/>
      <c r="BKU36" s="83"/>
      <c r="BKV36" s="83"/>
      <c r="BKW36" s="83"/>
      <c r="BKX36" s="83"/>
      <c r="BKY36" s="83"/>
      <c r="BKZ36" s="83"/>
      <c r="BLA36" s="83"/>
      <c r="BLB36" s="83"/>
      <c r="BLC36" s="83"/>
      <c r="BLD36" s="83"/>
      <c r="BLE36" s="83"/>
      <c r="BLF36" s="83"/>
      <c r="BLG36" s="83"/>
      <c r="BLH36" s="83"/>
      <c r="BLI36" s="83"/>
      <c r="BLJ36" s="83"/>
      <c r="BLK36" s="83"/>
      <c r="BLL36" s="83"/>
      <c r="BLM36" s="83"/>
      <c r="BLN36" s="83"/>
      <c r="BLO36" s="83"/>
      <c r="BLP36" s="83"/>
      <c r="BLQ36" s="83"/>
      <c r="BLR36" s="83"/>
      <c r="BLS36" s="83"/>
      <c r="BLT36" s="83"/>
      <c r="BLU36" s="83"/>
      <c r="BLV36" s="83"/>
      <c r="BLW36" s="83"/>
      <c r="BLX36" s="83"/>
      <c r="BLY36" s="83"/>
      <c r="BLZ36" s="83"/>
      <c r="BMA36" s="83"/>
      <c r="BMB36" s="83"/>
      <c r="BMC36" s="83"/>
      <c r="BMD36" s="83"/>
      <c r="BME36" s="83"/>
      <c r="BMF36" s="83"/>
      <c r="BMG36" s="83"/>
      <c r="BMH36" s="83"/>
      <c r="BMI36" s="83"/>
      <c r="BMJ36" s="83"/>
      <c r="BMK36" s="83"/>
      <c r="BML36" s="83"/>
      <c r="BMM36" s="83"/>
      <c r="BMN36" s="83"/>
      <c r="BMO36" s="83"/>
      <c r="BMP36" s="83"/>
      <c r="BMQ36" s="83"/>
      <c r="BMR36" s="83"/>
      <c r="BMS36" s="83"/>
      <c r="BMT36" s="83"/>
      <c r="BMU36" s="83"/>
      <c r="BMV36" s="83"/>
      <c r="BMW36" s="83"/>
      <c r="BMX36" s="83"/>
      <c r="BMY36" s="83"/>
      <c r="BMZ36" s="83"/>
      <c r="BNA36" s="83"/>
      <c r="BNB36" s="83"/>
      <c r="BNC36" s="83"/>
      <c r="BND36" s="83"/>
      <c r="BNE36" s="83"/>
      <c r="BNF36" s="83"/>
      <c r="BNG36" s="83"/>
      <c r="BNH36" s="83"/>
      <c r="BNI36" s="83"/>
      <c r="BNJ36" s="83"/>
      <c r="BNK36" s="83"/>
      <c r="BNL36" s="83"/>
      <c r="BNM36" s="83"/>
      <c r="BNN36" s="83"/>
      <c r="BNO36" s="83"/>
      <c r="BNP36" s="83"/>
      <c r="BNQ36" s="83"/>
      <c r="BNR36" s="83"/>
      <c r="BNS36" s="83"/>
      <c r="BNT36" s="83"/>
      <c r="BNU36" s="83"/>
      <c r="BNV36" s="83"/>
      <c r="BNW36" s="83"/>
      <c r="BNX36" s="83"/>
      <c r="BNY36" s="83"/>
      <c r="BNZ36" s="83"/>
    </row>
    <row r="37" spans="1:1742" s="66" customFormat="1" x14ac:dyDescent="0.2">
      <c r="A37" s="56"/>
      <c r="B37" s="83"/>
      <c r="C37" s="38"/>
      <c r="D37" s="38"/>
      <c r="E37" s="91"/>
      <c r="F37" s="86"/>
      <c r="G37" s="92"/>
      <c r="H37" s="92"/>
      <c r="I37" s="41"/>
      <c r="J37" s="41"/>
      <c r="K37" s="41"/>
      <c r="L37" s="41"/>
      <c r="M37" s="42"/>
      <c r="N37" s="42"/>
      <c r="O37" s="43"/>
      <c r="P37" s="44"/>
      <c r="Q37" s="44"/>
      <c r="R37" s="37"/>
      <c r="S37" s="37"/>
      <c r="T37" s="37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  <c r="BH37" s="83"/>
      <c r="BI37" s="83"/>
      <c r="BJ37" s="83"/>
      <c r="BK37" s="83"/>
      <c r="BL37" s="83"/>
      <c r="BM37" s="83"/>
      <c r="BN37" s="83"/>
      <c r="BO37" s="83"/>
      <c r="BP37" s="83"/>
      <c r="BQ37" s="83"/>
      <c r="BR37" s="83"/>
      <c r="BS37" s="83"/>
      <c r="BT37" s="83"/>
      <c r="BU37" s="83"/>
      <c r="BV37" s="83"/>
      <c r="BW37" s="83"/>
      <c r="BX37" s="83"/>
      <c r="BY37" s="83"/>
      <c r="BZ37" s="83"/>
      <c r="CA37" s="83"/>
      <c r="CB37" s="83"/>
      <c r="CC37" s="83"/>
      <c r="CD37" s="83"/>
      <c r="CE37" s="83"/>
      <c r="CF37" s="83"/>
      <c r="CG37" s="83"/>
      <c r="CH37" s="83"/>
      <c r="CI37" s="83"/>
      <c r="CJ37" s="83"/>
      <c r="CK37" s="83"/>
      <c r="CL37" s="83"/>
      <c r="CM37" s="83"/>
      <c r="CN37" s="83"/>
      <c r="CO37" s="83"/>
      <c r="CP37" s="83"/>
      <c r="CQ37" s="83"/>
      <c r="CR37" s="83"/>
      <c r="CS37" s="83"/>
      <c r="CT37" s="83"/>
      <c r="CU37" s="83"/>
      <c r="CV37" s="83"/>
      <c r="CW37" s="83"/>
      <c r="CX37" s="83"/>
      <c r="CY37" s="83"/>
      <c r="CZ37" s="83"/>
      <c r="DA37" s="83"/>
      <c r="DB37" s="83"/>
      <c r="DC37" s="83"/>
      <c r="DD37" s="83"/>
      <c r="DE37" s="83"/>
      <c r="DF37" s="83"/>
      <c r="DG37" s="83"/>
      <c r="DH37" s="83"/>
      <c r="DI37" s="83"/>
      <c r="DJ37" s="83"/>
      <c r="DK37" s="83"/>
      <c r="DL37" s="83"/>
      <c r="DM37" s="83"/>
      <c r="DN37" s="83"/>
      <c r="DO37" s="83"/>
      <c r="DP37" s="83"/>
      <c r="DQ37" s="83"/>
      <c r="DR37" s="83"/>
      <c r="DS37" s="83"/>
      <c r="DT37" s="83"/>
      <c r="DU37" s="83"/>
      <c r="DV37" s="83"/>
      <c r="DW37" s="83"/>
      <c r="DX37" s="83"/>
      <c r="DY37" s="83"/>
      <c r="DZ37" s="83"/>
      <c r="EA37" s="83"/>
      <c r="EB37" s="83"/>
      <c r="EC37" s="83"/>
      <c r="ED37" s="83"/>
      <c r="EE37" s="83"/>
      <c r="EF37" s="83"/>
      <c r="EG37" s="83"/>
      <c r="EH37" s="83"/>
      <c r="EI37" s="83"/>
      <c r="EJ37" s="83"/>
      <c r="EK37" s="83"/>
      <c r="EL37" s="83"/>
      <c r="EM37" s="83"/>
      <c r="EN37" s="83"/>
      <c r="EO37" s="83"/>
      <c r="EP37" s="83"/>
      <c r="EQ37" s="83"/>
      <c r="ER37" s="83"/>
      <c r="ES37" s="83"/>
      <c r="ET37" s="83"/>
      <c r="EU37" s="83"/>
      <c r="EV37" s="83"/>
      <c r="EW37" s="83"/>
      <c r="EX37" s="83"/>
      <c r="EY37" s="83"/>
      <c r="EZ37" s="83"/>
      <c r="FA37" s="83"/>
      <c r="FB37" s="83"/>
      <c r="FC37" s="83"/>
      <c r="FD37" s="83"/>
      <c r="FE37" s="83"/>
      <c r="FF37" s="83"/>
      <c r="FG37" s="83"/>
      <c r="FH37" s="83"/>
      <c r="FI37" s="83"/>
      <c r="FJ37" s="83"/>
      <c r="FK37" s="83"/>
      <c r="FL37" s="83"/>
      <c r="FM37" s="83"/>
      <c r="FN37" s="83"/>
      <c r="FO37" s="83"/>
      <c r="FP37" s="83"/>
      <c r="FQ37" s="83"/>
      <c r="FR37" s="83"/>
      <c r="FS37" s="83"/>
      <c r="FT37" s="83"/>
      <c r="FU37" s="83"/>
      <c r="FV37" s="83"/>
      <c r="FW37" s="83"/>
      <c r="FX37" s="83"/>
      <c r="FY37" s="83"/>
      <c r="FZ37" s="83"/>
      <c r="GA37" s="83"/>
      <c r="GB37" s="83"/>
      <c r="GC37" s="83"/>
      <c r="GD37" s="83"/>
      <c r="GE37" s="83"/>
      <c r="GF37" s="83"/>
      <c r="GG37" s="83"/>
      <c r="GH37" s="83"/>
      <c r="GI37" s="83"/>
      <c r="GJ37" s="83"/>
      <c r="GK37" s="83"/>
      <c r="GL37" s="83"/>
      <c r="GM37" s="83"/>
      <c r="GN37" s="83"/>
      <c r="GO37" s="83"/>
      <c r="GP37" s="83"/>
      <c r="GQ37" s="83"/>
      <c r="GR37" s="83"/>
      <c r="GS37" s="83"/>
      <c r="GT37" s="83"/>
      <c r="GU37" s="83"/>
      <c r="GV37" s="83"/>
      <c r="GW37" s="83"/>
      <c r="GX37" s="83"/>
      <c r="GY37" s="83"/>
      <c r="GZ37" s="83"/>
      <c r="HA37" s="83"/>
      <c r="HB37" s="83"/>
      <c r="HC37" s="83"/>
      <c r="HD37" s="83"/>
      <c r="HE37" s="83"/>
      <c r="HF37" s="83"/>
      <c r="HG37" s="83"/>
      <c r="HH37" s="83"/>
      <c r="HI37" s="83"/>
      <c r="HJ37" s="83"/>
      <c r="HK37" s="83"/>
      <c r="HL37" s="83"/>
      <c r="HM37" s="83"/>
      <c r="HN37" s="83"/>
      <c r="HO37" s="83"/>
      <c r="HP37" s="83"/>
      <c r="HQ37" s="83"/>
      <c r="HR37" s="83"/>
      <c r="HS37" s="83"/>
      <c r="HT37" s="83"/>
      <c r="HU37" s="83"/>
      <c r="HV37" s="83"/>
      <c r="HW37" s="83"/>
      <c r="HX37" s="83"/>
      <c r="HY37" s="83"/>
      <c r="HZ37" s="83"/>
      <c r="IA37" s="83"/>
      <c r="IB37" s="83"/>
      <c r="IC37" s="83"/>
      <c r="ID37" s="83"/>
      <c r="IE37" s="83"/>
      <c r="IF37" s="83"/>
      <c r="IG37" s="83"/>
      <c r="IH37" s="83"/>
      <c r="II37" s="83"/>
      <c r="IJ37" s="83"/>
      <c r="IK37" s="83"/>
      <c r="IL37" s="83"/>
      <c r="IM37" s="83"/>
      <c r="IN37" s="83"/>
      <c r="IO37" s="83"/>
      <c r="IP37" s="83"/>
      <c r="IQ37" s="83"/>
      <c r="IR37" s="83"/>
      <c r="IS37" s="83"/>
      <c r="IT37" s="83"/>
      <c r="IU37" s="83"/>
      <c r="IV37" s="83"/>
      <c r="IW37" s="83"/>
      <c r="IX37" s="83"/>
      <c r="IY37" s="83"/>
      <c r="IZ37" s="83"/>
      <c r="JA37" s="83"/>
      <c r="JB37" s="83"/>
      <c r="JC37" s="83"/>
      <c r="JD37" s="83"/>
      <c r="JE37" s="83"/>
      <c r="JF37" s="83"/>
      <c r="JG37" s="83"/>
      <c r="JH37" s="83"/>
      <c r="JI37" s="83"/>
      <c r="JJ37" s="83"/>
      <c r="JK37" s="83"/>
      <c r="JL37" s="83"/>
      <c r="JM37" s="83"/>
      <c r="JN37" s="83"/>
      <c r="JO37" s="83"/>
      <c r="JP37" s="83"/>
      <c r="JQ37" s="83"/>
      <c r="JR37" s="83"/>
      <c r="JS37" s="83"/>
      <c r="JT37" s="83"/>
      <c r="JU37" s="83"/>
      <c r="JV37" s="83"/>
      <c r="JW37" s="83"/>
      <c r="JX37" s="83"/>
      <c r="JY37" s="83"/>
      <c r="JZ37" s="83"/>
      <c r="KA37" s="83"/>
      <c r="KB37" s="83"/>
      <c r="KC37" s="83"/>
      <c r="KD37" s="83"/>
      <c r="KE37" s="83"/>
      <c r="KF37" s="83"/>
      <c r="KG37" s="83"/>
      <c r="KH37" s="83"/>
      <c r="KI37" s="83"/>
      <c r="KJ37" s="83"/>
      <c r="KK37" s="83"/>
      <c r="KL37" s="83"/>
      <c r="KM37" s="83"/>
      <c r="KN37" s="83"/>
      <c r="KO37" s="83"/>
      <c r="KP37" s="83"/>
      <c r="KQ37" s="83"/>
      <c r="KR37" s="83"/>
      <c r="KS37" s="83"/>
      <c r="KT37" s="83"/>
      <c r="KU37" s="83"/>
      <c r="KV37" s="83"/>
      <c r="KW37" s="83"/>
      <c r="KX37" s="83"/>
      <c r="KY37" s="83"/>
      <c r="KZ37" s="83"/>
      <c r="LA37" s="83"/>
      <c r="LB37" s="83"/>
      <c r="LC37" s="83"/>
      <c r="LD37" s="83"/>
      <c r="LE37" s="83"/>
      <c r="LF37" s="83"/>
      <c r="LG37" s="83"/>
      <c r="LH37" s="83"/>
      <c r="LI37" s="83"/>
      <c r="LJ37" s="83"/>
      <c r="LK37" s="83"/>
      <c r="LL37" s="83"/>
      <c r="LM37" s="83"/>
      <c r="LN37" s="83"/>
      <c r="LO37" s="83"/>
      <c r="LP37" s="83"/>
      <c r="LQ37" s="83"/>
      <c r="LR37" s="83"/>
      <c r="LS37" s="83"/>
      <c r="LT37" s="83"/>
      <c r="LU37" s="83"/>
      <c r="LV37" s="83"/>
      <c r="LW37" s="83"/>
      <c r="LX37" s="83"/>
      <c r="LY37" s="83"/>
      <c r="LZ37" s="83"/>
      <c r="MA37" s="83"/>
      <c r="MB37" s="83"/>
      <c r="MC37" s="83"/>
      <c r="MD37" s="83"/>
      <c r="ME37" s="83"/>
      <c r="MF37" s="83"/>
      <c r="MG37" s="83"/>
      <c r="MH37" s="83"/>
      <c r="MI37" s="83"/>
      <c r="MJ37" s="83"/>
      <c r="MK37" s="83"/>
      <c r="ML37" s="83"/>
      <c r="MM37" s="83"/>
      <c r="MN37" s="83"/>
      <c r="MO37" s="83"/>
      <c r="MP37" s="83"/>
      <c r="MQ37" s="83"/>
      <c r="MR37" s="83"/>
      <c r="MS37" s="83"/>
      <c r="MT37" s="83"/>
      <c r="MU37" s="83"/>
      <c r="MV37" s="83"/>
      <c r="MW37" s="83"/>
      <c r="MX37" s="83"/>
      <c r="MY37" s="83"/>
      <c r="MZ37" s="83"/>
      <c r="NA37" s="83"/>
      <c r="NB37" s="83"/>
      <c r="NC37" s="83"/>
      <c r="ND37" s="83"/>
      <c r="NE37" s="83"/>
      <c r="NF37" s="83"/>
      <c r="NG37" s="83"/>
      <c r="NH37" s="83"/>
      <c r="NI37" s="83"/>
      <c r="NJ37" s="83"/>
      <c r="NK37" s="83"/>
      <c r="NL37" s="83"/>
      <c r="NM37" s="83"/>
      <c r="NN37" s="83"/>
      <c r="NO37" s="83"/>
      <c r="NP37" s="83"/>
      <c r="NQ37" s="83"/>
      <c r="NR37" s="83"/>
      <c r="NS37" s="83"/>
      <c r="NT37" s="83"/>
      <c r="NU37" s="83"/>
      <c r="NV37" s="83"/>
      <c r="NW37" s="83"/>
      <c r="NX37" s="83"/>
      <c r="NY37" s="83"/>
      <c r="NZ37" s="83"/>
      <c r="OA37" s="83"/>
      <c r="OB37" s="83"/>
      <c r="OC37" s="83"/>
      <c r="OD37" s="83"/>
      <c r="OE37" s="83"/>
      <c r="OF37" s="83"/>
      <c r="OG37" s="83"/>
      <c r="OH37" s="83"/>
      <c r="OI37" s="83"/>
      <c r="OJ37" s="83"/>
      <c r="OK37" s="83"/>
      <c r="OL37" s="83"/>
      <c r="OM37" s="83"/>
      <c r="ON37" s="83"/>
      <c r="OO37" s="83"/>
      <c r="OP37" s="83"/>
      <c r="OQ37" s="83"/>
      <c r="OR37" s="83"/>
      <c r="OS37" s="83"/>
      <c r="OT37" s="83"/>
      <c r="OU37" s="83"/>
      <c r="OV37" s="83"/>
      <c r="OW37" s="83"/>
      <c r="OX37" s="83"/>
      <c r="OY37" s="83"/>
      <c r="OZ37" s="83"/>
      <c r="PA37" s="83"/>
      <c r="PB37" s="83"/>
      <c r="PC37" s="83"/>
      <c r="PD37" s="83"/>
      <c r="PE37" s="83"/>
      <c r="PF37" s="83"/>
      <c r="PG37" s="83"/>
      <c r="PH37" s="83"/>
      <c r="PI37" s="83"/>
      <c r="PJ37" s="83"/>
      <c r="PK37" s="83"/>
      <c r="PL37" s="83"/>
      <c r="PM37" s="83"/>
      <c r="PN37" s="83"/>
      <c r="PO37" s="83"/>
      <c r="PP37" s="83"/>
      <c r="PQ37" s="83"/>
      <c r="PR37" s="83"/>
      <c r="PS37" s="83"/>
      <c r="PT37" s="83"/>
      <c r="PU37" s="83"/>
      <c r="PV37" s="83"/>
      <c r="PW37" s="83"/>
      <c r="PX37" s="83"/>
      <c r="PY37" s="83"/>
      <c r="PZ37" s="83"/>
      <c r="QA37" s="83"/>
      <c r="QB37" s="83"/>
      <c r="QC37" s="83"/>
      <c r="QD37" s="83"/>
      <c r="QE37" s="83"/>
      <c r="QF37" s="83"/>
      <c r="QG37" s="83"/>
      <c r="QH37" s="83"/>
      <c r="QI37" s="83"/>
      <c r="QJ37" s="83"/>
      <c r="QK37" s="83"/>
      <c r="QL37" s="83"/>
      <c r="QM37" s="83"/>
      <c r="QN37" s="83"/>
      <c r="QO37" s="83"/>
      <c r="QP37" s="83"/>
      <c r="QQ37" s="83"/>
      <c r="QR37" s="83"/>
      <c r="QS37" s="83"/>
      <c r="QT37" s="83"/>
      <c r="QU37" s="83"/>
      <c r="QV37" s="83"/>
      <c r="QW37" s="83"/>
      <c r="QX37" s="83"/>
      <c r="QY37" s="83"/>
      <c r="QZ37" s="83"/>
      <c r="RA37" s="83"/>
      <c r="RB37" s="83"/>
      <c r="RC37" s="83"/>
      <c r="RD37" s="83"/>
      <c r="RE37" s="83"/>
      <c r="RF37" s="83"/>
      <c r="RG37" s="83"/>
      <c r="RH37" s="83"/>
      <c r="RI37" s="83"/>
      <c r="RJ37" s="83"/>
      <c r="RK37" s="83"/>
      <c r="RL37" s="83"/>
      <c r="RM37" s="83"/>
      <c r="RN37" s="83"/>
      <c r="RO37" s="83"/>
      <c r="RP37" s="83"/>
      <c r="RQ37" s="83"/>
      <c r="RR37" s="83"/>
      <c r="RS37" s="83"/>
      <c r="RT37" s="83"/>
      <c r="RU37" s="83"/>
      <c r="RV37" s="83"/>
      <c r="RW37" s="83"/>
      <c r="RX37" s="83"/>
      <c r="RY37" s="83"/>
      <c r="RZ37" s="83"/>
      <c r="SA37" s="83"/>
      <c r="SB37" s="83"/>
      <c r="SC37" s="83"/>
      <c r="SD37" s="83"/>
      <c r="SE37" s="83"/>
      <c r="SF37" s="83"/>
      <c r="SG37" s="83"/>
      <c r="SH37" s="83"/>
      <c r="SI37" s="83"/>
      <c r="SJ37" s="83"/>
      <c r="SK37" s="83"/>
      <c r="SL37" s="83"/>
      <c r="SM37" s="83"/>
      <c r="SN37" s="83"/>
      <c r="SO37" s="83"/>
      <c r="SP37" s="83"/>
      <c r="SQ37" s="83"/>
      <c r="SR37" s="83"/>
      <c r="SS37" s="83"/>
      <c r="ST37" s="83"/>
      <c r="SU37" s="83"/>
      <c r="SV37" s="83"/>
      <c r="SW37" s="83"/>
      <c r="SX37" s="83"/>
      <c r="SY37" s="83"/>
      <c r="SZ37" s="83"/>
      <c r="TA37" s="83"/>
      <c r="TB37" s="83"/>
      <c r="TC37" s="83"/>
      <c r="TD37" s="83"/>
      <c r="TE37" s="83"/>
      <c r="TF37" s="83"/>
      <c r="TG37" s="83"/>
      <c r="TH37" s="83"/>
      <c r="TI37" s="83"/>
      <c r="TJ37" s="83"/>
      <c r="TK37" s="83"/>
      <c r="TL37" s="83"/>
      <c r="TM37" s="83"/>
      <c r="TN37" s="83"/>
      <c r="TO37" s="83"/>
      <c r="TP37" s="83"/>
      <c r="TQ37" s="83"/>
      <c r="TR37" s="83"/>
      <c r="TS37" s="83"/>
      <c r="TT37" s="83"/>
      <c r="TU37" s="83"/>
      <c r="TV37" s="83"/>
      <c r="TW37" s="83"/>
      <c r="TX37" s="83"/>
      <c r="TY37" s="83"/>
      <c r="TZ37" s="83"/>
      <c r="UA37" s="83"/>
      <c r="UB37" s="83"/>
      <c r="UC37" s="83"/>
      <c r="UD37" s="83"/>
      <c r="UE37" s="83"/>
      <c r="UF37" s="83"/>
      <c r="UG37" s="83"/>
      <c r="UH37" s="83"/>
      <c r="UI37" s="83"/>
      <c r="UJ37" s="83"/>
      <c r="UK37" s="83"/>
      <c r="UL37" s="83"/>
      <c r="UM37" s="83"/>
      <c r="UN37" s="83"/>
      <c r="UO37" s="83"/>
      <c r="UP37" s="83"/>
      <c r="UQ37" s="83"/>
      <c r="UR37" s="83"/>
      <c r="US37" s="83"/>
      <c r="UT37" s="83"/>
      <c r="UU37" s="83"/>
      <c r="UV37" s="83"/>
      <c r="UW37" s="83"/>
      <c r="UX37" s="83"/>
      <c r="UY37" s="83"/>
      <c r="UZ37" s="83"/>
      <c r="VA37" s="83"/>
      <c r="VB37" s="83"/>
      <c r="VC37" s="83"/>
      <c r="VD37" s="83"/>
      <c r="VE37" s="83"/>
      <c r="VF37" s="83"/>
      <c r="VG37" s="83"/>
      <c r="VH37" s="83"/>
      <c r="VI37" s="83"/>
      <c r="VJ37" s="83"/>
      <c r="VK37" s="83"/>
      <c r="VL37" s="83"/>
      <c r="VM37" s="83"/>
      <c r="VN37" s="83"/>
      <c r="VO37" s="83"/>
      <c r="VP37" s="83"/>
      <c r="VQ37" s="83"/>
      <c r="VR37" s="83"/>
      <c r="VS37" s="83"/>
      <c r="VT37" s="83"/>
      <c r="VU37" s="83"/>
      <c r="VV37" s="83"/>
      <c r="VW37" s="83"/>
      <c r="VX37" s="83"/>
      <c r="VY37" s="83"/>
      <c r="VZ37" s="83"/>
      <c r="WA37" s="83"/>
      <c r="WB37" s="83"/>
      <c r="WC37" s="83"/>
      <c r="WD37" s="83"/>
      <c r="WE37" s="83"/>
      <c r="WF37" s="83"/>
      <c r="WG37" s="83"/>
      <c r="WH37" s="83"/>
      <c r="WI37" s="83"/>
      <c r="WJ37" s="83"/>
      <c r="WK37" s="83"/>
      <c r="WL37" s="83"/>
      <c r="WM37" s="83"/>
      <c r="WN37" s="83"/>
      <c r="WO37" s="83"/>
      <c r="WP37" s="83"/>
      <c r="WQ37" s="83"/>
      <c r="WR37" s="83"/>
      <c r="WS37" s="83"/>
      <c r="WT37" s="83"/>
      <c r="WU37" s="83"/>
      <c r="WV37" s="83"/>
      <c r="WW37" s="83"/>
      <c r="WX37" s="83"/>
      <c r="WY37" s="83"/>
      <c r="WZ37" s="83"/>
      <c r="XA37" s="83"/>
      <c r="XB37" s="83"/>
      <c r="XC37" s="83"/>
      <c r="XD37" s="83"/>
      <c r="XE37" s="83"/>
      <c r="XF37" s="83"/>
      <c r="XG37" s="83"/>
      <c r="XH37" s="83"/>
      <c r="XI37" s="83"/>
      <c r="XJ37" s="83"/>
      <c r="XK37" s="83"/>
      <c r="XL37" s="83"/>
      <c r="XM37" s="83"/>
      <c r="XN37" s="83"/>
      <c r="XO37" s="83"/>
      <c r="XP37" s="83"/>
      <c r="XQ37" s="83"/>
      <c r="XR37" s="83"/>
      <c r="XS37" s="83"/>
      <c r="XT37" s="83"/>
      <c r="XU37" s="83"/>
      <c r="XV37" s="83"/>
      <c r="XW37" s="83"/>
      <c r="XX37" s="83"/>
      <c r="XY37" s="83"/>
      <c r="XZ37" s="83"/>
      <c r="YA37" s="83"/>
      <c r="YB37" s="83"/>
      <c r="YC37" s="83"/>
      <c r="YD37" s="83"/>
      <c r="YE37" s="83"/>
      <c r="YF37" s="83"/>
      <c r="YG37" s="83"/>
      <c r="YH37" s="83"/>
      <c r="YI37" s="83"/>
      <c r="YJ37" s="83"/>
      <c r="YK37" s="83"/>
      <c r="YL37" s="83"/>
      <c r="YM37" s="83"/>
      <c r="YN37" s="83"/>
      <c r="YO37" s="83"/>
      <c r="YP37" s="83"/>
      <c r="YQ37" s="83"/>
      <c r="YR37" s="83"/>
      <c r="YS37" s="83"/>
      <c r="YT37" s="83"/>
      <c r="YU37" s="83"/>
      <c r="YV37" s="83"/>
      <c r="YW37" s="83"/>
      <c r="YX37" s="83"/>
      <c r="YY37" s="83"/>
      <c r="YZ37" s="83"/>
      <c r="ZA37" s="83"/>
      <c r="ZB37" s="83"/>
      <c r="ZC37" s="83"/>
      <c r="ZD37" s="83"/>
      <c r="ZE37" s="83"/>
      <c r="ZF37" s="83"/>
      <c r="ZG37" s="83"/>
      <c r="ZH37" s="83"/>
      <c r="ZI37" s="83"/>
      <c r="ZJ37" s="83"/>
      <c r="ZK37" s="83"/>
      <c r="ZL37" s="83"/>
      <c r="ZM37" s="83"/>
      <c r="ZN37" s="83"/>
      <c r="ZO37" s="83"/>
      <c r="ZP37" s="83"/>
      <c r="ZQ37" s="83"/>
      <c r="ZR37" s="83"/>
      <c r="ZS37" s="83"/>
      <c r="ZT37" s="83"/>
      <c r="ZU37" s="83"/>
      <c r="ZV37" s="83"/>
      <c r="ZW37" s="83"/>
      <c r="ZX37" s="83"/>
      <c r="ZY37" s="83"/>
      <c r="ZZ37" s="83"/>
      <c r="AAA37" s="83"/>
      <c r="AAB37" s="83"/>
      <c r="AAC37" s="83"/>
      <c r="AAD37" s="83"/>
      <c r="AAE37" s="83"/>
      <c r="AAF37" s="83"/>
      <c r="AAG37" s="83"/>
      <c r="AAH37" s="83"/>
      <c r="AAI37" s="83"/>
      <c r="AAJ37" s="83"/>
      <c r="AAK37" s="83"/>
      <c r="AAL37" s="83"/>
      <c r="AAM37" s="83"/>
      <c r="AAN37" s="83"/>
      <c r="AAO37" s="83"/>
      <c r="AAP37" s="83"/>
      <c r="AAQ37" s="83"/>
      <c r="AAR37" s="83"/>
      <c r="AAS37" s="83"/>
      <c r="AAT37" s="83"/>
      <c r="AAU37" s="83"/>
      <c r="AAV37" s="83"/>
      <c r="AAW37" s="83"/>
      <c r="AAX37" s="83"/>
      <c r="AAY37" s="83"/>
      <c r="AAZ37" s="83"/>
      <c r="ABA37" s="83"/>
      <c r="ABB37" s="83"/>
      <c r="ABC37" s="83"/>
      <c r="ABD37" s="83"/>
      <c r="ABE37" s="83"/>
      <c r="ABF37" s="83"/>
      <c r="ABG37" s="83"/>
      <c r="ABH37" s="83"/>
      <c r="ABI37" s="83"/>
      <c r="ABJ37" s="83"/>
      <c r="ABK37" s="83"/>
      <c r="ABL37" s="83"/>
      <c r="ABM37" s="83"/>
      <c r="ABN37" s="83"/>
      <c r="ABO37" s="83"/>
      <c r="ABP37" s="83"/>
      <c r="ABQ37" s="83"/>
      <c r="ABR37" s="83"/>
      <c r="ABS37" s="83"/>
      <c r="ABT37" s="83"/>
      <c r="ABU37" s="83"/>
      <c r="ABV37" s="83"/>
      <c r="ABW37" s="83"/>
      <c r="ABX37" s="83"/>
      <c r="ABY37" s="83"/>
      <c r="ABZ37" s="83"/>
      <c r="ACA37" s="83"/>
      <c r="ACB37" s="83"/>
      <c r="ACC37" s="83"/>
      <c r="ACD37" s="83"/>
      <c r="ACE37" s="83"/>
      <c r="ACF37" s="83"/>
      <c r="ACG37" s="83"/>
      <c r="ACH37" s="83"/>
      <c r="ACI37" s="83"/>
      <c r="ACJ37" s="83"/>
      <c r="ACK37" s="83"/>
      <c r="ACL37" s="83"/>
      <c r="ACM37" s="83"/>
      <c r="ACN37" s="83"/>
      <c r="ACO37" s="83"/>
      <c r="ACP37" s="83"/>
      <c r="ACQ37" s="83"/>
      <c r="ACR37" s="83"/>
      <c r="ACS37" s="83"/>
      <c r="ACT37" s="83"/>
      <c r="ACU37" s="83"/>
      <c r="ACV37" s="83"/>
      <c r="ACW37" s="83"/>
      <c r="ACX37" s="83"/>
      <c r="ACY37" s="83"/>
      <c r="ACZ37" s="83"/>
      <c r="ADA37" s="83"/>
      <c r="ADB37" s="83"/>
      <c r="ADC37" s="83"/>
      <c r="ADD37" s="83"/>
      <c r="ADE37" s="83"/>
      <c r="ADF37" s="83"/>
      <c r="ADG37" s="83"/>
      <c r="ADH37" s="83"/>
      <c r="ADI37" s="83"/>
      <c r="ADJ37" s="83"/>
      <c r="ADK37" s="83"/>
      <c r="ADL37" s="83"/>
      <c r="ADM37" s="83"/>
      <c r="ADN37" s="83"/>
      <c r="ADO37" s="83"/>
      <c r="ADP37" s="83"/>
      <c r="ADQ37" s="83"/>
      <c r="ADR37" s="83"/>
      <c r="ADS37" s="83"/>
      <c r="ADT37" s="83"/>
      <c r="ADU37" s="83"/>
      <c r="ADV37" s="83"/>
      <c r="ADW37" s="83"/>
      <c r="ADX37" s="83"/>
      <c r="ADY37" s="83"/>
      <c r="ADZ37" s="83"/>
      <c r="AEA37" s="83"/>
      <c r="AEB37" s="83"/>
      <c r="AEC37" s="83"/>
      <c r="AED37" s="83"/>
      <c r="AEE37" s="83"/>
      <c r="AEF37" s="83"/>
      <c r="AEG37" s="83"/>
      <c r="AEH37" s="83"/>
      <c r="AEI37" s="83"/>
      <c r="AEJ37" s="83"/>
      <c r="AEK37" s="83"/>
      <c r="AEL37" s="83"/>
      <c r="AEM37" s="83"/>
      <c r="AEN37" s="83"/>
      <c r="AEO37" s="83"/>
      <c r="AEP37" s="83"/>
      <c r="AEQ37" s="83"/>
      <c r="AER37" s="83"/>
      <c r="AES37" s="83"/>
      <c r="AET37" s="83"/>
      <c r="AEU37" s="83"/>
      <c r="AEV37" s="83"/>
      <c r="AEW37" s="83"/>
      <c r="AEX37" s="83"/>
      <c r="AEY37" s="83"/>
      <c r="AEZ37" s="83"/>
      <c r="AFA37" s="83"/>
      <c r="AFB37" s="83"/>
      <c r="AFC37" s="83"/>
      <c r="AFD37" s="83"/>
      <c r="AFE37" s="83"/>
      <c r="AFF37" s="83"/>
      <c r="AFG37" s="83"/>
      <c r="AFH37" s="83"/>
      <c r="AFI37" s="83"/>
      <c r="AFJ37" s="83"/>
      <c r="AFK37" s="83"/>
      <c r="AFL37" s="83"/>
      <c r="AFM37" s="83"/>
      <c r="AFN37" s="83"/>
      <c r="AFO37" s="83"/>
      <c r="AFP37" s="83"/>
      <c r="AFQ37" s="83"/>
      <c r="AFR37" s="83"/>
      <c r="AFS37" s="83"/>
      <c r="AFT37" s="83"/>
      <c r="AFU37" s="83"/>
      <c r="AFV37" s="83"/>
      <c r="AFW37" s="83"/>
      <c r="AFX37" s="83"/>
      <c r="AFY37" s="83"/>
      <c r="AFZ37" s="83"/>
      <c r="AGA37" s="83"/>
      <c r="AGB37" s="83"/>
      <c r="AGC37" s="83"/>
      <c r="AGD37" s="83"/>
      <c r="AGE37" s="83"/>
      <c r="AGF37" s="83"/>
      <c r="AGG37" s="83"/>
      <c r="AGH37" s="83"/>
      <c r="AGI37" s="83"/>
      <c r="AGJ37" s="83"/>
      <c r="AGK37" s="83"/>
      <c r="AGL37" s="83"/>
      <c r="AGM37" s="83"/>
      <c r="AGN37" s="83"/>
      <c r="AGO37" s="83"/>
      <c r="AGP37" s="83"/>
      <c r="AGQ37" s="83"/>
      <c r="AGR37" s="83"/>
      <c r="AGS37" s="83"/>
      <c r="AGT37" s="83"/>
      <c r="AGU37" s="83"/>
      <c r="AGV37" s="83"/>
      <c r="AGW37" s="83"/>
      <c r="AGX37" s="83"/>
      <c r="AGY37" s="83"/>
      <c r="AGZ37" s="83"/>
      <c r="AHA37" s="83"/>
      <c r="AHB37" s="83"/>
      <c r="AHC37" s="83"/>
      <c r="AHD37" s="83"/>
      <c r="AHE37" s="83"/>
      <c r="AHF37" s="83"/>
      <c r="AHG37" s="83"/>
      <c r="AHH37" s="83"/>
      <c r="AHI37" s="83"/>
      <c r="AHJ37" s="83"/>
      <c r="AHK37" s="83"/>
      <c r="AHL37" s="83"/>
      <c r="AHM37" s="83"/>
      <c r="AHN37" s="83"/>
      <c r="AHO37" s="83"/>
      <c r="AHP37" s="83"/>
      <c r="AHQ37" s="83"/>
      <c r="AHR37" s="83"/>
      <c r="AHS37" s="83"/>
      <c r="AHT37" s="83"/>
      <c r="AHU37" s="83"/>
      <c r="AHV37" s="83"/>
      <c r="AHW37" s="83"/>
      <c r="AHX37" s="83"/>
      <c r="AHY37" s="83"/>
      <c r="AHZ37" s="83"/>
      <c r="AIA37" s="83"/>
      <c r="AIB37" s="83"/>
      <c r="AIC37" s="83"/>
      <c r="AID37" s="83"/>
      <c r="AIE37" s="83"/>
      <c r="AIF37" s="83"/>
      <c r="AIG37" s="83"/>
      <c r="AIH37" s="83"/>
      <c r="AII37" s="83"/>
      <c r="AIJ37" s="83"/>
      <c r="AIK37" s="83"/>
      <c r="AIL37" s="83"/>
      <c r="AIM37" s="83"/>
      <c r="AIN37" s="83"/>
      <c r="AIO37" s="83"/>
      <c r="AIP37" s="83"/>
      <c r="AIQ37" s="83"/>
      <c r="AIR37" s="83"/>
      <c r="AIS37" s="83"/>
      <c r="AIT37" s="83"/>
      <c r="AIU37" s="83"/>
      <c r="AIV37" s="83"/>
      <c r="AIW37" s="83"/>
      <c r="AIX37" s="83"/>
      <c r="AIY37" s="83"/>
      <c r="AIZ37" s="83"/>
      <c r="AJA37" s="83"/>
      <c r="AJB37" s="83"/>
      <c r="AJC37" s="83"/>
      <c r="AJD37" s="83"/>
      <c r="AJE37" s="83"/>
      <c r="AJF37" s="83"/>
      <c r="AJG37" s="83"/>
      <c r="AJH37" s="83"/>
      <c r="AJI37" s="83"/>
      <c r="AJJ37" s="83"/>
      <c r="AJK37" s="83"/>
      <c r="AJL37" s="83"/>
      <c r="AJM37" s="83"/>
      <c r="AJN37" s="83"/>
      <c r="AJO37" s="83"/>
      <c r="AJP37" s="83"/>
      <c r="AJQ37" s="83"/>
      <c r="AJR37" s="83"/>
      <c r="AJS37" s="83"/>
      <c r="AJT37" s="83"/>
      <c r="AJU37" s="83"/>
      <c r="AJV37" s="83"/>
      <c r="AJW37" s="83"/>
      <c r="AJX37" s="83"/>
      <c r="AJY37" s="83"/>
      <c r="AJZ37" s="83"/>
      <c r="AKA37" s="83"/>
      <c r="AKB37" s="83"/>
      <c r="AKC37" s="83"/>
      <c r="AKD37" s="83"/>
      <c r="AKE37" s="83"/>
      <c r="AKF37" s="83"/>
      <c r="AKG37" s="83"/>
      <c r="AKH37" s="83"/>
      <c r="AKI37" s="83"/>
      <c r="AKJ37" s="83"/>
      <c r="AKK37" s="83"/>
      <c r="AKL37" s="83"/>
      <c r="AKM37" s="83"/>
      <c r="AKN37" s="83"/>
      <c r="AKO37" s="83"/>
      <c r="AKP37" s="83"/>
      <c r="AKQ37" s="83"/>
      <c r="AKR37" s="83"/>
      <c r="AKS37" s="83"/>
      <c r="AKT37" s="83"/>
      <c r="AKU37" s="83"/>
      <c r="AKV37" s="83"/>
      <c r="AKW37" s="83"/>
      <c r="AKX37" s="83"/>
      <c r="AKY37" s="83"/>
      <c r="AKZ37" s="83"/>
      <c r="ALA37" s="83"/>
      <c r="ALB37" s="83"/>
      <c r="ALC37" s="83"/>
      <c r="ALD37" s="83"/>
      <c r="ALE37" s="83"/>
      <c r="ALF37" s="83"/>
      <c r="ALG37" s="83"/>
      <c r="ALH37" s="83"/>
      <c r="ALI37" s="83"/>
      <c r="ALJ37" s="83"/>
      <c r="ALK37" s="83"/>
      <c r="ALL37" s="83"/>
      <c r="ALM37" s="83"/>
      <c r="ALN37" s="83"/>
      <c r="ALO37" s="83"/>
      <c r="ALP37" s="83"/>
      <c r="ALQ37" s="83"/>
      <c r="ALR37" s="83"/>
      <c r="ALS37" s="83"/>
      <c r="ALT37" s="83"/>
      <c r="ALU37" s="83"/>
      <c r="ALV37" s="83"/>
      <c r="ALW37" s="83"/>
      <c r="ALX37" s="83"/>
      <c r="ALY37" s="83"/>
      <c r="ALZ37" s="83"/>
      <c r="AMA37" s="83"/>
      <c r="AMB37" s="83"/>
      <c r="AMC37" s="83"/>
      <c r="AMD37" s="83"/>
      <c r="AME37" s="83"/>
      <c r="AMF37" s="83"/>
      <c r="AMG37" s="83"/>
      <c r="AMH37" s="83"/>
      <c r="AMI37" s="83"/>
      <c r="AMJ37" s="83"/>
      <c r="AMK37" s="83"/>
      <c r="AML37" s="83"/>
      <c r="AMM37" s="83"/>
      <c r="AMN37" s="83"/>
      <c r="AMO37" s="83"/>
      <c r="AMP37" s="83"/>
      <c r="AMQ37" s="83"/>
      <c r="AMR37" s="83"/>
      <c r="AMS37" s="83"/>
      <c r="AMT37" s="83"/>
      <c r="AMU37" s="83"/>
      <c r="AMV37" s="83"/>
      <c r="AMW37" s="83"/>
      <c r="AMX37" s="83"/>
      <c r="AMY37" s="83"/>
      <c r="AMZ37" s="83"/>
      <c r="ANA37" s="83"/>
      <c r="ANB37" s="83"/>
      <c r="ANC37" s="83"/>
      <c r="AND37" s="83"/>
      <c r="ANE37" s="83"/>
      <c r="ANF37" s="83"/>
      <c r="ANG37" s="83"/>
      <c r="ANH37" s="83"/>
      <c r="ANI37" s="83"/>
      <c r="ANJ37" s="83"/>
      <c r="ANK37" s="83"/>
      <c r="ANL37" s="83"/>
      <c r="ANM37" s="83"/>
      <c r="ANN37" s="83"/>
      <c r="ANO37" s="83"/>
      <c r="ANP37" s="83"/>
      <c r="ANQ37" s="83"/>
      <c r="ANR37" s="83"/>
      <c r="ANS37" s="83"/>
      <c r="ANT37" s="83"/>
      <c r="ANU37" s="83"/>
      <c r="ANV37" s="83"/>
      <c r="ANW37" s="83"/>
      <c r="ANX37" s="83"/>
      <c r="ANY37" s="83"/>
      <c r="ANZ37" s="83"/>
      <c r="AOA37" s="83"/>
      <c r="AOB37" s="83"/>
      <c r="AOC37" s="83"/>
      <c r="AOD37" s="83"/>
      <c r="AOE37" s="83"/>
      <c r="AOF37" s="83"/>
      <c r="AOG37" s="83"/>
      <c r="AOH37" s="83"/>
      <c r="AOI37" s="83"/>
      <c r="AOJ37" s="83"/>
      <c r="AOK37" s="83"/>
      <c r="AOL37" s="83"/>
      <c r="AOM37" s="83"/>
      <c r="AON37" s="83"/>
      <c r="AOO37" s="83"/>
      <c r="AOP37" s="83"/>
      <c r="AOQ37" s="83"/>
      <c r="AOR37" s="83"/>
      <c r="AOS37" s="83"/>
      <c r="AOT37" s="83"/>
      <c r="AOU37" s="83"/>
      <c r="AOV37" s="83"/>
      <c r="AOW37" s="83"/>
      <c r="AOX37" s="83"/>
      <c r="AOY37" s="83"/>
      <c r="AOZ37" s="83"/>
      <c r="APA37" s="83"/>
      <c r="APB37" s="83"/>
      <c r="APC37" s="83"/>
      <c r="APD37" s="83"/>
      <c r="APE37" s="83"/>
      <c r="APF37" s="83"/>
      <c r="APG37" s="83"/>
      <c r="APH37" s="83"/>
      <c r="API37" s="83"/>
      <c r="APJ37" s="83"/>
      <c r="APK37" s="83"/>
      <c r="APL37" s="83"/>
      <c r="APM37" s="83"/>
      <c r="APN37" s="83"/>
      <c r="APO37" s="83"/>
      <c r="APP37" s="83"/>
      <c r="APQ37" s="83"/>
      <c r="APR37" s="83"/>
      <c r="APS37" s="83"/>
      <c r="APT37" s="83"/>
      <c r="APU37" s="83"/>
      <c r="APV37" s="83"/>
      <c r="APW37" s="83"/>
      <c r="APX37" s="83"/>
      <c r="APY37" s="83"/>
      <c r="APZ37" s="83"/>
      <c r="AQA37" s="83"/>
      <c r="AQB37" s="83"/>
      <c r="AQC37" s="83"/>
      <c r="AQD37" s="83"/>
      <c r="AQE37" s="83"/>
      <c r="AQF37" s="83"/>
      <c r="AQG37" s="83"/>
      <c r="AQH37" s="83"/>
      <c r="AQI37" s="83"/>
      <c r="AQJ37" s="83"/>
      <c r="AQK37" s="83"/>
      <c r="AQL37" s="83"/>
      <c r="AQM37" s="83"/>
      <c r="AQN37" s="83"/>
      <c r="AQO37" s="83"/>
      <c r="AQP37" s="83"/>
      <c r="AQQ37" s="83"/>
      <c r="AQR37" s="83"/>
      <c r="AQS37" s="83"/>
      <c r="AQT37" s="83"/>
      <c r="AQU37" s="83"/>
      <c r="AQV37" s="83"/>
      <c r="AQW37" s="83"/>
      <c r="AQX37" s="83"/>
      <c r="AQY37" s="83"/>
      <c r="AQZ37" s="83"/>
      <c r="ARA37" s="83"/>
      <c r="ARB37" s="83"/>
      <c r="ARC37" s="83"/>
      <c r="ARD37" s="83"/>
      <c r="ARE37" s="83"/>
      <c r="ARF37" s="83"/>
      <c r="ARG37" s="83"/>
      <c r="ARH37" s="83"/>
      <c r="ARI37" s="83"/>
      <c r="ARJ37" s="83"/>
      <c r="ARK37" s="83"/>
      <c r="ARL37" s="83"/>
      <c r="ARM37" s="83"/>
      <c r="ARN37" s="83"/>
      <c r="ARO37" s="83"/>
      <c r="ARP37" s="83"/>
      <c r="ARQ37" s="83"/>
      <c r="ARR37" s="83"/>
      <c r="ARS37" s="83"/>
      <c r="ART37" s="83"/>
      <c r="ARU37" s="83"/>
      <c r="ARV37" s="83"/>
      <c r="ARW37" s="83"/>
      <c r="ARX37" s="83"/>
      <c r="ARY37" s="83"/>
      <c r="ARZ37" s="83"/>
      <c r="ASA37" s="83"/>
      <c r="ASB37" s="83"/>
      <c r="ASC37" s="83"/>
      <c r="ASD37" s="83"/>
      <c r="ASE37" s="83"/>
      <c r="ASF37" s="83"/>
      <c r="ASG37" s="83"/>
      <c r="ASH37" s="83"/>
      <c r="ASI37" s="83"/>
      <c r="ASJ37" s="83"/>
      <c r="ASK37" s="83"/>
      <c r="ASL37" s="83"/>
      <c r="ASM37" s="83"/>
      <c r="ASN37" s="83"/>
      <c r="ASO37" s="83"/>
      <c r="ASP37" s="83"/>
      <c r="ASQ37" s="83"/>
      <c r="ASR37" s="83"/>
      <c r="ASS37" s="83"/>
      <c r="AST37" s="83"/>
      <c r="ASU37" s="83"/>
      <c r="ASV37" s="83"/>
      <c r="ASW37" s="83"/>
      <c r="ASX37" s="83"/>
      <c r="ASY37" s="83"/>
      <c r="ASZ37" s="83"/>
      <c r="ATA37" s="83"/>
      <c r="ATB37" s="83"/>
      <c r="ATC37" s="83"/>
      <c r="ATD37" s="83"/>
      <c r="ATE37" s="83"/>
      <c r="ATF37" s="83"/>
      <c r="ATG37" s="83"/>
      <c r="ATH37" s="83"/>
      <c r="ATI37" s="83"/>
      <c r="ATJ37" s="83"/>
      <c r="ATK37" s="83"/>
      <c r="ATL37" s="83"/>
      <c r="ATM37" s="83"/>
      <c r="ATN37" s="83"/>
      <c r="ATO37" s="83"/>
      <c r="ATP37" s="83"/>
      <c r="ATQ37" s="83"/>
      <c r="ATR37" s="83"/>
      <c r="ATS37" s="83"/>
      <c r="ATT37" s="83"/>
      <c r="ATU37" s="83"/>
      <c r="ATV37" s="83"/>
      <c r="ATW37" s="83"/>
      <c r="ATX37" s="83"/>
      <c r="ATY37" s="83"/>
      <c r="ATZ37" s="83"/>
      <c r="AUA37" s="83"/>
      <c r="AUB37" s="83"/>
      <c r="AUC37" s="83"/>
      <c r="AUD37" s="83"/>
      <c r="AUE37" s="83"/>
      <c r="AUF37" s="83"/>
      <c r="AUG37" s="83"/>
      <c r="AUH37" s="83"/>
      <c r="AUI37" s="83"/>
      <c r="AUJ37" s="83"/>
      <c r="AUK37" s="83"/>
      <c r="AUL37" s="83"/>
      <c r="AUM37" s="83"/>
      <c r="AUN37" s="83"/>
      <c r="AUO37" s="83"/>
      <c r="AUP37" s="83"/>
      <c r="AUQ37" s="83"/>
      <c r="AUR37" s="83"/>
      <c r="AUS37" s="83"/>
      <c r="AUT37" s="83"/>
      <c r="AUU37" s="83"/>
      <c r="AUV37" s="83"/>
      <c r="AUW37" s="83"/>
      <c r="AUX37" s="83"/>
      <c r="AUY37" s="83"/>
      <c r="AUZ37" s="83"/>
      <c r="AVA37" s="83"/>
      <c r="AVB37" s="83"/>
      <c r="AVC37" s="83"/>
      <c r="AVD37" s="83"/>
      <c r="AVE37" s="83"/>
      <c r="AVF37" s="83"/>
      <c r="AVG37" s="83"/>
      <c r="AVH37" s="83"/>
      <c r="AVI37" s="83"/>
      <c r="AVJ37" s="83"/>
      <c r="AVK37" s="83"/>
      <c r="AVL37" s="83"/>
      <c r="AVM37" s="83"/>
      <c r="AVN37" s="83"/>
      <c r="AVO37" s="83"/>
      <c r="AVP37" s="83"/>
      <c r="AVQ37" s="83"/>
      <c r="AVR37" s="83"/>
      <c r="AVS37" s="83"/>
      <c r="AVT37" s="83"/>
      <c r="AVU37" s="83"/>
      <c r="AVV37" s="83"/>
      <c r="AVW37" s="83"/>
      <c r="AVX37" s="83"/>
      <c r="AVY37" s="83"/>
      <c r="AVZ37" s="83"/>
      <c r="AWA37" s="83"/>
      <c r="AWB37" s="83"/>
      <c r="AWC37" s="83"/>
      <c r="AWD37" s="83"/>
      <c r="AWE37" s="83"/>
      <c r="AWF37" s="83"/>
      <c r="AWG37" s="83"/>
      <c r="AWH37" s="83"/>
      <c r="AWI37" s="83"/>
      <c r="AWJ37" s="83"/>
      <c r="AWK37" s="83"/>
      <c r="AWL37" s="83"/>
      <c r="AWM37" s="83"/>
      <c r="AWN37" s="83"/>
      <c r="AWO37" s="83"/>
      <c r="AWP37" s="83"/>
      <c r="AWQ37" s="83"/>
      <c r="AWR37" s="83"/>
      <c r="AWS37" s="83"/>
      <c r="AWT37" s="83"/>
      <c r="AWU37" s="83"/>
      <c r="AWV37" s="83"/>
      <c r="AWW37" s="83"/>
      <c r="AWX37" s="83"/>
      <c r="AWY37" s="83"/>
      <c r="AWZ37" s="83"/>
      <c r="AXA37" s="83"/>
      <c r="AXB37" s="83"/>
      <c r="AXC37" s="83"/>
      <c r="AXD37" s="83"/>
      <c r="AXE37" s="83"/>
      <c r="AXF37" s="83"/>
      <c r="AXG37" s="83"/>
      <c r="AXH37" s="83"/>
      <c r="AXI37" s="83"/>
      <c r="AXJ37" s="83"/>
      <c r="AXK37" s="83"/>
      <c r="AXL37" s="83"/>
      <c r="AXM37" s="83"/>
      <c r="AXN37" s="83"/>
      <c r="AXO37" s="83"/>
      <c r="AXP37" s="83"/>
      <c r="AXQ37" s="83"/>
      <c r="AXR37" s="83"/>
      <c r="AXS37" s="83"/>
      <c r="AXT37" s="83"/>
      <c r="AXU37" s="83"/>
      <c r="AXV37" s="83"/>
      <c r="AXW37" s="83"/>
      <c r="AXX37" s="83"/>
      <c r="AXY37" s="83"/>
      <c r="AXZ37" s="83"/>
      <c r="AYA37" s="83"/>
      <c r="AYB37" s="83"/>
      <c r="AYC37" s="83"/>
      <c r="AYD37" s="83"/>
      <c r="AYE37" s="83"/>
      <c r="AYF37" s="83"/>
      <c r="AYG37" s="83"/>
      <c r="AYH37" s="83"/>
      <c r="AYI37" s="83"/>
      <c r="AYJ37" s="83"/>
      <c r="AYK37" s="83"/>
      <c r="AYL37" s="83"/>
      <c r="AYM37" s="83"/>
      <c r="AYN37" s="83"/>
      <c r="AYO37" s="83"/>
      <c r="AYP37" s="83"/>
      <c r="AYQ37" s="83"/>
      <c r="AYR37" s="83"/>
      <c r="AYS37" s="83"/>
      <c r="AYT37" s="83"/>
      <c r="AYU37" s="83"/>
      <c r="AYV37" s="83"/>
      <c r="AYW37" s="83"/>
      <c r="AYX37" s="83"/>
      <c r="AYY37" s="83"/>
      <c r="AYZ37" s="83"/>
      <c r="AZA37" s="83"/>
      <c r="AZB37" s="83"/>
      <c r="AZC37" s="83"/>
      <c r="AZD37" s="83"/>
      <c r="AZE37" s="83"/>
      <c r="AZF37" s="83"/>
      <c r="AZG37" s="83"/>
      <c r="AZH37" s="83"/>
      <c r="AZI37" s="83"/>
      <c r="AZJ37" s="83"/>
      <c r="AZK37" s="83"/>
      <c r="AZL37" s="83"/>
      <c r="AZM37" s="83"/>
      <c r="AZN37" s="83"/>
      <c r="AZO37" s="83"/>
      <c r="AZP37" s="83"/>
      <c r="AZQ37" s="83"/>
      <c r="AZR37" s="83"/>
      <c r="AZS37" s="83"/>
      <c r="AZT37" s="83"/>
      <c r="AZU37" s="83"/>
      <c r="AZV37" s="83"/>
      <c r="AZW37" s="83"/>
      <c r="AZX37" s="83"/>
      <c r="AZY37" s="83"/>
      <c r="AZZ37" s="83"/>
      <c r="BAA37" s="83"/>
      <c r="BAB37" s="83"/>
      <c r="BAC37" s="83"/>
      <c r="BAD37" s="83"/>
      <c r="BAE37" s="83"/>
      <c r="BAF37" s="83"/>
      <c r="BAG37" s="83"/>
      <c r="BAH37" s="83"/>
      <c r="BAI37" s="83"/>
      <c r="BAJ37" s="83"/>
      <c r="BAK37" s="83"/>
      <c r="BAL37" s="83"/>
      <c r="BAM37" s="83"/>
      <c r="BAN37" s="83"/>
      <c r="BAO37" s="83"/>
      <c r="BAP37" s="83"/>
      <c r="BAQ37" s="83"/>
      <c r="BAR37" s="83"/>
      <c r="BAS37" s="83"/>
      <c r="BAT37" s="83"/>
      <c r="BAU37" s="83"/>
      <c r="BAV37" s="83"/>
      <c r="BAW37" s="83"/>
      <c r="BAX37" s="83"/>
      <c r="BAY37" s="83"/>
      <c r="BAZ37" s="83"/>
      <c r="BBA37" s="83"/>
      <c r="BBB37" s="83"/>
      <c r="BBC37" s="83"/>
      <c r="BBD37" s="83"/>
      <c r="BBE37" s="83"/>
      <c r="BBF37" s="83"/>
      <c r="BBG37" s="83"/>
      <c r="BBH37" s="83"/>
      <c r="BBI37" s="83"/>
      <c r="BBJ37" s="83"/>
      <c r="BBK37" s="83"/>
      <c r="BBL37" s="83"/>
      <c r="BBM37" s="83"/>
      <c r="BBN37" s="83"/>
      <c r="BBO37" s="83"/>
      <c r="BBP37" s="83"/>
      <c r="BBQ37" s="83"/>
      <c r="BBR37" s="83"/>
      <c r="BBS37" s="83"/>
      <c r="BBT37" s="83"/>
      <c r="BBU37" s="83"/>
      <c r="BBV37" s="83"/>
      <c r="BBW37" s="83"/>
      <c r="BBX37" s="83"/>
      <c r="BBY37" s="83"/>
      <c r="BBZ37" s="83"/>
      <c r="BCA37" s="83"/>
      <c r="BCB37" s="83"/>
      <c r="BCC37" s="83"/>
      <c r="BCD37" s="83"/>
      <c r="BCE37" s="83"/>
      <c r="BCF37" s="83"/>
      <c r="BCG37" s="83"/>
      <c r="BCH37" s="83"/>
      <c r="BCI37" s="83"/>
      <c r="BCJ37" s="83"/>
      <c r="BCK37" s="83"/>
      <c r="BCL37" s="83"/>
      <c r="BCM37" s="83"/>
      <c r="BCN37" s="83"/>
      <c r="BCO37" s="83"/>
      <c r="BCP37" s="83"/>
      <c r="BCQ37" s="83"/>
      <c r="BCR37" s="83"/>
      <c r="BCS37" s="83"/>
      <c r="BCT37" s="83"/>
      <c r="BCU37" s="83"/>
      <c r="BCV37" s="83"/>
      <c r="BCW37" s="83"/>
      <c r="BCX37" s="83"/>
      <c r="BCY37" s="83"/>
      <c r="BCZ37" s="83"/>
      <c r="BDA37" s="83"/>
      <c r="BDB37" s="83"/>
      <c r="BDC37" s="83"/>
      <c r="BDD37" s="83"/>
      <c r="BDE37" s="83"/>
      <c r="BDF37" s="83"/>
      <c r="BDG37" s="83"/>
      <c r="BDH37" s="83"/>
      <c r="BDI37" s="83"/>
      <c r="BDJ37" s="83"/>
      <c r="BDK37" s="83"/>
      <c r="BDL37" s="83"/>
      <c r="BDM37" s="83"/>
      <c r="BDN37" s="83"/>
      <c r="BDO37" s="83"/>
      <c r="BDP37" s="83"/>
      <c r="BDQ37" s="83"/>
      <c r="BDR37" s="83"/>
      <c r="BDS37" s="83"/>
      <c r="BDT37" s="83"/>
      <c r="BDU37" s="83"/>
      <c r="BDV37" s="83"/>
      <c r="BDW37" s="83"/>
      <c r="BDX37" s="83"/>
      <c r="BDY37" s="83"/>
      <c r="BDZ37" s="83"/>
      <c r="BEA37" s="83"/>
      <c r="BEB37" s="83"/>
      <c r="BEC37" s="83"/>
      <c r="BED37" s="83"/>
      <c r="BEE37" s="83"/>
      <c r="BEF37" s="83"/>
      <c r="BEG37" s="83"/>
      <c r="BEH37" s="83"/>
      <c r="BEI37" s="83"/>
      <c r="BEJ37" s="83"/>
      <c r="BEK37" s="83"/>
      <c r="BEL37" s="83"/>
      <c r="BEM37" s="83"/>
      <c r="BEN37" s="83"/>
      <c r="BEO37" s="83"/>
      <c r="BEP37" s="83"/>
      <c r="BEQ37" s="83"/>
      <c r="BER37" s="83"/>
      <c r="BES37" s="83"/>
      <c r="BET37" s="83"/>
      <c r="BEU37" s="83"/>
      <c r="BEV37" s="83"/>
      <c r="BEW37" s="83"/>
      <c r="BEX37" s="83"/>
      <c r="BEY37" s="83"/>
      <c r="BEZ37" s="83"/>
      <c r="BFA37" s="83"/>
      <c r="BFB37" s="83"/>
      <c r="BFC37" s="83"/>
      <c r="BFD37" s="83"/>
      <c r="BFE37" s="83"/>
      <c r="BFF37" s="83"/>
      <c r="BFG37" s="83"/>
      <c r="BFH37" s="83"/>
      <c r="BFI37" s="83"/>
      <c r="BFJ37" s="83"/>
      <c r="BFK37" s="83"/>
      <c r="BFL37" s="83"/>
      <c r="BFM37" s="83"/>
      <c r="BFN37" s="83"/>
      <c r="BFO37" s="83"/>
      <c r="BFP37" s="83"/>
      <c r="BFQ37" s="83"/>
      <c r="BFR37" s="83"/>
      <c r="BFS37" s="83"/>
      <c r="BFT37" s="83"/>
      <c r="BFU37" s="83"/>
      <c r="BFV37" s="83"/>
      <c r="BFW37" s="83"/>
      <c r="BFX37" s="83"/>
      <c r="BFY37" s="83"/>
      <c r="BFZ37" s="83"/>
      <c r="BGA37" s="83"/>
      <c r="BGB37" s="83"/>
      <c r="BGC37" s="83"/>
      <c r="BGD37" s="83"/>
      <c r="BGE37" s="83"/>
      <c r="BGF37" s="83"/>
      <c r="BGG37" s="83"/>
      <c r="BGH37" s="83"/>
      <c r="BGI37" s="83"/>
      <c r="BGJ37" s="83"/>
      <c r="BGK37" s="83"/>
      <c r="BGL37" s="83"/>
      <c r="BGM37" s="83"/>
      <c r="BGN37" s="83"/>
      <c r="BGO37" s="83"/>
      <c r="BGP37" s="83"/>
      <c r="BGQ37" s="83"/>
      <c r="BGR37" s="83"/>
      <c r="BGS37" s="83"/>
      <c r="BGT37" s="83"/>
      <c r="BGU37" s="83"/>
      <c r="BGV37" s="83"/>
      <c r="BGW37" s="83"/>
      <c r="BGX37" s="83"/>
      <c r="BGY37" s="83"/>
      <c r="BGZ37" s="83"/>
      <c r="BHA37" s="83"/>
      <c r="BHB37" s="83"/>
      <c r="BHC37" s="83"/>
      <c r="BHD37" s="83"/>
      <c r="BHE37" s="83"/>
      <c r="BHF37" s="83"/>
      <c r="BHG37" s="83"/>
      <c r="BHH37" s="83"/>
      <c r="BHI37" s="83"/>
      <c r="BHJ37" s="83"/>
      <c r="BHK37" s="83"/>
      <c r="BHL37" s="83"/>
      <c r="BHM37" s="83"/>
      <c r="BHN37" s="83"/>
      <c r="BHO37" s="83"/>
      <c r="BHP37" s="83"/>
      <c r="BHQ37" s="83"/>
      <c r="BHR37" s="83"/>
      <c r="BHS37" s="83"/>
      <c r="BHT37" s="83"/>
      <c r="BHU37" s="83"/>
      <c r="BHV37" s="83"/>
      <c r="BHW37" s="83"/>
      <c r="BHX37" s="83"/>
      <c r="BHY37" s="83"/>
      <c r="BHZ37" s="83"/>
      <c r="BIA37" s="83"/>
      <c r="BIB37" s="83"/>
      <c r="BIC37" s="83"/>
      <c r="BID37" s="83"/>
      <c r="BIE37" s="83"/>
      <c r="BIF37" s="83"/>
      <c r="BIG37" s="83"/>
      <c r="BIH37" s="83"/>
      <c r="BII37" s="83"/>
      <c r="BIJ37" s="83"/>
      <c r="BIK37" s="83"/>
      <c r="BIL37" s="83"/>
      <c r="BIM37" s="83"/>
      <c r="BIN37" s="83"/>
      <c r="BIO37" s="83"/>
      <c r="BIP37" s="83"/>
      <c r="BIQ37" s="83"/>
      <c r="BIR37" s="83"/>
      <c r="BIS37" s="83"/>
      <c r="BIT37" s="83"/>
      <c r="BIU37" s="83"/>
      <c r="BIV37" s="83"/>
      <c r="BIW37" s="83"/>
      <c r="BIX37" s="83"/>
      <c r="BIY37" s="83"/>
      <c r="BIZ37" s="83"/>
      <c r="BJA37" s="83"/>
      <c r="BJB37" s="83"/>
      <c r="BJC37" s="83"/>
      <c r="BJD37" s="83"/>
      <c r="BJE37" s="83"/>
      <c r="BJF37" s="83"/>
      <c r="BJG37" s="83"/>
      <c r="BJH37" s="83"/>
      <c r="BJI37" s="83"/>
      <c r="BJJ37" s="83"/>
      <c r="BJK37" s="83"/>
      <c r="BJL37" s="83"/>
      <c r="BJM37" s="83"/>
      <c r="BJN37" s="83"/>
      <c r="BJO37" s="83"/>
      <c r="BJP37" s="83"/>
      <c r="BJQ37" s="83"/>
      <c r="BJR37" s="83"/>
      <c r="BJS37" s="83"/>
      <c r="BJT37" s="83"/>
      <c r="BJU37" s="83"/>
      <c r="BJV37" s="83"/>
      <c r="BJW37" s="83"/>
      <c r="BJX37" s="83"/>
      <c r="BJY37" s="83"/>
      <c r="BJZ37" s="83"/>
      <c r="BKA37" s="83"/>
      <c r="BKB37" s="83"/>
      <c r="BKC37" s="83"/>
      <c r="BKD37" s="83"/>
      <c r="BKE37" s="83"/>
      <c r="BKF37" s="83"/>
      <c r="BKG37" s="83"/>
      <c r="BKH37" s="83"/>
      <c r="BKI37" s="83"/>
      <c r="BKJ37" s="83"/>
      <c r="BKK37" s="83"/>
      <c r="BKL37" s="83"/>
      <c r="BKM37" s="83"/>
      <c r="BKN37" s="83"/>
      <c r="BKO37" s="83"/>
      <c r="BKP37" s="83"/>
      <c r="BKQ37" s="83"/>
      <c r="BKR37" s="83"/>
      <c r="BKS37" s="83"/>
      <c r="BKT37" s="83"/>
      <c r="BKU37" s="83"/>
      <c r="BKV37" s="83"/>
      <c r="BKW37" s="83"/>
      <c r="BKX37" s="83"/>
      <c r="BKY37" s="83"/>
      <c r="BKZ37" s="83"/>
      <c r="BLA37" s="83"/>
      <c r="BLB37" s="83"/>
      <c r="BLC37" s="83"/>
      <c r="BLD37" s="83"/>
      <c r="BLE37" s="83"/>
      <c r="BLF37" s="83"/>
      <c r="BLG37" s="83"/>
      <c r="BLH37" s="83"/>
      <c r="BLI37" s="83"/>
      <c r="BLJ37" s="83"/>
      <c r="BLK37" s="83"/>
      <c r="BLL37" s="83"/>
      <c r="BLM37" s="83"/>
      <c r="BLN37" s="83"/>
      <c r="BLO37" s="83"/>
      <c r="BLP37" s="83"/>
      <c r="BLQ37" s="83"/>
      <c r="BLR37" s="83"/>
      <c r="BLS37" s="83"/>
      <c r="BLT37" s="83"/>
      <c r="BLU37" s="83"/>
      <c r="BLV37" s="83"/>
      <c r="BLW37" s="83"/>
      <c r="BLX37" s="83"/>
      <c r="BLY37" s="83"/>
      <c r="BLZ37" s="83"/>
      <c r="BMA37" s="83"/>
      <c r="BMB37" s="83"/>
      <c r="BMC37" s="83"/>
      <c r="BMD37" s="83"/>
      <c r="BME37" s="83"/>
      <c r="BMF37" s="83"/>
      <c r="BMG37" s="83"/>
      <c r="BMH37" s="83"/>
      <c r="BMI37" s="83"/>
      <c r="BMJ37" s="83"/>
      <c r="BMK37" s="83"/>
      <c r="BML37" s="83"/>
      <c r="BMM37" s="83"/>
      <c r="BMN37" s="83"/>
      <c r="BMO37" s="83"/>
      <c r="BMP37" s="83"/>
      <c r="BMQ37" s="83"/>
      <c r="BMR37" s="83"/>
      <c r="BMS37" s="83"/>
      <c r="BMT37" s="83"/>
      <c r="BMU37" s="83"/>
      <c r="BMV37" s="83"/>
      <c r="BMW37" s="83"/>
      <c r="BMX37" s="83"/>
      <c r="BMY37" s="83"/>
      <c r="BMZ37" s="83"/>
      <c r="BNA37" s="83"/>
      <c r="BNB37" s="83"/>
      <c r="BNC37" s="83"/>
      <c r="BND37" s="83"/>
      <c r="BNE37" s="83"/>
      <c r="BNF37" s="83"/>
      <c r="BNG37" s="83"/>
      <c r="BNH37" s="83"/>
      <c r="BNI37" s="83"/>
      <c r="BNJ37" s="83"/>
      <c r="BNK37" s="83"/>
      <c r="BNL37" s="83"/>
      <c r="BNM37" s="83"/>
      <c r="BNN37" s="83"/>
      <c r="BNO37" s="83"/>
      <c r="BNP37" s="83"/>
      <c r="BNQ37" s="83"/>
      <c r="BNR37" s="83"/>
      <c r="BNS37" s="83"/>
      <c r="BNT37" s="83"/>
      <c r="BNU37" s="83"/>
      <c r="BNV37" s="83"/>
      <c r="BNW37" s="83"/>
      <c r="BNX37" s="83"/>
      <c r="BNY37" s="83"/>
      <c r="BNZ37" s="83"/>
    </row>
    <row r="38" spans="1:1742" x14ac:dyDescent="0.2">
      <c r="A38" s="56"/>
      <c r="B38" s="83"/>
    </row>
    <row r="39" spans="1:1742" x14ac:dyDescent="0.2">
      <c r="A39" s="56"/>
      <c r="B39" s="83"/>
    </row>
    <row r="40" spans="1:1742" x14ac:dyDescent="0.2">
      <c r="A40" s="56"/>
      <c r="B40" s="83"/>
    </row>
    <row r="41" spans="1:1742" x14ac:dyDescent="0.2">
      <c r="A41" s="56"/>
      <c r="B41" s="83"/>
    </row>
    <row r="42" spans="1:1742" x14ac:dyDescent="0.2">
      <c r="A42" s="56"/>
      <c r="B42" s="83"/>
    </row>
    <row r="43" spans="1:1742" x14ac:dyDescent="0.2">
      <c r="A43" s="56"/>
      <c r="B43" s="37"/>
    </row>
    <row r="44" spans="1:1742" x14ac:dyDescent="0.2">
      <c r="A44" s="56"/>
      <c r="B44" s="37"/>
    </row>
    <row r="45" spans="1:1742" x14ac:dyDescent="0.2">
      <c r="A45" s="56"/>
      <c r="B45" s="37"/>
    </row>
    <row r="46" spans="1:1742" x14ac:dyDescent="0.2">
      <c r="A46" s="56"/>
      <c r="B46" s="37"/>
    </row>
    <row r="47" spans="1:1742" x14ac:dyDescent="0.2">
      <c r="A47" s="56"/>
      <c r="B47" s="37"/>
    </row>
    <row r="48" spans="1:1742" x14ac:dyDescent="0.2">
      <c r="A48" s="56"/>
      <c r="B48" s="37"/>
    </row>
    <row r="49" spans="1:1742" x14ac:dyDescent="0.2">
      <c r="A49" s="56"/>
      <c r="B49" s="37"/>
    </row>
    <row r="50" spans="1:1742" x14ac:dyDescent="0.2">
      <c r="A50" s="56"/>
      <c r="B50" s="37"/>
      <c r="R50" s="83"/>
      <c r="S50" s="83"/>
      <c r="T50" s="83"/>
    </row>
    <row r="51" spans="1:1742" x14ac:dyDescent="0.2">
      <c r="A51" s="56"/>
      <c r="B51" s="37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  <c r="BH51" s="83"/>
      <c r="BI51" s="83"/>
      <c r="BJ51" s="83"/>
      <c r="BK51" s="83"/>
      <c r="BL51" s="83"/>
      <c r="BM51" s="83"/>
      <c r="BN51" s="83"/>
      <c r="BO51" s="83"/>
      <c r="BP51" s="83"/>
      <c r="BQ51" s="83"/>
      <c r="BR51" s="83"/>
      <c r="BS51" s="83"/>
      <c r="BT51" s="83"/>
      <c r="BU51" s="83"/>
      <c r="BV51" s="83"/>
      <c r="BW51" s="83"/>
      <c r="BX51" s="83"/>
      <c r="BY51" s="83"/>
      <c r="BZ51" s="83"/>
      <c r="CA51" s="83"/>
      <c r="CB51" s="83"/>
      <c r="CC51" s="84"/>
      <c r="CD51" s="84"/>
      <c r="CE51" s="84"/>
      <c r="CF51" s="84"/>
      <c r="CG51" s="84"/>
      <c r="CH51" s="84"/>
      <c r="CI51" s="84"/>
      <c r="CJ51" s="84"/>
      <c r="CK51" s="84"/>
      <c r="CL51" s="84"/>
      <c r="CM51" s="84"/>
      <c r="CN51" s="84"/>
      <c r="CO51" s="84"/>
      <c r="CP51" s="84"/>
      <c r="CQ51" s="84"/>
      <c r="CR51" s="84"/>
      <c r="CS51" s="84"/>
      <c r="CT51" s="84"/>
      <c r="CU51" s="84"/>
      <c r="CV51" s="84"/>
      <c r="CW51" s="84"/>
      <c r="CX51" s="84"/>
      <c r="CY51" s="84"/>
      <c r="CZ51" s="84"/>
      <c r="DA51" s="84"/>
      <c r="DB51" s="84"/>
      <c r="DC51" s="84"/>
      <c r="DD51" s="84"/>
      <c r="DE51" s="84"/>
      <c r="DF51" s="84"/>
      <c r="DG51" s="84"/>
      <c r="DH51" s="84"/>
      <c r="DI51" s="84"/>
      <c r="DJ51" s="84"/>
      <c r="DK51" s="84"/>
      <c r="DL51" s="84"/>
      <c r="DM51" s="84"/>
      <c r="DN51" s="84"/>
      <c r="DO51" s="84"/>
      <c r="DP51" s="84"/>
      <c r="DQ51" s="84"/>
      <c r="DR51" s="84"/>
      <c r="DS51" s="84"/>
      <c r="DT51" s="84"/>
      <c r="DU51" s="84"/>
      <c r="DV51" s="84"/>
      <c r="DW51" s="84"/>
      <c r="DX51" s="84"/>
      <c r="DY51" s="84"/>
      <c r="DZ51" s="84"/>
      <c r="EA51" s="84"/>
      <c r="EB51" s="84"/>
      <c r="EC51" s="84"/>
      <c r="ED51" s="84"/>
      <c r="EE51" s="84"/>
      <c r="EF51" s="84"/>
      <c r="EG51" s="84"/>
      <c r="EH51" s="84"/>
      <c r="EI51" s="84"/>
      <c r="EJ51" s="84"/>
      <c r="EK51" s="84"/>
      <c r="EL51" s="84"/>
      <c r="EM51" s="84"/>
      <c r="EN51" s="84"/>
      <c r="EO51" s="84"/>
      <c r="EP51" s="84"/>
      <c r="EQ51" s="84"/>
      <c r="ER51" s="84"/>
      <c r="ES51" s="84"/>
      <c r="ET51" s="84"/>
      <c r="EU51" s="84"/>
      <c r="EV51" s="84"/>
      <c r="EW51" s="84"/>
      <c r="EX51" s="84"/>
      <c r="EY51" s="84"/>
      <c r="EZ51" s="84"/>
      <c r="FA51" s="84"/>
      <c r="FB51" s="84"/>
      <c r="FC51" s="84"/>
      <c r="FD51" s="84"/>
      <c r="FE51" s="84"/>
      <c r="FF51" s="84"/>
      <c r="FG51" s="84"/>
      <c r="FH51" s="84"/>
      <c r="FI51" s="84"/>
      <c r="FJ51" s="84"/>
      <c r="FK51" s="84"/>
      <c r="FL51" s="84"/>
      <c r="FM51" s="84"/>
      <c r="FN51" s="84"/>
      <c r="FO51" s="84"/>
      <c r="FP51" s="84"/>
      <c r="FQ51" s="84"/>
      <c r="FR51" s="84"/>
      <c r="FS51" s="84"/>
      <c r="FT51" s="84"/>
      <c r="FU51" s="84"/>
      <c r="FV51" s="84"/>
      <c r="FW51" s="84"/>
      <c r="FX51" s="84"/>
      <c r="FY51" s="84"/>
      <c r="FZ51" s="84"/>
      <c r="GA51" s="84"/>
      <c r="GB51" s="84"/>
      <c r="GC51" s="84"/>
      <c r="GD51" s="84"/>
      <c r="GE51" s="84"/>
      <c r="GF51" s="84"/>
      <c r="GG51" s="84"/>
      <c r="GH51" s="84"/>
      <c r="GI51" s="84"/>
      <c r="GJ51" s="84"/>
      <c r="GK51" s="84"/>
      <c r="GL51" s="84"/>
      <c r="GM51" s="84"/>
      <c r="GN51" s="84"/>
      <c r="GO51" s="84"/>
      <c r="GP51" s="84"/>
      <c r="GQ51" s="84"/>
      <c r="GR51" s="84"/>
      <c r="GS51" s="84"/>
      <c r="GT51" s="84"/>
      <c r="GU51" s="84"/>
      <c r="GV51" s="84"/>
      <c r="GW51" s="84"/>
      <c r="GX51" s="84"/>
      <c r="GY51" s="84"/>
      <c r="GZ51" s="84"/>
      <c r="HA51" s="84"/>
      <c r="HB51" s="84"/>
      <c r="HC51" s="84"/>
      <c r="HD51" s="84"/>
      <c r="HE51" s="84"/>
      <c r="HF51" s="84"/>
      <c r="HG51" s="84"/>
      <c r="HH51" s="84"/>
      <c r="HI51" s="84"/>
      <c r="HJ51" s="84"/>
      <c r="HK51" s="84"/>
      <c r="HL51" s="84"/>
      <c r="HM51" s="84"/>
      <c r="HN51" s="84"/>
      <c r="HO51" s="84"/>
      <c r="HP51" s="84"/>
      <c r="HQ51" s="84"/>
      <c r="HR51" s="84"/>
      <c r="HS51" s="84"/>
      <c r="HT51" s="84"/>
      <c r="HU51" s="84"/>
      <c r="HV51" s="84"/>
      <c r="HW51" s="84"/>
      <c r="HX51" s="84"/>
      <c r="HY51" s="84"/>
      <c r="HZ51" s="84"/>
      <c r="IA51" s="84"/>
      <c r="IB51" s="84"/>
      <c r="IC51" s="84"/>
      <c r="ID51" s="84"/>
      <c r="IE51" s="84"/>
      <c r="IF51" s="84"/>
      <c r="IG51" s="84"/>
      <c r="IH51" s="84"/>
      <c r="II51" s="84"/>
      <c r="IJ51" s="84"/>
      <c r="IK51" s="84"/>
      <c r="IL51" s="84"/>
      <c r="IM51" s="84"/>
      <c r="IN51" s="84"/>
      <c r="IO51" s="84"/>
      <c r="IP51" s="84"/>
      <c r="IQ51" s="84"/>
      <c r="IR51" s="84"/>
      <c r="IS51" s="84"/>
      <c r="IT51" s="84"/>
      <c r="IU51" s="84"/>
      <c r="IV51" s="84"/>
      <c r="IW51" s="84"/>
      <c r="IX51" s="84"/>
      <c r="IY51" s="84"/>
      <c r="IZ51" s="84"/>
      <c r="JA51" s="84"/>
      <c r="JB51" s="84"/>
      <c r="JC51" s="84"/>
      <c r="JD51" s="84"/>
      <c r="JE51" s="84"/>
      <c r="JF51" s="84"/>
      <c r="JG51" s="84"/>
      <c r="JH51" s="84"/>
      <c r="JI51" s="84"/>
      <c r="JJ51" s="84"/>
      <c r="JK51" s="84"/>
      <c r="JL51" s="84"/>
      <c r="JM51" s="84"/>
      <c r="JN51" s="84"/>
      <c r="JO51" s="84"/>
      <c r="JP51" s="84"/>
      <c r="JQ51" s="84"/>
      <c r="JR51" s="84"/>
      <c r="JS51" s="84"/>
      <c r="JT51" s="84"/>
      <c r="JU51" s="84"/>
      <c r="JV51" s="84"/>
      <c r="JW51" s="84"/>
      <c r="JX51" s="84"/>
      <c r="JY51" s="84"/>
      <c r="JZ51" s="84"/>
      <c r="KA51" s="84"/>
      <c r="KB51" s="84"/>
      <c r="KC51" s="84"/>
      <c r="KD51" s="84"/>
      <c r="KE51" s="84"/>
      <c r="KF51" s="84"/>
      <c r="KG51" s="84"/>
      <c r="KH51" s="84"/>
      <c r="KI51" s="84"/>
      <c r="KJ51" s="84"/>
      <c r="KK51" s="84"/>
      <c r="KL51" s="84"/>
      <c r="KM51" s="84"/>
      <c r="KN51" s="84"/>
      <c r="KO51" s="84"/>
      <c r="KP51" s="84"/>
      <c r="KQ51" s="84"/>
      <c r="KR51" s="84"/>
      <c r="KS51" s="84"/>
      <c r="KT51" s="84"/>
      <c r="KU51" s="84"/>
      <c r="KV51" s="84"/>
      <c r="KW51" s="84"/>
      <c r="KX51" s="84"/>
      <c r="KY51" s="84"/>
      <c r="KZ51" s="84"/>
      <c r="LA51" s="84"/>
      <c r="LB51" s="84"/>
      <c r="LC51" s="84"/>
      <c r="LD51" s="84"/>
      <c r="LE51" s="84"/>
      <c r="LF51" s="84"/>
      <c r="LG51" s="84"/>
      <c r="LH51" s="84"/>
      <c r="LI51" s="84"/>
      <c r="LJ51" s="84"/>
      <c r="LK51" s="84"/>
      <c r="LL51" s="84"/>
      <c r="LM51" s="84"/>
      <c r="LN51" s="84"/>
      <c r="LO51" s="84"/>
      <c r="LP51" s="84"/>
      <c r="LQ51" s="84"/>
      <c r="LR51" s="84"/>
      <c r="LS51" s="84"/>
      <c r="LT51" s="84"/>
      <c r="LU51" s="84"/>
      <c r="LV51" s="84"/>
      <c r="LW51" s="84"/>
      <c r="LX51" s="84"/>
      <c r="LY51" s="84"/>
      <c r="LZ51" s="84"/>
      <c r="MA51" s="84"/>
      <c r="MB51" s="84"/>
      <c r="MC51" s="84"/>
      <c r="MD51" s="84"/>
      <c r="ME51" s="84"/>
      <c r="MF51" s="84"/>
      <c r="MG51" s="84"/>
      <c r="MH51" s="84"/>
      <c r="MI51" s="84"/>
      <c r="MJ51" s="84"/>
      <c r="MK51" s="84"/>
      <c r="ML51" s="84"/>
      <c r="MM51" s="84"/>
      <c r="MN51" s="84"/>
      <c r="MO51" s="84"/>
      <c r="MP51" s="84"/>
      <c r="MQ51" s="84"/>
      <c r="MR51" s="84"/>
      <c r="MS51" s="84"/>
      <c r="MT51" s="84"/>
      <c r="MU51" s="84"/>
      <c r="MV51" s="84"/>
      <c r="MW51" s="84"/>
      <c r="MX51" s="84"/>
      <c r="MY51" s="84"/>
      <c r="MZ51" s="84"/>
      <c r="NA51" s="84"/>
      <c r="NB51" s="84"/>
      <c r="NC51" s="84"/>
      <c r="ND51" s="84"/>
      <c r="NE51" s="84"/>
      <c r="NF51" s="84"/>
      <c r="NG51" s="84"/>
      <c r="NH51" s="84"/>
      <c r="NI51" s="84"/>
      <c r="NJ51" s="84"/>
      <c r="NK51" s="84"/>
      <c r="NL51" s="84"/>
      <c r="NM51" s="84"/>
      <c r="NN51" s="84"/>
      <c r="NO51" s="84"/>
      <c r="NP51" s="84"/>
      <c r="NQ51" s="84"/>
      <c r="NR51" s="84"/>
      <c r="NS51" s="84"/>
      <c r="NT51" s="84"/>
      <c r="NU51" s="84"/>
      <c r="NV51" s="84"/>
      <c r="NW51" s="84"/>
      <c r="NX51" s="84"/>
      <c r="NY51" s="84"/>
      <c r="NZ51" s="84"/>
      <c r="OA51" s="84"/>
      <c r="OB51" s="84"/>
      <c r="OC51" s="84"/>
      <c r="OD51" s="84"/>
      <c r="OE51" s="84"/>
      <c r="OF51" s="84"/>
      <c r="OG51" s="84"/>
      <c r="OH51" s="84"/>
      <c r="OI51" s="84"/>
      <c r="OJ51" s="84"/>
      <c r="OK51" s="84"/>
      <c r="OL51" s="84"/>
      <c r="OM51" s="84"/>
      <c r="ON51" s="84"/>
      <c r="OO51" s="84"/>
      <c r="OP51" s="84"/>
      <c r="OQ51" s="84"/>
      <c r="OR51" s="84"/>
      <c r="OS51" s="84"/>
      <c r="OT51" s="84"/>
      <c r="OU51" s="84"/>
      <c r="OV51" s="84"/>
      <c r="OW51" s="84"/>
      <c r="OX51" s="84"/>
      <c r="OY51" s="84"/>
      <c r="OZ51" s="84"/>
      <c r="PA51" s="84"/>
      <c r="PB51" s="84"/>
      <c r="PC51" s="84"/>
      <c r="PD51" s="84"/>
      <c r="PE51" s="84"/>
      <c r="PF51" s="84"/>
      <c r="PG51" s="84"/>
      <c r="PH51" s="84"/>
      <c r="PI51" s="84"/>
      <c r="PJ51" s="84"/>
      <c r="PK51" s="84"/>
      <c r="PL51" s="84"/>
      <c r="PM51" s="84"/>
      <c r="PN51" s="84"/>
      <c r="PO51" s="84"/>
      <c r="PP51" s="84"/>
      <c r="PQ51" s="84"/>
      <c r="PR51" s="84"/>
      <c r="PS51" s="84"/>
      <c r="PT51" s="84"/>
      <c r="PU51" s="84"/>
      <c r="PV51" s="84"/>
      <c r="PW51" s="84"/>
      <c r="PX51" s="84"/>
      <c r="PY51" s="84"/>
      <c r="PZ51" s="84"/>
      <c r="QA51" s="84"/>
      <c r="QB51" s="84"/>
      <c r="QC51" s="84"/>
      <c r="QD51" s="84"/>
      <c r="QE51" s="84"/>
      <c r="QF51" s="84"/>
      <c r="QG51" s="84"/>
      <c r="QH51" s="84"/>
      <c r="QI51" s="84"/>
      <c r="QJ51" s="84"/>
      <c r="QK51" s="84"/>
      <c r="QL51" s="84"/>
      <c r="QM51" s="84"/>
      <c r="QN51" s="84"/>
      <c r="QO51" s="84"/>
      <c r="QP51" s="84"/>
      <c r="QQ51" s="84"/>
      <c r="QR51" s="84"/>
      <c r="QS51" s="84"/>
      <c r="QT51" s="84"/>
      <c r="QU51" s="84"/>
      <c r="QV51" s="84"/>
      <c r="QW51" s="84"/>
      <c r="QX51" s="84"/>
      <c r="QY51" s="84"/>
      <c r="QZ51" s="84"/>
      <c r="RA51" s="84"/>
      <c r="RB51" s="84"/>
      <c r="RC51" s="84"/>
      <c r="RD51" s="84"/>
      <c r="RE51" s="84"/>
      <c r="RF51" s="84"/>
      <c r="RG51" s="84"/>
      <c r="RH51" s="84"/>
      <c r="RI51" s="84"/>
      <c r="RJ51" s="84"/>
      <c r="RK51" s="84"/>
      <c r="RL51" s="84"/>
      <c r="RM51" s="84"/>
      <c r="RN51" s="84"/>
      <c r="RO51" s="84"/>
      <c r="RP51" s="84"/>
      <c r="RQ51" s="84"/>
      <c r="RR51" s="84"/>
      <c r="RS51" s="84"/>
      <c r="RT51" s="84"/>
      <c r="RU51" s="84"/>
      <c r="RV51" s="84"/>
      <c r="RW51" s="84"/>
      <c r="RX51" s="84"/>
      <c r="RY51" s="84"/>
      <c r="RZ51" s="84"/>
      <c r="SA51" s="84"/>
      <c r="SB51" s="84"/>
      <c r="SC51" s="84"/>
      <c r="SD51" s="84"/>
      <c r="SE51" s="84"/>
      <c r="SF51" s="84"/>
      <c r="SG51" s="84"/>
      <c r="SH51" s="84"/>
      <c r="SI51" s="84"/>
      <c r="SJ51" s="84"/>
      <c r="SK51" s="84"/>
      <c r="SL51" s="84"/>
      <c r="SM51" s="84"/>
      <c r="SN51" s="84"/>
      <c r="SO51" s="84"/>
      <c r="SP51" s="84"/>
      <c r="SQ51" s="84"/>
      <c r="SR51" s="84"/>
      <c r="SS51" s="84"/>
      <c r="ST51" s="84"/>
      <c r="SU51" s="84"/>
      <c r="SV51" s="84"/>
      <c r="SW51" s="84"/>
      <c r="SX51" s="84"/>
      <c r="SY51" s="84"/>
      <c r="SZ51" s="84"/>
      <c r="TA51" s="84"/>
      <c r="TB51" s="84"/>
      <c r="TC51" s="84"/>
      <c r="TD51" s="84"/>
      <c r="TE51" s="84"/>
      <c r="TF51" s="84"/>
      <c r="TG51" s="84"/>
      <c r="TH51" s="84"/>
      <c r="TI51" s="84"/>
      <c r="TJ51" s="84"/>
      <c r="TK51" s="84"/>
      <c r="TL51" s="84"/>
      <c r="TM51" s="84"/>
      <c r="TN51" s="84"/>
      <c r="TO51" s="84"/>
      <c r="TP51" s="84"/>
      <c r="TQ51" s="84"/>
      <c r="TR51" s="84"/>
      <c r="TS51" s="84"/>
      <c r="TT51" s="84"/>
      <c r="TU51" s="84"/>
      <c r="TV51" s="84"/>
      <c r="TW51" s="84"/>
      <c r="TX51" s="84"/>
      <c r="TY51" s="84"/>
      <c r="TZ51" s="84"/>
      <c r="UA51" s="84"/>
      <c r="UB51" s="84"/>
      <c r="UC51" s="84"/>
      <c r="UD51" s="84"/>
      <c r="UE51" s="84"/>
      <c r="UF51" s="84"/>
      <c r="UG51" s="84"/>
      <c r="UH51" s="84"/>
      <c r="UI51" s="84"/>
      <c r="UJ51" s="84"/>
      <c r="UK51" s="84"/>
      <c r="UL51" s="84"/>
      <c r="UM51" s="84"/>
      <c r="UN51" s="84"/>
      <c r="UO51" s="84"/>
      <c r="UP51" s="84"/>
      <c r="UQ51" s="84"/>
      <c r="UR51" s="84"/>
      <c r="US51" s="84"/>
      <c r="UT51" s="84"/>
      <c r="UU51" s="84"/>
      <c r="UV51" s="84"/>
      <c r="UW51" s="84"/>
      <c r="UX51" s="84"/>
      <c r="UY51" s="84"/>
      <c r="UZ51" s="84"/>
      <c r="VA51" s="84"/>
      <c r="VB51" s="84"/>
      <c r="VC51" s="84"/>
      <c r="VD51" s="84"/>
      <c r="VE51" s="84"/>
      <c r="VF51" s="84"/>
      <c r="VG51" s="84"/>
      <c r="VH51" s="84"/>
      <c r="VI51" s="84"/>
      <c r="VJ51" s="84"/>
      <c r="VK51" s="84"/>
      <c r="VL51" s="84"/>
      <c r="VM51" s="84"/>
      <c r="VN51" s="84"/>
      <c r="VO51" s="84"/>
      <c r="VP51" s="84"/>
      <c r="VQ51" s="84"/>
      <c r="VR51" s="84"/>
      <c r="VS51" s="84"/>
      <c r="VT51" s="84"/>
      <c r="VU51" s="84"/>
      <c r="VV51" s="84"/>
      <c r="VW51" s="84"/>
      <c r="VX51" s="84"/>
      <c r="VY51" s="84"/>
      <c r="VZ51" s="84"/>
      <c r="WA51" s="84"/>
      <c r="WB51" s="84"/>
      <c r="WC51" s="84"/>
      <c r="WD51" s="84"/>
      <c r="WE51" s="84"/>
      <c r="WF51" s="84"/>
      <c r="WG51" s="84"/>
      <c r="WH51" s="84"/>
      <c r="WI51" s="84"/>
      <c r="WJ51" s="84"/>
      <c r="WK51" s="84"/>
      <c r="WL51" s="84"/>
      <c r="WM51" s="84"/>
      <c r="WN51" s="84"/>
      <c r="WO51" s="84"/>
      <c r="WP51" s="84"/>
      <c r="WQ51" s="84"/>
      <c r="WR51" s="84"/>
      <c r="WS51" s="84"/>
      <c r="WT51" s="84"/>
      <c r="WU51" s="84"/>
      <c r="WV51" s="84"/>
      <c r="WW51" s="84"/>
      <c r="WX51" s="84"/>
      <c r="WY51" s="84"/>
      <c r="WZ51" s="84"/>
      <c r="XA51" s="84"/>
      <c r="XB51" s="84"/>
      <c r="XC51" s="84"/>
      <c r="XD51" s="84"/>
      <c r="XE51" s="84"/>
      <c r="XF51" s="84"/>
      <c r="XG51" s="84"/>
      <c r="XH51" s="84"/>
      <c r="XI51" s="84"/>
      <c r="XJ51" s="84"/>
      <c r="XK51" s="84"/>
      <c r="XL51" s="84"/>
      <c r="XM51" s="84"/>
      <c r="XN51" s="84"/>
      <c r="XO51" s="84"/>
      <c r="XP51" s="84"/>
      <c r="XQ51" s="84"/>
      <c r="XR51" s="84"/>
      <c r="XS51" s="84"/>
      <c r="XT51" s="84"/>
      <c r="XU51" s="84"/>
      <c r="XV51" s="84"/>
      <c r="XW51" s="84"/>
      <c r="XX51" s="84"/>
      <c r="XY51" s="84"/>
      <c r="XZ51" s="84"/>
      <c r="YA51" s="84"/>
      <c r="YB51" s="84"/>
      <c r="YC51" s="84"/>
      <c r="YD51" s="84"/>
      <c r="YE51" s="84"/>
      <c r="YF51" s="84"/>
      <c r="YG51" s="84"/>
      <c r="YH51" s="84"/>
      <c r="YI51" s="84"/>
      <c r="YJ51" s="84"/>
      <c r="YK51" s="84"/>
      <c r="YL51" s="84"/>
      <c r="YM51" s="84"/>
      <c r="YN51" s="84"/>
      <c r="YO51" s="84"/>
      <c r="YP51" s="84"/>
      <c r="YQ51" s="84"/>
      <c r="YR51" s="84"/>
      <c r="YS51" s="84"/>
      <c r="YT51" s="84"/>
      <c r="YU51" s="84"/>
      <c r="YV51" s="84"/>
      <c r="YW51" s="84"/>
      <c r="YX51" s="84"/>
      <c r="YY51" s="84"/>
      <c r="YZ51" s="84"/>
      <c r="ZA51" s="84"/>
      <c r="ZB51" s="84"/>
      <c r="ZC51" s="84"/>
      <c r="ZD51" s="84"/>
      <c r="ZE51" s="84"/>
      <c r="ZF51" s="84"/>
      <c r="ZG51" s="84"/>
      <c r="ZH51" s="84"/>
      <c r="ZI51" s="84"/>
      <c r="ZJ51" s="84"/>
      <c r="ZK51" s="84"/>
      <c r="ZL51" s="84"/>
      <c r="ZM51" s="84"/>
      <c r="ZN51" s="84"/>
      <c r="ZO51" s="84"/>
      <c r="ZP51" s="84"/>
      <c r="ZQ51" s="84"/>
      <c r="ZR51" s="84"/>
      <c r="ZS51" s="84"/>
      <c r="ZT51" s="84"/>
      <c r="ZU51" s="84"/>
      <c r="ZV51" s="84"/>
      <c r="ZW51" s="84"/>
      <c r="ZX51" s="84"/>
      <c r="ZY51" s="84"/>
      <c r="ZZ51" s="84"/>
      <c r="AAA51" s="84"/>
      <c r="AAB51" s="84"/>
      <c r="AAC51" s="84"/>
      <c r="AAD51" s="84"/>
      <c r="AAE51" s="84"/>
      <c r="AAF51" s="84"/>
      <c r="AAG51" s="84"/>
      <c r="AAH51" s="84"/>
      <c r="AAI51" s="84"/>
      <c r="AAJ51" s="84"/>
      <c r="AAK51" s="84"/>
      <c r="AAL51" s="84"/>
      <c r="AAM51" s="84"/>
      <c r="AAN51" s="84"/>
      <c r="AAO51" s="84"/>
      <c r="AAP51" s="84"/>
      <c r="AAQ51" s="84"/>
      <c r="AAR51" s="84"/>
      <c r="AAS51" s="84"/>
      <c r="AAT51" s="84"/>
      <c r="AAU51" s="84"/>
      <c r="AAV51" s="84"/>
      <c r="AAW51" s="84"/>
      <c r="AAX51" s="84"/>
      <c r="AAY51" s="84"/>
      <c r="AAZ51" s="84"/>
      <c r="ABA51" s="84"/>
      <c r="ABB51" s="84"/>
      <c r="ABC51" s="84"/>
      <c r="ABD51" s="84"/>
      <c r="ABE51" s="84"/>
      <c r="ABF51" s="84"/>
      <c r="ABG51" s="84"/>
      <c r="ABH51" s="84"/>
      <c r="ABI51" s="84"/>
      <c r="ABJ51" s="84"/>
      <c r="ABK51" s="84"/>
      <c r="ABL51" s="84"/>
      <c r="ABM51" s="84"/>
      <c r="ABN51" s="84"/>
      <c r="ABO51" s="84"/>
      <c r="ABP51" s="84"/>
      <c r="ABQ51" s="84"/>
      <c r="ABR51" s="84"/>
      <c r="ABS51" s="84"/>
      <c r="ABT51" s="84"/>
      <c r="ABU51" s="84"/>
      <c r="ABV51" s="84"/>
      <c r="ABW51" s="84"/>
      <c r="ABX51" s="84"/>
      <c r="ABY51" s="84"/>
      <c r="ABZ51" s="84"/>
      <c r="ACA51" s="84"/>
      <c r="ACB51" s="84"/>
      <c r="ACC51" s="84"/>
      <c r="ACD51" s="84"/>
      <c r="ACE51" s="84"/>
      <c r="ACF51" s="84"/>
      <c r="ACG51" s="84"/>
      <c r="ACH51" s="84"/>
      <c r="ACI51" s="84"/>
      <c r="ACJ51" s="84"/>
      <c r="ACK51" s="84"/>
      <c r="ACL51" s="84"/>
      <c r="ACM51" s="84"/>
      <c r="ACN51" s="84"/>
      <c r="ACO51" s="84"/>
      <c r="ACP51" s="84"/>
      <c r="ACQ51" s="84"/>
      <c r="ACR51" s="84"/>
      <c r="ACS51" s="84"/>
      <c r="ACT51" s="84"/>
      <c r="ACU51" s="84"/>
      <c r="ACV51" s="84"/>
      <c r="ACW51" s="84"/>
      <c r="ACX51" s="84"/>
      <c r="ACY51" s="84"/>
      <c r="ACZ51" s="84"/>
      <c r="ADA51" s="84"/>
      <c r="ADB51" s="84"/>
      <c r="ADC51" s="84"/>
      <c r="ADD51" s="84"/>
      <c r="ADE51" s="84"/>
      <c r="ADF51" s="84"/>
      <c r="ADG51" s="84"/>
      <c r="ADH51" s="84"/>
      <c r="ADI51" s="84"/>
      <c r="ADJ51" s="84"/>
      <c r="ADK51" s="84"/>
      <c r="ADL51" s="84"/>
      <c r="ADM51" s="84"/>
      <c r="ADN51" s="84"/>
      <c r="ADO51" s="84"/>
      <c r="ADP51" s="84"/>
      <c r="ADQ51" s="84"/>
      <c r="ADR51" s="84"/>
      <c r="ADS51" s="84"/>
      <c r="ADT51" s="84"/>
      <c r="ADU51" s="84"/>
      <c r="ADV51" s="84"/>
      <c r="ADW51" s="84"/>
      <c r="ADX51" s="84"/>
      <c r="ADY51" s="84"/>
      <c r="ADZ51" s="84"/>
      <c r="AEA51" s="84"/>
      <c r="AEB51" s="84"/>
      <c r="AEC51" s="84"/>
      <c r="AED51" s="84"/>
      <c r="AEE51" s="84"/>
      <c r="AEF51" s="84"/>
      <c r="AEG51" s="84"/>
      <c r="AEH51" s="84"/>
      <c r="AEI51" s="84"/>
      <c r="AEJ51" s="84"/>
      <c r="AEK51" s="84"/>
      <c r="AEL51" s="84"/>
      <c r="AEM51" s="84"/>
      <c r="AEN51" s="84"/>
      <c r="AEO51" s="84"/>
      <c r="AEP51" s="84"/>
      <c r="AEQ51" s="84"/>
      <c r="AER51" s="84"/>
      <c r="AES51" s="84"/>
      <c r="AET51" s="84"/>
      <c r="AEU51" s="84"/>
      <c r="AEV51" s="84"/>
      <c r="AEW51" s="84"/>
      <c r="AEX51" s="84"/>
      <c r="AEY51" s="84"/>
      <c r="AEZ51" s="84"/>
      <c r="AFA51" s="84"/>
      <c r="AFB51" s="84"/>
      <c r="AFC51" s="84"/>
      <c r="AFD51" s="84"/>
      <c r="AFE51" s="84"/>
      <c r="AFF51" s="84"/>
      <c r="AFG51" s="84"/>
      <c r="AFH51" s="84"/>
      <c r="AFI51" s="84"/>
      <c r="AFJ51" s="84"/>
      <c r="AFK51" s="84"/>
      <c r="AFL51" s="84"/>
      <c r="AFM51" s="84"/>
      <c r="AFN51" s="84"/>
      <c r="AFO51" s="84"/>
      <c r="AFP51" s="84"/>
      <c r="AFQ51" s="84"/>
      <c r="AFR51" s="84"/>
      <c r="AFS51" s="84"/>
      <c r="AFT51" s="84"/>
      <c r="AFU51" s="84"/>
      <c r="AFV51" s="84"/>
      <c r="AFW51" s="84"/>
      <c r="AFX51" s="84"/>
      <c r="AFY51" s="84"/>
      <c r="AFZ51" s="84"/>
      <c r="AGA51" s="84"/>
      <c r="AGB51" s="84"/>
      <c r="AGC51" s="84"/>
      <c r="AGD51" s="84"/>
      <c r="AGE51" s="84"/>
      <c r="AGF51" s="84"/>
      <c r="AGG51" s="84"/>
      <c r="AGH51" s="84"/>
      <c r="AGI51" s="84"/>
      <c r="AGJ51" s="84"/>
      <c r="AGK51" s="84"/>
      <c r="AGL51" s="84"/>
      <c r="AGM51" s="84"/>
      <c r="AGN51" s="84"/>
      <c r="AGO51" s="84"/>
      <c r="AGP51" s="84"/>
      <c r="AGQ51" s="84"/>
      <c r="AGR51" s="84"/>
      <c r="AGS51" s="84"/>
      <c r="AGT51" s="84"/>
      <c r="AGU51" s="84"/>
      <c r="AGV51" s="84"/>
      <c r="AGW51" s="84"/>
      <c r="AGX51" s="84"/>
      <c r="AGY51" s="84"/>
      <c r="AGZ51" s="84"/>
      <c r="AHA51" s="84"/>
      <c r="AHB51" s="84"/>
      <c r="AHC51" s="84"/>
      <c r="AHD51" s="84"/>
      <c r="AHE51" s="84"/>
      <c r="AHF51" s="84"/>
      <c r="AHG51" s="84"/>
      <c r="AHH51" s="84"/>
      <c r="AHI51" s="84"/>
      <c r="AHJ51" s="84"/>
      <c r="AHK51" s="84"/>
      <c r="AHL51" s="84"/>
      <c r="AHM51" s="84"/>
      <c r="AHN51" s="84"/>
      <c r="AHO51" s="84"/>
      <c r="AHP51" s="84"/>
      <c r="AHQ51" s="84"/>
      <c r="AHR51" s="84"/>
      <c r="AHS51" s="84"/>
      <c r="AHT51" s="84"/>
      <c r="AHU51" s="84"/>
      <c r="AHV51" s="84"/>
      <c r="AHW51" s="84"/>
      <c r="AHX51" s="84"/>
      <c r="AHY51" s="84"/>
      <c r="AHZ51" s="84"/>
      <c r="AIA51" s="84"/>
      <c r="AIB51" s="84"/>
      <c r="AIC51" s="84"/>
      <c r="AID51" s="84"/>
      <c r="AIE51" s="84"/>
      <c r="AIF51" s="84"/>
      <c r="AIG51" s="84"/>
      <c r="AIH51" s="84"/>
      <c r="AII51" s="84"/>
      <c r="AIJ51" s="84"/>
      <c r="AIK51" s="84"/>
      <c r="AIL51" s="84"/>
      <c r="AIM51" s="84"/>
      <c r="AIN51" s="84"/>
      <c r="AIO51" s="84"/>
      <c r="AIP51" s="84"/>
      <c r="AIQ51" s="84"/>
      <c r="AIR51" s="84"/>
      <c r="AIS51" s="84"/>
      <c r="AIT51" s="84"/>
      <c r="AIU51" s="84"/>
      <c r="AIV51" s="84"/>
      <c r="AIW51" s="84"/>
      <c r="AIX51" s="84"/>
      <c r="AIY51" s="84"/>
      <c r="AIZ51" s="84"/>
      <c r="AJA51" s="84"/>
      <c r="AJB51" s="84"/>
      <c r="AJC51" s="84"/>
      <c r="AJD51" s="84"/>
      <c r="AJE51" s="84"/>
      <c r="AJF51" s="84"/>
      <c r="AJG51" s="84"/>
      <c r="AJH51" s="84"/>
      <c r="AJI51" s="84"/>
      <c r="AJJ51" s="84"/>
      <c r="AJK51" s="84"/>
      <c r="AJL51" s="84"/>
      <c r="AJM51" s="84"/>
      <c r="AJN51" s="84"/>
      <c r="AJO51" s="84"/>
      <c r="AJP51" s="84"/>
      <c r="AJQ51" s="84"/>
      <c r="AJR51" s="84"/>
      <c r="AJS51" s="84"/>
      <c r="AJT51" s="84"/>
      <c r="AJU51" s="84"/>
      <c r="AJV51" s="84"/>
      <c r="AJW51" s="84"/>
      <c r="AJX51" s="84"/>
      <c r="AJY51" s="84"/>
      <c r="AJZ51" s="84"/>
      <c r="AKA51" s="84"/>
      <c r="AKB51" s="84"/>
      <c r="AKC51" s="84"/>
      <c r="AKD51" s="84"/>
      <c r="AKE51" s="84"/>
      <c r="AKF51" s="84"/>
      <c r="AKG51" s="84"/>
      <c r="AKH51" s="84"/>
      <c r="AKI51" s="84"/>
      <c r="AKJ51" s="84"/>
      <c r="AKK51" s="84"/>
      <c r="AKL51" s="84"/>
      <c r="AKM51" s="84"/>
      <c r="AKN51" s="84"/>
      <c r="AKO51" s="84"/>
      <c r="AKP51" s="84"/>
      <c r="AKQ51" s="84"/>
      <c r="AKR51" s="84"/>
      <c r="AKS51" s="84"/>
      <c r="AKT51" s="84"/>
      <c r="AKU51" s="84"/>
      <c r="AKV51" s="84"/>
      <c r="AKW51" s="84"/>
      <c r="AKX51" s="84"/>
      <c r="AKY51" s="84"/>
      <c r="AKZ51" s="84"/>
      <c r="ALA51" s="84"/>
      <c r="ALB51" s="84"/>
      <c r="ALC51" s="84"/>
      <c r="ALD51" s="84"/>
      <c r="ALE51" s="84"/>
      <c r="ALF51" s="84"/>
      <c r="ALG51" s="84"/>
      <c r="ALH51" s="84"/>
      <c r="ALI51" s="84"/>
      <c r="ALJ51" s="84"/>
      <c r="ALK51" s="84"/>
      <c r="ALL51" s="84"/>
      <c r="ALM51" s="84"/>
      <c r="ALN51" s="84"/>
      <c r="ALO51" s="84"/>
      <c r="ALP51" s="84"/>
      <c r="ALQ51" s="84"/>
      <c r="ALR51" s="84"/>
      <c r="ALS51" s="84"/>
      <c r="ALT51" s="84"/>
      <c r="ALU51" s="84"/>
      <c r="ALV51" s="84"/>
      <c r="ALW51" s="84"/>
      <c r="ALX51" s="84"/>
      <c r="ALY51" s="84"/>
      <c r="ALZ51" s="84"/>
      <c r="AMA51" s="84"/>
      <c r="AMB51" s="84"/>
      <c r="AMC51" s="84"/>
      <c r="AMD51" s="84"/>
      <c r="AME51" s="84"/>
      <c r="AMF51" s="84"/>
      <c r="AMG51" s="84"/>
      <c r="AMH51" s="84"/>
      <c r="AMI51" s="84"/>
      <c r="AMJ51" s="84"/>
      <c r="AMK51" s="84"/>
      <c r="AML51" s="84"/>
      <c r="AMM51" s="84"/>
      <c r="AMN51" s="84"/>
      <c r="AMO51" s="84"/>
      <c r="AMP51" s="84"/>
      <c r="AMQ51" s="84"/>
      <c r="AMR51" s="84"/>
      <c r="AMS51" s="84"/>
      <c r="AMT51" s="84"/>
      <c r="AMU51" s="84"/>
      <c r="AMV51" s="84"/>
      <c r="AMW51" s="84"/>
      <c r="AMX51" s="84"/>
      <c r="AMY51" s="84"/>
      <c r="AMZ51" s="84"/>
      <c r="ANA51" s="84"/>
      <c r="ANB51" s="84"/>
      <c r="ANC51" s="84"/>
      <c r="AND51" s="84"/>
      <c r="ANE51" s="84"/>
      <c r="ANF51" s="84"/>
      <c r="ANG51" s="84"/>
      <c r="ANH51" s="84"/>
      <c r="ANI51" s="84"/>
      <c r="ANJ51" s="84"/>
      <c r="ANK51" s="84"/>
      <c r="ANL51" s="84"/>
      <c r="ANM51" s="84"/>
      <c r="ANN51" s="84"/>
      <c r="ANO51" s="84"/>
      <c r="ANP51" s="84"/>
      <c r="ANQ51" s="84"/>
      <c r="ANR51" s="84"/>
      <c r="ANS51" s="84"/>
      <c r="ANT51" s="84"/>
      <c r="ANU51" s="84"/>
      <c r="ANV51" s="84"/>
      <c r="ANW51" s="84"/>
      <c r="ANX51" s="84"/>
      <c r="ANY51" s="84"/>
      <c r="ANZ51" s="84"/>
      <c r="AOA51" s="84"/>
      <c r="AOB51" s="84"/>
      <c r="AOC51" s="84"/>
      <c r="AOD51" s="84"/>
      <c r="AOE51" s="84"/>
      <c r="AOF51" s="84"/>
      <c r="AOG51" s="84"/>
      <c r="AOH51" s="84"/>
      <c r="AOI51" s="84"/>
      <c r="AOJ51" s="84"/>
      <c r="AOK51" s="84"/>
      <c r="AOL51" s="84"/>
      <c r="AOM51" s="84"/>
      <c r="AON51" s="84"/>
      <c r="AOO51" s="84"/>
      <c r="AOP51" s="84"/>
      <c r="AOQ51" s="84"/>
      <c r="AOR51" s="84"/>
      <c r="AOS51" s="84"/>
      <c r="AOT51" s="84"/>
      <c r="AOU51" s="84"/>
      <c r="AOV51" s="84"/>
      <c r="AOW51" s="84"/>
      <c r="AOX51" s="84"/>
      <c r="AOY51" s="84"/>
      <c r="AOZ51" s="84"/>
      <c r="APA51" s="84"/>
      <c r="APB51" s="84"/>
      <c r="APC51" s="84"/>
      <c r="APD51" s="84"/>
      <c r="APE51" s="84"/>
      <c r="APF51" s="84"/>
      <c r="APG51" s="84"/>
      <c r="APH51" s="84"/>
      <c r="API51" s="84"/>
      <c r="APJ51" s="84"/>
      <c r="APK51" s="84"/>
      <c r="APL51" s="84"/>
      <c r="APM51" s="84"/>
      <c r="APN51" s="84"/>
      <c r="APO51" s="84"/>
      <c r="APP51" s="84"/>
      <c r="APQ51" s="84"/>
      <c r="APR51" s="84"/>
      <c r="APS51" s="84"/>
      <c r="APT51" s="84"/>
      <c r="APU51" s="84"/>
      <c r="APV51" s="84"/>
      <c r="APW51" s="84"/>
      <c r="APX51" s="84"/>
      <c r="APY51" s="84"/>
      <c r="APZ51" s="84"/>
      <c r="AQA51" s="84"/>
      <c r="AQB51" s="84"/>
      <c r="AQC51" s="84"/>
      <c r="AQD51" s="84"/>
      <c r="AQE51" s="84"/>
      <c r="AQF51" s="84"/>
      <c r="AQG51" s="84"/>
      <c r="AQH51" s="84"/>
      <c r="AQI51" s="84"/>
      <c r="AQJ51" s="84"/>
      <c r="AQK51" s="84"/>
      <c r="AQL51" s="84"/>
      <c r="AQM51" s="84"/>
      <c r="AQN51" s="84"/>
      <c r="AQO51" s="84"/>
      <c r="AQP51" s="84"/>
      <c r="AQQ51" s="84"/>
      <c r="AQR51" s="84"/>
      <c r="AQS51" s="84"/>
      <c r="AQT51" s="84"/>
      <c r="AQU51" s="84"/>
      <c r="AQV51" s="84"/>
      <c r="AQW51" s="84"/>
      <c r="AQX51" s="84"/>
      <c r="AQY51" s="84"/>
      <c r="AQZ51" s="84"/>
      <c r="ARA51" s="84"/>
      <c r="ARB51" s="84"/>
      <c r="ARC51" s="84"/>
      <c r="ARD51" s="84"/>
      <c r="ARE51" s="84"/>
      <c r="ARF51" s="84"/>
      <c r="ARG51" s="84"/>
      <c r="ARH51" s="84"/>
      <c r="ARI51" s="84"/>
      <c r="ARJ51" s="84"/>
      <c r="ARK51" s="84"/>
      <c r="ARL51" s="84"/>
      <c r="ARM51" s="84"/>
      <c r="ARN51" s="84"/>
      <c r="ARO51" s="84"/>
      <c r="ARP51" s="84"/>
      <c r="ARQ51" s="84"/>
      <c r="ARR51" s="84"/>
      <c r="ARS51" s="84"/>
      <c r="ART51" s="84"/>
      <c r="ARU51" s="84"/>
      <c r="ARV51" s="84"/>
      <c r="ARW51" s="84"/>
      <c r="ARX51" s="84"/>
      <c r="ARY51" s="84"/>
      <c r="ARZ51" s="84"/>
      <c r="ASA51" s="84"/>
      <c r="ASB51" s="84"/>
      <c r="ASC51" s="84"/>
      <c r="ASD51" s="84"/>
      <c r="ASE51" s="84"/>
      <c r="ASF51" s="84"/>
      <c r="ASG51" s="84"/>
      <c r="ASH51" s="84"/>
      <c r="ASI51" s="84"/>
      <c r="ASJ51" s="84"/>
      <c r="ASK51" s="84"/>
      <c r="ASL51" s="84"/>
      <c r="ASM51" s="84"/>
      <c r="ASN51" s="84"/>
      <c r="ASO51" s="84"/>
      <c r="ASP51" s="84"/>
      <c r="ASQ51" s="84"/>
      <c r="ASR51" s="84"/>
      <c r="ASS51" s="84"/>
      <c r="AST51" s="84"/>
      <c r="ASU51" s="84"/>
      <c r="ASV51" s="84"/>
      <c r="ASW51" s="84"/>
      <c r="ASX51" s="84"/>
      <c r="ASY51" s="84"/>
      <c r="ASZ51" s="84"/>
      <c r="ATA51" s="84"/>
      <c r="ATB51" s="84"/>
      <c r="ATC51" s="84"/>
      <c r="ATD51" s="84"/>
      <c r="ATE51" s="84"/>
      <c r="ATF51" s="84"/>
      <c r="ATG51" s="84"/>
      <c r="ATH51" s="84"/>
      <c r="ATI51" s="84"/>
      <c r="ATJ51" s="84"/>
      <c r="ATK51" s="84"/>
      <c r="ATL51" s="84"/>
      <c r="ATM51" s="84"/>
      <c r="ATN51" s="84"/>
      <c r="ATO51" s="84"/>
      <c r="ATP51" s="84"/>
      <c r="ATQ51" s="84"/>
      <c r="ATR51" s="84"/>
      <c r="ATS51" s="84"/>
      <c r="ATT51" s="84"/>
      <c r="ATU51" s="84"/>
      <c r="ATV51" s="84"/>
      <c r="ATW51" s="84"/>
      <c r="ATX51" s="84"/>
      <c r="ATY51" s="84"/>
      <c r="ATZ51" s="84"/>
      <c r="AUA51" s="84"/>
      <c r="AUB51" s="84"/>
      <c r="AUC51" s="84"/>
      <c r="AUD51" s="84"/>
      <c r="AUE51" s="84"/>
      <c r="AUF51" s="84"/>
      <c r="AUG51" s="84"/>
      <c r="AUH51" s="84"/>
      <c r="AUI51" s="84"/>
      <c r="AUJ51" s="84"/>
      <c r="AUK51" s="84"/>
      <c r="AUL51" s="84"/>
      <c r="AUM51" s="84"/>
      <c r="AUN51" s="84"/>
      <c r="AUO51" s="84"/>
      <c r="AUP51" s="84"/>
      <c r="AUQ51" s="84"/>
      <c r="AUR51" s="84"/>
      <c r="AUS51" s="84"/>
      <c r="AUT51" s="84"/>
      <c r="AUU51" s="84"/>
      <c r="AUV51" s="84"/>
      <c r="AUW51" s="84"/>
      <c r="AUX51" s="84"/>
      <c r="AUY51" s="84"/>
      <c r="AUZ51" s="84"/>
      <c r="AVA51" s="84"/>
      <c r="AVB51" s="84"/>
      <c r="AVC51" s="84"/>
      <c r="AVD51" s="84"/>
      <c r="AVE51" s="84"/>
      <c r="AVF51" s="84"/>
      <c r="AVG51" s="84"/>
      <c r="AVH51" s="84"/>
      <c r="AVI51" s="84"/>
      <c r="AVJ51" s="84"/>
      <c r="AVK51" s="84"/>
      <c r="AVL51" s="84"/>
      <c r="AVM51" s="84"/>
      <c r="AVN51" s="84"/>
      <c r="AVO51" s="84"/>
      <c r="AVP51" s="84"/>
      <c r="AVQ51" s="84"/>
      <c r="AVR51" s="84"/>
      <c r="AVS51" s="84"/>
      <c r="AVT51" s="84"/>
      <c r="AVU51" s="84"/>
      <c r="AVV51" s="84"/>
      <c r="AVW51" s="84"/>
      <c r="AVX51" s="84"/>
      <c r="AVY51" s="84"/>
      <c r="AVZ51" s="84"/>
      <c r="AWA51" s="84"/>
      <c r="AWB51" s="84"/>
      <c r="AWC51" s="84"/>
      <c r="AWD51" s="84"/>
      <c r="AWE51" s="84"/>
      <c r="AWF51" s="84"/>
      <c r="AWG51" s="84"/>
      <c r="AWH51" s="84"/>
      <c r="AWI51" s="84"/>
      <c r="AWJ51" s="84"/>
      <c r="AWK51" s="84"/>
      <c r="AWL51" s="84"/>
      <c r="AWM51" s="84"/>
      <c r="AWN51" s="84"/>
      <c r="AWO51" s="84"/>
      <c r="AWP51" s="84"/>
      <c r="AWQ51" s="84"/>
      <c r="AWR51" s="84"/>
      <c r="AWS51" s="84"/>
      <c r="AWT51" s="84"/>
      <c r="AWU51" s="84"/>
      <c r="AWV51" s="84"/>
      <c r="AWW51" s="84"/>
      <c r="AWX51" s="84"/>
      <c r="AWY51" s="84"/>
      <c r="AWZ51" s="84"/>
      <c r="AXA51" s="84"/>
      <c r="AXB51" s="84"/>
      <c r="AXC51" s="84"/>
      <c r="AXD51" s="84"/>
      <c r="AXE51" s="84"/>
      <c r="AXF51" s="84"/>
      <c r="AXG51" s="84"/>
      <c r="AXH51" s="84"/>
      <c r="AXI51" s="84"/>
      <c r="AXJ51" s="84"/>
      <c r="AXK51" s="84"/>
      <c r="AXL51" s="84"/>
      <c r="AXM51" s="84"/>
      <c r="AXN51" s="84"/>
      <c r="AXO51" s="84"/>
      <c r="AXP51" s="84"/>
      <c r="AXQ51" s="84"/>
      <c r="AXR51" s="84"/>
      <c r="AXS51" s="84"/>
      <c r="AXT51" s="84"/>
      <c r="AXU51" s="84"/>
      <c r="AXV51" s="84"/>
      <c r="AXW51" s="84"/>
      <c r="AXX51" s="84"/>
      <c r="AXY51" s="84"/>
      <c r="AXZ51" s="84"/>
      <c r="AYA51" s="84"/>
      <c r="AYB51" s="84"/>
      <c r="AYC51" s="84"/>
      <c r="AYD51" s="84"/>
      <c r="AYE51" s="84"/>
      <c r="AYF51" s="84"/>
      <c r="AYG51" s="84"/>
      <c r="AYH51" s="84"/>
      <c r="AYI51" s="84"/>
      <c r="AYJ51" s="84"/>
      <c r="AYK51" s="84"/>
      <c r="AYL51" s="84"/>
      <c r="AYM51" s="84"/>
      <c r="AYN51" s="84"/>
      <c r="AYO51" s="84"/>
      <c r="AYP51" s="84"/>
      <c r="AYQ51" s="84"/>
      <c r="AYR51" s="84"/>
      <c r="AYS51" s="84"/>
      <c r="AYT51" s="84"/>
      <c r="AYU51" s="84"/>
      <c r="AYV51" s="84"/>
      <c r="AYW51" s="84"/>
      <c r="AYX51" s="84"/>
      <c r="AYY51" s="84"/>
      <c r="AYZ51" s="84"/>
      <c r="AZA51" s="84"/>
      <c r="AZB51" s="84"/>
      <c r="AZC51" s="84"/>
      <c r="AZD51" s="84"/>
      <c r="AZE51" s="84"/>
      <c r="AZF51" s="84"/>
      <c r="AZG51" s="84"/>
      <c r="AZH51" s="84"/>
      <c r="AZI51" s="84"/>
      <c r="AZJ51" s="84"/>
      <c r="AZK51" s="84"/>
      <c r="AZL51" s="84"/>
      <c r="AZM51" s="84"/>
      <c r="AZN51" s="84"/>
      <c r="AZO51" s="84"/>
      <c r="AZP51" s="84"/>
      <c r="AZQ51" s="84"/>
      <c r="AZR51" s="84"/>
      <c r="AZS51" s="84"/>
      <c r="AZT51" s="84"/>
      <c r="AZU51" s="84"/>
      <c r="AZV51" s="84"/>
      <c r="AZW51" s="84"/>
      <c r="AZX51" s="84"/>
      <c r="AZY51" s="84"/>
      <c r="AZZ51" s="84"/>
      <c r="BAA51" s="84"/>
      <c r="BAB51" s="84"/>
      <c r="BAC51" s="84"/>
      <c r="BAD51" s="84"/>
      <c r="BAE51" s="84"/>
      <c r="BAF51" s="84"/>
      <c r="BAG51" s="84"/>
      <c r="BAH51" s="84"/>
      <c r="BAI51" s="84"/>
      <c r="BAJ51" s="84"/>
      <c r="BAK51" s="84"/>
      <c r="BAL51" s="84"/>
      <c r="BAM51" s="84"/>
      <c r="BAN51" s="84"/>
      <c r="BAO51" s="84"/>
      <c r="BAP51" s="84"/>
      <c r="BAQ51" s="84"/>
      <c r="BAR51" s="84"/>
      <c r="BAS51" s="84"/>
      <c r="BAT51" s="84"/>
      <c r="BAU51" s="84"/>
      <c r="BAV51" s="84"/>
      <c r="BAW51" s="84"/>
      <c r="BAX51" s="84"/>
      <c r="BAY51" s="84"/>
      <c r="BAZ51" s="84"/>
      <c r="BBA51" s="84"/>
      <c r="BBB51" s="84"/>
      <c r="BBC51" s="84"/>
      <c r="BBD51" s="84"/>
      <c r="BBE51" s="84"/>
      <c r="BBF51" s="84"/>
      <c r="BBG51" s="84"/>
      <c r="BBH51" s="84"/>
      <c r="BBI51" s="84"/>
      <c r="BBJ51" s="84"/>
      <c r="BBK51" s="84"/>
      <c r="BBL51" s="84"/>
      <c r="BBM51" s="84"/>
      <c r="BBN51" s="84"/>
      <c r="BBO51" s="84"/>
      <c r="BBP51" s="84"/>
      <c r="BBQ51" s="84"/>
      <c r="BBR51" s="84"/>
      <c r="BBS51" s="84"/>
      <c r="BBT51" s="84"/>
      <c r="BBU51" s="84"/>
      <c r="BBV51" s="84"/>
      <c r="BBW51" s="84"/>
      <c r="BBX51" s="84"/>
      <c r="BBY51" s="84"/>
      <c r="BBZ51" s="84"/>
      <c r="BCA51" s="84"/>
      <c r="BCB51" s="84"/>
      <c r="BCC51" s="84"/>
      <c r="BCD51" s="84"/>
      <c r="BCE51" s="84"/>
      <c r="BCF51" s="84"/>
      <c r="BCG51" s="84"/>
      <c r="BCH51" s="84"/>
      <c r="BCI51" s="84"/>
      <c r="BCJ51" s="84"/>
      <c r="BCK51" s="84"/>
      <c r="BCL51" s="84"/>
      <c r="BCM51" s="84"/>
      <c r="BCN51" s="84"/>
      <c r="BCO51" s="84"/>
      <c r="BCP51" s="84"/>
      <c r="BCQ51" s="84"/>
      <c r="BCR51" s="84"/>
      <c r="BCS51" s="84"/>
      <c r="BCT51" s="84"/>
      <c r="BCU51" s="84"/>
      <c r="BCV51" s="84"/>
      <c r="BCW51" s="84"/>
      <c r="BCX51" s="84"/>
      <c r="BCY51" s="84"/>
      <c r="BCZ51" s="84"/>
      <c r="BDA51" s="84"/>
      <c r="BDB51" s="84"/>
      <c r="BDC51" s="84"/>
      <c r="BDD51" s="84"/>
      <c r="BDE51" s="84"/>
      <c r="BDF51" s="84"/>
      <c r="BDG51" s="84"/>
      <c r="BDH51" s="84"/>
      <c r="BDI51" s="84"/>
      <c r="BDJ51" s="84"/>
      <c r="BDK51" s="84"/>
      <c r="BDL51" s="84"/>
      <c r="BDM51" s="84"/>
      <c r="BDN51" s="84"/>
      <c r="BDO51" s="84"/>
      <c r="BDP51" s="84"/>
      <c r="BDQ51" s="84"/>
      <c r="BDR51" s="84"/>
      <c r="BDS51" s="84"/>
      <c r="BDT51" s="84"/>
      <c r="BDU51" s="84"/>
      <c r="BDV51" s="84"/>
      <c r="BDW51" s="84"/>
      <c r="BDX51" s="84"/>
      <c r="BDY51" s="84"/>
      <c r="BDZ51" s="84"/>
      <c r="BEA51" s="84"/>
      <c r="BEB51" s="84"/>
      <c r="BEC51" s="84"/>
      <c r="BED51" s="84"/>
      <c r="BEE51" s="84"/>
      <c r="BEF51" s="84"/>
      <c r="BEG51" s="84"/>
      <c r="BEH51" s="84"/>
      <c r="BEI51" s="84"/>
      <c r="BEJ51" s="84"/>
      <c r="BEK51" s="84"/>
      <c r="BEL51" s="84"/>
      <c r="BEM51" s="84"/>
      <c r="BEN51" s="84"/>
      <c r="BEO51" s="84"/>
      <c r="BEP51" s="84"/>
      <c r="BEQ51" s="84"/>
      <c r="BER51" s="84"/>
      <c r="BES51" s="84"/>
      <c r="BET51" s="84"/>
      <c r="BEU51" s="84"/>
      <c r="BEV51" s="84"/>
      <c r="BEW51" s="84"/>
      <c r="BEX51" s="84"/>
      <c r="BEY51" s="84"/>
      <c r="BEZ51" s="84"/>
      <c r="BFA51" s="84"/>
      <c r="BFB51" s="84"/>
      <c r="BFC51" s="84"/>
      <c r="BFD51" s="84"/>
      <c r="BFE51" s="84"/>
      <c r="BFF51" s="84"/>
      <c r="BFG51" s="84"/>
      <c r="BFH51" s="84"/>
      <c r="BFI51" s="84"/>
      <c r="BFJ51" s="84"/>
      <c r="BFK51" s="84"/>
      <c r="BFL51" s="84"/>
      <c r="BFM51" s="84"/>
      <c r="BFN51" s="84"/>
      <c r="BFO51" s="84"/>
      <c r="BFP51" s="84"/>
      <c r="BFQ51" s="84"/>
      <c r="BFR51" s="84"/>
      <c r="BFS51" s="84"/>
      <c r="BFT51" s="84"/>
      <c r="BFU51" s="84"/>
      <c r="BFV51" s="84"/>
      <c r="BFW51" s="84"/>
      <c r="BFX51" s="84"/>
      <c r="BFY51" s="84"/>
      <c r="BFZ51" s="84"/>
      <c r="BGA51" s="84"/>
      <c r="BGB51" s="84"/>
      <c r="BGC51" s="84"/>
      <c r="BGD51" s="84"/>
      <c r="BGE51" s="84"/>
      <c r="BGF51" s="84"/>
      <c r="BGG51" s="84"/>
      <c r="BGH51" s="84"/>
      <c r="BGI51" s="84"/>
      <c r="BGJ51" s="84"/>
      <c r="BGK51" s="84"/>
      <c r="BGL51" s="84"/>
      <c r="BGM51" s="84"/>
      <c r="BGN51" s="84"/>
      <c r="BGO51" s="84"/>
      <c r="BGP51" s="84"/>
      <c r="BGQ51" s="84"/>
      <c r="BGR51" s="84"/>
      <c r="BGS51" s="84"/>
      <c r="BGT51" s="84"/>
      <c r="BGU51" s="84"/>
      <c r="BGV51" s="84"/>
      <c r="BGW51" s="84"/>
      <c r="BGX51" s="84"/>
      <c r="BGY51" s="84"/>
      <c r="BGZ51" s="84"/>
      <c r="BHA51" s="84"/>
      <c r="BHB51" s="84"/>
      <c r="BHC51" s="84"/>
      <c r="BHD51" s="84"/>
      <c r="BHE51" s="84"/>
      <c r="BHF51" s="84"/>
      <c r="BHG51" s="84"/>
      <c r="BHH51" s="84"/>
      <c r="BHI51" s="84"/>
      <c r="BHJ51" s="84"/>
      <c r="BHK51" s="84"/>
      <c r="BHL51" s="84"/>
      <c r="BHM51" s="84"/>
      <c r="BHN51" s="84"/>
      <c r="BHO51" s="84"/>
      <c r="BHP51" s="84"/>
      <c r="BHQ51" s="84"/>
      <c r="BHR51" s="84"/>
      <c r="BHS51" s="84"/>
      <c r="BHT51" s="84"/>
      <c r="BHU51" s="84"/>
      <c r="BHV51" s="84"/>
      <c r="BHW51" s="84"/>
      <c r="BHX51" s="84"/>
      <c r="BHY51" s="84"/>
      <c r="BHZ51" s="84"/>
      <c r="BIA51" s="84"/>
      <c r="BIB51" s="84"/>
      <c r="BIC51" s="84"/>
      <c r="BID51" s="84"/>
      <c r="BIE51" s="84"/>
      <c r="BIF51" s="84"/>
      <c r="BIG51" s="84"/>
      <c r="BIH51" s="84"/>
      <c r="BII51" s="84"/>
      <c r="BIJ51" s="84"/>
      <c r="BIK51" s="84"/>
      <c r="BIL51" s="84"/>
      <c r="BIM51" s="84"/>
      <c r="BIN51" s="84"/>
      <c r="BIO51" s="84"/>
      <c r="BIP51" s="84"/>
      <c r="BIQ51" s="84"/>
      <c r="BIR51" s="84"/>
      <c r="BIS51" s="84"/>
      <c r="BIT51" s="84"/>
      <c r="BIU51" s="84"/>
      <c r="BIV51" s="84"/>
      <c r="BIW51" s="84"/>
      <c r="BIX51" s="84"/>
      <c r="BIY51" s="84"/>
      <c r="BIZ51" s="84"/>
      <c r="BJA51" s="84"/>
      <c r="BJB51" s="84"/>
      <c r="BJC51" s="84"/>
      <c r="BJD51" s="84"/>
      <c r="BJE51" s="84"/>
      <c r="BJF51" s="84"/>
      <c r="BJG51" s="84"/>
      <c r="BJH51" s="84"/>
      <c r="BJI51" s="84"/>
      <c r="BJJ51" s="84"/>
      <c r="BJK51" s="84"/>
      <c r="BJL51" s="84"/>
      <c r="BJM51" s="84"/>
      <c r="BJN51" s="84"/>
      <c r="BJO51" s="84"/>
      <c r="BJP51" s="84"/>
      <c r="BJQ51" s="84"/>
      <c r="BJR51" s="84"/>
      <c r="BJS51" s="84"/>
      <c r="BJT51" s="84"/>
      <c r="BJU51" s="84"/>
      <c r="BJV51" s="84"/>
      <c r="BJW51" s="84"/>
      <c r="BJX51" s="84"/>
      <c r="BJY51" s="84"/>
      <c r="BJZ51" s="84"/>
      <c r="BKA51" s="84"/>
      <c r="BKB51" s="84"/>
      <c r="BKC51" s="84"/>
      <c r="BKD51" s="84"/>
      <c r="BKE51" s="84"/>
      <c r="BKF51" s="84"/>
      <c r="BKG51" s="84"/>
      <c r="BKH51" s="84"/>
      <c r="BKI51" s="84"/>
      <c r="BKJ51" s="84"/>
      <c r="BKK51" s="84"/>
      <c r="BKL51" s="84"/>
      <c r="BKM51" s="84"/>
      <c r="BKN51" s="84"/>
      <c r="BKO51" s="84"/>
      <c r="BKP51" s="84"/>
      <c r="BKQ51" s="84"/>
      <c r="BKR51" s="84"/>
      <c r="BKS51" s="84"/>
      <c r="BKT51" s="84"/>
      <c r="BKU51" s="84"/>
      <c r="BKV51" s="84"/>
      <c r="BKW51" s="84"/>
      <c r="BKX51" s="84"/>
      <c r="BKY51" s="84"/>
      <c r="BKZ51" s="84"/>
      <c r="BLA51" s="84"/>
      <c r="BLB51" s="84"/>
      <c r="BLC51" s="84"/>
      <c r="BLD51" s="84"/>
      <c r="BLE51" s="84"/>
      <c r="BLF51" s="84"/>
      <c r="BLG51" s="84"/>
      <c r="BLH51" s="84"/>
      <c r="BLI51" s="84"/>
      <c r="BLJ51" s="84"/>
      <c r="BLK51" s="84"/>
      <c r="BLL51" s="84"/>
      <c r="BLM51" s="84"/>
      <c r="BLN51" s="84"/>
      <c r="BLO51" s="84"/>
      <c r="BLP51" s="84"/>
      <c r="BLQ51" s="84"/>
      <c r="BLR51" s="84"/>
      <c r="BLS51" s="84"/>
      <c r="BLT51" s="84"/>
      <c r="BLU51" s="84"/>
      <c r="BLV51" s="84"/>
      <c r="BLW51" s="84"/>
      <c r="BLX51" s="84"/>
      <c r="BLY51" s="84"/>
      <c r="BLZ51" s="84"/>
      <c r="BMA51" s="84"/>
      <c r="BMB51" s="84"/>
      <c r="BMC51" s="84"/>
      <c r="BMD51" s="84"/>
      <c r="BME51" s="84"/>
      <c r="BMF51" s="84"/>
      <c r="BMG51" s="84"/>
      <c r="BMH51" s="84"/>
      <c r="BMI51" s="84"/>
      <c r="BMJ51" s="84"/>
      <c r="BMK51" s="84"/>
      <c r="BML51" s="84"/>
      <c r="BMM51" s="84"/>
      <c r="BMN51" s="84"/>
      <c r="BMO51" s="84"/>
      <c r="BMP51" s="84"/>
      <c r="BMQ51" s="84"/>
      <c r="BMR51" s="84"/>
      <c r="BMS51" s="84"/>
      <c r="BMT51" s="84"/>
      <c r="BMU51" s="84"/>
      <c r="BMV51" s="84"/>
      <c r="BMW51" s="84"/>
      <c r="BMX51" s="84"/>
      <c r="BMY51" s="84"/>
      <c r="BMZ51" s="84"/>
      <c r="BNA51" s="84"/>
      <c r="BNB51" s="84"/>
      <c r="BNC51" s="84"/>
      <c r="BND51" s="84"/>
      <c r="BNE51" s="84"/>
      <c r="BNF51" s="84"/>
      <c r="BNG51" s="84"/>
      <c r="BNH51" s="84"/>
      <c r="BNI51" s="84"/>
      <c r="BNJ51" s="84"/>
      <c r="BNK51" s="84"/>
      <c r="BNL51" s="84"/>
      <c r="BNM51" s="84"/>
      <c r="BNN51" s="84"/>
      <c r="BNO51" s="84"/>
      <c r="BNP51" s="84"/>
      <c r="BNQ51" s="84"/>
      <c r="BNR51" s="84"/>
      <c r="BNS51" s="84"/>
      <c r="BNT51" s="84"/>
      <c r="BNU51" s="84"/>
      <c r="BNV51" s="84"/>
      <c r="BNW51" s="84"/>
      <c r="BNX51" s="84"/>
      <c r="BNY51" s="84"/>
      <c r="BNZ51" s="84"/>
    </row>
    <row r="52" spans="1:1742" x14ac:dyDescent="0.2">
      <c r="A52" s="56"/>
      <c r="B52" s="37"/>
      <c r="CC52" s="84"/>
      <c r="CD52" s="84"/>
      <c r="CE52" s="84"/>
      <c r="CF52" s="84"/>
      <c r="CG52" s="84"/>
      <c r="CH52" s="84"/>
      <c r="CI52" s="84"/>
      <c r="CJ52" s="84"/>
      <c r="CK52" s="84"/>
      <c r="CL52" s="84"/>
      <c r="CM52" s="84"/>
      <c r="CN52" s="84"/>
      <c r="CO52" s="84"/>
      <c r="CP52" s="84"/>
      <c r="CQ52" s="84"/>
      <c r="CR52" s="84"/>
      <c r="CS52" s="84"/>
      <c r="CT52" s="84"/>
      <c r="CU52" s="84"/>
      <c r="CV52" s="84"/>
      <c r="CW52" s="84"/>
      <c r="CX52" s="84"/>
      <c r="CY52" s="84"/>
      <c r="CZ52" s="84"/>
      <c r="DA52" s="84"/>
      <c r="DB52" s="84"/>
      <c r="DC52" s="84"/>
      <c r="DD52" s="84"/>
      <c r="DE52" s="84"/>
      <c r="DF52" s="84"/>
      <c r="DG52" s="84"/>
      <c r="DH52" s="84"/>
      <c r="DI52" s="84"/>
      <c r="DJ52" s="84"/>
      <c r="DK52" s="84"/>
      <c r="DL52" s="84"/>
      <c r="DM52" s="84"/>
      <c r="DN52" s="84"/>
      <c r="DO52" s="84"/>
      <c r="DP52" s="84"/>
      <c r="DQ52" s="84"/>
      <c r="DR52" s="84"/>
      <c r="DS52" s="84"/>
      <c r="DT52" s="84"/>
      <c r="DU52" s="84"/>
      <c r="DV52" s="84"/>
      <c r="DW52" s="84"/>
      <c r="DX52" s="84"/>
      <c r="DY52" s="84"/>
      <c r="DZ52" s="84"/>
      <c r="EA52" s="84"/>
      <c r="EB52" s="84"/>
      <c r="EC52" s="84"/>
      <c r="ED52" s="84"/>
      <c r="EE52" s="84"/>
      <c r="EF52" s="84"/>
      <c r="EG52" s="84"/>
      <c r="EH52" s="84"/>
      <c r="EI52" s="84"/>
      <c r="EJ52" s="84"/>
      <c r="EK52" s="84"/>
      <c r="EL52" s="84"/>
      <c r="EM52" s="84"/>
      <c r="EN52" s="84"/>
      <c r="EO52" s="84"/>
      <c r="EP52" s="84"/>
      <c r="EQ52" s="84"/>
      <c r="ER52" s="84"/>
      <c r="ES52" s="84"/>
      <c r="ET52" s="84"/>
      <c r="EU52" s="84"/>
      <c r="EV52" s="84"/>
      <c r="EW52" s="84"/>
      <c r="EX52" s="84"/>
      <c r="EY52" s="84"/>
      <c r="EZ52" s="84"/>
      <c r="FA52" s="84"/>
      <c r="FB52" s="84"/>
      <c r="FC52" s="84"/>
      <c r="FD52" s="84"/>
      <c r="FE52" s="84"/>
      <c r="FF52" s="84"/>
      <c r="FG52" s="84"/>
      <c r="FH52" s="84"/>
      <c r="FI52" s="84"/>
      <c r="FJ52" s="84"/>
      <c r="FK52" s="84"/>
      <c r="FL52" s="84"/>
      <c r="FM52" s="84"/>
      <c r="FN52" s="84"/>
      <c r="FO52" s="84"/>
      <c r="FP52" s="84"/>
      <c r="FQ52" s="84"/>
      <c r="FR52" s="84"/>
      <c r="FS52" s="84"/>
      <c r="FT52" s="84"/>
      <c r="FU52" s="84"/>
      <c r="FV52" s="84"/>
      <c r="FW52" s="84"/>
      <c r="FX52" s="84"/>
      <c r="FY52" s="84"/>
      <c r="FZ52" s="84"/>
      <c r="GA52" s="84"/>
      <c r="GB52" s="84"/>
      <c r="GC52" s="84"/>
      <c r="GD52" s="84"/>
      <c r="GE52" s="84"/>
      <c r="GF52" s="84"/>
      <c r="GG52" s="84"/>
      <c r="GH52" s="84"/>
      <c r="GI52" s="84"/>
      <c r="GJ52" s="84"/>
      <c r="GK52" s="84"/>
      <c r="GL52" s="84"/>
      <c r="GM52" s="84"/>
      <c r="GN52" s="84"/>
      <c r="GO52" s="84"/>
      <c r="GP52" s="84"/>
      <c r="GQ52" s="84"/>
      <c r="GR52" s="84"/>
      <c r="GS52" s="84"/>
      <c r="GT52" s="84"/>
      <c r="GU52" s="84"/>
      <c r="GV52" s="84"/>
      <c r="GW52" s="84"/>
      <c r="GX52" s="84"/>
      <c r="GY52" s="84"/>
      <c r="GZ52" s="84"/>
      <c r="HA52" s="84"/>
      <c r="HB52" s="84"/>
      <c r="HC52" s="84"/>
      <c r="HD52" s="84"/>
      <c r="HE52" s="84"/>
      <c r="HF52" s="84"/>
      <c r="HG52" s="84"/>
      <c r="HH52" s="84"/>
      <c r="HI52" s="84"/>
      <c r="HJ52" s="84"/>
      <c r="HK52" s="84"/>
      <c r="HL52" s="84"/>
      <c r="HM52" s="84"/>
      <c r="HN52" s="84"/>
      <c r="HO52" s="84"/>
      <c r="HP52" s="84"/>
      <c r="HQ52" s="84"/>
      <c r="HR52" s="84"/>
      <c r="HS52" s="84"/>
      <c r="HT52" s="84"/>
      <c r="HU52" s="84"/>
      <c r="HV52" s="84"/>
      <c r="HW52" s="84"/>
      <c r="HX52" s="84"/>
      <c r="HY52" s="84"/>
      <c r="HZ52" s="84"/>
      <c r="IA52" s="84"/>
      <c r="IB52" s="84"/>
      <c r="IC52" s="84"/>
      <c r="ID52" s="84"/>
      <c r="IE52" s="84"/>
      <c r="IF52" s="84"/>
      <c r="IG52" s="84"/>
      <c r="IH52" s="84"/>
      <c r="II52" s="84"/>
      <c r="IJ52" s="84"/>
      <c r="IK52" s="84"/>
      <c r="IL52" s="84"/>
      <c r="IM52" s="84"/>
      <c r="IN52" s="84"/>
      <c r="IO52" s="84"/>
      <c r="IP52" s="84"/>
      <c r="IQ52" s="84"/>
      <c r="IR52" s="84"/>
      <c r="IS52" s="84"/>
      <c r="IT52" s="84"/>
      <c r="IU52" s="84"/>
      <c r="IV52" s="84"/>
      <c r="IW52" s="84"/>
      <c r="IX52" s="84"/>
      <c r="IY52" s="84"/>
      <c r="IZ52" s="84"/>
      <c r="JA52" s="84"/>
      <c r="JB52" s="84"/>
      <c r="JC52" s="84"/>
      <c r="JD52" s="84"/>
      <c r="JE52" s="84"/>
      <c r="JF52" s="84"/>
      <c r="JG52" s="84"/>
      <c r="JH52" s="84"/>
      <c r="JI52" s="84"/>
      <c r="JJ52" s="84"/>
      <c r="JK52" s="84"/>
      <c r="JL52" s="84"/>
      <c r="JM52" s="84"/>
      <c r="JN52" s="84"/>
      <c r="JO52" s="84"/>
      <c r="JP52" s="84"/>
      <c r="JQ52" s="84"/>
      <c r="JR52" s="84"/>
      <c r="JS52" s="84"/>
      <c r="JT52" s="84"/>
      <c r="JU52" s="84"/>
      <c r="JV52" s="84"/>
      <c r="JW52" s="84"/>
      <c r="JX52" s="84"/>
      <c r="JY52" s="84"/>
      <c r="JZ52" s="84"/>
      <c r="KA52" s="84"/>
      <c r="KB52" s="84"/>
      <c r="KC52" s="84"/>
      <c r="KD52" s="84"/>
      <c r="KE52" s="84"/>
      <c r="KF52" s="84"/>
      <c r="KG52" s="84"/>
      <c r="KH52" s="84"/>
      <c r="KI52" s="84"/>
      <c r="KJ52" s="84"/>
      <c r="KK52" s="84"/>
      <c r="KL52" s="84"/>
      <c r="KM52" s="84"/>
      <c r="KN52" s="84"/>
      <c r="KO52" s="84"/>
      <c r="KP52" s="84"/>
      <c r="KQ52" s="84"/>
      <c r="KR52" s="84"/>
      <c r="KS52" s="84"/>
      <c r="KT52" s="84"/>
      <c r="KU52" s="84"/>
      <c r="KV52" s="84"/>
      <c r="KW52" s="84"/>
      <c r="KX52" s="84"/>
      <c r="KY52" s="84"/>
      <c r="KZ52" s="84"/>
      <c r="LA52" s="84"/>
      <c r="LB52" s="84"/>
      <c r="LC52" s="84"/>
      <c r="LD52" s="84"/>
      <c r="LE52" s="84"/>
      <c r="LF52" s="84"/>
      <c r="LG52" s="84"/>
      <c r="LH52" s="84"/>
      <c r="LI52" s="84"/>
      <c r="LJ52" s="84"/>
      <c r="LK52" s="84"/>
      <c r="LL52" s="84"/>
      <c r="LM52" s="84"/>
      <c r="LN52" s="84"/>
      <c r="LO52" s="84"/>
      <c r="LP52" s="84"/>
      <c r="LQ52" s="84"/>
      <c r="LR52" s="84"/>
      <c r="LS52" s="84"/>
      <c r="LT52" s="84"/>
      <c r="LU52" s="84"/>
      <c r="LV52" s="84"/>
      <c r="LW52" s="84"/>
      <c r="LX52" s="84"/>
      <c r="LY52" s="84"/>
      <c r="LZ52" s="84"/>
      <c r="MA52" s="84"/>
      <c r="MB52" s="84"/>
      <c r="MC52" s="84"/>
      <c r="MD52" s="84"/>
      <c r="ME52" s="84"/>
      <c r="MF52" s="84"/>
      <c r="MG52" s="84"/>
      <c r="MH52" s="84"/>
      <c r="MI52" s="84"/>
      <c r="MJ52" s="84"/>
      <c r="MK52" s="84"/>
      <c r="ML52" s="84"/>
      <c r="MM52" s="84"/>
      <c r="MN52" s="84"/>
      <c r="MO52" s="84"/>
      <c r="MP52" s="84"/>
      <c r="MQ52" s="84"/>
      <c r="MR52" s="84"/>
      <c r="MS52" s="84"/>
      <c r="MT52" s="84"/>
      <c r="MU52" s="84"/>
      <c r="MV52" s="84"/>
      <c r="MW52" s="84"/>
      <c r="MX52" s="84"/>
      <c r="MY52" s="84"/>
      <c r="MZ52" s="84"/>
      <c r="NA52" s="84"/>
      <c r="NB52" s="84"/>
      <c r="NC52" s="84"/>
      <c r="ND52" s="84"/>
      <c r="NE52" s="84"/>
      <c r="NF52" s="84"/>
      <c r="NG52" s="84"/>
      <c r="NH52" s="84"/>
      <c r="NI52" s="84"/>
      <c r="NJ52" s="84"/>
      <c r="NK52" s="84"/>
      <c r="NL52" s="84"/>
      <c r="NM52" s="84"/>
      <c r="NN52" s="84"/>
      <c r="NO52" s="84"/>
      <c r="NP52" s="84"/>
      <c r="NQ52" s="84"/>
      <c r="NR52" s="84"/>
      <c r="NS52" s="84"/>
      <c r="NT52" s="84"/>
      <c r="NU52" s="84"/>
      <c r="NV52" s="84"/>
      <c r="NW52" s="84"/>
      <c r="NX52" s="84"/>
      <c r="NY52" s="84"/>
      <c r="NZ52" s="84"/>
      <c r="OA52" s="84"/>
      <c r="OB52" s="84"/>
      <c r="OC52" s="84"/>
      <c r="OD52" s="84"/>
      <c r="OE52" s="84"/>
      <c r="OF52" s="84"/>
      <c r="OG52" s="84"/>
      <c r="OH52" s="84"/>
      <c r="OI52" s="84"/>
      <c r="OJ52" s="84"/>
      <c r="OK52" s="84"/>
      <c r="OL52" s="84"/>
      <c r="OM52" s="84"/>
      <c r="ON52" s="84"/>
      <c r="OO52" s="84"/>
      <c r="OP52" s="84"/>
      <c r="OQ52" s="84"/>
      <c r="OR52" s="84"/>
      <c r="OS52" s="84"/>
      <c r="OT52" s="84"/>
      <c r="OU52" s="84"/>
      <c r="OV52" s="84"/>
      <c r="OW52" s="84"/>
      <c r="OX52" s="84"/>
      <c r="OY52" s="84"/>
      <c r="OZ52" s="84"/>
      <c r="PA52" s="84"/>
      <c r="PB52" s="84"/>
      <c r="PC52" s="84"/>
      <c r="PD52" s="84"/>
      <c r="PE52" s="84"/>
      <c r="PF52" s="84"/>
      <c r="PG52" s="84"/>
      <c r="PH52" s="84"/>
      <c r="PI52" s="84"/>
      <c r="PJ52" s="84"/>
      <c r="PK52" s="84"/>
      <c r="PL52" s="84"/>
      <c r="PM52" s="84"/>
      <c r="PN52" s="84"/>
      <c r="PO52" s="84"/>
      <c r="PP52" s="84"/>
      <c r="PQ52" s="84"/>
      <c r="PR52" s="84"/>
      <c r="PS52" s="84"/>
      <c r="PT52" s="84"/>
      <c r="PU52" s="84"/>
      <c r="PV52" s="84"/>
      <c r="PW52" s="84"/>
      <c r="PX52" s="84"/>
      <c r="PY52" s="84"/>
      <c r="PZ52" s="84"/>
      <c r="QA52" s="84"/>
      <c r="QB52" s="84"/>
      <c r="QC52" s="84"/>
      <c r="QD52" s="84"/>
      <c r="QE52" s="84"/>
      <c r="QF52" s="84"/>
      <c r="QG52" s="84"/>
      <c r="QH52" s="84"/>
      <c r="QI52" s="84"/>
      <c r="QJ52" s="84"/>
      <c r="QK52" s="84"/>
      <c r="QL52" s="84"/>
      <c r="QM52" s="84"/>
      <c r="QN52" s="84"/>
      <c r="QO52" s="84"/>
      <c r="QP52" s="84"/>
      <c r="QQ52" s="84"/>
      <c r="QR52" s="84"/>
      <c r="QS52" s="84"/>
      <c r="QT52" s="84"/>
      <c r="QU52" s="84"/>
      <c r="QV52" s="84"/>
      <c r="QW52" s="84"/>
      <c r="QX52" s="84"/>
      <c r="QY52" s="84"/>
      <c r="QZ52" s="84"/>
      <c r="RA52" s="84"/>
      <c r="RB52" s="84"/>
      <c r="RC52" s="84"/>
      <c r="RD52" s="84"/>
      <c r="RE52" s="84"/>
      <c r="RF52" s="84"/>
      <c r="RG52" s="84"/>
      <c r="RH52" s="84"/>
      <c r="RI52" s="84"/>
      <c r="RJ52" s="84"/>
      <c r="RK52" s="84"/>
      <c r="RL52" s="84"/>
      <c r="RM52" s="84"/>
      <c r="RN52" s="84"/>
      <c r="RO52" s="84"/>
      <c r="RP52" s="84"/>
      <c r="RQ52" s="84"/>
      <c r="RR52" s="84"/>
      <c r="RS52" s="84"/>
      <c r="RT52" s="84"/>
      <c r="RU52" s="84"/>
      <c r="RV52" s="84"/>
      <c r="RW52" s="84"/>
      <c r="RX52" s="84"/>
      <c r="RY52" s="84"/>
      <c r="RZ52" s="84"/>
      <c r="SA52" s="84"/>
      <c r="SB52" s="84"/>
      <c r="SC52" s="84"/>
      <c r="SD52" s="84"/>
      <c r="SE52" s="84"/>
      <c r="SF52" s="84"/>
      <c r="SG52" s="84"/>
      <c r="SH52" s="84"/>
      <c r="SI52" s="84"/>
      <c r="SJ52" s="84"/>
      <c r="SK52" s="84"/>
      <c r="SL52" s="84"/>
      <c r="SM52" s="84"/>
      <c r="SN52" s="84"/>
      <c r="SO52" s="84"/>
      <c r="SP52" s="84"/>
      <c r="SQ52" s="84"/>
      <c r="SR52" s="84"/>
      <c r="SS52" s="84"/>
      <c r="ST52" s="84"/>
      <c r="SU52" s="84"/>
      <c r="SV52" s="84"/>
      <c r="SW52" s="84"/>
      <c r="SX52" s="84"/>
      <c r="SY52" s="84"/>
      <c r="SZ52" s="84"/>
      <c r="TA52" s="84"/>
      <c r="TB52" s="84"/>
      <c r="TC52" s="84"/>
      <c r="TD52" s="84"/>
      <c r="TE52" s="84"/>
      <c r="TF52" s="84"/>
      <c r="TG52" s="84"/>
      <c r="TH52" s="84"/>
      <c r="TI52" s="84"/>
      <c r="TJ52" s="84"/>
      <c r="TK52" s="84"/>
      <c r="TL52" s="84"/>
      <c r="TM52" s="84"/>
      <c r="TN52" s="84"/>
      <c r="TO52" s="84"/>
      <c r="TP52" s="84"/>
      <c r="TQ52" s="84"/>
      <c r="TR52" s="84"/>
      <c r="TS52" s="84"/>
      <c r="TT52" s="84"/>
      <c r="TU52" s="84"/>
      <c r="TV52" s="84"/>
      <c r="TW52" s="84"/>
      <c r="TX52" s="84"/>
      <c r="TY52" s="84"/>
      <c r="TZ52" s="84"/>
      <c r="UA52" s="84"/>
      <c r="UB52" s="84"/>
      <c r="UC52" s="84"/>
      <c r="UD52" s="84"/>
      <c r="UE52" s="84"/>
      <c r="UF52" s="84"/>
      <c r="UG52" s="84"/>
      <c r="UH52" s="84"/>
      <c r="UI52" s="84"/>
      <c r="UJ52" s="84"/>
      <c r="UK52" s="84"/>
      <c r="UL52" s="84"/>
      <c r="UM52" s="84"/>
      <c r="UN52" s="84"/>
      <c r="UO52" s="84"/>
      <c r="UP52" s="84"/>
      <c r="UQ52" s="84"/>
      <c r="UR52" s="84"/>
      <c r="US52" s="84"/>
      <c r="UT52" s="84"/>
      <c r="UU52" s="84"/>
      <c r="UV52" s="84"/>
      <c r="UW52" s="84"/>
      <c r="UX52" s="84"/>
      <c r="UY52" s="84"/>
      <c r="UZ52" s="84"/>
      <c r="VA52" s="84"/>
      <c r="VB52" s="84"/>
      <c r="VC52" s="84"/>
      <c r="VD52" s="84"/>
      <c r="VE52" s="84"/>
      <c r="VF52" s="84"/>
      <c r="VG52" s="84"/>
      <c r="VH52" s="84"/>
      <c r="VI52" s="84"/>
      <c r="VJ52" s="84"/>
      <c r="VK52" s="84"/>
      <c r="VL52" s="84"/>
      <c r="VM52" s="84"/>
      <c r="VN52" s="84"/>
      <c r="VO52" s="84"/>
      <c r="VP52" s="84"/>
      <c r="VQ52" s="84"/>
      <c r="VR52" s="84"/>
      <c r="VS52" s="84"/>
      <c r="VT52" s="84"/>
      <c r="VU52" s="84"/>
      <c r="VV52" s="84"/>
      <c r="VW52" s="84"/>
      <c r="VX52" s="84"/>
      <c r="VY52" s="84"/>
      <c r="VZ52" s="84"/>
      <c r="WA52" s="84"/>
      <c r="WB52" s="84"/>
      <c r="WC52" s="84"/>
      <c r="WD52" s="84"/>
      <c r="WE52" s="84"/>
      <c r="WF52" s="84"/>
      <c r="WG52" s="84"/>
      <c r="WH52" s="84"/>
      <c r="WI52" s="84"/>
      <c r="WJ52" s="84"/>
      <c r="WK52" s="84"/>
      <c r="WL52" s="84"/>
      <c r="WM52" s="84"/>
      <c r="WN52" s="84"/>
      <c r="WO52" s="84"/>
      <c r="WP52" s="84"/>
      <c r="WQ52" s="84"/>
      <c r="WR52" s="84"/>
      <c r="WS52" s="84"/>
      <c r="WT52" s="84"/>
      <c r="WU52" s="84"/>
      <c r="WV52" s="84"/>
      <c r="WW52" s="84"/>
      <c r="WX52" s="84"/>
      <c r="WY52" s="84"/>
      <c r="WZ52" s="84"/>
      <c r="XA52" s="84"/>
      <c r="XB52" s="84"/>
      <c r="XC52" s="84"/>
      <c r="XD52" s="84"/>
      <c r="XE52" s="84"/>
      <c r="XF52" s="84"/>
      <c r="XG52" s="84"/>
      <c r="XH52" s="84"/>
      <c r="XI52" s="84"/>
      <c r="XJ52" s="84"/>
      <c r="XK52" s="84"/>
      <c r="XL52" s="84"/>
      <c r="XM52" s="84"/>
      <c r="XN52" s="84"/>
      <c r="XO52" s="84"/>
      <c r="XP52" s="84"/>
      <c r="XQ52" s="84"/>
      <c r="XR52" s="84"/>
      <c r="XS52" s="84"/>
      <c r="XT52" s="84"/>
      <c r="XU52" s="84"/>
      <c r="XV52" s="84"/>
      <c r="XW52" s="84"/>
      <c r="XX52" s="84"/>
      <c r="XY52" s="84"/>
      <c r="XZ52" s="84"/>
      <c r="YA52" s="84"/>
      <c r="YB52" s="84"/>
      <c r="YC52" s="84"/>
      <c r="YD52" s="84"/>
      <c r="YE52" s="84"/>
      <c r="YF52" s="84"/>
      <c r="YG52" s="84"/>
      <c r="YH52" s="84"/>
      <c r="YI52" s="84"/>
      <c r="YJ52" s="84"/>
      <c r="YK52" s="84"/>
      <c r="YL52" s="84"/>
      <c r="YM52" s="84"/>
      <c r="YN52" s="84"/>
      <c r="YO52" s="84"/>
      <c r="YP52" s="84"/>
      <c r="YQ52" s="84"/>
      <c r="YR52" s="84"/>
      <c r="YS52" s="84"/>
      <c r="YT52" s="84"/>
      <c r="YU52" s="84"/>
      <c r="YV52" s="84"/>
      <c r="YW52" s="84"/>
      <c r="YX52" s="84"/>
      <c r="YY52" s="84"/>
      <c r="YZ52" s="84"/>
      <c r="ZA52" s="84"/>
      <c r="ZB52" s="84"/>
      <c r="ZC52" s="84"/>
      <c r="ZD52" s="84"/>
      <c r="ZE52" s="84"/>
      <c r="ZF52" s="84"/>
      <c r="ZG52" s="84"/>
      <c r="ZH52" s="84"/>
      <c r="ZI52" s="84"/>
      <c r="ZJ52" s="84"/>
      <c r="ZK52" s="84"/>
      <c r="ZL52" s="84"/>
      <c r="ZM52" s="84"/>
      <c r="ZN52" s="84"/>
      <c r="ZO52" s="84"/>
      <c r="ZP52" s="84"/>
      <c r="ZQ52" s="84"/>
      <c r="ZR52" s="84"/>
      <c r="ZS52" s="84"/>
      <c r="ZT52" s="84"/>
      <c r="ZU52" s="84"/>
      <c r="ZV52" s="84"/>
      <c r="ZW52" s="84"/>
      <c r="ZX52" s="84"/>
      <c r="ZY52" s="84"/>
      <c r="ZZ52" s="84"/>
      <c r="AAA52" s="84"/>
      <c r="AAB52" s="84"/>
      <c r="AAC52" s="84"/>
      <c r="AAD52" s="84"/>
      <c r="AAE52" s="84"/>
      <c r="AAF52" s="84"/>
      <c r="AAG52" s="84"/>
      <c r="AAH52" s="84"/>
      <c r="AAI52" s="84"/>
      <c r="AAJ52" s="84"/>
      <c r="AAK52" s="84"/>
      <c r="AAL52" s="84"/>
      <c r="AAM52" s="84"/>
      <c r="AAN52" s="84"/>
      <c r="AAO52" s="84"/>
      <c r="AAP52" s="84"/>
      <c r="AAQ52" s="84"/>
      <c r="AAR52" s="84"/>
      <c r="AAS52" s="84"/>
      <c r="AAT52" s="84"/>
      <c r="AAU52" s="84"/>
      <c r="AAV52" s="84"/>
      <c r="AAW52" s="84"/>
      <c r="AAX52" s="84"/>
      <c r="AAY52" s="84"/>
      <c r="AAZ52" s="84"/>
      <c r="ABA52" s="84"/>
      <c r="ABB52" s="84"/>
      <c r="ABC52" s="84"/>
      <c r="ABD52" s="84"/>
      <c r="ABE52" s="84"/>
      <c r="ABF52" s="84"/>
      <c r="ABG52" s="84"/>
      <c r="ABH52" s="84"/>
      <c r="ABI52" s="84"/>
      <c r="ABJ52" s="84"/>
      <c r="ABK52" s="84"/>
      <c r="ABL52" s="84"/>
      <c r="ABM52" s="84"/>
      <c r="ABN52" s="84"/>
      <c r="ABO52" s="84"/>
      <c r="ABP52" s="84"/>
      <c r="ABQ52" s="84"/>
      <c r="ABR52" s="84"/>
      <c r="ABS52" s="84"/>
      <c r="ABT52" s="84"/>
      <c r="ABU52" s="84"/>
      <c r="ABV52" s="84"/>
      <c r="ABW52" s="84"/>
      <c r="ABX52" s="84"/>
      <c r="ABY52" s="84"/>
      <c r="ABZ52" s="84"/>
      <c r="ACA52" s="84"/>
      <c r="ACB52" s="84"/>
      <c r="ACC52" s="84"/>
      <c r="ACD52" s="84"/>
      <c r="ACE52" s="84"/>
      <c r="ACF52" s="84"/>
      <c r="ACG52" s="84"/>
      <c r="ACH52" s="84"/>
      <c r="ACI52" s="84"/>
      <c r="ACJ52" s="84"/>
      <c r="ACK52" s="84"/>
      <c r="ACL52" s="84"/>
      <c r="ACM52" s="84"/>
      <c r="ACN52" s="84"/>
      <c r="ACO52" s="84"/>
      <c r="ACP52" s="84"/>
      <c r="ACQ52" s="84"/>
      <c r="ACR52" s="84"/>
      <c r="ACS52" s="84"/>
      <c r="ACT52" s="84"/>
      <c r="ACU52" s="84"/>
      <c r="ACV52" s="84"/>
      <c r="ACW52" s="84"/>
      <c r="ACX52" s="84"/>
      <c r="ACY52" s="84"/>
      <c r="ACZ52" s="84"/>
      <c r="ADA52" s="84"/>
      <c r="ADB52" s="84"/>
      <c r="ADC52" s="84"/>
      <c r="ADD52" s="84"/>
      <c r="ADE52" s="84"/>
      <c r="ADF52" s="84"/>
      <c r="ADG52" s="84"/>
      <c r="ADH52" s="84"/>
      <c r="ADI52" s="84"/>
      <c r="ADJ52" s="84"/>
      <c r="ADK52" s="84"/>
      <c r="ADL52" s="84"/>
      <c r="ADM52" s="84"/>
      <c r="ADN52" s="84"/>
      <c r="ADO52" s="84"/>
      <c r="ADP52" s="84"/>
      <c r="ADQ52" s="84"/>
      <c r="ADR52" s="84"/>
      <c r="ADS52" s="84"/>
      <c r="ADT52" s="84"/>
      <c r="ADU52" s="84"/>
      <c r="ADV52" s="84"/>
      <c r="ADW52" s="84"/>
      <c r="ADX52" s="84"/>
      <c r="ADY52" s="84"/>
      <c r="ADZ52" s="84"/>
      <c r="AEA52" s="84"/>
      <c r="AEB52" s="84"/>
      <c r="AEC52" s="84"/>
      <c r="AED52" s="84"/>
      <c r="AEE52" s="84"/>
      <c r="AEF52" s="84"/>
      <c r="AEG52" s="84"/>
      <c r="AEH52" s="84"/>
      <c r="AEI52" s="84"/>
      <c r="AEJ52" s="84"/>
      <c r="AEK52" s="84"/>
      <c r="AEL52" s="84"/>
      <c r="AEM52" s="84"/>
      <c r="AEN52" s="84"/>
      <c r="AEO52" s="84"/>
      <c r="AEP52" s="84"/>
      <c r="AEQ52" s="84"/>
      <c r="AER52" s="84"/>
      <c r="AES52" s="84"/>
      <c r="AET52" s="84"/>
      <c r="AEU52" s="84"/>
      <c r="AEV52" s="84"/>
      <c r="AEW52" s="84"/>
      <c r="AEX52" s="84"/>
      <c r="AEY52" s="84"/>
      <c r="AEZ52" s="84"/>
      <c r="AFA52" s="84"/>
      <c r="AFB52" s="84"/>
      <c r="AFC52" s="84"/>
      <c r="AFD52" s="84"/>
      <c r="AFE52" s="84"/>
      <c r="AFF52" s="84"/>
      <c r="AFG52" s="84"/>
      <c r="AFH52" s="84"/>
      <c r="AFI52" s="84"/>
      <c r="AFJ52" s="84"/>
      <c r="AFK52" s="84"/>
      <c r="AFL52" s="84"/>
      <c r="AFM52" s="84"/>
      <c r="AFN52" s="84"/>
      <c r="AFO52" s="84"/>
      <c r="AFP52" s="84"/>
      <c r="AFQ52" s="84"/>
      <c r="AFR52" s="84"/>
      <c r="AFS52" s="84"/>
      <c r="AFT52" s="84"/>
      <c r="AFU52" s="84"/>
      <c r="AFV52" s="84"/>
      <c r="AFW52" s="84"/>
      <c r="AFX52" s="84"/>
      <c r="AFY52" s="84"/>
      <c r="AFZ52" s="84"/>
      <c r="AGA52" s="84"/>
      <c r="AGB52" s="84"/>
      <c r="AGC52" s="84"/>
      <c r="AGD52" s="84"/>
      <c r="AGE52" s="84"/>
      <c r="AGF52" s="84"/>
      <c r="AGG52" s="84"/>
      <c r="AGH52" s="84"/>
      <c r="AGI52" s="84"/>
      <c r="AGJ52" s="84"/>
      <c r="AGK52" s="84"/>
      <c r="AGL52" s="84"/>
      <c r="AGM52" s="84"/>
      <c r="AGN52" s="84"/>
      <c r="AGO52" s="84"/>
      <c r="AGP52" s="84"/>
      <c r="AGQ52" s="84"/>
      <c r="AGR52" s="84"/>
      <c r="AGS52" s="84"/>
      <c r="AGT52" s="84"/>
      <c r="AGU52" s="84"/>
      <c r="AGV52" s="84"/>
      <c r="AGW52" s="84"/>
      <c r="AGX52" s="84"/>
      <c r="AGY52" s="84"/>
      <c r="AGZ52" s="84"/>
      <c r="AHA52" s="84"/>
      <c r="AHB52" s="84"/>
      <c r="AHC52" s="84"/>
      <c r="AHD52" s="84"/>
      <c r="AHE52" s="84"/>
      <c r="AHF52" s="84"/>
      <c r="AHG52" s="84"/>
      <c r="AHH52" s="84"/>
      <c r="AHI52" s="84"/>
      <c r="AHJ52" s="84"/>
      <c r="AHK52" s="84"/>
      <c r="AHL52" s="84"/>
      <c r="AHM52" s="84"/>
      <c r="AHN52" s="84"/>
      <c r="AHO52" s="84"/>
      <c r="AHP52" s="84"/>
      <c r="AHQ52" s="84"/>
      <c r="AHR52" s="84"/>
      <c r="AHS52" s="84"/>
      <c r="AHT52" s="84"/>
      <c r="AHU52" s="84"/>
      <c r="AHV52" s="84"/>
      <c r="AHW52" s="84"/>
      <c r="AHX52" s="84"/>
      <c r="AHY52" s="84"/>
      <c r="AHZ52" s="84"/>
      <c r="AIA52" s="84"/>
      <c r="AIB52" s="84"/>
      <c r="AIC52" s="84"/>
      <c r="AID52" s="84"/>
      <c r="AIE52" s="84"/>
      <c r="AIF52" s="84"/>
      <c r="AIG52" s="84"/>
      <c r="AIH52" s="84"/>
      <c r="AII52" s="84"/>
      <c r="AIJ52" s="84"/>
      <c r="AIK52" s="84"/>
      <c r="AIL52" s="84"/>
      <c r="AIM52" s="84"/>
      <c r="AIN52" s="84"/>
      <c r="AIO52" s="84"/>
      <c r="AIP52" s="84"/>
      <c r="AIQ52" s="84"/>
      <c r="AIR52" s="84"/>
      <c r="AIS52" s="84"/>
      <c r="AIT52" s="84"/>
      <c r="AIU52" s="84"/>
      <c r="AIV52" s="84"/>
      <c r="AIW52" s="84"/>
      <c r="AIX52" s="84"/>
      <c r="AIY52" s="84"/>
      <c r="AIZ52" s="84"/>
      <c r="AJA52" s="84"/>
      <c r="AJB52" s="84"/>
      <c r="AJC52" s="84"/>
      <c r="AJD52" s="84"/>
      <c r="AJE52" s="84"/>
      <c r="AJF52" s="84"/>
      <c r="AJG52" s="84"/>
      <c r="AJH52" s="84"/>
      <c r="AJI52" s="84"/>
      <c r="AJJ52" s="84"/>
      <c r="AJK52" s="84"/>
      <c r="AJL52" s="84"/>
      <c r="AJM52" s="84"/>
      <c r="AJN52" s="84"/>
      <c r="AJO52" s="84"/>
      <c r="AJP52" s="84"/>
      <c r="AJQ52" s="84"/>
      <c r="AJR52" s="84"/>
      <c r="AJS52" s="84"/>
      <c r="AJT52" s="84"/>
      <c r="AJU52" s="84"/>
      <c r="AJV52" s="84"/>
      <c r="AJW52" s="84"/>
      <c r="AJX52" s="84"/>
      <c r="AJY52" s="84"/>
      <c r="AJZ52" s="84"/>
      <c r="AKA52" s="84"/>
      <c r="AKB52" s="84"/>
      <c r="AKC52" s="84"/>
      <c r="AKD52" s="84"/>
      <c r="AKE52" s="84"/>
      <c r="AKF52" s="84"/>
      <c r="AKG52" s="84"/>
      <c r="AKH52" s="84"/>
      <c r="AKI52" s="84"/>
      <c r="AKJ52" s="84"/>
      <c r="AKK52" s="84"/>
      <c r="AKL52" s="84"/>
      <c r="AKM52" s="84"/>
      <c r="AKN52" s="84"/>
      <c r="AKO52" s="84"/>
      <c r="AKP52" s="84"/>
      <c r="AKQ52" s="84"/>
      <c r="AKR52" s="84"/>
      <c r="AKS52" s="84"/>
      <c r="AKT52" s="84"/>
      <c r="AKU52" s="84"/>
      <c r="AKV52" s="84"/>
      <c r="AKW52" s="84"/>
      <c r="AKX52" s="84"/>
      <c r="AKY52" s="84"/>
      <c r="AKZ52" s="84"/>
      <c r="ALA52" s="84"/>
      <c r="ALB52" s="84"/>
      <c r="ALC52" s="84"/>
      <c r="ALD52" s="84"/>
      <c r="ALE52" s="84"/>
      <c r="ALF52" s="84"/>
      <c r="ALG52" s="84"/>
      <c r="ALH52" s="84"/>
      <c r="ALI52" s="84"/>
      <c r="ALJ52" s="84"/>
      <c r="ALK52" s="84"/>
      <c r="ALL52" s="84"/>
      <c r="ALM52" s="84"/>
      <c r="ALN52" s="84"/>
      <c r="ALO52" s="84"/>
      <c r="ALP52" s="84"/>
      <c r="ALQ52" s="84"/>
      <c r="ALR52" s="84"/>
      <c r="ALS52" s="84"/>
      <c r="ALT52" s="84"/>
      <c r="ALU52" s="84"/>
      <c r="ALV52" s="84"/>
      <c r="ALW52" s="84"/>
      <c r="ALX52" s="84"/>
      <c r="ALY52" s="84"/>
      <c r="ALZ52" s="84"/>
      <c r="AMA52" s="84"/>
      <c r="AMB52" s="84"/>
      <c r="AMC52" s="84"/>
      <c r="AMD52" s="84"/>
      <c r="AME52" s="84"/>
      <c r="AMF52" s="84"/>
      <c r="AMG52" s="84"/>
      <c r="AMH52" s="84"/>
      <c r="AMI52" s="84"/>
      <c r="AMJ52" s="84"/>
      <c r="AMK52" s="84"/>
      <c r="AML52" s="84"/>
      <c r="AMM52" s="84"/>
      <c r="AMN52" s="84"/>
      <c r="AMO52" s="84"/>
      <c r="AMP52" s="84"/>
      <c r="AMQ52" s="84"/>
      <c r="AMR52" s="84"/>
      <c r="AMS52" s="84"/>
      <c r="AMT52" s="84"/>
      <c r="AMU52" s="84"/>
      <c r="AMV52" s="84"/>
      <c r="AMW52" s="84"/>
      <c r="AMX52" s="84"/>
      <c r="AMY52" s="84"/>
      <c r="AMZ52" s="84"/>
      <c r="ANA52" s="84"/>
      <c r="ANB52" s="84"/>
      <c r="ANC52" s="84"/>
      <c r="AND52" s="84"/>
      <c r="ANE52" s="84"/>
      <c r="ANF52" s="84"/>
      <c r="ANG52" s="84"/>
      <c r="ANH52" s="84"/>
      <c r="ANI52" s="84"/>
      <c r="ANJ52" s="84"/>
      <c r="ANK52" s="84"/>
      <c r="ANL52" s="84"/>
      <c r="ANM52" s="84"/>
      <c r="ANN52" s="84"/>
      <c r="ANO52" s="84"/>
      <c r="ANP52" s="84"/>
      <c r="ANQ52" s="84"/>
      <c r="ANR52" s="84"/>
      <c r="ANS52" s="84"/>
      <c r="ANT52" s="84"/>
      <c r="ANU52" s="84"/>
      <c r="ANV52" s="84"/>
      <c r="ANW52" s="84"/>
      <c r="ANX52" s="84"/>
      <c r="ANY52" s="84"/>
      <c r="ANZ52" s="84"/>
      <c r="AOA52" s="84"/>
      <c r="AOB52" s="84"/>
      <c r="AOC52" s="84"/>
      <c r="AOD52" s="84"/>
      <c r="AOE52" s="84"/>
      <c r="AOF52" s="84"/>
      <c r="AOG52" s="84"/>
      <c r="AOH52" s="84"/>
      <c r="AOI52" s="84"/>
      <c r="AOJ52" s="84"/>
      <c r="AOK52" s="84"/>
      <c r="AOL52" s="84"/>
      <c r="AOM52" s="84"/>
      <c r="AON52" s="84"/>
      <c r="AOO52" s="84"/>
      <c r="AOP52" s="84"/>
      <c r="AOQ52" s="84"/>
      <c r="AOR52" s="84"/>
      <c r="AOS52" s="84"/>
      <c r="AOT52" s="84"/>
      <c r="AOU52" s="84"/>
      <c r="AOV52" s="84"/>
      <c r="AOW52" s="84"/>
      <c r="AOX52" s="84"/>
      <c r="AOY52" s="84"/>
      <c r="AOZ52" s="84"/>
      <c r="APA52" s="84"/>
      <c r="APB52" s="84"/>
      <c r="APC52" s="84"/>
      <c r="APD52" s="84"/>
      <c r="APE52" s="84"/>
      <c r="APF52" s="84"/>
      <c r="APG52" s="84"/>
      <c r="APH52" s="84"/>
      <c r="API52" s="84"/>
      <c r="APJ52" s="84"/>
      <c r="APK52" s="84"/>
      <c r="APL52" s="84"/>
      <c r="APM52" s="84"/>
      <c r="APN52" s="84"/>
      <c r="APO52" s="84"/>
      <c r="APP52" s="84"/>
      <c r="APQ52" s="84"/>
      <c r="APR52" s="84"/>
      <c r="APS52" s="84"/>
      <c r="APT52" s="84"/>
      <c r="APU52" s="84"/>
      <c r="APV52" s="84"/>
      <c r="APW52" s="84"/>
      <c r="APX52" s="84"/>
      <c r="APY52" s="84"/>
      <c r="APZ52" s="84"/>
      <c r="AQA52" s="84"/>
      <c r="AQB52" s="84"/>
      <c r="AQC52" s="84"/>
      <c r="AQD52" s="84"/>
      <c r="AQE52" s="84"/>
      <c r="AQF52" s="84"/>
      <c r="AQG52" s="84"/>
      <c r="AQH52" s="84"/>
      <c r="AQI52" s="84"/>
      <c r="AQJ52" s="84"/>
      <c r="AQK52" s="84"/>
      <c r="AQL52" s="84"/>
      <c r="AQM52" s="84"/>
      <c r="AQN52" s="84"/>
      <c r="AQO52" s="84"/>
      <c r="AQP52" s="84"/>
      <c r="AQQ52" s="84"/>
      <c r="AQR52" s="84"/>
      <c r="AQS52" s="84"/>
      <c r="AQT52" s="84"/>
      <c r="AQU52" s="84"/>
      <c r="AQV52" s="84"/>
      <c r="AQW52" s="84"/>
      <c r="AQX52" s="84"/>
      <c r="AQY52" s="84"/>
      <c r="AQZ52" s="84"/>
      <c r="ARA52" s="84"/>
      <c r="ARB52" s="84"/>
      <c r="ARC52" s="84"/>
      <c r="ARD52" s="84"/>
      <c r="ARE52" s="84"/>
      <c r="ARF52" s="84"/>
      <c r="ARG52" s="84"/>
      <c r="ARH52" s="84"/>
      <c r="ARI52" s="84"/>
      <c r="ARJ52" s="84"/>
      <c r="ARK52" s="84"/>
      <c r="ARL52" s="84"/>
      <c r="ARM52" s="84"/>
      <c r="ARN52" s="84"/>
      <c r="ARO52" s="84"/>
      <c r="ARP52" s="84"/>
      <c r="ARQ52" s="84"/>
      <c r="ARR52" s="84"/>
      <c r="ARS52" s="84"/>
      <c r="ART52" s="84"/>
      <c r="ARU52" s="84"/>
      <c r="ARV52" s="84"/>
      <c r="ARW52" s="84"/>
      <c r="ARX52" s="84"/>
      <c r="ARY52" s="84"/>
      <c r="ARZ52" s="84"/>
      <c r="ASA52" s="84"/>
      <c r="ASB52" s="84"/>
      <c r="ASC52" s="84"/>
      <c r="ASD52" s="84"/>
      <c r="ASE52" s="84"/>
      <c r="ASF52" s="84"/>
      <c r="ASG52" s="84"/>
      <c r="ASH52" s="84"/>
      <c r="ASI52" s="84"/>
      <c r="ASJ52" s="84"/>
      <c r="ASK52" s="84"/>
      <c r="ASL52" s="84"/>
      <c r="ASM52" s="84"/>
      <c r="ASN52" s="84"/>
      <c r="ASO52" s="84"/>
      <c r="ASP52" s="84"/>
      <c r="ASQ52" s="84"/>
      <c r="ASR52" s="84"/>
      <c r="ASS52" s="84"/>
      <c r="AST52" s="84"/>
      <c r="ASU52" s="84"/>
      <c r="ASV52" s="84"/>
      <c r="ASW52" s="84"/>
      <c r="ASX52" s="84"/>
      <c r="ASY52" s="84"/>
      <c r="ASZ52" s="84"/>
      <c r="ATA52" s="84"/>
      <c r="ATB52" s="84"/>
      <c r="ATC52" s="84"/>
      <c r="ATD52" s="84"/>
      <c r="ATE52" s="84"/>
      <c r="ATF52" s="84"/>
      <c r="ATG52" s="84"/>
      <c r="ATH52" s="84"/>
      <c r="ATI52" s="84"/>
      <c r="ATJ52" s="84"/>
      <c r="ATK52" s="84"/>
      <c r="ATL52" s="84"/>
      <c r="ATM52" s="84"/>
      <c r="ATN52" s="84"/>
      <c r="ATO52" s="84"/>
      <c r="ATP52" s="84"/>
      <c r="ATQ52" s="84"/>
      <c r="ATR52" s="84"/>
      <c r="ATS52" s="84"/>
      <c r="ATT52" s="84"/>
      <c r="ATU52" s="84"/>
      <c r="ATV52" s="84"/>
      <c r="ATW52" s="84"/>
      <c r="ATX52" s="84"/>
      <c r="ATY52" s="84"/>
      <c r="ATZ52" s="84"/>
      <c r="AUA52" s="84"/>
      <c r="AUB52" s="84"/>
      <c r="AUC52" s="84"/>
      <c r="AUD52" s="84"/>
      <c r="AUE52" s="84"/>
      <c r="AUF52" s="84"/>
      <c r="AUG52" s="84"/>
      <c r="AUH52" s="84"/>
      <c r="AUI52" s="84"/>
      <c r="AUJ52" s="84"/>
      <c r="AUK52" s="84"/>
      <c r="AUL52" s="84"/>
      <c r="AUM52" s="84"/>
      <c r="AUN52" s="84"/>
      <c r="AUO52" s="84"/>
      <c r="AUP52" s="84"/>
      <c r="AUQ52" s="84"/>
      <c r="AUR52" s="84"/>
      <c r="AUS52" s="84"/>
      <c r="AUT52" s="84"/>
      <c r="AUU52" s="84"/>
      <c r="AUV52" s="84"/>
      <c r="AUW52" s="84"/>
      <c r="AUX52" s="84"/>
      <c r="AUY52" s="84"/>
      <c r="AUZ52" s="84"/>
      <c r="AVA52" s="84"/>
      <c r="AVB52" s="84"/>
      <c r="AVC52" s="84"/>
      <c r="AVD52" s="84"/>
      <c r="AVE52" s="84"/>
      <c r="AVF52" s="84"/>
      <c r="AVG52" s="84"/>
      <c r="AVH52" s="84"/>
      <c r="AVI52" s="84"/>
      <c r="AVJ52" s="84"/>
      <c r="AVK52" s="84"/>
      <c r="AVL52" s="84"/>
      <c r="AVM52" s="84"/>
      <c r="AVN52" s="84"/>
      <c r="AVO52" s="84"/>
      <c r="AVP52" s="84"/>
      <c r="AVQ52" s="84"/>
      <c r="AVR52" s="84"/>
      <c r="AVS52" s="84"/>
      <c r="AVT52" s="84"/>
      <c r="AVU52" s="84"/>
      <c r="AVV52" s="84"/>
      <c r="AVW52" s="84"/>
      <c r="AVX52" s="84"/>
      <c r="AVY52" s="84"/>
      <c r="AVZ52" s="84"/>
      <c r="AWA52" s="84"/>
      <c r="AWB52" s="84"/>
      <c r="AWC52" s="84"/>
      <c r="AWD52" s="84"/>
      <c r="AWE52" s="84"/>
      <c r="AWF52" s="84"/>
      <c r="AWG52" s="84"/>
      <c r="AWH52" s="84"/>
      <c r="AWI52" s="84"/>
      <c r="AWJ52" s="84"/>
      <c r="AWK52" s="84"/>
      <c r="AWL52" s="84"/>
      <c r="AWM52" s="84"/>
      <c r="AWN52" s="84"/>
      <c r="AWO52" s="84"/>
      <c r="AWP52" s="84"/>
      <c r="AWQ52" s="84"/>
      <c r="AWR52" s="84"/>
      <c r="AWS52" s="84"/>
      <c r="AWT52" s="84"/>
      <c r="AWU52" s="84"/>
      <c r="AWV52" s="84"/>
      <c r="AWW52" s="84"/>
      <c r="AWX52" s="84"/>
      <c r="AWY52" s="84"/>
      <c r="AWZ52" s="84"/>
      <c r="AXA52" s="84"/>
      <c r="AXB52" s="84"/>
      <c r="AXC52" s="84"/>
      <c r="AXD52" s="84"/>
      <c r="AXE52" s="84"/>
      <c r="AXF52" s="84"/>
      <c r="AXG52" s="84"/>
      <c r="AXH52" s="84"/>
      <c r="AXI52" s="84"/>
      <c r="AXJ52" s="84"/>
      <c r="AXK52" s="84"/>
      <c r="AXL52" s="84"/>
      <c r="AXM52" s="84"/>
      <c r="AXN52" s="84"/>
      <c r="AXO52" s="84"/>
      <c r="AXP52" s="84"/>
      <c r="AXQ52" s="84"/>
      <c r="AXR52" s="84"/>
      <c r="AXS52" s="84"/>
      <c r="AXT52" s="84"/>
      <c r="AXU52" s="84"/>
      <c r="AXV52" s="84"/>
      <c r="AXW52" s="84"/>
      <c r="AXX52" s="84"/>
      <c r="AXY52" s="84"/>
      <c r="AXZ52" s="84"/>
      <c r="AYA52" s="84"/>
      <c r="AYB52" s="84"/>
      <c r="AYC52" s="84"/>
      <c r="AYD52" s="84"/>
      <c r="AYE52" s="84"/>
      <c r="AYF52" s="84"/>
      <c r="AYG52" s="84"/>
      <c r="AYH52" s="84"/>
      <c r="AYI52" s="84"/>
      <c r="AYJ52" s="84"/>
      <c r="AYK52" s="84"/>
      <c r="AYL52" s="84"/>
      <c r="AYM52" s="84"/>
      <c r="AYN52" s="84"/>
      <c r="AYO52" s="84"/>
      <c r="AYP52" s="84"/>
      <c r="AYQ52" s="84"/>
      <c r="AYR52" s="84"/>
      <c r="AYS52" s="84"/>
      <c r="AYT52" s="84"/>
      <c r="AYU52" s="84"/>
      <c r="AYV52" s="84"/>
      <c r="AYW52" s="84"/>
      <c r="AYX52" s="84"/>
      <c r="AYY52" s="84"/>
      <c r="AYZ52" s="84"/>
      <c r="AZA52" s="84"/>
      <c r="AZB52" s="84"/>
      <c r="AZC52" s="84"/>
      <c r="AZD52" s="84"/>
      <c r="AZE52" s="84"/>
      <c r="AZF52" s="84"/>
      <c r="AZG52" s="84"/>
      <c r="AZH52" s="84"/>
      <c r="AZI52" s="84"/>
      <c r="AZJ52" s="84"/>
      <c r="AZK52" s="84"/>
      <c r="AZL52" s="84"/>
      <c r="AZM52" s="84"/>
      <c r="AZN52" s="84"/>
      <c r="AZO52" s="84"/>
      <c r="AZP52" s="84"/>
      <c r="AZQ52" s="84"/>
      <c r="AZR52" s="84"/>
      <c r="AZS52" s="84"/>
      <c r="AZT52" s="84"/>
      <c r="AZU52" s="84"/>
      <c r="AZV52" s="84"/>
      <c r="AZW52" s="84"/>
      <c r="AZX52" s="84"/>
      <c r="AZY52" s="84"/>
      <c r="AZZ52" s="84"/>
      <c r="BAA52" s="84"/>
      <c r="BAB52" s="84"/>
      <c r="BAC52" s="84"/>
      <c r="BAD52" s="84"/>
      <c r="BAE52" s="84"/>
      <c r="BAF52" s="84"/>
      <c r="BAG52" s="84"/>
      <c r="BAH52" s="84"/>
      <c r="BAI52" s="84"/>
      <c r="BAJ52" s="84"/>
      <c r="BAK52" s="84"/>
      <c r="BAL52" s="84"/>
      <c r="BAM52" s="84"/>
      <c r="BAN52" s="84"/>
      <c r="BAO52" s="84"/>
      <c r="BAP52" s="84"/>
      <c r="BAQ52" s="84"/>
      <c r="BAR52" s="84"/>
      <c r="BAS52" s="84"/>
      <c r="BAT52" s="84"/>
      <c r="BAU52" s="84"/>
      <c r="BAV52" s="84"/>
      <c r="BAW52" s="84"/>
      <c r="BAX52" s="84"/>
      <c r="BAY52" s="84"/>
      <c r="BAZ52" s="84"/>
      <c r="BBA52" s="84"/>
      <c r="BBB52" s="84"/>
      <c r="BBC52" s="84"/>
      <c r="BBD52" s="84"/>
      <c r="BBE52" s="84"/>
      <c r="BBF52" s="84"/>
      <c r="BBG52" s="84"/>
      <c r="BBH52" s="84"/>
      <c r="BBI52" s="84"/>
      <c r="BBJ52" s="84"/>
      <c r="BBK52" s="84"/>
      <c r="BBL52" s="84"/>
      <c r="BBM52" s="84"/>
      <c r="BBN52" s="84"/>
      <c r="BBO52" s="84"/>
      <c r="BBP52" s="84"/>
      <c r="BBQ52" s="84"/>
      <c r="BBR52" s="84"/>
      <c r="BBS52" s="84"/>
      <c r="BBT52" s="84"/>
      <c r="BBU52" s="84"/>
      <c r="BBV52" s="84"/>
      <c r="BBW52" s="84"/>
      <c r="BBX52" s="84"/>
      <c r="BBY52" s="84"/>
      <c r="BBZ52" s="84"/>
      <c r="BCA52" s="84"/>
      <c r="BCB52" s="84"/>
      <c r="BCC52" s="84"/>
      <c r="BCD52" s="84"/>
      <c r="BCE52" s="84"/>
      <c r="BCF52" s="84"/>
      <c r="BCG52" s="84"/>
      <c r="BCH52" s="84"/>
      <c r="BCI52" s="84"/>
      <c r="BCJ52" s="84"/>
      <c r="BCK52" s="84"/>
      <c r="BCL52" s="84"/>
      <c r="BCM52" s="84"/>
      <c r="BCN52" s="84"/>
      <c r="BCO52" s="84"/>
      <c r="BCP52" s="84"/>
      <c r="BCQ52" s="84"/>
      <c r="BCR52" s="84"/>
      <c r="BCS52" s="84"/>
      <c r="BCT52" s="84"/>
      <c r="BCU52" s="84"/>
      <c r="BCV52" s="84"/>
      <c r="BCW52" s="84"/>
      <c r="BCX52" s="84"/>
      <c r="BCY52" s="84"/>
      <c r="BCZ52" s="84"/>
      <c r="BDA52" s="84"/>
      <c r="BDB52" s="84"/>
      <c r="BDC52" s="84"/>
      <c r="BDD52" s="84"/>
      <c r="BDE52" s="84"/>
      <c r="BDF52" s="84"/>
      <c r="BDG52" s="84"/>
      <c r="BDH52" s="84"/>
      <c r="BDI52" s="84"/>
      <c r="BDJ52" s="84"/>
      <c r="BDK52" s="84"/>
      <c r="BDL52" s="84"/>
      <c r="BDM52" s="84"/>
      <c r="BDN52" s="84"/>
      <c r="BDO52" s="84"/>
      <c r="BDP52" s="84"/>
      <c r="BDQ52" s="84"/>
      <c r="BDR52" s="84"/>
      <c r="BDS52" s="84"/>
      <c r="BDT52" s="84"/>
      <c r="BDU52" s="84"/>
      <c r="BDV52" s="84"/>
      <c r="BDW52" s="84"/>
      <c r="BDX52" s="84"/>
      <c r="BDY52" s="84"/>
      <c r="BDZ52" s="84"/>
      <c r="BEA52" s="84"/>
      <c r="BEB52" s="84"/>
      <c r="BEC52" s="84"/>
      <c r="BED52" s="84"/>
      <c r="BEE52" s="84"/>
      <c r="BEF52" s="84"/>
      <c r="BEG52" s="84"/>
      <c r="BEH52" s="84"/>
      <c r="BEI52" s="84"/>
      <c r="BEJ52" s="84"/>
      <c r="BEK52" s="84"/>
      <c r="BEL52" s="84"/>
      <c r="BEM52" s="84"/>
      <c r="BEN52" s="84"/>
      <c r="BEO52" s="84"/>
      <c r="BEP52" s="84"/>
      <c r="BEQ52" s="84"/>
      <c r="BER52" s="84"/>
      <c r="BES52" s="84"/>
      <c r="BET52" s="84"/>
      <c r="BEU52" s="84"/>
      <c r="BEV52" s="84"/>
      <c r="BEW52" s="84"/>
      <c r="BEX52" s="84"/>
      <c r="BEY52" s="84"/>
      <c r="BEZ52" s="84"/>
      <c r="BFA52" s="84"/>
      <c r="BFB52" s="84"/>
      <c r="BFC52" s="84"/>
      <c r="BFD52" s="84"/>
      <c r="BFE52" s="84"/>
      <c r="BFF52" s="84"/>
      <c r="BFG52" s="84"/>
      <c r="BFH52" s="84"/>
      <c r="BFI52" s="84"/>
      <c r="BFJ52" s="84"/>
      <c r="BFK52" s="84"/>
      <c r="BFL52" s="84"/>
      <c r="BFM52" s="84"/>
      <c r="BFN52" s="84"/>
      <c r="BFO52" s="84"/>
      <c r="BFP52" s="84"/>
      <c r="BFQ52" s="84"/>
      <c r="BFR52" s="84"/>
      <c r="BFS52" s="84"/>
      <c r="BFT52" s="84"/>
      <c r="BFU52" s="84"/>
      <c r="BFV52" s="84"/>
      <c r="BFW52" s="84"/>
      <c r="BFX52" s="84"/>
      <c r="BFY52" s="84"/>
      <c r="BFZ52" s="84"/>
      <c r="BGA52" s="84"/>
      <c r="BGB52" s="84"/>
      <c r="BGC52" s="84"/>
      <c r="BGD52" s="84"/>
      <c r="BGE52" s="84"/>
      <c r="BGF52" s="84"/>
      <c r="BGG52" s="84"/>
      <c r="BGH52" s="84"/>
      <c r="BGI52" s="84"/>
      <c r="BGJ52" s="84"/>
      <c r="BGK52" s="84"/>
      <c r="BGL52" s="84"/>
      <c r="BGM52" s="84"/>
      <c r="BGN52" s="84"/>
      <c r="BGO52" s="84"/>
      <c r="BGP52" s="84"/>
      <c r="BGQ52" s="84"/>
      <c r="BGR52" s="84"/>
      <c r="BGS52" s="84"/>
      <c r="BGT52" s="84"/>
      <c r="BGU52" s="84"/>
      <c r="BGV52" s="84"/>
      <c r="BGW52" s="84"/>
      <c r="BGX52" s="84"/>
      <c r="BGY52" s="84"/>
      <c r="BGZ52" s="84"/>
      <c r="BHA52" s="84"/>
      <c r="BHB52" s="84"/>
      <c r="BHC52" s="84"/>
      <c r="BHD52" s="84"/>
      <c r="BHE52" s="84"/>
      <c r="BHF52" s="84"/>
      <c r="BHG52" s="84"/>
      <c r="BHH52" s="84"/>
      <c r="BHI52" s="84"/>
      <c r="BHJ52" s="84"/>
      <c r="BHK52" s="84"/>
      <c r="BHL52" s="84"/>
      <c r="BHM52" s="84"/>
      <c r="BHN52" s="84"/>
      <c r="BHO52" s="84"/>
      <c r="BHP52" s="84"/>
      <c r="BHQ52" s="84"/>
      <c r="BHR52" s="84"/>
      <c r="BHS52" s="84"/>
      <c r="BHT52" s="84"/>
      <c r="BHU52" s="84"/>
      <c r="BHV52" s="84"/>
      <c r="BHW52" s="84"/>
      <c r="BHX52" s="84"/>
      <c r="BHY52" s="84"/>
      <c r="BHZ52" s="84"/>
      <c r="BIA52" s="84"/>
      <c r="BIB52" s="84"/>
      <c r="BIC52" s="84"/>
      <c r="BID52" s="84"/>
      <c r="BIE52" s="84"/>
      <c r="BIF52" s="84"/>
      <c r="BIG52" s="84"/>
      <c r="BIH52" s="84"/>
      <c r="BII52" s="84"/>
      <c r="BIJ52" s="84"/>
      <c r="BIK52" s="84"/>
      <c r="BIL52" s="84"/>
      <c r="BIM52" s="84"/>
      <c r="BIN52" s="84"/>
      <c r="BIO52" s="84"/>
      <c r="BIP52" s="84"/>
      <c r="BIQ52" s="84"/>
      <c r="BIR52" s="84"/>
      <c r="BIS52" s="84"/>
      <c r="BIT52" s="84"/>
      <c r="BIU52" s="84"/>
      <c r="BIV52" s="84"/>
      <c r="BIW52" s="84"/>
      <c r="BIX52" s="84"/>
      <c r="BIY52" s="84"/>
      <c r="BIZ52" s="84"/>
      <c r="BJA52" s="84"/>
      <c r="BJB52" s="84"/>
      <c r="BJC52" s="84"/>
      <c r="BJD52" s="84"/>
      <c r="BJE52" s="84"/>
      <c r="BJF52" s="84"/>
      <c r="BJG52" s="84"/>
      <c r="BJH52" s="84"/>
      <c r="BJI52" s="84"/>
      <c r="BJJ52" s="84"/>
      <c r="BJK52" s="84"/>
      <c r="BJL52" s="84"/>
      <c r="BJM52" s="84"/>
      <c r="BJN52" s="84"/>
      <c r="BJO52" s="84"/>
      <c r="BJP52" s="84"/>
      <c r="BJQ52" s="84"/>
      <c r="BJR52" s="84"/>
      <c r="BJS52" s="84"/>
      <c r="BJT52" s="84"/>
      <c r="BJU52" s="84"/>
      <c r="BJV52" s="84"/>
      <c r="BJW52" s="84"/>
      <c r="BJX52" s="84"/>
      <c r="BJY52" s="84"/>
      <c r="BJZ52" s="84"/>
      <c r="BKA52" s="84"/>
      <c r="BKB52" s="84"/>
      <c r="BKC52" s="84"/>
      <c r="BKD52" s="84"/>
      <c r="BKE52" s="84"/>
      <c r="BKF52" s="84"/>
      <c r="BKG52" s="84"/>
      <c r="BKH52" s="84"/>
      <c r="BKI52" s="84"/>
      <c r="BKJ52" s="84"/>
      <c r="BKK52" s="84"/>
      <c r="BKL52" s="84"/>
      <c r="BKM52" s="84"/>
      <c r="BKN52" s="84"/>
      <c r="BKO52" s="84"/>
      <c r="BKP52" s="84"/>
      <c r="BKQ52" s="84"/>
      <c r="BKR52" s="84"/>
      <c r="BKS52" s="84"/>
      <c r="BKT52" s="84"/>
      <c r="BKU52" s="84"/>
      <c r="BKV52" s="84"/>
      <c r="BKW52" s="84"/>
      <c r="BKX52" s="84"/>
      <c r="BKY52" s="84"/>
      <c r="BKZ52" s="84"/>
      <c r="BLA52" s="84"/>
      <c r="BLB52" s="84"/>
      <c r="BLC52" s="84"/>
      <c r="BLD52" s="84"/>
      <c r="BLE52" s="84"/>
      <c r="BLF52" s="84"/>
      <c r="BLG52" s="84"/>
      <c r="BLH52" s="84"/>
      <c r="BLI52" s="84"/>
      <c r="BLJ52" s="84"/>
      <c r="BLK52" s="84"/>
      <c r="BLL52" s="84"/>
      <c r="BLM52" s="84"/>
      <c r="BLN52" s="84"/>
      <c r="BLO52" s="84"/>
      <c r="BLP52" s="84"/>
      <c r="BLQ52" s="84"/>
      <c r="BLR52" s="84"/>
      <c r="BLS52" s="84"/>
      <c r="BLT52" s="84"/>
      <c r="BLU52" s="84"/>
      <c r="BLV52" s="84"/>
      <c r="BLW52" s="84"/>
      <c r="BLX52" s="84"/>
      <c r="BLY52" s="84"/>
      <c r="BLZ52" s="84"/>
      <c r="BMA52" s="84"/>
      <c r="BMB52" s="84"/>
      <c r="BMC52" s="84"/>
      <c r="BMD52" s="84"/>
      <c r="BME52" s="84"/>
      <c r="BMF52" s="84"/>
      <c r="BMG52" s="84"/>
      <c r="BMH52" s="84"/>
      <c r="BMI52" s="84"/>
      <c r="BMJ52" s="84"/>
      <c r="BMK52" s="84"/>
      <c r="BML52" s="84"/>
      <c r="BMM52" s="84"/>
      <c r="BMN52" s="84"/>
      <c r="BMO52" s="84"/>
      <c r="BMP52" s="84"/>
      <c r="BMQ52" s="84"/>
      <c r="BMR52" s="84"/>
      <c r="BMS52" s="84"/>
      <c r="BMT52" s="84"/>
      <c r="BMU52" s="84"/>
      <c r="BMV52" s="84"/>
      <c r="BMW52" s="84"/>
      <c r="BMX52" s="84"/>
      <c r="BMY52" s="84"/>
      <c r="BMZ52" s="84"/>
      <c r="BNA52" s="84"/>
      <c r="BNB52" s="84"/>
      <c r="BNC52" s="84"/>
      <c r="BND52" s="84"/>
      <c r="BNE52" s="84"/>
      <c r="BNF52" s="84"/>
      <c r="BNG52" s="84"/>
      <c r="BNH52" s="84"/>
      <c r="BNI52" s="84"/>
      <c r="BNJ52" s="84"/>
      <c r="BNK52" s="84"/>
      <c r="BNL52" s="84"/>
      <c r="BNM52" s="84"/>
      <c r="BNN52" s="84"/>
      <c r="BNO52" s="84"/>
      <c r="BNP52" s="84"/>
      <c r="BNQ52" s="84"/>
      <c r="BNR52" s="84"/>
      <c r="BNS52" s="84"/>
      <c r="BNT52" s="84"/>
      <c r="BNU52" s="84"/>
      <c r="BNV52" s="84"/>
      <c r="BNW52" s="84"/>
      <c r="BNX52" s="84"/>
      <c r="BNY52" s="84"/>
      <c r="BNZ52" s="84"/>
    </row>
    <row r="53" spans="1:1742" x14ac:dyDescent="0.2">
      <c r="A53" s="56"/>
      <c r="B53" s="37"/>
      <c r="CC53" s="84"/>
      <c r="CD53" s="84"/>
      <c r="CE53" s="84"/>
      <c r="CF53" s="84"/>
      <c r="CG53" s="84"/>
      <c r="CH53" s="84"/>
      <c r="CI53" s="84"/>
      <c r="CJ53" s="84"/>
      <c r="CK53" s="84"/>
      <c r="CL53" s="84"/>
      <c r="CM53" s="84"/>
      <c r="CN53" s="84"/>
      <c r="CO53" s="84"/>
      <c r="CP53" s="84"/>
      <c r="CQ53" s="84"/>
      <c r="CR53" s="84"/>
      <c r="CS53" s="84"/>
      <c r="CT53" s="84"/>
      <c r="CU53" s="84"/>
      <c r="CV53" s="84"/>
      <c r="CW53" s="84"/>
      <c r="CX53" s="84"/>
      <c r="CY53" s="84"/>
      <c r="CZ53" s="84"/>
      <c r="DA53" s="84"/>
      <c r="DB53" s="84"/>
      <c r="DC53" s="84"/>
      <c r="DD53" s="84"/>
      <c r="DE53" s="84"/>
      <c r="DF53" s="84"/>
      <c r="DG53" s="84"/>
      <c r="DH53" s="84"/>
      <c r="DI53" s="84"/>
      <c r="DJ53" s="84"/>
      <c r="DK53" s="84"/>
      <c r="DL53" s="84"/>
      <c r="DM53" s="84"/>
      <c r="DN53" s="84"/>
      <c r="DO53" s="84"/>
      <c r="DP53" s="84"/>
      <c r="DQ53" s="84"/>
      <c r="DR53" s="84"/>
      <c r="DS53" s="84"/>
      <c r="DT53" s="84"/>
      <c r="DU53" s="84"/>
      <c r="DV53" s="84"/>
      <c r="DW53" s="84"/>
      <c r="DX53" s="84"/>
      <c r="DY53" s="84"/>
      <c r="DZ53" s="84"/>
      <c r="EA53" s="84"/>
      <c r="EB53" s="84"/>
      <c r="EC53" s="84"/>
      <c r="ED53" s="84"/>
      <c r="EE53" s="84"/>
      <c r="EF53" s="84"/>
      <c r="EG53" s="84"/>
      <c r="EH53" s="84"/>
      <c r="EI53" s="84"/>
      <c r="EJ53" s="84"/>
      <c r="EK53" s="84"/>
      <c r="EL53" s="84"/>
      <c r="EM53" s="84"/>
      <c r="EN53" s="84"/>
      <c r="EO53" s="84"/>
      <c r="EP53" s="84"/>
      <c r="EQ53" s="84"/>
      <c r="ER53" s="84"/>
      <c r="ES53" s="84"/>
      <c r="ET53" s="84"/>
      <c r="EU53" s="84"/>
      <c r="EV53" s="84"/>
      <c r="EW53" s="84"/>
      <c r="EX53" s="84"/>
      <c r="EY53" s="84"/>
      <c r="EZ53" s="84"/>
      <c r="FA53" s="84"/>
      <c r="FB53" s="84"/>
      <c r="FC53" s="84"/>
      <c r="FD53" s="84"/>
      <c r="FE53" s="84"/>
      <c r="FF53" s="84"/>
      <c r="FG53" s="84"/>
      <c r="FH53" s="84"/>
      <c r="FI53" s="84"/>
      <c r="FJ53" s="84"/>
      <c r="FK53" s="84"/>
      <c r="FL53" s="84"/>
      <c r="FM53" s="84"/>
      <c r="FN53" s="84"/>
      <c r="FO53" s="84"/>
      <c r="FP53" s="84"/>
      <c r="FQ53" s="84"/>
      <c r="FR53" s="84"/>
      <c r="FS53" s="84"/>
      <c r="FT53" s="84"/>
      <c r="FU53" s="84"/>
      <c r="FV53" s="84"/>
      <c r="FW53" s="84"/>
      <c r="FX53" s="84"/>
      <c r="FY53" s="84"/>
      <c r="FZ53" s="84"/>
      <c r="GA53" s="84"/>
      <c r="GB53" s="84"/>
      <c r="GC53" s="84"/>
      <c r="GD53" s="84"/>
      <c r="GE53" s="84"/>
      <c r="GF53" s="84"/>
      <c r="GG53" s="84"/>
      <c r="GH53" s="84"/>
      <c r="GI53" s="84"/>
      <c r="GJ53" s="84"/>
      <c r="GK53" s="84"/>
      <c r="GL53" s="84"/>
      <c r="GM53" s="84"/>
      <c r="GN53" s="84"/>
      <c r="GO53" s="84"/>
      <c r="GP53" s="84"/>
      <c r="GQ53" s="84"/>
      <c r="GR53" s="84"/>
      <c r="GS53" s="84"/>
      <c r="GT53" s="84"/>
      <c r="GU53" s="84"/>
      <c r="GV53" s="84"/>
      <c r="GW53" s="84"/>
      <c r="GX53" s="84"/>
      <c r="GY53" s="84"/>
      <c r="GZ53" s="84"/>
      <c r="HA53" s="84"/>
      <c r="HB53" s="84"/>
      <c r="HC53" s="84"/>
      <c r="HD53" s="84"/>
      <c r="HE53" s="84"/>
      <c r="HF53" s="84"/>
      <c r="HG53" s="84"/>
      <c r="HH53" s="84"/>
      <c r="HI53" s="84"/>
      <c r="HJ53" s="84"/>
      <c r="HK53" s="84"/>
      <c r="HL53" s="84"/>
      <c r="HM53" s="84"/>
      <c r="HN53" s="84"/>
      <c r="HO53" s="84"/>
      <c r="HP53" s="84"/>
      <c r="HQ53" s="84"/>
      <c r="HR53" s="84"/>
      <c r="HS53" s="84"/>
      <c r="HT53" s="84"/>
      <c r="HU53" s="84"/>
      <c r="HV53" s="84"/>
      <c r="HW53" s="84"/>
      <c r="HX53" s="84"/>
      <c r="HY53" s="84"/>
      <c r="HZ53" s="84"/>
      <c r="IA53" s="84"/>
      <c r="IB53" s="84"/>
      <c r="IC53" s="84"/>
      <c r="ID53" s="84"/>
      <c r="IE53" s="84"/>
      <c r="IF53" s="84"/>
      <c r="IG53" s="84"/>
      <c r="IH53" s="84"/>
      <c r="II53" s="84"/>
      <c r="IJ53" s="84"/>
      <c r="IK53" s="84"/>
      <c r="IL53" s="84"/>
      <c r="IM53" s="84"/>
      <c r="IN53" s="84"/>
      <c r="IO53" s="84"/>
      <c r="IP53" s="84"/>
      <c r="IQ53" s="84"/>
      <c r="IR53" s="84"/>
      <c r="IS53" s="84"/>
      <c r="IT53" s="84"/>
      <c r="IU53" s="84"/>
      <c r="IV53" s="84"/>
      <c r="IW53" s="84"/>
      <c r="IX53" s="84"/>
      <c r="IY53" s="84"/>
      <c r="IZ53" s="84"/>
      <c r="JA53" s="84"/>
      <c r="JB53" s="84"/>
      <c r="JC53" s="84"/>
      <c r="JD53" s="84"/>
      <c r="JE53" s="84"/>
      <c r="JF53" s="84"/>
      <c r="JG53" s="84"/>
      <c r="JH53" s="84"/>
      <c r="JI53" s="84"/>
      <c r="JJ53" s="84"/>
      <c r="JK53" s="84"/>
      <c r="JL53" s="84"/>
      <c r="JM53" s="84"/>
      <c r="JN53" s="84"/>
      <c r="JO53" s="84"/>
      <c r="JP53" s="84"/>
      <c r="JQ53" s="84"/>
      <c r="JR53" s="84"/>
      <c r="JS53" s="84"/>
      <c r="JT53" s="84"/>
      <c r="JU53" s="84"/>
      <c r="JV53" s="84"/>
      <c r="JW53" s="84"/>
      <c r="JX53" s="84"/>
      <c r="JY53" s="84"/>
      <c r="JZ53" s="84"/>
      <c r="KA53" s="84"/>
      <c r="KB53" s="84"/>
      <c r="KC53" s="84"/>
      <c r="KD53" s="84"/>
      <c r="KE53" s="84"/>
      <c r="KF53" s="84"/>
      <c r="KG53" s="84"/>
      <c r="KH53" s="84"/>
      <c r="KI53" s="84"/>
      <c r="KJ53" s="84"/>
      <c r="KK53" s="84"/>
      <c r="KL53" s="84"/>
      <c r="KM53" s="84"/>
      <c r="KN53" s="84"/>
      <c r="KO53" s="84"/>
      <c r="KP53" s="84"/>
      <c r="KQ53" s="84"/>
      <c r="KR53" s="84"/>
      <c r="KS53" s="84"/>
      <c r="KT53" s="84"/>
      <c r="KU53" s="84"/>
      <c r="KV53" s="84"/>
      <c r="KW53" s="84"/>
      <c r="KX53" s="84"/>
      <c r="KY53" s="84"/>
      <c r="KZ53" s="84"/>
      <c r="LA53" s="84"/>
      <c r="LB53" s="84"/>
      <c r="LC53" s="84"/>
      <c r="LD53" s="84"/>
      <c r="LE53" s="84"/>
      <c r="LF53" s="84"/>
      <c r="LG53" s="84"/>
      <c r="LH53" s="84"/>
      <c r="LI53" s="84"/>
      <c r="LJ53" s="84"/>
      <c r="LK53" s="84"/>
      <c r="LL53" s="84"/>
      <c r="LM53" s="84"/>
      <c r="LN53" s="84"/>
      <c r="LO53" s="84"/>
      <c r="LP53" s="84"/>
      <c r="LQ53" s="84"/>
      <c r="LR53" s="84"/>
      <c r="LS53" s="84"/>
      <c r="LT53" s="84"/>
      <c r="LU53" s="84"/>
      <c r="LV53" s="84"/>
      <c r="LW53" s="84"/>
      <c r="LX53" s="84"/>
      <c r="LY53" s="84"/>
      <c r="LZ53" s="84"/>
      <c r="MA53" s="84"/>
      <c r="MB53" s="84"/>
      <c r="MC53" s="84"/>
      <c r="MD53" s="84"/>
      <c r="ME53" s="84"/>
      <c r="MF53" s="84"/>
      <c r="MG53" s="84"/>
      <c r="MH53" s="84"/>
      <c r="MI53" s="84"/>
      <c r="MJ53" s="84"/>
      <c r="MK53" s="84"/>
      <c r="ML53" s="84"/>
      <c r="MM53" s="84"/>
      <c r="MN53" s="84"/>
      <c r="MO53" s="84"/>
      <c r="MP53" s="84"/>
      <c r="MQ53" s="84"/>
      <c r="MR53" s="84"/>
      <c r="MS53" s="84"/>
      <c r="MT53" s="84"/>
      <c r="MU53" s="84"/>
      <c r="MV53" s="84"/>
      <c r="MW53" s="84"/>
      <c r="MX53" s="84"/>
      <c r="MY53" s="84"/>
      <c r="MZ53" s="84"/>
      <c r="NA53" s="84"/>
      <c r="NB53" s="84"/>
      <c r="NC53" s="84"/>
      <c r="ND53" s="84"/>
      <c r="NE53" s="84"/>
      <c r="NF53" s="84"/>
      <c r="NG53" s="84"/>
      <c r="NH53" s="84"/>
      <c r="NI53" s="84"/>
      <c r="NJ53" s="84"/>
      <c r="NK53" s="84"/>
      <c r="NL53" s="84"/>
      <c r="NM53" s="84"/>
      <c r="NN53" s="84"/>
      <c r="NO53" s="84"/>
      <c r="NP53" s="84"/>
      <c r="NQ53" s="84"/>
      <c r="NR53" s="84"/>
      <c r="NS53" s="84"/>
      <c r="NT53" s="84"/>
      <c r="NU53" s="84"/>
      <c r="NV53" s="84"/>
      <c r="NW53" s="84"/>
      <c r="NX53" s="84"/>
      <c r="NY53" s="84"/>
      <c r="NZ53" s="84"/>
      <c r="OA53" s="84"/>
      <c r="OB53" s="84"/>
      <c r="OC53" s="84"/>
      <c r="OD53" s="84"/>
      <c r="OE53" s="84"/>
      <c r="OF53" s="84"/>
      <c r="OG53" s="84"/>
      <c r="OH53" s="84"/>
      <c r="OI53" s="84"/>
      <c r="OJ53" s="84"/>
      <c r="OK53" s="84"/>
      <c r="OL53" s="84"/>
      <c r="OM53" s="84"/>
      <c r="ON53" s="84"/>
      <c r="OO53" s="84"/>
      <c r="OP53" s="84"/>
      <c r="OQ53" s="84"/>
      <c r="OR53" s="84"/>
      <c r="OS53" s="84"/>
      <c r="OT53" s="84"/>
      <c r="OU53" s="84"/>
      <c r="OV53" s="84"/>
      <c r="OW53" s="84"/>
      <c r="OX53" s="84"/>
      <c r="OY53" s="84"/>
      <c r="OZ53" s="84"/>
      <c r="PA53" s="84"/>
      <c r="PB53" s="84"/>
      <c r="PC53" s="84"/>
      <c r="PD53" s="84"/>
      <c r="PE53" s="84"/>
      <c r="PF53" s="84"/>
      <c r="PG53" s="84"/>
      <c r="PH53" s="84"/>
      <c r="PI53" s="84"/>
      <c r="PJ53" s="84"/>
      <c r="PK53" s="84"/>
      <c r="PL53" s="84"/>
      <c r="PM53" s="84"/>
      <c r="PN53" s="84"/>
      <c r="PO53" s="84"/>
      <c r="PP53" s="84"/>
      <c r="PQ53" s="84"/>
      <c r="PR53" s="84"/>
      <c r="PS53" s="84"/>
      <c r="PT53" s="84"/>
      <c r="PU53" s="84"/>
      <c r="PV53" s="84"/>
      <c r="PW53" s="84"/>
      <c r="PX53" s="84"/>
      <c r="PY53" s="84"/>
      <c r="PZ53" s="84"/>
      <c r="QA53" s="84"/>
      <c r="QB53" s="84"/>
      <c r="QC53" s="84"/>
      <c r="QD53" s="84"/>
      <c r="QE53" s="84"/>
      <c r="QF53" s="84"/>
      <c r="QG53" s="84"/>
      <c r="QH53" s="84"/>
      <c r="QI53" s="84"/>
      <c r="QJ53" s="84"/>
      <c r="QK53" s="84"/>
      <c r="QL53" s="84"/>
      <c r="QM53" s="84"/>
      <c r="QN53" s="84"/>
      <c r="QO53" s="84"/>
      <c r="QP53" s="84"/>
      <c r="QQ53" s="84"/>
      <c r="QR53" s="84"/>
      <c r="QS53" s="84"/>
      <c r="QT53" s="84"/>
      <c r="QU53" s="84"/>
      <c r="QV53" s="84"/>
      <c r="QW53" s="84"/>
      <c r="QX53" s="84"/>
      <c r="QY53" s="84"/>
      <c r="QZ53" s="84"/>
      <c r="RA53" s="84"/>
      <c r="RB53" s="84"/>
      <c r="RC53" s="84"/>
      <c r="RD53" s="84"/>
      <c r="RE53" s="84"/>
      <c r="RF53" s="84"/>
      <c r="RG53" s="84"/>
      <c r="RH53" s="84"/>
      <c r="RI53" s="84"/>
      <c r="RJ53" s="84"/>
      <c r="RK53" s="84"/>
      <c r="RL53" s="84"/>
      <c r="RM53" s="84"/>
      <c r="RN53" s="84"/>
      <c r="RO53" s="84"/>
      <c r="RP53" s="84"/>
      <c r="RQ53" s="84"/>
      <c r="RR53" s="84"/>
      <c r="RS53" s="84"/>
      <c r="RT53" s="84"/>
      <c r="RU53" s="84"/>
      <c r="RV53" s="84"/>
      <c r="RW53" s="84"/>
      <c r="RX53" s="84"/>
      <c r="RY53" s="84"/>
      <c r="RZ53" s="84"/>
      <c r="SA53" s="84"/>
      <c r="SB53" s="84"/>
      <c r="SC53" s="84"/>
      <c r="SD53" s="84"/>
      <c r="SE53" s="84"/>
      <c r="SF53" s="84"/>
      <c r="SG53" s="84"/>
      <c r="SH53" s="84"/>
      <c r="SI53" s="84"/>
      <c r="SJ53" s="84"/>
      <c r="SK53" s="84"/>
      <c r="SL53" s="84"/>
      <c r="SM53" s="84"/>
      <c r="SN53" s="84"/>
      <c r="SO53" s="84"/>
      <c r="SP53" s="84"/>
      <c r="SQ53" s="84"/>
      <c r="SR53" s="84"/>
      <c r="SS53" s="84"/>
      <c r="ST53" s="84"/>
      <c r="SU53" s="84"/>
      <c r="SV53" s="84"/>
      <c r="SW53" s="84"/>
      <c r="SX53" s="84"/>
      <c r="SY53" s="84"/>
      <c r="SZ53" s="84"/>
      <c r="TA53" s="84"/>
      <c r="TB53" s="84"/>
      <c r="TC53" s="84"/>
      <c r="TD53" s="84"/>
      <c r="TE53" s="84"/>
      <c r="TF53" s="84"/>
      <c r="TG53" s="84"/>
      <c r="TH53" s="84"/>
      <c r="TI53" s="84"/>
      <c r="TJ53" s="84"/>
      <c r="TK53" s="84"/>
      <c r="TL53" s="84"/>
      <c r="TM53" s="84"/>
      <c r="TN53" s="84"/>
      <c r="TO53" s="84"/>
      <c r="TP53" s="84"/>
      <c r="TQ53" s="84"/>
      <c r="TR53" s="84"/>
      <c r="TS53" s="84"/>
      <c r="TT53" s="84"/>
      <c r="TU53" s="84"/>
      <c r="TV53" s="84"/>
      <c r="TW53" s="84"/>
      <c r="TX53" s="84"/>
      <c r="TY53" s="84"/>
      <c r="TZ53" s="84"/>
      <c r="UA53" s="84"/>
      <c r="UB53" s="84"/>
      <c r="UC53" s="84"/>
      <c r="UD53" s="84"/>
      <c r="UE53" s="84"/>
      <c r="UF53" s="84"/>
      <c r="UG53" s="84"/>
      <c r="UH53" s="84"/>
      <c r="UI53" s="84"/>
      <c r="UJ53" s="84"/>
      <c r="UK53" s="84"/>
      <c r="UL53" s="84"/>
      <c r="UM53" s="84"/>
      <c r="UN53" s="84"/>
      <c r="UO53" s="84"/>
      <c r="UP53" s="84"/>
      <c r="UQ53" s="84"/>
      <c r="UR53" s="84"/>
      <c r="US53" s="84"/>
      <c r="UT53" s="84"/>
      <c r="UU53" s="84"/>
      <c r="UV53" s="84"/>
      <c r="UW53" s="84"/>
      <c r="UX53" s="84"/>
      <c r="UY53" s="84"/>
      <c r="UZ53" s="84"/>
      <c r="VA53" s="84"/>
      <c r="VB53" s="84"/>
      <c r="VC53" s="84"/>
      <c r="VD53" s="84"/>
      <c r="VE53" s="84"/>
      <c r="VF53" s="84"/>
      <c r="VG53" s="84"/>
      <c r="VH53" s="84"/>
      <c r="VI53" s="84"/>
      <c r="VJ53" s="84"/>
      <c r="VK53" s="84"/>
      <c r="VL53" s="84"/>
      <c r="VM53" s="84"/>
      <c r="VN53" s="84"/>
      <c r="VO53" s="84"/>
      <c r="VP53" s="84"/>
      <c r="VQ53" s="84"/>
      <c r="VR53" s="84"/>
      <c r="VS53" s="84"/>
      <c r="VT53" s="84"/>
      <c r="VU53" s="84"/>
      <c r="VV53" s="84"/>
      <c r="VW53" s="84"/>
      <c r="VX53" s="84"/>
      <c r="VY53" s="84"/>
      <c r="VZ53" s="84"/>
      <c r="WA53" s="84"/>
      <c r="WB53" s="84"/>
      <c r="WC53" s="84"/>
      <c r="WD53" s="84"/>
      <c r="WE53" s="84"/>
      <c r="WF53" s="84"/>
      <c r="WG53" s="84"/>
      <c r="WH53" s="84"/>
      <c r="WI53" s="84"/>
      <c r="WJ53" s="84"/>
      <c r="WK53" s="84"/>
      <c r="WL53" s="84"/>
      <c r="WM53" s="84"/>
      <c r="WN53" s="84"/>
      <c r="WO53" s="84"/>
      <c r="WP53" s="84"/>
      <c r="WQ53" s="84"/>
      <c r="WR53" s="84"/>
      <c r="WS53" s="84"/>
      <c r="WT53" s="84"/>
      <c r="WU53" s="84"/>
      <c r="WV53" s="84"/>
      <c r="WW53" s="84"/>
      <c r="WX53" s="84"/>
      <c r="WY53" s="84"/>
      <c r="WZ53" s="84"/>
      <c r="XA53" s="84"/>
      <c r="XB53" s="84"/>
      <c r="XC53" s="84"/>
      <c r="XD53" s="84"/>
      <c r="XE53" s="84"/>
      <c r="XF53" s="84"/>
      <c r="XG53" s="84"/>
      <c r="XH53" s="84"/>
      <c r="XI53" s="84"/>
      <c r="XJ53" s="84"/>
      <c r="XK53" s="84"/>
      <c r="XL53" s="84"/>
      <c r="XM53" s="84"/>
      <c r="XN53" s="84"/>
      <c r="XO53" s="84"/>
      <c r="XP53" s="84"/>
      <c r="XQ53" s="84"/>
      <c r="XR53" s="84"/>
      <c r="XS53" s="84"/>
      <c r="XT53" s="84"/>
      <c r="XU53" s="84"/>
      <c r="XV53" s="84"/>
      <c r="XW53" s="84"/>
      <c r="XX53" s="84"/>
      <c r="XY53" s="84"/>
      <c r="XZ53" s="84"/>
      <c r="YA53" s="84"/>
      <c r="YB53" s="84"/>
      <c r="YC53" s="84"/>
      <c r="YD53" s="84"/>
      <c r="YE53" s="84"/>
      <c r="YF53" s="84"/>
      <c r="YG53" s="84"/>
      <c r="YH53" s="84"/>
      <c r="YI53" s="84"/>
      <c r="YJ53" s="84"/>
      <c r="YK53" s="84"/>
      <c r="YL53" s="84"/>
      <c r="YM53" s="84"/>
      <c r="YN53" s="84"/>
      <c r="YO53" s="84"/>
      <c r="YP53" s="84"/>
      <c r="YQ53" s="84"/>
      <c r="YR53" s="84"/>
      <c r="YS53" s="84"/>
      <c r="YT53" s="84"/>
      <c r="YU53" s="84"/>
      <c r="YV53" s="84"/>
      <c r="YW53" s="84"/>
      <c r="YX53" s="84"/>
      <c r="YY53" s="84"/>
      <c r="YZ53" s="84"/>
      <c r="ZA53" s="84"/>
      <c r="ZB53" s="84"/>
      <c r="ZC53" s="84"/>
      <c r="ZD53" s="84"/>
      <c r="ZE53" s="84"/>
      <c r="ZF53" s="84"/>
      <c r="ZG53" s="84"/>
      <c r="ZH53" s="84"/>
      <c r="ZI53" s="84"/>
      <c r="ZJ53" s="84"/>
      <c r="ZK53" s="84"/>
      <c r="ZL53" s="84"/>
      <c r="ZM53" s="84"/>
      <c r="ZN53" s="84"/>
      <c r="ZO53" s="84"/>
      <c r="ZP53" s="84"/>
      <c r="ZQ53" s="84"/>
      <c r="ZR53" s="84"/>
      <c r="ZS53" s="84"/>
      <c r="ZT53" s="84"/>
      <c r="ZU53" s="84"/>
      <c r="ZV53" s="84"/>
      <c r="ZW53" s="84"/>
      <c r="ZX53" s="84"/>
      <c r="ZY53" s="84"/>
      <c r="ZZ53" s="84"/>
      <c r="AAA53" s="84"/>
      <c r="AAB53" s="84"/>
      <c r="AAC53" s="84"/>
      <c r="AAD53" s="84"/>
      <c r="AAE53" s="84"/>
      <c r="AAF53" s="84"/>
      <c r="AAG53" s="84"/>
      <c r="AAH53" s="84"/>
      <c r="AAI53" s="84"/>
      <c r="AAJ53" s="84"/>
      <c r="AAK53" s="84"/>
      <c r="AAL53" s="84"/>
      <c r="AAM53" s="84"/>
      <c r="AAN53" s="84"/>
      <c r="AAO53" s="84"/>
      <c r="AAP53" s="84"/>
      <c r="AAQ53" s="84"/>
      <c r="AAR53" s="84"/>
      <c r="AAS53" s="84"/>
      <c r="AAT53" s="84"/>
      <c r="AAU53" s="84"/>
      <c r="AAV53" s="84"/>
      <c r="AAW53" s="84"/>
      <c r="AAX53" s="84"/>
      <c r="AAY53" s="84"/>
      <c r="AAZ53" s="84"/>
      <c r="ABA53" s="84"/>
      <c r="ABB53" s="84"/>
      <c r="ABC53" s="84"/>
      <c r="ABD53" s="84"/>
      <c r="ABE53" s="84"/>
      <c r="ABF53" s="84"/>
      <c r="ABG53" s="84"/>
      <c r="ABH53" s="84"/>
      <c r="ABI53" s="84"/>
      <c r="ABJ53" s="84"/>
      <c r="ABK53" s="84"/>
      <c r="ABL53" s="84"/>
      <c r="ABM53" s="84"/>
      <c r="ABN53" s="84"/>
      <c r="ABO53" s="84"/>
      <c r="ABP53" s="84"/>
      <c r="ABQ53" s="84"/>
      <c r="ABR53" s="84"/>
      <c r="ABS53" s="84"/>
      <c r="ABT53" s="84"/>
      <c r="ABU53" s="84"/>
      <c r="ABV53" s="84"/>
      <c r="ABW53" s="84"/>
      <c r="ABX53" s="84"/>
      <c r="ABY53" s="84"/>
      <c r="ABZ53" s="84"/>
      <c r="ACA53" s="84"/>
      <c r="ACB53" s="84"/>
      <c r="ACC53" s="84"/>
      <c r="ACD53" s="84"/>
      <c r="ACE53" s="84"/>
      <c r="ACF53" s="84"/>
      <c r="ACG53" s="84"/>
      <c r="ACH53" s="84"/>
      <c r="ACI53" s="84"/>
      <c r="ACJ53" s="84"/>
      <c r="ACK53" s="84"/>
      <c r="ACL53" s="84"/>
      <c r="ACM53" s="84"/>
      <c r="ACN53" s="84"/>
      <c r="ACO53" s="84"/>
      <c r="ACP53" s="84"/>
      <c r="ACQ53" s="84"/>
      <c r="ACR53" s="84"/>
      <c r="ACS53" s="84"/>
      <c r="ACT53" s="84"/>
      <c r="ACU53" s="84"/>
      <c r="ACV53" s="84"/>
      <c r="ACW53" s="84"/>
      <c r="ACX53" s="84"/>
      <c r="ACY53" s="84"/>
      <c r="ACZ53" s="84"/>
      <c r="ADA53" s="84"/>
      <c r="ADB53" s="84"/>
      <c r="ADC53" s="84"/>
      <c r="ADD53" s="84"/>
      <c r="ADE53" s="84"/>
      <c r="ADF53" s="84"/>
      <c r="ADG53" s="84"/>
      <c r="ADH53" s="84"/>
      <c r="ADI53" s="84"/>
      <c r="ADJ53" s="84"/>
      <c r="ADK53" s="84"/>
      <c r="ADL53" s="84"/>
      <c r="ADM53" s="84"/>
      <c r="ADN53" s="84"/>
      <c r="ADO53" s="84"/>
      <c r="ADP53" s="84"/>
      <c r="ADQ53" s="84"/>
      <c r="ADR53" s="84"/>
      <c r="ADS53" s="84"/>
      <c r="ADT53" s="84"/>
      <c r="ADU53" s="84"/>
      <c r="ADV53" s="84"/>
      <c r="ADW53" s="84"/>
      <c r="ADX53" s="84"/>
      <c r="ADY53" s="84"/>
      <c r="ADZ53" s="84"/>
      <c r="AEA53" s="84"/>
      <c r="AEB53" s="84"/>
      <c r="AEC53" s="84"/>
      <c r="AED53" s="84"/>
      <c r="AEE53" s="84"/>
      <c r="AEF53" s="84"/>
      <c r="AEG53" s="84"/>
      <c r="AEH53" s="84"/>
      <c r="AEI53" s="84"/>
      <c r="AEJ53" s="84"/>
      <c r="AEK53" s="84"/>
      <c r="AEL53" s="84"/>
      <c r="AEM53" s="84"/>
      <c r="AEN53" s="84"/>
      <c r="AEO53" s="84"/>
      <c r="AEP53" s="84"/>
      <c r="AEQ53" s="84"/>
      <c r="AER53" s="84"/>
      <c r="AES53" s="84"/>
      <c r="AET53" s="84"/>
      <c r="AEU53" s="84"/>
      <c r="AEV53" s="84"/>
      <c r="AEW53" s="84"/>
      <c r="AEX53" s="84"/>
      <c r="AEY53" s="84"/>
      <c r="AEZ53" s="84"/>
      <c r="AFA53" s="84"/>
      <c r="AFB53" s="84"/>
      <c r="AFC53" s="84"/>
      <c r="AFD53" s="84"/>
      <c r="AFE53" s="84"/>
      <c r="AFF53" s="84"/>
      <c r="AFG53" s="84"/>
      <c r="AFH53" s="84"/>
      <c r="AFI53" s="84"/>
      <c r="AFJ53" s="84"/>
      <c r="AFK53" s="84"/>
      <c r="AFL53" s="84"/>
      <c r="AFM53" s="84"/>
      <c r="AFN53" s="84"/>
      <c r="AFO53" s="84"/>
      <c r="AFP53" s="84"/>
      <c r="AFQ53" s="84"/>
      <c r="AFR53" s="84"/>
      <c r="AFS53" s="84"/>
      <c r="AFT53" s="84"/>
      <c r="AFU53" s="84"/>
      <c r="AFV53" s="84"/>
      <c r="AFW53" s="84"/>
      <c r="AFX53" s="84"/>
      <c r="AFY53" s="84"/>
      <c r="AFZ53" s="84"/>
      <c r="AGA53" s="84"/>
      <c r="AGB53" s="84"/>
      <c r="AGC53" s="84"/>
      <c r="AGD53" s="84"/>
      <c r="AGE53" s="84"/>
      <c r="AGF53" s="84"/>
      <c r="AGG53" s="84"/>
      <c r="AGH53" s="84"/>
      <c r="AGI53" s="84"/>
      <c r="AGJ53" s="84"/>
      <c r="AGK53" s="84"/>
      <c r="AGL53" s="84"/>
      <c r="AGM53" s="84"/>
      <c r="AGN53" s="84"/>
      <c r="AGO53" s="84"/>
      <c r="AGP53" s="84"/>
      <c r="AGQ53" s="84"/>
      <c r="AGR53" s="84"/>
      <c r="AGS53" s="84"/>
      <c r="AGT53" s="84"/>
      <c r="AGU53" s="84"/>
      <c r="AGV53" s="84"/>
      <c r="AGW53" s="84"/>
      <c r="AGX53" s="84"/>
      <c r="AGY53" s="84"/>
      <c r="AGZ53" s="84"/>
      <c r="AHA53" s="84"/>
      <c r="AHB53" s="84"/>
      <c r="AHC53" s="84"/>
      <c r="AHD53" s="84"/>
      <c r="AHE53" s="84"/>
      <c r="AHF53" s="84"/>
      <c r="AHG53" s="84"/>
      <c r="AHH53" s="84"/>
      <c r="AHI53" s="84"/>
      <c r="AHJ53" s="84"/>
      <c r="AHK53" s="84"/>
      <c r="AHL53" s="84"/>
      <c r="AHM53" s="84"/>
      <c r="AHN53" s="84"/>
      <c r="AHO53" s="84"/>
      <c r="AHP53" s="84"/>
      <c r="AHQ53" s="84"/>
      <c r="AHR53" s="84"/>
      <c r="AHS53" s="84"/>
      <c r="AHT53" s="84"/>
      <c r="AHU53" s="84"/>
      <c r="AHV53" s="84"/>
      <c r="AHW53" s="84"/>
      <c r="AHX53" s="84"/>
      <c r="AHY53" s="84"/>
      <c r="AHZ53" s="84"/>
      <c r="AIA53" s="84"/>
      <c r="AIB53" s="84"/>
      <c r="AIC53" s="84"/>
      <c r="AID53" s="84"/>
      <c r="AIE53" s="84"/>
      <c r="AIF53" s="84"/>
      <c r="AIG53" s="84"/>
      <c r="AIH53" s="84"/>
      <c r="AII53" s="84"/>
      <c r="AIJ53" s="84"/>
      <c r="AIK53" s="84"/>
      <c r="AIL53" s="84"/>
      <c r="AIM53" s="84"/>
      <c r="AIN53" s="84"/>
      <c r="AIO53" s="84"/>
      <c r="AIP53" s="84"/>
      <c r="AIQ53" s="84"/>
      <c r="AIR53" s="84"/>
      <c r="AIS53" s="84"/>
      <c r="AIT53" s="84"/>
      <c r="AIU53" s="84"/>
      <c r="AIV53" s="84"/>
      <c r="AIW53" s="84"/>
      <c r="AIX53" s="84"/>
      <c r="AIY53" s="84"/>
      <c r="AIZ53" s="84"/>
      <c r="AJA53" s="84"/>
      <c r="AJB53" s="84"/>
      <c r="AJC53" s="84"/>
      <c r="AJD53" s="84"/>
      <c r="AJE53" s="84"/>
      <c r="AJF53" s="84"/>
      <c r="AJG53" s="84"/>
      <c r="AJH53" s="84"/>
      <c r="AJI53" s="84"/>
      <c r="AJJ53" s="84"/>
      <c r="AJK53" s="84"/>
      <c r="AJL53" s="84"/>
      <c r="AJM53" s="84"/>
      <c r="AJN53" s="84"/>
      <c r="AJO53" s="84"/>
      <c r="AJP53" s="84"/>
      <c r="AJQ53" s="84"/>
      <c r="AJR53" s="84"/>
      <c r="AJS53" s="84"/>
      <c r="AJT53" s="84"/>
      <c r="AJU53" s="84"/>
      <c r="AJV53" s="84"/>
      <c r="AJW53" s="84"/>
      <c r="AJX53" s="84"/>
      <c r="AJY53" s="84"/>
      <c r="AJZ53" s="84"/>
      <c r="AKA53" s="84"/>
      <c r="AKB53" s="84"/>
      <c r="AKC53" s="84"/>
      <c r="AKD53" s="84"/>
      <c r="AKE53" s="84"/>
      <c r="AKF53" s="84"/>
      <c r="AKG53" s="84"/>
      <c r="AKH53" s="84"/>
      <c r="AKI53" s="84"/>
      <c r="AKJ53" s="84"/>
      <c r="AKK53" s="84"/>
      <c r="AKL53" s="84"/>
      <c r="AKM53" s="84"/>
      <c r="AKN53" s="84"/>
      <c r="AKO53" s="84"/>
      <c r="AKP53" s="84"/>
      <c r="AKQ53" s="84"/>
      <c r="AKR53" s="84"/>
      <c r="AKS53" s="84"/>
      <c r="AKT53" s="84"/>
      <c r="AKU53" s="84"/>
      <c r="AKV53" s="84"/>
      <c r="AKW53" s="84"/>
      <c r="AKX53" s="84"/>
      <c r="AKY53" s="84"/>
      <c r="AKZ53" s="84"/>
      <c r="ALA53" s="84"/>
      <c r="ALB53" s="84"/>
      <c r="ALC53" s="84"/>
      <c r="ALD53" s="84"/>
      <c r="ALE53" s="84"/>
      <c r="ALF53" s="84"/>
      <c r="ALG53" s="84"/>
      <c r="ALH53" s="84"/>
      <c r="ALI53" s="84"/>
      <c r="ALJ53" s="84"/>
      <c r="ALK53" s="84"/>
      <c r="ALL53" s="84"/>
      <c r="ALM53" s="84"/>
      <c r="ALN53" s="84"/>
      <c r="ALO53" s="84"/>
      <c r="ALP53" s="84"/>
      <c r="ALQ53" s="84"/>
      <c r="ALR53" s="84"/>
      <c r="ALS53" s="84"/>
      <c r="ALT53" s="84"/>
      <c r="ALU53" s="84"/>
      <c r="ALV53" s="84"/>
      <c r="ALW53" s="84"/>
      <c r="ALX53" s="84"/>
      <c r="ALY53" s="84"/>
      <c r="ALZ53" s="84"/>
      <c r="AMA53" s="84"/>
      <c r="AMB53" s="84"/>
      <c r="AMC53" s="84"/>
      <c r="AMD53" s="84"/>
      <c r="AME53" s="84"/>
      <c r="AMF53" s="84"/>
      <c r="AMG53" s="84"/>
      <c r="AMH53" s="84"/>
      <c r="AMI53" s="84"/>
      <c r="AMJ53" s="84"/>
      <c r="AMK53" s="84"/>
      <c r="AML53" s="84"/>
      <c r="AMM53" s="84"/>
      <c r="AMN53" s="84"/>
      <c r="AMO53" s="84"/>
      <c r="AMP53" s="84"/>
      <c r="AMQ53" s="84"/>
      <c r="AMR53" s="84"/>
      <c r="AMS53" s="84"/>
      <c r="AMT53" s="84"/>
      <c r="AMU53" s="84"/>
      <c r="AMV53" s="84"/>
      <c r="AMW53" s="84"/>
      <c r="AMX53" s="84"/>
      <c r="AMY53" s="84"/>
      <c r="AMZ53" s="84"/>
      <c r="ANA53" s="84"/>
      <c r="ANB53" s="84"/>
      <c r="ANC53" s="84"/>
      <c r="AND53" s="84"/>
      <c r="ANE53" s="84"/>
      <c r="ANF53" s="84"/>
      <c r="ANG53" s="84"/>
      <c r="ANH53" s="84"/>
      <c r="ANI53" s="84"/>
      <c r="ANJ53" s="84"/>
      <c r="ANK53" s="84"/>
      <c r="ANL53" s="84"/>
      <c r="ANM53" s="84"/>
      <c r="ANN53" s="84"/>
      <c r="ANO53" s="84"/>
      <c r="ANP53" s="84"/>
      <c r="ANQ53" s="84"/>
      <c r="ANR53" s="84"/>
      <c r="ANS53" s="84"/>
      <c r="ANT53" s="84"/>
      <c r="ANU53" s="84"/>
      <c r="ANV53" s="84"/>
      <c r="ANW53" s="84"/>
      <c r="ANX53" s="84"/>
      <c r="ANY53" s="84"/>
      <c r="ANZ53" s="84"/>
      <c r="AOA53" s="84"/>
      <c r="AOB53" s="84"/>
      <c r="AOC53" s="84"/>
      <c r="AOD53" s="84"/>
      <c r="AOE53" s="84"/>
      <c r="AOF53" s="84"/>
      <c r="AOG53" s="84"/>
      <c r="AOH53" s="84"/>
      <c r="AOI53" s="84"/>
      <c r="AOJ53" s="84"/>
      <c r="AOK53" s="84"/>
      <c r="AOL53" s="84"/>
      <c r="AOM53" s="84"/>
      <c r="AON53" s="84"/>
      <c r="AOO53" s="84"/>
      <c r="AOP53" s="84"/>
      <c r="AOQ53" s="84"/>
      <c r="AOR53" s="84"/>
      <c r="AOS53" s="84"/>
      <c r="AOT53" s="84"/>
      <c r="AOU53" s="84"/>
      <c r="AOV53" s="84"/>
      <c r="AOW53" s="84"/>
      <c r="AOX53" s="84"/>
      <c r="AOY53" s="84"/>
      <c r="AOZ53" s="84"/>
      <c r="APA53" s="84"/>
      <c r="APB53" s="84"/>
      <c r="APC53" s="84"/>
      <c r="APD53" s="84"/>
      <c r="APE53" s="84"/>
      <c r="APF53" s="84"/>
      <c r="APG53" s="84"/>
      <c r="APH53" s="84"/>
      <c r="API53" s="84"/>
      <c r="APJ53" s="84"/>
      <c r="APK53" s="84"/>
      <c r="APL53" s="84"/>
      <c r="APM53" s="84"/>
      <c r="APN53" s="84"/>
      <c r="APO53" s="84"/>
      <c r="APP53" s="84"/>
      <c r="APQ53" s="84"/>
      <c r="APR53" s="84"/>
      <c r="APS53" s="84"/>
      <c r="APT53" s="84"/>
      <c r="APU53" s="84"/>
      <c r="APV53" s="84"/>
      <c r="APW53" s="84"/>
      <c r="APX53" s="84"/>
      <c r="APY53" s="84"/>
      <c r="APZ53" s="84"/>
      <c r="AQA53" s="84"/>
      <c r="AQB53" s="84"/>
      <c r="AQC53" s="84"/>
      <c r="AQD53" s="84"/>
      <c r="AQE53" s="84"/>
      <c r="AQF53" s="84"/>
      <c r="AQG53" s="84"/>
      <c r="AQH53" s="84"/>
      <c r="AQI53" s="84"/>
      <c r="AQJ53" s="84"/>
      <c r="AQK53" s="84"/>
      <c r="AQL53" s="84"/>
      <c r="AQM53" s="84"/>
      <c r="AQN53" s="84"/>
      <c r="AQO53" s="84"/>
      <c r="AQP53" s="84"/>
      <c r="AQQ53" s="84"/>
      <c r="AQR53" s="84"/>
      <c r="AQS53" s="84"/>
      <c r="AQT53" s="84"/>
      <c r="AQU53" s="84"/>
      <c r="AQV53" s="84"/>
      <c r="AQW53" s="84"/>
      <c r="AQX53" s="84"/>
      <c r="AQY53" s="84"/>
      <c r="AQZ53" s="84"/>
      <c r="ARA53" s="84"/>
      <c r="ARB53" s="84"/>
      <c r="ARC53" s="84"/>
      <c r="ARD53" s="84"/>
      <c r="ARE53" s="84"/>
      <c r="ARF53" s="84"/>
      <c r="ARG53" s="84"/>
      <c r="ARH53" s="84"/>
      <c r="ARI53" s="84"/>
      <c r="ARJ53" s="84"/>
      <c r="ARK53" s="84"/>
      <c r="ARL53" s="84"/>
      <c r="ARM53" s="84"/>
      <c r="ARN53" s="84"/>
      <c r="ARO53" s="84"/>
      <c r="ARP53" s="84"/>
      <c r="ARQ53" s="84"/>
      <c r="ARR53" s="84"/>
      <c r="ARS53" s="84"/>
      <c r="ART53" s="84"/>
      <c r="ARU53" s="84"/>
      <c r="ARV53" s="84"/>
      <c r="ARW53" s="84"/>
      <c r="ARX53" s="84"/>
      <c r="ARY53" s="84"/>
      <c r="ARZ53" s="84"/>
      <c r="ASA53" s="84"/>
      <c r="ASB53" s="84"/>
      <c r="ASC53" s="84"/>
      <c r="ASD53" s="84"/>
      <c r="ASE53" s="84"/>
      <c r="ASF53" s="84"/>
      <c r="ASG53" s="84"/>
      <c r="ASH53" s="84"/>
      <c r="ASI53" s="84"/>
      <c r="ASJ53" s="84"/>
      <c r="ASK53" s="84"/>
      <c r="ASL53" s="84"/>
      <c r="ASM53" s="84"/>
      <c r="ASN53" s="84"/>
      <c r="ASO53" s="84"/>
      <c r="ASP53" s="84"/>
      <c r="ASQ53" s="84"/>
      <c r="ASR53" s="84"/>
      <c r="ASS53" s="84"/>
      <c r="AST53" s="84"/>
      <c r="ASU53" s="84"/>
      <c r="ASV53" s="84"/>
      <c r="ASW53" s="84"/>
      <c r="ASX53" s="84"/>
      <c r="ASY53" s="84"/>
      <c r="ASZ53" s="84"/>
      <c r="ATA53" s="84"/>
      <c r="ATB53" s="84"/>
      <c r="ATC53" s="84"/>
      <c r="ATD53" s="84"/>
      <c r="ATE53" s="84"/>
      <c r="ATF53" s="84"/>
      <c r="ATG53" s="84"/>
      <c r="ATH53" s="84"/>
      <c r="ATI53" s="84"/>
      <c r="ATJ53" s="84"/>
      <c r="ATK53" s="84"/>
      <c r="ATL53" s="84"/>
      <c r="ATM53" s="84"/>
      <c r="ATN53" s="84"/>
      <c r="ATO53" s="84"/>
      <c r="ATP53" s="84"/>
      <c r="ATQ53" s="84"/>
      <c r="ATR53" s="84"/>
      <c r="ATS53" s="84"/>
      <c r="ATT53" s="84"/>
      <c r="ATU53" s="84"/>
      <c r="ATV53" s="84"/>
      <c r="ATW53" s="84"/>
      <c r="ATX53" s="84"/>
      <c r="ATY53" s="84"/>
      <c r="ATZ53" s="84"/>
      <c r="AUA53" s="84"/>
      <c r="AUB53" s="84"/>
      <c r="AUC53" s="84"/>
      <c r="AUD53" s="84"/>
      <c r="AUE53" s="84"/>
      <c r="AUF53" s="84"/>
      <c r="AUG53" s="84"/>
      <c r="AUH53" s="84"/>
      <c r="AUI53" s="84"/>
      <c r="AUJ53" s="84"/>
      <c r="AUK53" s="84"/>
      <c r="AUL53" s="84"/>
      <c r="AUM53" s="84"/>
      <c r="AUN53" s="84"/>
      <c r="AUO53" s="84"/>
      <c r="AUP53" s="84"/>
      <c r="AUQ53" s="84"/>
      <c r="AUR53" s="84"/>
      <c r="AUS53" s="84"/>
      <c r="AUT53" s="84"/>
      <c r="AUU53" s="84"/>
      <c r="AUV53" s="84"/>
      <c r="AUW53" s="84"/>
      <c r="AUX53" s="84"/>
      <c r="AUY53" s="84"/>
      <c r="AUZ53" s="84"/>
      <c r="AVA53" s="84"/>
      <c r="AVB53" s="84"/>
      <c r="AVC53" s="84"/>
      <c r="AVD53" s="84"/>
      <c r="AVE53" s="84"/>
      <c r="AVF53" s="84"/>
      <c r="AVG53" s="84"/>
      <c r="AVH53" s="84"/>
      <c r="AVI53" s="84"/>
      <c r="AVJ53" s="84"/>
      <c r="AVK53" s="84"/>
      <c r="AVL53" s="84"/>
      <c r="AVM53" s="84"/>
      <c r="AVN53" s="84"/>
      <c r="AVO53" s="84"/>
      <c r="AVP53" s="84"/>
      <c r="AVQ53" s="84"/>
      <c r="AVR53" s="84"/>
      <c r="AVS53" s="84"/>
      <c r="AVT53" s="84"/>
      <c r="AVU53" s="84"/>
      <c r="AVV53" s="84"/>
      <c r="AVW53" s="84"/>
      <c r="AVX53" s="84"/>
      <c r="AVY53" s="84"/>
      <c r="AVZ53" s="84"/>
      <c r="AWA53" s="84"/>
      <c r="AWB53" s="84"/>
      <c r="AWC53" s="84"/>
      <c r="AWD53" s="84"/>
      <c r="AWE53" s="84"/>
      <c r="AWF53" s="84"/>
      <c r="AWG53" s="84"/>
      <c r="AWH53" s="84"/>
      <c r="AWI53" s="84"/>
      <c r="AWJ53" s="84"/>
      <c r="AWK53" s="84"/>
      <c r="AWL53" s="84"/>
      <c r="AWM53" s="84"/>
      <c r="AWN53" s="84"/>
      <c r="AWO53" s="84"/>
      <c r="AWP53" s="84"/>
      <c r="AWQ53" s="84"/>
      <c r="AWR53" s="84"/>
      <c r="AWS53" s="84"/>
      <c r="AWT53" s="84"/>
      <c r="AWU53" s="84"/>
      <c r="AWV53" s="84"/>
      <c r="AWW53" s="84"/>
      <c r="AWX53" s="84"/>
      <c r="AWY53" s="84"/>
      <c r="AWZ53" s="84"/>
      <c r="AXA53" s="84"/>
      <c r="AXB53" s="84"/>
      <c r="AXC53" s="84"/>
      <c r="AXD53" s="84"/>
      <c r="AXE53" s="84"/>
      <c r="AXF53" s="84"/>
      <c r="AXG53" s="84"/>
      <c r="AXH53" s="84"/>
      <c r="AXI53" s="84"/>
      <c r="AXJ53" s="84"/>
      <c r="AXK53" s="84"/>
      <c r="AXL53" s="84"/>
      <c r="AXM53" s="84"/>
      <c r="AXN53" s="84"/>
      <c r="AXO53" s="84"/>
      <c r="AXP53" s="84"/>
      <c r="AXQ53" s="84"/>
      <c r="AXR53" s="84"/>
      <c r="AXS53" s="84"/>
      <c r="AXT53" s="84"/>
      <c r="AXU53" s="84"/>
      <c r="AXV53" s="84"/>
      <c r="AXW53" s="84"/>
      <c r="AXX53" s="84"/>
      <c r="AXY53" s="84"/>
      <c r="AXZ53" s="84"/>
      <c r="AYA53" s="84"/>
      <c r="AYB53" s="84"/>
      <c r="AYC53" s="84"/>
      <c r="AYD53" s="84"/>
      <c r="AYE53" s="84"/>
      <c r="AYF53" s="84"/>
      <c r="AYG53" s="84"/>
      <c r="AYH53" s="84"/>
      <c r="AYI53" s="84"/>
      <c r="AYJ53" s="84"/>
      <c r="AYK53" s="84"/>
      <c r="AYL53" s="84"/>
      <c r="AYM53" s="84"/>
      <c r="AYN53" s="84"/>
      <c r="AYO53" s="84"/>
      <c r="AYP53" s="84"/>
      <c r="AYQ53" s="84"/>
      <c r="AYR53" s="84"/>
      <c r="AYS53" s="84"/>
      <c r="AYT53" s="84"/>
      <c r="AYU53" s="84"/>
      <c r="AYV53" s="84"/>
      <c r="AYW53" s="84"/>
      <c r="AYX53" s="84"/>
      <c r="AYY53" s="84"/>
      <c r="AYZ53" s="84"/>
      <c r="AZA53" s="84"/>
      <c r="AZB53" s="84"/>
      <c r="AZC53" s="84"/>
      <c r="AZD53" s="84"/>
      <c r="AZE53" s="84"/>
      <c r="AZF53" s="84"/>
      <c r="AZG53" s="84"/>
      <c r="AZH53" s="84"/>
      <c r="AZI53" s="84"/>
      <c r="AZJ53" s="84"/>
      <c r="AZK53" s="84"/>
      <c r="AZL53" s="84"/>
      <c r="AZM53" s="84"/>
      <c r="AZN53" s="84"/>
      <c r="AZO53" s="84"/>
      <c r="AZP53" s="84"/>
      <c r="AZQ53" s="84"/>
      <c r="AZR53" s="84"/>
      <c r="AZS53" s="84"/>
      <c r="AZT53" s="84"/>
      <c r="AZU53" s="84"/>
      <c r="AZV53" s="84"/>
      <c r="AZW53" s="84"/>
      <c r="AZX53" s="84"/>
      <c r="AZY53" s="84"/>
      <c r="AZZ53" s="84"/>
      <c r="BAA53" s="84"/>
      <c r="BAB53" s="84"/>
      <c r="BAC53" s="84"/>
      <c r="BAD53" s="84"/>
      <c r="BAE53" s="84"/>
      <c r="BAF53" s="84"/>
      <c r="BAG53" s="84"/>
      <c r="BAH53" s="84"/>
      <c r="BAI53" s="84"/>
      <c r="BAJ53" s="84"/>
      <c r="BAK53" s="84"/>
      <c r="BAL53" s="84"/>
      <c r="BAM53" s="84"/>
      <c r="BAN53" s="84"/>
      <c r="BAO53" s="84"/>
      <c r="BAP53" s="84"/>
      <c r="BAQ53" s="84"/>
      <c r="BAR53" s="84"/>
      <c r="BAS53" s="84"/>
      <c r="BAT53" s="84"/>
      <c r="BAU53" s="84"/>
      <c r="BAV53" s="84"/>
      <c r="BAW53" s="84"/>
      <c r="BAX53" s="84"/>
      <c r="BAY53" s="84"/>
      <c r="BAZ53" s="84"/>
      <c r="BBA53" s="84"/>
      <c r="BBB53" s="84"/>
      <c r="BBC53" s="84"/>
      <c r="BBD53" s="84"/>
      <c r="BBE53" s="84"/>
      <c r="BBF53" s="84"/>
      <c r="BBG53" s="84"/>
      <c r="BBH53" s="84"/>
      <c r="BBI53" s="84"/>
      <c r="BBJ53" s="84"/>
      <c r="BBK53" s="84"/>
      <c r="BBL53" s="84"/>
      <c r="BBM53" s="84"/>
      <c r="BBN53" s="84"/>
      <c r="BBO53" s="84"/>
      <c r="BBP53" s="84"/>
      <c r="BBQ53" s="84"/>
      <c r="BBR53" s="84"/>
      <c r="BBS53" s="84"/>
      <c r="BBT53" s="84"/>
      <c r="BBU53" s="84"/>
      <c r="BBV53" s="84"/>
      <c r="BBW53" s="84"/>
      <c r="BBX53" s="84"/>
      <c r="BBY53" s="84"/>
      <c r="BBZ53" s="84"/>
      <c r="BCA53" s="84"/>
      <c r="BCB53" s="84"/>
      <c r="BCC53" s="84"/>
      <c r="BCD53" s="84"/>
      <c r="BCE53" s="84"/>
      <c r="BCF53" s="84"/>
      <c r="BCG53" s="84"/>
      <c r="BCH53" s="84"/>
      <c r="BCI53" s="84"/>
      <c r="BCJ53" s="84"/>
      <c r="BCK53" s="84"/>
      <c r="BCL53" s="84"/>
      <c r="BCM53" s="84"/>
      <c r="BCN53" s="84"/>
      <c r="BCO53" s="84"/>
      <c r="BCP53" s="84"/>
      <c r="BCQ53" s="84"/>
      <c r="BCR53" s="84"/>
      <c r="BCS53" s="84"/>
      <c r="BCT53" s="84"/>
      <c r="BCU53" s="84"/>
      <c r="BCV53" s="84"/>
      <c r="BCW53" s="84"/>
      <c r="BCX53" s="84"/>
      <c r="BCY53" s="84"/>
      <c r="BCZ53" s="84"/>
      <c r="BDA53" s="84"/>
      <c r="BDB53" s="84"/>
      <c r="BDC53" s="84"/>
      <c r="BDD53" s="84"/>
      <c r="BDE53" s="84"/>
      <c r="BDF53" s="84"/>
      <c r="BDG53" s="84"/>
      <c r="BDH53" s="84"/>
      <c r="BDI53" s="84"/>
      <c r="BDJ53" s="84"/>
      <c r="BDK53" s="84"/>
      <c r="BDL53" s="84"/>
      <c r="BDM53" s="84"/>
      <c r="BDN53" s="84"/>
      <c r="BDO53" s="84"/>
      <c r="BDP53" s="84"/>
      <c r="BDQ53" s="84"/>
      <c r="BDR53" s="84"/>
      <c r="BDS53" s="84"/>
      <c r="BDT53" s="84"/>
      <c r="BDU53" s="84"/>
      <c r="BDV53" s="84"/>
      <c r="BDW53" s="84"/>
      <c r="BDX53" s="84"/>
      <c r="BDY53" s="84"/>
      <c r="BDZ53" s="84"/>
      <c r="BEA53" s="84"/>
      <c r="BEB53" s="84"/>
      <c r="BEC53" s="84"/>
      <c r="BED53" s="84"/>
      <c r="BEE53" s="84"/>
      <c r="BEF53" s="84"/>
      <c r="BEG53" s="84"/>
      <c r="BEH53" s="84"/>
      <c r="BEI53" s="84"/>
      <c r="BEJ53" s="84"/>
      <c r="BEK53" s="84"/>
      <c r="BEL53" s="84"/>
      <c r="BEM53" s="84"/>
      <c r="BEN53" s="84"/>
      <c r="BEO53" s="84"/>
      <c r="BEP53" s="84"/>
      <c r="BEQ53" s="84"/>
      <c r="BER53" s="84"/>
      <c r="BES53" s="84"/>
      <c r="BET53" s="84"/>
      <c r="BEU53" s="84"/>
      <c r="BEV53" s="84"/>
      <c r="BEW53" s="84"/>
      <c r="BEX53" s="84"/>
      <c r="BEY53" s="84"/>
      <c r="BEZ53" s="84"/>
      <c r="BFA53" s="84"/>
      <c r="BFB53" s="84"/>
      <c r="BFC53" s="84"/>
      <c r="BFD53" s="84"/>
      <c r="BFE53" s="84"/>
      <c r="BFF53" s="84"/>
      <c r="BFG53" s="84"/>
      <c r="BFH53" s="84"/>
      <c r="BFI53" s="84"/>
      <c r="BFJ53" s="84"/>
      <c r="BFK53" s="84"/>
      <c r="BFL53" s="84"/>
      <c r="BFM53" s="84"/>
      <c r="BFN53" s="84"/>
      <c r="BFO53" s="84"/>
      <c r="BFP53" s="84"/>
      <c r="BFQ53" s="84"/>
      <c r="BFR53" s="84"/>
      <c r="BFS53" s="84"/>
      <c r="BFT53" s="84"/>
      <c r="BFU53" s="84"/>
      <c r="BFV53" s="84"/>
      <c r="BFW53" s="84"/>
      <c r="BFX53" s="84"/>
      <c r="BFY53" s="84"/>
      <c r="BFZ53" s="84"/>
      <c r="BGA53" s="84"/>
      <c r="BGB53" s="84"/>
      <c r="BGC53" s="84"/>
      <c r="BGD53" s="84"/>
      <c r="BGE53" s="84"/>
      <c r="BGF53" s="84"/>
      <c r="BGG53" s="84"/>
      <c r="BGH53" s="84"/>
      <c r="BGI53" s="84"/>
      <c r="BGJ53" s="84"/>
      <c r="BGK53" s="84"/>
      <c r="BGL53" s="84"/>
      <c r="BGM53" s="84"/>
      <c r="BGN53" s="84"/>
      <c r="BGO53" s="84"/>
      <c r="BGP53" s="84"/>
      <c r="BGQ53" s="84"/>
      <c r="BGR53" s="84"/>
      <c r="BGS53" s="84"/>
      <c r="BGT53" s="84"/>
      <c r="BGU53" s="84"/>
      <c r="BGV53" s="84"/>
      <c r="BGW53" s="84"/>
      <c r="BGX53" s="84"/>
      <c r="BGY53" s="84"/>
      <c r="BGZ53" s="84"/>
      <c r="BHA53" s="84"/>
      <c r="BHB53" s="84"/>
      <c r="BHC53" s="84"/>
      <c r="BHD53" s="84"/>
      <c r="BHE53" s="84"/>
      <c r="BHF53" s="84"/>
      <c r="BHG53" s="84"/>
      <c r="BHH53" s="84"/>
      <c r="BHI53" s="84"/>
      <c r="BHJ53" s="84"/>
      <c r="BHK53" s="84"/>
      <c r="BHL53" s="84"/>
      <c r="BHM53" s="84"/>
      <c r="BHN53" s="84"/>
      <c r="BHO53" s="84"/>
      <c r="BHP53" s="84"/>
      <c r="BHQ53" s="84"/>
      <c r="BHR53" s="84"/>
      <c r="BHS53" s="84"/>
      <c r="BHT53" s="84"/>
      <c r="BHU53" s="84"/>
      <c r="BHV53" s="84"/>
      <c r="BHW53" s="84"/>
      <c r="BHX53" s="84"/>
      <c r="BHY53" s="84"/>
      <c r="BHZ53" s="84"/>
      <c r="BIA53" s="84"/>
      <c r="BIB53" s="84"/>
      <c r="BIC53" s="84"/>
      <c r="BID53" s="84"/>
      <c r="BIE53" s="84"/>
      <c r="BIF53" s="84"/>
      <c r="BIG53" s="84"/>
      <c r="BIH53" s="84"/>
      <c r="BII53" s="84"/>
      <c r="BIJ53" s="84"/>
      <c r="BIK53" s="84"/>
      <c r="BIL53" s="84"/>
      <c r="BIM53" s="84"/>
      <c r="BIN53" s="84"/>
      <c r="BIO53" s="84"/>
      <c r="BIP53" s="84"/>
      <c r="BIQ53" s="84"/>
      <c r="BIR53" s="84"/>
      <c r="BIS53" s="84"/>
      <c r="BIT53" s="84"/>
      <c r="BIU53" s="84"/>
      <c r="BIV53" s="84"/>
      <c r="BIW53" s="84"/>
      <c r="BIX53" s="84"/>
      <c r="BIY53" s="84"/>
      <c r="BIZ53" s="84"/>
      <c r="BJA53" s="84"/>
      <c r="BJB53" s="84"/>
      <c r="BJC53" s="84"/>
      <c r="BJD53" s="84"/>
      <c r="BJE53" s="84"/>
      <c r="BJF53" s="84"/>
      <c r="BJG53" s="84"/>
      <c r="BJH53" s="84"/>
      <c r="BJI53" s="84"/>
      <c r="BJJ53" s="84"/>
      <c r="BJK53" s="84"/>
      <c r="BJL53" s="84"/>
      <c r="BJM53" s="84"/>
      <c r="BJN53" s="84"/>
      <c r="BJO53" s="84"/>
      <c r="BJP53" s="84"/>
      <c r="BJQ53" s="84"/>
      <c r="BJR53" s="84"/>
      <c r="BJS53" s="84"/>
      <c r="BJT53" s="84"/>
      <c r="BJU53" s="84"/>
      <c r="BJV53" s="84"/>
      <c r="BJW53" s="84"/>
      <c r="BJX53" s="84"/>
      <c r="BJY53" s="84"/>
      <c r="BJZ53" s="84"/>
      <c r="BKA53" s="84"/>
      <c r="BKB53" s="84"/>
      <c r="BKC53" s="84"/>
      <c r="BKD53" s="84"/>
      <c r="BKE53" s="84"/>
      <c r="BKF53" s="84"/>
      <c r="BKG53" s="84"/>
      <c r="BKH53" s="84"/>
      <c r="BKI53" s="84"/>
      <c r="BKJ53" s="84"/>
      <c r="BKK53" s="84"/>
      <c r="BKL53" s="84"/>
      <c r="BKM53" s="84"/>
      <c r="BKN53" s="84"/>
      <c r="BKO53" s="84"/>
      <c r="BKP53" s="84"/>
      <c r="BKQ53" s="84"/>
      <c r="BKR53" s="84"/>
      <c r="BKS53" s="84"/>
      <c r="BKT53" s="84"/>
      <c r="BKU53" s="84"/>
      <c r="BKV53" s="84"/>
      <c r="BKW53" s="84"/>
      <c r="BKX53" s="84"/>
      <c r="BKY53" s="84"/>
      <c r="BKZ53" s="84"/>
      <c r="BLA53" s="84"/>
      <c r="BLB53" s="84"/>
      <c r="BLC53" s="84"/>
      <c r="BLD53" s="84"/>
      <c r="BLE53" s="84"/>
      <c r="BLF53" s="84"/>
      <c r="BLG53" s="84"/>
      <c r="BLH53" s="84"/>
      <c r="BLI53" s="84"/>
      <c r="BLJ53" s="84"/>
      <c r="BLK53" s="84"/>
      <c r="BLL53" s="84"/>
      <c r="BLM53" s="84"/>
      <c r="BLN53" s="84"/>
      <c r="BLO53" s="84"/>
      <c r="BLP53" s="84"/>
      <c r="BLQ53" s="84"/>
      <c r="BLR53" s="84"/>
      <c r="BLS53" s="84"/>
      <c r="BLT53" s="84"/>
      <c r="BLU53" s="84"/>
      <c r="BLV53" s="84"/>
      <c r="BLW53" s="84"/>
      <c r="BLX53" s="84"/>
      <c r="BLY53" s="84"/>
      <c r="BLZ53" s="84"/>
      <c r="BMA53" s="84"/>
      <c r="BMB53" s="84"/>
      <c r="BMC53" s="84"/>
      <c r="BMD53" s="84"/>
      <c r="BME53" s="84"/>
      <c r="BMF53" s="84"/>
      <c r="BMG53" s="84"/>
      <c r="BMH53" s="84"/>
      <c r="BMI53" s="84"/>
      <c r="BMJ53" s="84"/>
      <c r="BMK53" s="84"/>
      <c r="BML53" s="84"/>
      <c r="BMM53" s="84"/>
      <c r="BMN53" s="84"/>
      <c r="BMO53" s="84"/>
      <c r="BMP53" s="84"/>
      <c r="BMQ53" s="84"/>
      <c r="BMR53" s="84"/>
      <c r="BMS53" s="84"/>
      <c r="BMT53" s="84"/>
      <c r="BMU53" s="84"/>
      <c r="BMV53" s="84"/>
      <c r="BMW53" s="84"/>
      <c r="BMX53" s="84"/>
      <c r="BMY53" s="84"/>
      <c r="BMZ53" s="84"/>
      <c r="BNA53" s="84"/>
      <c r="BNB53" s="84"/>
      <c r="BNC53" s="84"/>
      <c r="BND53" s="84"/>
      <c r="BNE53" s="84"/>
      <c r="BNF53" s="84"/>
      <c r="BNG53" s="84"/>
      <c r="BNH53" s="84"/>
      <c r="BNI53" s="84"/>
      <c r="BNJ53" s="84"/>
      <c r="BNK53" s="84"/>
      <c r="BNL53" s="84"/>
      <c r="BNM53" s="84"/>
      <c r="BNN53" s="84"/>
      <c r="BNO53" s="84"/>
      <c r="BNP53" s="84"/>
      <c r="BNQ53" s="84"/>
      <c r="BNR53" s="84"/>
      <c r="BNS53" s="84"/>
      <c r="BNT53" s="84"/>
      <c r="BNU53" s="84"/>
      <c r="BNV53" s="84"/>
      <c r="BNW53" s="84"/>
      <c r="BNX53" s="84"/>
      <c r="BNY53" s="84"/>
      <c r="BNZ53" s="84"/>
    </row>
    <row r="54" spans="1:1742" x14ac:dyDescent="0.2">
      <c r="A54" s="56"/>
      <c r="B54" s="37"/>
      <c r="CC54" s="84"/>
      <c r="CD54" s="84"/>
      <c r="CE54" s="84"/>
      <c r="CF54" s="84"/>
      <c r="CG54" s="84"/>
      <c r="CH54" s="84"/>
      <c r="CI54" s="84"/>
      <c r="CJ54" s="84"/>
      <c r="CK54" s="84"/>
      <c r="CL54" s="84"/>
      <c r="CM54" s="84"/>
      <c r="CN54" s="84"/>
      <c r="CO54" s="84"/>
      <c r="CP54" s="84"/>
      <c r="CQ54" s="84"/>
      <c r="CR54" s="84"/>
      <c r="CS54" s="84"/>
      <c r="CT54" s="84"/>
      <c r="CU54" s="84"/>
      <c r="CV54" s="84"/>
      <c r="CW54" s="83"/>
      <c r="CX54" s="83"/>
      <c r="CY54" s="83"/>
      <c r="CZ54" s="83"/>
      <c r="DA54" s="83"/>
      <c r="DB54" s="83"/>
      <c r="DC54" s="83"/>
      <c r="DD54" s="83"/>
      <c r="DE54" s="83"/>
      <c r="DF54" s="83"/>
      <c r="DG54" s="83"/>
      <c r="DH54" s="83"/>
      <c r="DI54" s="83"/>
      <c r="DJ54" s="83"/>
      <c r="DK54" s="83"/>
      <c r="DL54" s="83"/>
      <c r="DM54" s="83"/>
      <c r="DN54" s="83"/>
      <c r="DO54" s="83"/>
      <c r="DP54" s="83"/>
      <c r="DQ54" s="83"/>
      <c r="DR54" s="83"/>
      <c r="DS54" s="83"/>
      <c r="DT54" s="83"/>
      <c r="DU54" s="83"/>
      <c r="DV54" s="83"/>
      <c r="DW54" s="83"/>
      <c r="DX54" s="83"/>
      <c r="DY54" s="83"/>
      <c r="DZ54" s="83"/>
      <c r="EA54" s="83"/>
      <c r="EB54" s="83"/>
      <c r="EC54" s="83"/>
      <c r="ED54" s="83"/>
      <c r="EE54" s="83"/>
      <c r="EF54" s="83"/>
      <c r="EG54" s="83"/>
      <c r="EH54" s="83"/>
      <c r="EI54" s="83"/>
      <c r="EJ54" s="83"/>
      <c r="EK54" s="83"/>
      <c r="EL54" s="83"/>
      <c r="EM54" s="83"/>
      <c r="EN54" s="83"/>
      <c r="EO54" s="83"/>
      <c r="EP54" s="83"/>
      <c r="EQ54" s="83"/>
      <c r="ER54" s="83"/>
      <c r="ES54" s="83"/>
      <c r="ET54" s="83"/>
      <c r="EU54" s="83"/>
      <c r="EV54" s="83"/>
      <c r="EW54" s="83"/>
      <c r="EX54" s="83"/>
      <c r="EY54" s="83"/>
      <c r="EZ54" s="83"/>
      <c r="FA54" s="83"/>
      <c r="FB54" s="83"/>
      <c r="FC54" s="83"/>
      <c r="FD54" s="83"/>
      <c r="FE54" s="83"/>
      <c r="FF54" s="83"/>
      <c r="FG54" s="83"/>
      <c r="FH54" s="83"/>
      <c r="FI54" s="83"/>
      <c r="FJ54" s="83"/>
      <c r="FK54" s="83"/>
      <c r="FL54" s="83"/>
      <c r="FM54" s="83"/>
      <c r="FN54" s="83"/>
      <c r="FO54" s="83"/>
      <c r="FP54" s="83"/>
      <c r="FQ54" s="83"/>
      <c r="FR54" s="83"/>
      <c r="FS54" s="83"/>
      <c r="FT54" s="83"/>
      <c r="FU54" s="83"/>
      <c r="FV54" s="83"/>
      <c r="FW54" s="83"/>
      <c r="FX54" s="83"/>
      <c r="FY54" s="83"/>
      <c r="FZ54" s="83"/>
      <c r="GA54" s="83"/>
      <c r="GB54" s="83"/>
      <c r="GC54" s="83"/>
      <c r="GD54" s="83"/>
      <c r="GE54" s="83"/>
      <c r="GF54" s="83"/>
      <c r="GG54" s="83"/>
      <c r="GH54" s="83"/>
      <c r="GI54" s="83"/>
      <c r="GJ54" s="83"/>
      <c r="GK54" s="83"/>
      <c r="GL54" s="83"/>
      <c r="GM54" s="83"/>
      <c r="GN54" s="83"/>
      <c r="GO54" s="83"/>
      <c r="GP54" s="83"/>
      <c r="GQ54" s="83"/>
      <c r="GR54" s="83"/>
      <c r="GS54" s="83"/>
      <c r="GT54" s="83"/>
      <c r="GU54" s="83"/>
      <c r="GV54" s="83"/>
      <c r="GW54" s="83"/>
      <c r="GX54" s="83"/>
      <c r="GY54" s="83"/>
      <c r="GZ54" s="83"/>
      <c r="HA54" s="83"/>
      <c r="HB54" s="83"/>
      <c r="HC54" s="83"/>
      <c r="HD54" s="83"/>
      <c r="HE54" s="83"/>
      <c r="HF54" s="83"/>
      <c r="HG54" s="83"/>
      <c r="HH54" s="83"/>
      <c r="HI54" s="83"/>
      <c r="HJ54" s="83"/>
      <c r="HK54" s="83"/>
      <c r="HL54" s="83"/>
      <c r="HM54" s="83"/>
      <c r="HN54" s="83"/>
      <c r="HO54" s="83"/>
      <c r="HP54" s="83"/>
      <c r="HQ54" s="83"/>
      <c r="HR54" s="83"/>
      <c r="HS54" s="83"/>
      <c r="HT54" s="83"/>
      <c r="HU54" s="83"/>
      <c r="HV54" s="83"/>
      <c r="HW54" s="83"/>
      <c r="HX54" s="83"/>
      <c r="HY54" s="83"/>
      <c r="HZ54" s="83"/>
      <c r="IA54" s="83"/>
      <c r="IB54" s="83"/>
      <c r="IC54" s="83"/>
      <c r="ID54" s="83"/>
      <c r="IE54" s="83"/>
      <c r="IF54" s="83"/>
      <c r="IG54" s="83"/>
      <c r="IH54" s="83"/>
      <c r="II54" s="83"/>
      <c r="IJ54" s="83"/>
      <c r="IK54" s="83"/>
      <c r="IL54" s="83"/>
      <c r="IM54" s="83"/>
      <c r="IN54" s="83"/>
      <c r="IO54" s="83"/>
      <c r="IP54" s="83"/>
      <c r="IQ54" s="83"/>
      <c r="IR54" s="83"/>
      <c r="IS54" s="83"/>
      <c r="IT54" s="83"/>
      <c r="IU54" s="83"/>
      <c r="IV54" s="83"/>
      <c r="IW54" s="83"/>
      <c r="IX54" s="83"/>
      <c r="IY54" s="83"/>
      <c r="IZ54" s="83"/>
      <c r="JA54" s="83"/>
      <c r="JB54" s="83"/>
      <c r="JC54" s="83"/>
      <c r="JD54" s="83"/>
      <c r="JE54" s="83"/>
      <c r="JF54" s="83"/>
      <c r="JG54" s="83"/>
      <c r="JH54" s="83"/>
      <c r="JI54" s="83"/>
      <c r="JJ54" s="83"/>
      <c r="JK54" s="83"/>
      <c r="JL54" s="83"/>
      <c r="JM54" s="83"/>
      <c r="JN54" s="83"/>
      <c r="JO54" s="83"/>
      <c r="JP54" s="83"/>
      <c r="JQ54" s="83"/>
      <c r="JR54" s="83"/>
      <c r="JS54" s="83"/>
      <c r="JT54" s="83"/>
      <c r="JU54" s="83"/>
      <c r="JV54" s="83"/>
      <c r="JW54" s="83"/>
      <c r="JX54" s="83"/>
      <c r="JY54" s="83"/>
      <c r="JZ54" s="83"/>
      <c r="KA54" s="83"/>
      <c r="KB54" s="83"/>
      <c r="KC54" s="83"/>
      <c r="KD54" s="83"/>
      <c r="KE54" s="83"/>
      <c r="KF54" s="83"/>
      <c r="KG54" s="83"/>
      <c r="KH54" s="83"/>
      <c r="KI54" s="83"/>
      <c r="KJ54" s="83"/>
      <c r="KK54" s="83"/>
      <c r="KL54" s="83"/>
      <c r="KM54" s="83"/>
      <c r="KN54" s="83"/>
      <c r="KO54" s="83"/>
      <c r="KP54" s="83"/>
      <c r="KQ54" s="83"/>
      <c r="KR54" s="83"/>
      <c r="KS54" s="83"/>
      <c r="KT54" s="83"/>
      <c r="KU54" s="83"/>
      <c r="KV54" s="83"/>
      <c r="KW54" s="83"/>
      <c r="KX54" s="83"/>
      <c r="KY54" s="83"/>
      <c r="KZ54" s="83"/>
      <c r="LA54" s="83"/>
      <c r="LB54" s="83"/>
      <c r="LC54" s="83"/>
      <c r="LD54" s="83"/>
      <c r="LE54" s="83"/>
      <c r="LF54" s="83"/>
      <c r="LG54" s="83"/>
      <c r="LH54" s="83"/>
      <c r="LI54" s="83"/>
      <c r="LJ54" s="83"/>
      <c r="LK54" s="83"/>
      <c r="LL54" s="83"/>
      <c r="LM54" s="83"/>
      <c r="LN54" s="83"/>
      <c r="LO54" s="83"/>
      <c r="LP54" s="83"/>
      <c r="LQ54" s="83"/>
      <c r="LR54" s="83"/>
      <c r="LS54" s="83"/>
      <c r="LT54" s="83"/>
      <c r="LU54" s="83"/>
      <c r="LV54" s="83"/>
      <c r="LW54" s="83"/>
      <c r="LX54" s="83"/>
      <c r="LY54" s="83"/>
      <c r="LZ54" s="83"/>
      <c r="MA54" s="83"/>
      <c r="MB54" s="83"/>
      <c r="MC54" s="83"/>
      <c r="MD54" s="83"/>
      <c r="ME54" s="83"/>
      <c r="MF54" s="83"/>
      <c r="MG54" s="83"/>
      <c r="MH54" s="83"/>
      <c r="MI54" s="83"/>
      <c r="MJ54" s="83"/>
      <c r="MK54" s="83"/>
      <c r="ML54" s="83"/>
      <c r="MM54" s="83"/>
      <c r="MN54" s="83"/>
      <c r="MO54" s="83"/>
      <c r="MP54" s="83"/>
      <c r="MQ54" s="83"/>
      <c r="MR54" s="83"/>
      <c r="MS54" s="83"/>
      <c r="MT54" s="83"/>
      <c r="MU54" s="83"/>
      <c r="MV54" s="83"/>
      <c r="MW54" s="83"/>
      <c r="MX54" s="83"/>
      <c r="MY54" s="83"/>
      <c r="MZ54" s="83"/>
      <c r="NA54" s="83"/>
      <c r="NB54" s="83"/>
      <c r="NC54" s="83"/>
      <c r="ND54" s="83"/>
      <c r="NE54" s="83"/>
      <c r="NF54" s="83"/>
      <c r="NG54" s="83"/>
      <c r="NH54" s="83"/>
      <c r="NI54" s="83"/>
      <c r="NJ54" s="83"/>
      <c r="NK54" s="83"/>
      <c r="NL54" s="83"/>
      <c r="NM54" s="83"/>
      <c r="NN54" s="83"/>
      <c r="NO54" s="83"/>
      <c r="NP54" s="83"/>
      <c r="NQ54" s="83"/>
      <c r="NR54" s="83"/>
      <c r="NS54" s="83"/>
      <c r="NT54" s="83"/>
      <c r="NU54" s="83"/>
      <c r="NV54" s="83"/>
      <c r="NW54" s="83"/>
      <c r="NX54" s="83"/>
      <c r="NY54" s="83"/>
      <c r="NZ54" s="83"/>
      <c r="OA54" s="83"/>
      <c r="OB54" s="83"/>
      <c r="OC54" s="83"/>
      <c r="OD54" s="83"/>
      <c r="OE54" s="83"/>
      <c r="OF54" s="83"/>
      <c r="OG54" s="83"/>
      <c r="OH54" s="83"/>
      <c r="OI54" s="83"/>
      <c r="OJ54" s="83"/>
      <c r="OK54" s="83"/>
      <c r="OL54" s="83"/>
      <c r="OM54" s="83"/>
      <c r="ON54" s="83"/>
      <c r="OO54" s="83"/>
      <c r="OP54" s="83"/>
      <c r="OQ54" s="83"/>
      <c r="OR54" s="83"/>
      <c r="OS54" s="83"/>
      <c r="OT54" s="83"/>
      <c r="OU54" s="83"/>
      <c r="OV54" s="83"/>
      <c r="OW54" s="83"/>
      <c r="OX54" s="83"/>
      <c r="OY54" s="83"/>
      <c r="OZ54" s="83"/>
      <c r="PA54" s="83"/>
      <c r="PB54" s="83"/>
      <c r="PC54" s="83"/>
      <c r="PD54" s="83"/>
      <c r="PE54" s="83"/>
      <c r="PF54" s="83"/>
      <c r="PG54" s="83"/>
      <c r="PH54" s="83"/>
      <c r="PI54" s="83"/>
      <c r="PJ54" s="83"/>
      <c r="PK54" s="83"/>
      <c r="PL54" s="83"/>
      <c r="PM54" s="83"/>
      <c r="PN54" s="83"/>
      <c r="PO54" s="83"/>
      <c r="PP54" s="83"/>
      <c r="PQ54" s="83"/>
      <c r="PR54" s="83"/>
      <c r="PS54" s="83"/>
      <c r="PT54" s="83"/>
      <c r="PU54" s="83"/>
      <c r="PV54" s="83"/>
      <c r="PW54" s="83"/>
      <c r="PX54" s="83"/>
      <c r="PY54" s="83"/>
      <c r="PZ54" s="83"/>
      <c r="QA54" s="83"/>
      <c r="QB54" s="83"/>
      <c r="QC54" s="83"/>
      <c r="QD54" s="83"/>
      <c r="QE54" s="83"/>
      <c r="QF54" s="83"/>
      <c r="QG54" s="83"/>
      <c r="QH54" s="83"/>
      <c r="QI54" s="83"/>
      <c r="QJ54" s="83"/>
      <c r="QK54" s="83"/>
      <c r="QL54" s="83"/>
      <c r="QM54" s="83"/>
      <c r="QN54" s="83"/>
      <c r="QO54" s="83"/>
      <c r="QP54" s="83"/>
      <c r="QQ54" s="83"/>
      <c r="QR54" s="83"/>
      <c r="QS54" s="83"/>
      <c r="QT54" s="83"/>
      <c r="QU54" s="83"/>
      <c r="QV54" s="83"/>
      <c r="QW54" s="83"/>
      <c r="QX54" s="83"/>
      <c r="QY54" s="83"/>
      <c r="QZ54" s="83"/>
      <c r="RA54" s="83"/>
      <c r="RB54" s="83"/>
      <c r="RC54" s="83"/>
      <c r="RD54" s="83"/>
      <c r="RE54" s="83"/>
      <c r="RF54" s="83"/>
      <c r="RG54" s="83"/>
      <c r="RH54" s="83"/>
      <c r="RI54" s="83"/>
      <c r="RJ54" s="83"/>
      <c r="RK54" s="83"/>
      <c r="RL54" s="83"/>
      <c r="RM54" s="83"/>
      <c r="RN54" s="83"/>
      <c r="RO54" s="83"/>
      <c r="RP54" s="83"/>
      <c r="RQ54" s="83"/>
      <c r="RR54" s="83"/>
      <c r="RS54" s="83"/>
      <c r="RT54" s="83"/>
      <c r="RU54" s="83"/>
      <c r="RV54" s="83"/>
      <c r="RW54" s="83"/>
      <c r="RX54" s="83"/>
      <c r="RY54" s="83"/>
      <c r="RZ54" s="83"/>
      <c r="SA54" s="83"/>
      <c r="SB54" s="83"/>
      <c r="SC54" s="83"/>
      <c r="SD54" s="83"/>
      <c r="SE54" s="83"/>
      <c r="SF54" s="83"/>
      <c r="SG54" s="83"/>
      <c r="SH54" s="83"/>
      <c r="SI54" s="83"/>
      <c r="SJ54" s="83"/>
      <c r="SK54" s="83"/>
      <c r="SL54" s="83"/>
      <c r="SM54" s="83"/>
      <c r="SN54" s="83"/>
      <c r="SO54" s="83"/>
      <c r="SP54" s="83"/>
      <c r="SQ54" s="83"/>
      <c r="SR54" s="83"/>
      <c r="SS54" s="83"/>
      <c r="ST54" s="83"/>
      <c r="SU54" s="83"/>
      <c r="SV54" s="83"/>
      <c r="SW54" s="83"/>
      <c r="SX54" s="83"/>
      <c r="SY54" s="83"/>
      <c r="SZ54" s="83"/>
      <c r="TA54" s="83"/>
      <c r="TB54" s="83"/>
      <c r="TC54" s="83"/>
      <c r="TD54" s="83"/>
      <c r="TE54" s="83"/>
      <c r="TF54" s="83"/>
      <c r="TG54" s="83"/>
      <c r="TH54" s="83"/>
      <c r="TI54" s="83"/>
      <c r="TJ54" s="83"/>
      <c r="TK54" s="83"/>
      <c r="TL54" s="83"/>
      <c r="TM54" s="83"/>
      <c r="TN54" s="83"/>
      <c r="TO54" s="83"/>
      <c r="TP54" s="83"/>
      <c r="TQ54" s="83"/>
      <c r="TR54" s="83"/>
      <c r="TS54" s="83"/>
      <c r="TT54" s="83"/>
      <c r="TU54" s="83"/>
      <c r="TV54" s="83"/>
      <c r="TW54" s="83"/>
      <c r="TX54" s="83"/>
      <c r="TY54" s="83"/>
      <c r="TZ54" s="83"/>
      <c r="UA54" s="83"/>
      <c r="UB54" s="83"/>
      <c r="UC54" s="83"/>
      <c r="UD54" s="83"/>
      <c r="UE54" s="83"/>
      <c r="UF54" s="83"/>
      <c r="UG54" s="83"/>
      <c r="UH54" s="83"/>
      <c r="UI54" s="83"/>
      <c r="UJ54" s="83"/>
      <c r="UK54" s="83"/>
      <c r="UL54" s="83"/>
      <c r="UM54" s="83"/>
      <c r="UN54" s="83"/>
      <c r="UO54" s="83"/>
      <c r="UP54" s="83"/>
      <c r="UQ54" s="83"/>
      <c r="UR54" s="83"/>
      <c r="US54" s="83"/>
      <c r="UT54" s="83"/>
      <c r="UU54" s="83"/>
      <c r="UV54" s="83"/>
      <c r="UW54" s="83"/>
      <c r="UX54" s="83"/>
      <c r="UY54" s="83"/>
      <c r="UZ54" s="83"/>
      <c r="VA54" s="83"/>
      <c r="VB54" s="83"/>
      <c r="VC54" s="83"/>
      <c r="VD54" s="83"/>
      <c r="VE54" s="83"/>
      <c r="VF54" s="83"/>
      <c r="VG54" s="83"/>
      <c r="VH54" s="83"/>
      <c r="VI54" s="83"/>
      <c r="VJ54" s="83"/>
      <c r="VK54" s="83"/>
      <c r="VL54" s="83"/>
      <c r="VM54" s="83"/>
      <c r="VN54" s="83"/>
      <c r="VO54" s="83"/>
      <c r="VP54" s="83"/>
      <c r="VQ54" s="83"/>
      <c r="VR54" s="83"/>
      <c r="VS54" s="83"/>
      <c r="VT54" s="83"/>
      <c r="VU54" s="83"/>
      <c r="VV54" s="83"/>
      <c r="VW54" s="83"/>
      <c r="VX54" s="83"/>
      <c r="VY54" s="83"/>
      <c r="VZ54" s="83"/>
      <c r="WA54" s="83"/>
      <c r="WB54" s="83"/>
      <c r="WC54" s="83"/>
      <c r="WD54" s="83"/>
      <c r="WE54" s="83"/>
      <c r="WF54" s="83"/>
      <c r="WG54" s="83"/>
      <c r="WH54" s="83"/>
      <c r="WI54" s="83"/>
      <c r="WJ54" s="83"/>
      <c r="WK54" s="83"/>
      <c r="WL54" s="83"/>
      <c r="WM54" s="83"/>
      <c r="WN54" s="83"/>
      <c r="WO54" s="83"/>
      <c r="WP54" s="83"/>
      <c r="WQ54" s="83"/>
      <c r="WR54" s="83"/>
      <c r="WS54" s="83"/>
      <c r="WT54" s="83"/>
      <c r="WU54" s="83"/>
      <c r="WV54" s="83"/>
      <c r="WW54" s="83"/>
      <c r="WX54" s="83"/>
      <c r="WY54" s="83"/>
      <c r="WZ54" s="83"/>
      <c r="XA54" s="83"/>
      <c r="XB54" s="83"/>
      <c r="XC54" s="83"/>
      <c r="XD54" s="83"/>
      <c r="XE54" s="83"/>
      <c r="XF54" s="83"/>
      <c r="XG54" s="83"/>
      <c r="XH54" s="83"/>
      <c r="XI54" s="83"/>
      <c r="XJ54" s="83"/>
      <c r="XK54" s="83"/>
      <c r="XL54" s="83"/>
      <c r="XM54" s="83"/>
      <c r="XN54" s="83"/>
      <c r="XO54" s="83"/>
      <c r="XP54" s="83"/>
      <c r="XQ54" s="83"/>
      <c r="XR54" s="83"/>
      <c r="XS54" s="83"/>
      <c r="XT54" s="83"/>
      <c r="XU54" s="83"/>
      <c r="XV54" s="83"/>
      <c r="XW54" s="83"/>
      <c r="XX54" s="83"/>
      <c r="XY54" s="83"/>
      <c r="XZ54" s="83"/>
      <c r="YA54" s="83"/>
      <c r="YB54" s="83"/>
      <c r="YC54" s="83"/>
      <c r="YD54" s="83"/>
      <c r="YE54" s="83"/>
      <c r="YF54" s="83"/>
      <c r="YG54" s="83"/>
      <c r="YH54" s="83"/>
      <c r="YI54" s="83"/>
      <c r="YJ54" s="83"/>
      <c r="YK54" s="83"/>
      <c r="YL54" s="83"/>
      <c r="YM54" s="83"/>
      <c r="YN54" s="83"/>
      <c r="YO54" s="83"/>
      <c r="YP54" s="83"/>
      <c r="YQ54" s="83"/>
      <c r="YR54" s="83"/>
      <c r="YS54" s="83"/>
      <c r="YT54" s="83"/>
      <c r="YU54" s="83"/>
      <c r="YV54" s="83"/>
      <c r="YW54" s="83"/>
      <c r="YX54" s="83"/>
      <c r="YY54" s="83"/>
      <c r="YZ54" s="83"/>
      <c r="ZA54" s="83"/>
      <c r="ZB54" s="83"/>
      <c r="ZC54" s="83"/>
      <c r="ZD54" s="83"/>
      <c r="ZE54" s="83"/>
      <c r="ZF54" s="83"/>
      <c r="ZG54" s="83"/>
      <c r="ZH54" s="83"/>
      <c r="ZI54" s="83"/>
      <c r="ZJ54" s="83"/>
      <c r="ZK54" s="83"/>
      <c r="ZL54" s="83"/>
      <c r="ZM54" s="83"/>
      <c r="ZN54" s="83"/>
      <c r="ZO54" s="83"/>
      <c r="ZP54" s="83"/>
      <c r="ZQ54" s="83"/>
      <c r="ZR54" s="83"/>
      <c r="ZS54" s="83"/>
      <c r="ZT54" s="83"/>
      <c r="ZU54" s="83"/>
      <c r="ZV54" s="83"/>
      <c r="ZW54" s="83"/>
      <c r="ZX54" s="83"/>
      <c r="ZY54" s="83"/>
      <c r="ZZ54" s="83"/>
      <c r="AAA54" s="83"/>
      <c r="AAB54" s="83"/>
      <c r="AAC54" s="83"/>
      <c r="AAD54" s="83"/>
      <c r="AAE54" s="83"/>
      <c r="AAF54" s="83"/>
      <c r="AAG54" s="83"/>
      <c r="AAH54" s="83"/>
      <c r="AAI54" s="83"/>
      <c r="AAJ54" s="83"/>
      <c r="AAK54" s="83"/>
      <c r="AAL54" s="83"/>
      <c r="AAM54" s="83"/>
      <c r="AAN54" s="83"/>
      <c r="AAO54" s="83"/>
      <c r="AAP54" s="83"/>
      <c r="AAQ54" s="83"/>
      <c r="AAR54" s="83"/>
      <c r="AAS54" s="83"/>
      <c r="AAT54" s="83"/>
      <c r="AAU54" s="83"/>
      <c r="AAV54" s="83"/>
      <c r="AAW54" s="83"/>
      <c r="AAX54" s="83"/>
      <c r="AAY54" s="83"/>
      <c r="AAZ54" s="83"/>
      <c r="ABA54" s="83"/>
      <c r="ABB54" s="83"/>
      <c r="ABC54" s="83"/>
      <c r="ABD54" s="83"/>
      <c r="ABE54" s="83"/>
      <c r="ABF54" s="83"/>
      <c r="ABG54" s="83"/>
      <c r="ABH54" s="83"/>
      <c r="ABI54" s="83"/>
      <c r="ABJ54" s="83"/>
      <c r="ABK54" s="83"/>
      <c r="ABL54" s="83"/>
      <c r="ABM54" s="83"/>
      <c r="ABN54" s="83"/>
      <c r="ABO54" s="83"/>
      <c r="ABP54" s="83"/>
      <c r="ABQ54" s="83"/>
      <c r="ABR54" s="83"/>
      <c r="ABS54" s="83"/>
      <c r="ABT54" s="83"/>
      <c r="ABU54" s="83"/>
      <c r="ABV54" s="83"/>
      <c r="ABW54" s="83"/>
      <c r="ABX54" s="83"/>
      <c r="ABY54" s="83"/>
      <c r="ABZ54" s="83"/>
      <c r="ACA54" s="83"/>
      <c r="ACB54" s="83"/>
      <c r="ACC54" s="83"/>
      <c r="ACD54" s="83"/>
      <c r="ACE54" s="83"/>
      <c r="ACF54" s="83"/>
      <c r="ACG54" s="83"/>
      <c r="ACH54" s="83"/>
      <c r="ACI54" s="83"/>
      <c r="ACJ54" s="83"/>
      <c r="ACK54" s="83"/>
      <c r="ACL54" s="83"/>
      <c r="ACM54" s="83"/>
      <c r="ACN54" s="83"/>
      <c r="ACO54" s="83"/>
      <c r="ACP54" s="83"/>
      <c r="ACQ54" s="83"/>
      <c r="ACR54" s="83"/>
      <c r="ACS54" s="83"/>
      <c r="ACT54" s="83"/>
      <c r="ACU54" s="83"/>
      <c r="ACV54" s="83"/>
      <c r="ACW54" s="83"/>
      <c r="ACX54" s="83"/>
      <c r="ACY54" s="83"/>
      <c r="ACZ54" s="83"/>
      <c r="ADA54" s="83"/>
      <c r="ADB54" s="83"/>
      <c r="ADC54" s="83"/>
      <c r="ADD54" s="83"/>
      <c r="ADE54" s="83"/>
      <c r="ADF54" s="83"/>
      <c r="ADG54" s="83"/>
      <c r="ADH54" s="83"/>
      <c r="ADI54" s="83"/>
      <c r="ADJ54" s="83"/>
      <c r="ADK54" s="83"/>
      <c r="ADL54" s="83"/>
      <c r="ADM54" s="83"/>
      <c r="ADN54" s="83"/>
      <c r="ADO54" s="83"/>
      <c r="ADP54" s="83"/>
      <c r="ADQ54" s="83"/>
      <c r="ADR54" s="83"/>
      <c r="ADS54" s="83"/>
      <c r="ADT54" s="83"/>
      <c r="ADU54" s="83"/>
      <c r="ADV54" s="83"/>
      <c r="ADW54" s="83"/>
      <c r="ADX54" s="83"/>
      <c r="ADY54" s="83"/>
      <c r="ADZ54" s="83"/>
      <c r="AEA54" s="83"/>
      <c r="AEB54" s="83"/>
      <c r="AEC54" s="83"/>
      <c r="AED54" s="83"/>
      <c r="AEE54" s="83"/>
      <c r="AEF54" s="83"/>
      <c r="AEG54" s="83"/>
      <c r="AEH54" s="83"/>
      <c r="AEI54" s="83"/>
      <c r="AEJ54" s="83"/>
      <c r="AEK54" s="83"/>
      <c r="AEL54" s="83"/>
      <c r="AEM54" s="83"/>
      <c r="AEN54" s="83"/>
      <c r="AEO54" s="83"/>
      <c r="AEP54" s="83"/>
      <c r="AEQ54" s="83"/>
      <c r="AER54" s="83"/>
      <c r="AES54" s="83"/>
      <c r="AET54" s="83"/>
      <c r="AEU54" s="83"/>
      <c r="AEV54" s="83"/>
      <c r="AEW54" s="83"/>
      <c r="AEX54" s="83"/>
      <c r="AEY54" s="83"/>
      <c r="AEZ54" s="83"/>
      <c r="AFA54" s="83"/>
      <c r="AFB54" s="83"/>
      <c r="AFC54" s="83"/>
      <c r="AFD54" s="83"/>
      <c r="AFE54" s="83"/>
      <c r="AFF54" s="83"/>
      <c r="AFG54" s="83"/>
      <c r="AFH54" s="83"/>
      <c r="AFI54" s="83"/>
      <c r="AFJ54" s="83"/>
      <c r="AFK54" s="83"/>
      <c r="AFL54" s="83"/>
      <c r="AFM54" s="83"/>
      <c r="AFN54" s="83"/>
      <c r="AFO54" s="83"/>
      <c r="AFP54" s="83"/>
      <c r="AFQ54" s="83"/>
      <c r="AFR54" s="83"/>
      <c r="AFS54" s="83"/>
      <c r="AFT54" s="83"/>
      <c r="AFU54" s="83"/>
      <c r="AFV54" s="83"/>
      <c r="AFW54" s="83"/>
      <c r="AFX54" s="83"/>
      <c r="AFY54" s="83"/>
      <c r="AFZ54" s="83"/>
      <c r="AGA54" s="83"/>
      <c r="AGB54" s="83"/>
      <c r="AGC54" s="83"/>
      <c r="AGD54" s="83"/>
      <c r="AGE54" s="83"/>
      <c r="AGF54" s="83"/>
      <c r="AGG54" s="83"/>
      <c r="AGH54" s="83"/>
      <c r="AGI54" s="83"/>
      <c r="AGJ54" s="83"/>
      <c r="AGK54" s="83"/>
      <c r="AGL54" s="83"/>
      <c r="AGM54" s="83"/>
      <c r="AGN54" s="83"/>
      <c r="AGO54" s="83"/>
      <c r="AGP54" s="83"/>
      <c r="AGQ54" s="83"/>
      <c r="AGR54" s="83"/>
      <c r="AGS54" s="83"/>
      <c r="AGT54" s="83"/>
      <c r="AGU54" s="83"/>
      <c r="AGV54" s="83"/>
      <c r="AGW54" s="83"/>
      <c r="AGX54" s="83"/>
      <c r="AGY54" s="83"/>
      <c r="AGZ54" s="83"/>
      <c r="AHA54" s="83"/>
      <c r="AHB54" s="83"/>
      <c r="AHC54" s="83"/>
      <c r="AHD54" s="83"/>
      <c r="AHE54" s="83"/>
      <c r="AHF54" s="83"/>
      <c r="AHG54" s="83"/>
      <c r="AHH54" s="83"/>
      <c r="AHI54" s="83"/>
      <c r="AHJ54" s="83"/>
      <c r="AHK54" s="83"/>
      <c r="AHL54" s="83"/>
      <c r="AHM54" s="83"/>
      <c r="AHN54" s="83"/>
      <c r="AHO54" s="83"/>
      <c r="AHP54" s="83"/>
      <c r="AHQ54" s="83"/>
      <c r="AHR54" s="83"/>
      <c r="AHS54" s="83"/>
      <c r="AHT54" s="83"/>
      <c r="AHU54" s="83"/>
      <c r="AHV54" s="83"/>
      <c r="AHW54" s="83"/>
      <c r="AHX54" s="83"/>
      <c r="AHY54" s="83"/>
      <c r="AHZ54" s="83"/>
      <c r="AIA54" s="83"/>
      <c r="AIB54" s="83"/>
      <c r="AIC54" s="83"/>
      <c r="AID54" s="83"/>
      <c r="AIE54" s="83"/>
      <c r="AIF54" s="83"/>
      <c r="AIG54" s="83"/>
      <c r="AIH54" s="83"/>
      <c r="AII54" s="83"/>
      <c r="AIJ54" s="83"/>
      <c r="AIK54" s="83"/>
      <c r="AIL54" s="83"/>
      <c r="AIM54" s="83"/>
      <c r="AIN54" s="83"/>
      <c r="AIO54" s="83"/>
      <c r="AIP54" s="83"/>
      <c r="AIQ54" s="83"/>
      <c r="AIR54" s="83"/>
      <c r="AIS54" s="83"/>
      <c r="AIT54" s="83"/>
      <c r="AIU54" s="83"/>
      <c r="AIV54" s="83"/>
      <c r="AIW54" s="83"/>
      <c r="AIX54" s="83"/>
      <c r="AIY54" s="83"/>
      <c r="AIZ54" s="83"/>
      <c r="AJA54" s="83"/>
      <c r="AJB54" s="83"/>
      <c r="AJC54" s="83"/>
      <c r="AJD54" s="83"/>
      <c r="AJE54" s="83"/>
      <c r="AJF54" s="83"/>
      <c r="AJG54" s="83"/>
      <c r="AJH54" s="83"/>
      <c r="AJI54" s="83"/>
      <c r="AJJ54" s="83"/>
      <c r="AJK54" s="83"/>
      <c r="AJL54" s="83"/>
      <c r="AJM54" s="83"/>
      <c r="AJN54" s="83"/>
      <c r="AJO54" s="83"/>
      <c r="AJP54" s="83"/>
      <c r="AJQ54" s="83"/>
      <c r="AJR54" s="83"/>
      <c r="AJS54" s="83"/>
      <c r="AJT54" s="83"/>
      <c r="AJU54" s="83"/>
      <c r="AJV54" s="83"/>
      <c r="AJW54" s="83"/>
      <c r="AJX54" s="83"/>
      <c r="AJY54" s="83"/>
      <c r="AJZ54" s="83"/>
      <c r="AKA54" s="83"/>
      <c r="AKB54" s="83"/>
      <c r="AKC54" s="83"/>
      <c r="AKD54" s="83"/>
      <c r="AKE54" s="83"/>
      <c r="AKF54" s="83"/>
      <c r="AKG54" s="83"/>
      <c r="AKH54" s="83"/>
      <c r="AKI54" s="83"/>
      <c r="AKJ54" s="83"/>
      <c r="AKK54" s="83"/>
      <c r="AKL54" s="83"/>
      <c r="AKM54" s="83"/>
      <c r="AKN54" s="83"/>
      <c r="AKO54" s="83"/>
      <c r="AKP54" s="83"/>
      <c r="AKQ54" s="83"/>
      <c r="AKR54" s="83"/>
      <c r="AKS54" s="83"/>
      <c r="AKT54" s="83"/>
      <c r="AKU54" s="83"/>
      <c r="AKV54" s="83"/>
      <c r="AKW54" s="83"/>
      <c r="AKX54" s="83"/>
      <c r="AKY54" s="83"/>
      <c r="AKZ54" s="83"/>
      <c r="ALA54" s="83"/>
      <c r="ALB54" s="83"/>
      <c r="ALC54" s="83"/>
      <c r="ALD54" s="83"/>
      <c r="ALE54" s="83"/>
      <c r="ALF54" s="83"/>
      <c r="ALG54" s="83"/>
      <c r="ALH54" s="83"/>
      <c r="ALI54" s="83"/>
      <c r="ALJ54" s="83"/>
      <c r="ALK54" s="83"/>
      <c r="ALL54" s="83"/>
      <c r="ALM54" s="83"/>
      <c r="ALN54" s="83"/>
      <c r="ALO54" s="83"/>
      <c r="ALP54" s="83"/>
      <c r="ALQ54" s="83"/>
      <c r="ALR54" s="83"/>
      <c r="ALS54" s="83"/>
      <c r="ALT54" s="83"/>
      <c r="ALU54" s="83"/>
      <c r="ALV54" s="83"/>
      <c r="ALW54" s="83"/>
      <c r="ALX54" s="83"/>
      <c r="ALY54" s="83"/>
      <c r="ALZ54" s="83"/>
      <c r="AMA54" s="83"/>
      <c r="AMB54" s="83"/>
      <c r="AMC54" s="83"/>
      <c r="AMD54" s="83"/>
      <c r="AME54" s="83"/>
      <c r="AMF54" s="83"/>
      <c r="AMG54" s="83"/>
      <c r="AMH54" s="83"/>
      <c r="AMI54" s="83"/>
      <c r="AMJ54" s="83"/>
      <c r="AMK54" s="83"/>
      <c r="AML54" s="83"/>
      <c r="AMM54" s="83"/>
      <c r="AMN54" s="83"/>
      <c r="AMO54" s="83"/>
      <c r="AMP54" s="83"/>
      <c r="AMQ54" s="83"/>
      <c r="AMR54" s="83"/>
      <c r="AMS54" s="83"/>
      <c r="AMT54" s="83"/>
      <c r="AMU54" s="83"/>
      <c r="AMV54" s="83"/>
      <c r="AMW54" s="83"/>
      <c r="AMX54" s="83"/>
      <c r="AMY54" s="83"/>
      <c r="AMZ54" s="83"/>
      <c r="ANA54" s="83"/>
      <c r="ANB54" s="83"/>
      <c r="ANC54" s="83"/>
      <c r="AND54" s="83"/>
      <c r="ANE54" s="83"/>
      <c r="ANF54" s="83"/>
      <c r="ANG54" s="83"/>
      <c r="ANH54" s="83"/>
      <c r="ANI54" s="83"/>
      <c r="ANJ54" s="83"/>
      <c r="ANK54" s="83"/>
      <c r="ANL54" s="83"/>
      <c r="ANM54" s="83"/>
      <c r="ANN54" s="83"/>
      <c r="ANO54" s="83"/>
      <c r="ANP54" s="83"/>
      <c r="ANQ54" s="83"/>
      <c r="ANR54" s="83"/>
      <c r="ANS54" s="83"/>
      <c r="ANT54" s="83"/>
      <c r="ANU54" s="83"/>
      <c r="ANV54" s="83"/>
      <c r="ANW54" s="83"/>
      <c r="ANX54" s="83"/>
      <c r="ANY54" s="83"/>
      <c r="ANZ54" s="83"/>
      <c r="AOA54" s="83"/>
      <c r="AOB54" s="83"/>
      <c r="AOC54" s="83"/>
      <c r="AOD54" s="83"/>
      <c r="AOE54" s="83"/>
      <c r="AOF54" s="83"/>
      <c r="AOG54" s="83"/>
      <c r="AOH54" s="83"/>
      <c r="AOI54" s="83"/>
      <c r="AOJ54" s="83"/>
      <c r="AOK54" s="83"/>
      <c r="AOL54" s="83"/>
      <c r="AOM54" s="83"/>
      <c r="AON54" s="83"/>
      <c r="AOO54" s="83"/>
      <c r="AOP54" s="83"/>
      <c r="AOQ54" s="83"/>
      <c r="AOR54" s="83"/>
      <c r="AOS54" s="83"/>
      <c r="AOT54" s="83"/>
      <c r="AOU54" s="83"/>
      <c r="AOV54" s="83"/>
      <c r="AOW54" s="83"/>
      <c r="AOX54" s="83"/>
      <c r="AOY54" s="83"/>
      <c r="AOZ54" s="83"/>
      <c r="APA54" s="83"/>
      <c r="APB54" s="83"/>
      <c r="APC54" s="83"/>
      <c r="APD54" s="83"/>
      <c r="APE54" s="83"/>
      <c r="APF54" s="83"/>
      <c r="APG54" s="83"/>
      <c r="APH54" s="83"/>
      <c r="API54" s="83"/>
      <c r="APJ54" s="83"/>
      <c r="APK54" s="83"/>
      <c r="APL54" s="83"/>
      <c r="APM54" s="83"/>
      <c r="APN54" s="83"/>
      <c r="APO54" s="83"/>
      <c r="APP54" s="83"/>
      <c r="APQ54" s="83"/>
      <c r="APR54" s="83"/>
      <c r="APS54" s="83"/>
      <c r="APT54" s="83"/>
      <c r="APU54" s="83"/>
      <c r="APV54" s="83"/>
      <c r="APW54" s="83"/>
      <c r="APX54" s="83"/>
      <c r="APY54" s="83"/>
      <c r="APZ54" s="83"/>
      <c r="AQA54" s="83"/>
      <c r="AQB54" s="83"/>
      <c r="AQC54" s="83"/>
      <c r="AQD54" s="83"/>
      <c r="AQE54" s="83"/>
      <c r="AQF54" s="83"/>
      <c r="AQG54" s="83"/>
      <c r="AQH54" s="83"/>
      <c r="AQI54" s="83"/>
      <c r="AQJ54" s="83"/>
      <c r="AQK54" s="83"/>
      <c r="AQL54" s="83"/>
      <c r="AQM54" s="83"/>
      <c r="AQN54" s="83"/>
      <c r="AQO54" s="83"/>
      <c r="AQP54" s="83"/>
      <c r="AQQ54" s="83"/>
      <c r="AQR54" s="83"/>
      <c r="AQS54" s="83"/>
      <c r="AQT54" s="83"/>
      <c r="AQU54" s="83"/>
      <c r="AQV54" s="83"/>
      <c r="AQW54" s="83"/>
      <c r="AQX54" s="83"/>
      <c r="AQY54" s="83"/>
      <c r="AQZ54" s="83"/>
      <c r="ARA54" s="83"/>
      <c r="ARB54" s="83"/>
      <c r="ARC54" s="83"/>
      <c r="ARD54" s="83"/>
      <c r="ARE54" s="83"/>
      <c r="ARF54" s="83"/>
      <c r="ARG54" s="83"/>
      <c r="ARH54" s="83"/>
      <c r="ARI54" s="83"/>
      <c r="ARJ54" s="83"/>
      <c r="ARK54" s="83"/>
      <c r="ARL54" s="83"/>
      <c r="ARM54" s="83"/>
      <c r="ARN54" s="83"/>
      <c r="ARO54" s="83"/>
      <c r="ARP54" s="83"/>
      <c r="ARQ54" s="83"/>
      <c r="ARR54" s="83"/>
      <c r="ARS54" s="83"/>
      <c r="ART54" s="83"/>
      <c r="ARU54" s="83"/>
      <c r="ARV54" s="83"/>
      <c r="ARW54" s="83"/>
      <c r="ARX54" s="83"/>
      <c r="ARY54" s="83"/>
      <c r="ARZ54" s="83"/>
      <c r="ASA54" s="83"/>
      <c r="ASB54" s="83"/>
      <c r="ASC54" s="83"/>
      <c r="ASD54" s="83"/>
      <c r="ASE54" s="83"/>
      <c r="ASF54" s="83"/>
      <c r="ASG54" s="83"/>
      <c r="ASH54" s="83"/>
      <c r="ASI54" s="83"/>
      <c r="ASJ54" s="83"/>
      <c r="ASK54" s="83"/>
      <c r="ASL54" s="83"/>
      <c r="ASM54" s="83"/>
      <c r="ASN54" s="83"/>
      <c r="ASO54" s="83"/>
      <c r="ASP54" s="83"/>
      <c r="ASQ54" s="83"/>
      <c r="ASR54" s="83"/>
      <c r="ASS54" s="83"/>
      <c r="AST54" s="83"/>
      <c r="ASU54" s="83"/>
      <c r="ASV54" s="83"/>
      <c r="ASW54" s="83"/>
      <c r="ASX54" s="83"/>
      <c r="ASY54" s="83"/>
      <c r="ASZ54" s="83"/>
      <c r="ATA54" s="83"/>
      <c r="ATB54" s="83"/>
      <c r="ATC54" s="83"/>
      <c r="ATD54" s="83"/>
      <c r="ATE54" s="83"/>
      <c r="ATF54" s="83"/>
      <c r="ATG54" s="83"/>
      <c r="ATH54" s="83"/>
      <c r="ATI54" s="83"/>
      <c r="ATJ54" s="83"/>
      <c r="ATK54" s="83"/>
      <c r="ATL54" s="83"/>
      <c r="ATM54" s="83"/>
      <c r="ATN54" s="83"/>
      <c r="ATO54" s="83"/>
      <c r="ATP54" s="83"/>
      <c r="ATQ54" s="83"/>
      <c r="ATR54" s="83"/>
      <c r="ATS54" s="83"/>
      <c r="ATT54" s="83"/>
      <c r="ATU54" s="83"/>
      <c r="ATV54" s="83"/>
      <c r="ATW54" s="83"/>
      <c r="ATX54" s="83"/>
      <c r="ATY54" s="83"/>
      <c r="ATZ54" s="83"/>
      <c r="AUA54" s="83"/>
      <c r="AUB54" s="83"/>
      <c r="AUC54" s="83"/>
      <c r="AUD54" s="83"/>
      <c r="AUE54" s="83"/>
      <c r="AUF54" s="83"/>
      <c r="AUG54" s="83"/>
      <c r="AUH54" s="83"/>
      <c r="AUI54" s="83"/>
      <c r="AUJ54" s="83"/>
      <c r="AUK54" s="83"/>
      <c r="AUL54" s="83"/>
      <c r="AUM54" s="83"/>
      <c r="AUN54" s="83"/>
      <c r="AUO54" s="83"/>
      <c r="AUP54" s="83"/>
      <c r="AUQ54" s="83"/>
      <c r="AUR54" s="83"/>
      <c r="AUS54" s="83"/>
      <c r="AUT54" s="83"/>
      <c r="AUU54" s="83"/>
      <c r="AUV54" s="83"/>
      <c r="AUW54" s="83"/>
      <c r="AUX54" s="83"/>
      <c r="AUY54" s="83"/>
      <c r="AUZ54" s="83"/>
      <c r="AVA54" s="83"/>
      <c r="AVB54" s="83"/>
      <c r="AVC54" s="83"/>
      <c r="AVD54" s="83"/>
      <c r="AVE54" s="83"/>
      <c r="AVF54" s="83"/>
      <c r="AVG54" s="83"/>
      <c r="AVH54" s="83"/>
      <c r="AVI54" s="83"/>
      <c r="AVJ54" s="83"/>
      <c r="AVK54" s="83"/>
      <c r="AVL54" s="83"/>
      <c r="AVM54" s="83"/>
      <c r="AVN54" s="83"/>
      <c r="AVO54" s="83"/>
      <c r="AVP54" s="83"/>
      <c r="AVQ54" s="83"/>
      <c r="AVR54" s="83"/>
      <c r="AVS54" s="83"/>
      <c r="AVT54" s="83"/>
      <c r="AVU54" s="83"/>
      <c r="AVV54" s="83"/>
      <c r="AVW54" s="83"/>
      <c r="AVX54" s="83"/>
      <c r="AVY54" s="83"/>
      <c r="AVZ54" s="83"/>
      <c r="AWA54" s="83"/>
      <c r="AWB54" s="83"/>
      <c r="AWC54" s="83"/>
      <c r="AWD54" s="83"/>
      <c r="AWE54" s="83"/>
      <c r="AWF54" s="83"/>
      <c r="AWG54" s="83"/>
      <c r="AWH54" s="83"/>
      <c r="AWI54" s="83"/>
      <c r="AWJ54" s="83"/>
      <c r="AWK54" s="83"/>
      <c r="AWL54" s="83"/>
      <c r="AWM54" s="83"/>
      <c r="AWN54" s="83"/>
      <c r="AWO54" s="83"/>
      <c r="AWP54" s="83"/>
      <c r="AWQ54" s="83"/>
      <c r="AWR54" s="83"/>
      <c r="AWS54" s="83"/>
      <c r="AWT54" s="83"/>
      <c r="AWU54" s="83"/>
      <c r="AWV54" s="83"/>
      <c r="AWW54" s="83"/>
      <c r="AWX54" s="83"/>
      <c r="AWY54" s="83"/>
      <c r="AWZ54" s="83"/>
      <c r="AXA54" s="83"/>
      <c r="AXB54" s="83"/>
      <c r="AXC54" s="83"/>
      <c r="AXD54" s="83"/>
      <c r="AXE54" s="83"/>
      <c r="AXF54" s="83"/>
      <c r="AXG54" s="83"/>
      <c r="AXH54" s="83"/>
      <c r="AXI54" s="83"/>
      <c r="AXJ54" s="83"/>
      <c r="AXK54" s="83"/>
      <c r="AXL54" s="83"/>
      <c r="AXM54" s="83"/>
      <c r="AXN54" s="83"/>
      <c r="AXO54" s="83"/>
      <c r="AXP54" s="83"/>
      <c r="AXQ54" s="83"/>
      <c r="AXR54" s="83"/>
      <c r="AXS54" s="83"/>
      <c r="AXT54" s="83"/>
      <c r="AXU54" s="83"/>
      <c r="AXV54" s="83"/>
      <c r="AXW54" s="83"/>
      <c r="AXX54" s="83"/>
      <c r="AXY54" s="83"/>
      <c r="AXZ54" s="83"/>
      <c r="AYA54" s="83"/>
      <c r="AYB54" s="83"/>
      <c r="AYC54" s="83"/>
      <c r="AYD54" s="83"/>
      <c r="AYE54" s="83"/>
      <c r="AYF54" s="83"/>
      <c r="AYG54" s="83"/>
      <c r="AYH54" s="83"/>
      <c r="AYI54" s="83"/>
      <c r="AYJ54" s="83"/>
      <c r="AYK54" s="83"/>
      <c r="AYL54" s="83"/>
      <c r="AYM54" s="83"/>
      <c r="AYN54" s="83"/>
      <c r="AYO54" s="83"/>
      <c r="AYP54" s="83"/>
      <c r="AYQ54" s="83"/>
      <c r="AYR54" s="83"/>
      <c r="AYS54" s="83"/>
      <c r="AYT54" s="83"/>
      <c r="AYU54" s="83"/>
      <c r="AYV54" s="83"/>
      <c r="AYW54" s="83"/>
      <c r="AYX54" s="83"/>
      <c r="AYY54" s="83"/>
      <c r="AYZ54" s="83"/>
      <c r="AZA54" s="83"/>
      <c r="AZB54" s="83"/>
      <c r="AZC54" s="83"/>
      <c r="AZD54" s="83"/>
      <c r="AZE54" s="83"/>
      <c r="AZF54" s="83"/>
      <c r="AZG54" s="83"/>
      <c r="AZH54" s="83"/>
      <c r="AZI54" s="83"/>
      <c r="AZJ54" s="83"/>
      <c r="AZK54" s="83"/>
      <c r="AZL54" s="83"/>
      <c r="AZM54" s="83"/>
      <c r="AZN54" s="83"/>
      <c r="AZO54" s="83"/>
      <c r="AZP54" s="83"/>
      <c r="AZQ54" s="83"/>
      <c r="AZR54" s="83"/>
      <c r="AZS54" s="83"/>
      <c r="AZT54" s="83"/>
      <c r="AZU54" s="83"/>
      <c r="AZV54" s="83"/>
      <c r="AZW54" s="83"/>
      <c r="AZX54" s="83"/>
      <c r="AZY54" s="83"/>
      <c r="AZZ54" s="83"/>
      <c r="BAA54" s="83"/>
      <c r="BAB54" s="83"/>
      <c r="BAC54" s="83"/>
      <c r="BAD54" s="83"/>
      <c r="BAE54" s="83"/>
      <c r="BAF54" s="83"/>
      <c r="BAG54" s="83"/>
      <c r="BAH54" s="83"/>
      <c r="BAI54" s="83"/>
      <c r="BAJ54" s="83"/>
      <c r="BAK54" s="83"/>
      <c r="BAL54" s="83"/>
      <c r="BAM54" s="83"/>
      <c r="BAN54" s="83"/>
      <c r="BAO54" s="83"/>
      <c r="BAP54" s="83"/>
      <c r="BAQ54" s="83"/>
      <c r="BAR54" s="83"/>
      <c r="BAS54" s="83"/>
      <c r="BAT54" s="83"/>
      <c r="BAU54" s="83"/>
      <c r="BAV54" s="83"/>
      <c r="BAW54" s="83"/>
      <c r="BAX54" s="83"/>
      <c r="BAY54" s="83"/>
      <c r="BAZ54" s="83"/>
      <c r="BBA54" s="83"/>
      <c r="BBB54" s="83"/>
      <c r="BBC54" s="83"/>
      <c r="BBD54" s="83"/>
      <c r="BBE54" s="83"/>
      <c r="BBF54" s="83"/>
      <c r="BBG54" s="83"/>
      <c r="BBH54" s="83"/>
      <c r="BBI54" s="83"/>
      <c r="BBJ54" s="83"/>
      <c r="BBK54" s="83"/>
      <c r="BBL54" s="83"/>
      <c r="BBM54" s="83"/>
      <c r="BBN54" s="83"/>
      <c r="BBO54" s="83"/>
      <c r="BBP54" s="83"/>
      <c r="BBQ54" s="83"/>
      <c r="BBR54" s="83"/>
      <c r="BBS54" s="83"/>
      <c r="BBT54" s="83"/>
      <c r="BBU54" s="83"/>
      <c r="BBV54" s="83"/>
      <c r="BBW54" s="83"/>
      <c r="BBX54" s="83"/>
      <c r="BBY54" s="83"/>
      <c r="BBZ54" s="83"/>
      <c r="BCA54" s="83"/>
      <c r="BCB54" s="83"/>
      <c r="BCC54" s="83"/>
      <c r="BCD54" s="83"/>
      <c r="BCE54" s="83"/>
      <c r="BCF54" s="83"/>
      <c r="BCG54" s="83"/>
      <c r="BCH54" s="83"/>
      <c r="BCI54" s="83"/>
      <c r="BCJ54" s="83"/>
      <c r="BCK54" s="83"/>
      <c r="BCL54" s="83"/>
      <c r="BCM54" s="83"/>
      <c r="BCN54" s="83"/>
      <c r="BCO54" s="83"/>
      <c r="BCP54" s="83"/>
      <c r="BCQ54" s="83"/>
      <c r="BCR54" s="83"/>
      <c r="BCS54" s="83"/>
      <c r="BCT54" s="83"/>
      <c r="BCU54" s="83"/>
      <c r="BCV54" s="83"/>
      <c r="BCW54" s="83"/>
      <c r="BCX54" s="83"/>
      <c r="BCY54" s="83"/>
      <c r="BCZ54" s="83"/>
      <c r="BDA54" s="83"/>
      <c r="BDB54" s="83"/>
      <c r="BDC54" s="83"/>
      <c r="BDD54" s="83"/>
      <c r="BDE54" s="83"/>
      <c r="BDF54" s="83"/>
      <c r="BDG54" s="83"/>
      <c r="BDH54" s="83"/>
      <c r="BDI54" s="83"/>
      <c r="BDJ54" s="83"/>
      <c r="BDK54" s="83"/>
      <c r="BDL54" s="83"/>
      <c r="BDM54" s="83"/>
      <c r="BDN54" s="83"/>
      <c r="BDO54" s="83"/>
      <c r="BDP54" s="83"/>
      <c r="BDQ54" s="83"/>
      <c r="BDR54" s="83"/>
      <c r="BDS54" s="83"/>
      <c r="BDT54" s="83"/>
      <c r="BDU54" s="83"/>
      <c r="BDV54" s="83"/>
      <c r="BDW54" s="83"/>
      <c r="BDX54" s="83"/>
      <c r="BDY54" s="83"/>
      <c r="BDZ54" s="83"/>
      <c r="BEA54" s="83"/>
      <c r="BEB54" s="83"/>
      <c r="BEC54" s="83"/>
      <c r="BED54" s="83"/>
      <c r="BEE54" s="83"/>
      <c r="BEF54" s="83"/>
      <c r="BEG54" s="83"/>
      <c r="BEH54" s="83"/>
      <c r="BEI54" s="83"/>
      <c r="BEJ54" s="83"/>
      <c r="BEK54" s="83"/>
      <c r="BEL54" s="83"/>
      <c r="BEM54" s="83"/>
      <c r="BEN54" s="83"/>
      <c r="BEO54" s="83"/>
      <c r="BEP54" s="83"/>
      <c r="BEQ54" s="83"/>
      <c r="BER54" s="83"/>
      <c r="BES54" s="83"/>
      <c r="BET54" s="83"/>
      <c r="BEU54" s="83"/>
      <c r="BEV54" s="83"/>
      <c r="BEW54" s="83"/>
      <c r="BEX54" s="83"/>
      <c r="BEY54" s="83"/>
      <c r="BEZ54" s="83"/>
      <c r="BFA54" s="83"/>
      <c r="BFB54" s="83"/>
      <c r="BFC54" s="83"/>
      <c r="BFD54" s="83"/>
      <c r="BFE54" s="83"/>
      <c r="BFF54" s="83"/>
      <c r="BFG54" s="83"/>
      <c r="BFH54" s="83"/>
      <c r="BFI54" s="83"/>
      <c r="BFJ54" s="83"/>
      <c r="BFK54" s="83"/>
      <c r="BFL54" s="83"/>
      <c r="BFM54" s="83"/>
      <c r="BFN54" s="83"/>
      <c r="BFO54" s="83"/>
      <c r="BFP54" s="83"/>
      <c r="BFQ54" s="83"/>
      <c r="BFR54" s="83"/>
      <c r="BFS54" s="83"/>
      <c r="BFT54" s="83"/>
      <c r="BFU54" s="83"/>
      <c r="BFV54" s="83"/>
      <c r="BFW54" s="83"/>
      <c r="BFX54" s="83"/>
      <c r="BFY54" s="83"/>
      <c r="BFZ54" s="83"/>
      <c r="BGA54" s="83"/>
      <c r="BGB54" s="83"/>
      <c r="BGC54" s="83"/>
      <c r="BGD54" s="83"/>
      <c r="BGE54" s="83"/>
      <c r="BGF54" s="83"/>
      <c r="BGG54" s="83"/>
      <c r="BGH54" s="83"/>
      <c r="BGI54" s="83"/>
      <c r="BGJ54" s="83"/>
      <c r="BGK54" s="83"/>
      <c r="BGL54" s="83"/>
      <c r="BGM54" s="83"/>
      <c r="BGN54" s="83"/>
      <c r="BGO54" s="83"/>
      <c r="BGP54" s="83"/>
      <c r="BGQ54" s="83"/>
      <c r="BGR54" s="83"/>
      <c r="BGS54" s="83"/>
      <c r="BGT54" s="83"/>
      <c r="BGU54" s="83"/>
      <c r="BGV54" s="83"/>
      <c r="BGW54" s="83"/>
      <c r="BGX54" s="83"/>
      <c r="BGY54" s="83"/>
      <c r="BGZ54" s="83"/>
      <c r="BHA54" s="83"/>
      <c r="BHB54" s="83"/>
      <c r="BHC54" s="83"/>
      <c r="BHD54" s="83"/>
      <c r="BHE54" s="83"/>
      <c r="BHF54" s="83"/>
      <c r="BHG54" s="83"/>
      <c r="BHH54" s="83"/>
      <c r="BHI54" s="83"/>
      <c r="BHJ54" s="83"/>
      <c r="BHK54" s="83"/>
      <c r="BHL54" s="83"/>
      <c r="BHM54" s="83"/>
      <c r="BHN54" s="83"/>
      <c r="BHO54" s="83"/>
      <c r="BHP54" s="83"/>
      <c r="BHQ54" s="83"/>
      <c r="BHR54" s="83"/>
      <c r="BHS54" s="83"/>
      <c r="BHT54" s="83"/>
      <c r="BHU54" s="83"/>
      <c r="BHV54" s="83"/>
      <c r="BHW54" s="83"/>
      <c r="BHX54" s="83"/>
      <c r="BHY54" s="83"/>
      <c r="BHZ54" s="83"/>
      <c r="BIA54" s="83"/>
      <c r="BIB54" s="83"/>
      <c r="BIC54" s="83"/>
      <c r="BID54" s="83"/>
      <c r="BIE54" s="83"/>
      <c r="BIF54" s="83"/>
      <c r="BIG54" s="83"/>
      <c r="BIH54" s="83"/>
      <c r="BII54" s="83"/>
      <c r="BIJ54" s="83"/>
      <c r="BIK54" s="83"/>
      <c r="BIL54" s="83"/>
      <c r="BIM54" s="83"/>
      <c r="BIN54" s="83"/>
      <c r="BIO54" s="83"/>
      <c r="BIP54" s="83"/>
      <c r="BIQ54" s="83"/>
      <c r="BIR54" s="83"/>
      <c r="BIS54" s="83"/>
      <c r="BIT54" s="83"/>
      <c r="BIU54" s="83"/>
      <c r="BIV54" s="83"/>
      <c r="BIW54" s="83"/>
      <c r="BIX54" s="83"/>
      <c r="BIY54" s="83"/>
      <c r="BIZ54" s="83"/>
      <c r="BJA54" s="83"/>
      <c r="BJB54" s="83"/>
      <c r="BJC54" s="83"/>
      <c r="BJD54" s="83"/>
      <c r="BJE54" s="83"/>
      <c r="BJF54" s="83"/>
      <c r="BJG54" s="83"/>
      <c r="BJH54" s="83"/>
      <c r="BJI54" s="83"/>
      <c r="BJJ54" s="83"/>
      <c r="BJK54" s="83"/>
      <c r="BJL54" s="83"/>
      <c r="BJM54" s="83"/>
      <c r="BJN54" s="83"/>
      <c r="BJO54" s="83"/>
      <c r="BJP54" s="83"/>
      <c r="BJQ54" s="83"/>
      <c r="BJR54" s="83"/>
      <c r="BJS54" s="83"/>
      <c r="BJT54" s="83"/>
      <c r="BJU54" s="83"/>
      <c r="BJV54" s="83"/>
      <c r="BJW54" s="83"/>
      <c r="BJX54" s="83"/>
      <c r="BJY54" s="83"/>
      <c r="BJZ54" s="83"/>
      <c r="BKA54" s="83"/>
      <c r="BKB54" s="83"/>
      <c r="BKC54" s="83"/>
      <c r="BKD54" s="83"/>
      <c r="BKE54" s="83"/>
      <c r="BKF54" s="83"/>
      <c r="BKG54" s="83"/>
      <c r="BKH54" s="83"/>
      <c r="BKI54" s="83"/>
      <c r="BKJ54" s="83"/>
      <c r="BKK54" s="83"/>
      <c r="BKL54" s="83"/>
      <c r="BKM54" s="83"/>
      <c r="BKN54" s="83"/>
      <c r="BKO54" s="83"/>
      <c r="BKP54" s="83"/>
      <c r="BKQ54" s="83"/>
      <c r="BKR54" s="83"/>
      <c r="BKS54" s="83"/>
      <c r="BKT54" s="83"/>
      <c r="BKU54" s="83"/>
      <c r="BKV54" s="83"/>
      <c r="BKW54" s="83"/>
      <c r="BKX54" s="83"/>
      <c r="BKY54" s="83"/>
      <c r="BKZ54" s="83"/>
      <c r="BLA54" s="83"/>
      <c r="BLB54" s="83"/>
      <c r="BLC54" s="83"/>
      <c r="BLD54" s="83"/>
      <c r="BLE54" s="83"/>
      <c r="BLF54" s="83"/>
      <c r="BLG54" s="83"/>
      <c r="BLH54" s="83"/>
      <c r="BLI54" s="83"/>
      <c r="BLJ54" s="83"/>
      <c r="BLK54" s="83"/>
      <c r="BLL54" s="83"/>
      <c r="BLM54" s="83"/>
      <c r="BLN54" s="83"/>
      <c r="BLO54" s="83"/>
      <c r="BLP54" s="83"/>
      <c r="BLQ54" s="83"/>
      <c r="BLR54" s="83"/>
      <c r="BLS54" s="83"/>
      <c r="BLT54" s="83"/>
      <c r="BLU54" s="83"/>
      <c r="BLV54" s="83"/>
      <c r="BLW54" s="83"/>
      <c r="BLX54" s="83"/>
      <c r="BLY54" s="83"/>
      <c r="BLZ54" s="83"/>
      <c r="BMA54" s="83"/>
      <c r="BMB54" s="83"/>
      <c r="BMC54" s="83"/>
      <c r="BMD54" s="83"/>
      <c r="BME54" s="83"/>
      <c r="BMF54" s="83"/>
      <c r="BMG54" s="83"/>
      <c r="BMH54" s="83"/>
      <c r="BMI54" s="83"/>
      <c r="BMJ54" s="83"/>
      <c r="BMK54" s="83"/>
      <c r="BML54" s="83"/>
      <c r="BMM54" s="83"/>
      <c r="BMN54" s="83"/>
      <c r="BMO54" s="83"/>
      <c r="BMP54" s="83"/>
      <c r="BMQ54" s="83"/>
      <c r="BMR54" s="83"/>
      <c r="BMS54" s="83"/>
      <c r="BMT54" s="83"/>
      <c r="BMU54" s="83"/>
      <c r="BMV54" s="83"/>
      <c r="BMW54" s="83"/>
      <c r="BMX54" s="83"/>
      <c r="BMY54" s="83"/>
      <c r="BMZ54" s="83"/>
      <c r="BNA54" s="83"/>
      <c r="BNB54" s="83"/>
      <c r="BNC54" s="83"/>
      <c r="BND54" s="83"/>
      <c r="BNE54" s="83"/>
      <c r="BNF54" s="83"/>
      <c r="BNG54" s="83"/>
      <c r="BNH54" s="83"/>
      <c r="BNI54" s="83"/>
      <c r="BNJ54" s="83"/>
      <c r="BNK54" s="83"/>
      <c r="BNL54" s="83"/>
      <c r="BNM54" s="83"/>
      <c r="BNN54" s="83"/>
      <c r="BNO54" s="83"/>
      <c r="BNP54" s="83"/>
      <c r="BNQ54" s="83"/>
      <c r="BNR54" s="83"/>
      <c r="BNS54" s="83"/>
      <c r="BNT54" s="83"/>
      <c r="BNU54" s="83"/>
      <c r="BNV54" s="83"/>
      <c r="BNW54" s="83"/>
      <c r="BNX54" s="83"/>
      <c r="BNY54" s="83"/>
      <c r="BNZ54" s="83"/>
    </row>
    <row r="55" spans="1:1742" x14ac:dyDescent="0.2">
      <c r="A55" s="56"/>
      <c r="B55" s="37"/>
      <c r="BM55" s="84"/>
      <c r="BN55" s="84"/>
      <c r="BO55" s="84"/>
      <c r="BP55" s="84"/>
      <c r="BQ55" s="84"/>
      <c r="BR55" s="84"/>
      <c r="BS55" s="84"/>
      <c r="BT55" s="84"/>
      <c r="BU55" s="84"/>
      <c r="BV55" s="84"/>
      <c r="BW55" s="84"/>
      <c r="BX55" s="84"/>
      <c r="BY55" s="84"/>
      <c r="BZ55" s="84"/>
      <c r="CA55" s="84"/>
      <c r="CB55" s="84"/>
      <c r="CC55" s="84"/>
      <c r="CD55" s="84"/>
      <c r="CE55" s="84"/>
      <c r="CF55" s="84"/>
      <c r="CG55" s="83"/>
      <c r="CH55" s="83"/>
      <c r="CI55" s="83"/>
      <c r="CJ55" s="83"/>
      <c r="CK55" s="83"/>
      <c r="CL55" s="83"/>
      <c r="CM55" s="83"/>
      <c r="CN55" s="83"/>
      <c r="CO55" s="83"/>
      <c r="CP55" s="83"/>
      <c r="CQ55" s="83"/>
      <c r="CR55" s="83"/>
      <c r="CS55" s="83"/>
      <c r="CT55" s="83"/>
      <c r="CU55" s="83"/>
      <c r="CV55" s="83"/>
      <c r="CW55" s="83"/>
      <c r="CX55" s="83"/>
      <c r="CY55" s="83"/>
      <c r="CZ55" s="83"/>
      <c r="DA55" s="83"/>
      <c r="DB55" s="83"/>
      <c r="DC55" s="83"/>
      <c r="DD55" s="83"/>
      <c r="DE55" s="83"/>
      <c r="DF55" s="83"/>
      <c r="DG55" s="83"/>
      <c r="DH55" s="83"/>
      <c r="DI55" s="83"/>
      <c r="DJ55" s="83"/>
      <c r="DK55" s="83"/>
      <c r="DL55" s="83"/>
      <c r="DM55" s="83"/>
      <c r="DN55" s="83"/>
      <c r="DO55" s="83"/>
      <c r="DP55" s="83"/>
      <c r="DQ55" s="83"/>
      <c r="DR55" s="83"/>
      <c r="DS55" s="83"/>
      <c r="DT55" s="83"/>
      <c r="DU55" s="83"/>
      <c r="DV55" s="83"/>
      <c r="DW55" s="83"/>
      <c r="DX55" s="83"/>
      <c r="DY55" s="83"/>
      <c r="DZ55" s="83"/>
      <c r="EA55" s="83"/>
      <c r="EB55" s="83"/>
      <c r="EC55" s="83"/>
      <c r="ED55" s="83"/>
      <c r="EE55" s="83"/>
      <c r="EF55" s="83"/>
      <c r="EG55" s="83"/>
      <c r="EH55" s="83"/>
      <c r="EI55" s="83"/>
      <c r="EJ55" s="83"/>
      <c r="EK55" s="83"/>
      <c r="EL55" s="83"/>
      <c r="EM55" s="83"/>
      <c r="EN55" s="83"/>
      <c r="EO55" s="83"/>
      <c r="EP55" s="83"/>
      <c r="EQ55" s="83"/>
      <c r="ER55" s="83"/>
      <c r="ES55" s="83"/>
      <c r="ET55" s="83"/>
      <c r="EU55" s="83"/>
      <c r="EV55" s="83"/>
      <c r="EW55" s="83"/>
      <c r="EX55" s="83"/>
      <c r="EY55" s="83"/>
      <c r="EZ55" s="83"/>
      <c r="FA55" s="83"/>
      <c r="FB55" s="83"/>
      <c r="FC55" s="83"/>
      <c r="FD55" s="83"/>
      <c r="FE55" s="83"/>
      <c r="FF55" s="83"/>
      <c r="FG55" s="83"/>
      <c r="FH55" s="83"/>
      <c r="FI55" s="83"/>
      <c r="FJ55" s="83"/>
      <c r="FK55" s="83"/>
      <c r="FL55" s="83"/>
      <c r="FM55" s="83"/>
      <c r="FN55" s="83"/>
      <c r="FO55" s="83"/>
      <c r="FP55" s="83"/>
      <c r="FQ55" s="83"/>
      <c r="FR55" s="83"/>
      <c r="FS55" s="83"/>
      <c r="FT55" s="83"/>
      <c r="FU55" s="83"/>
      <c r="FV55" s="83"/>
      <c r="FW55" s="83"/>
      <c r="FX55" s="83"/>
      <c r="FY55" s="83"/>
      <c r="FZ55" s="83"/>
      <c r="GA55" s="83"/>
      <c r="GB55" s="83"/>
      <c r="GC55" s="83"/>
      <c r="GD55" s="83"/>
      <c r="GE55" s="83"/>
      <c r="GF55" s="83"/>
      <c r="GG55" s="83"/>
      <c r="GH55" s="83"/>
      <c r="GI55" s="83"/>
      <c r="GJ55" s="83"/>
      <c r="GK55" s="83"/>
      <c r="GL55" s="83"/>
      <c r="GM55" s="83"/>
      <c r="GN55" s="83"/>
      <c r="GO55" s="83"/>
      <c r="GP55" s="83"/>
      <c r="GQ55" s="83"/>
      <c r="GR55" s="83"/>
      <c r="GS55" s="83"/>
      <c r="GT55" s="83"/>
      <c r="GU55" s="83"/>
      <c r="GV55" s="83"/>
      <c r="GW55" s="83"/>
      <c r="GX55" s="83"/>
      <c r="GY55" s="83"/>
      <c r="GZ55" s="83"/>
      <c r="HA55" s="83"/>
      <c r="HB55" s="83"/>
      <c r="HC55" s="83"/>
      <c r="HD55" s="83"/>
      <c r="HE55" s="83"/>
      <c r="HF55" s="83"/>
      <c r="HG55" s="83"/>
      <c r="HH55" s="83"/>
      <c r="HI55" s="83"/>
      <c r="HJ55" s="83"/>
      <c r="HK55" s="83"/>
      <c r="HL55" s="83"/>
      <c r="HM55" s="83"/>
      <c r="HN55" s="83"/>
      <c r="HO55" s="83"/>
      <c r="HP55" s="83"/>
      <c r="HQ55" s="83"/>
      <c r="HR55" s="83"/>
      <c r="HS55" s="83"/>
      <c r="HT55" s="83"/>
      <c r="HU55" s="83"/>
      <c r="HV55" s="83"/>
      <c r="HW55" s="83"/>
      <c r="HX55" s="83"/>
      <c r="HY55" s="83"/>
      <c r="HZ55" s="83"/>
      <c r="IA55" s="83"/>
      <c r="IB55" s="83"/>
      <c r="IC55" s="83"/>
      <c r="ID55" s="83"/>
      <c r="IE55" s="83"/>
      <c r="IF55" s="83"/>
      <c r="IG55" s="83"/>
      <c r="IH55" s="83"/>
      <c r="II55" s="83"/>
      <c r="IJ55" s="83"/>
      <c r="IK55" s="83"/>
      <c r="IL55" s="83"/>
      <c r="IM55" s="83"/>
      <c r="IN55" s="83"/>
      <c r="IO55" s="83"/>
      <c r="IP55" s="83"/>
      <c r="IQ55" s="83"/>
      <c r="IR55" s="83"/>
      <c r="IS55" s="83"/>
      <c r="IT55" s="83"/>
      <c r="IU55" s="83"/>
      <c r="IV55" s="83"/>
      <c r="IW55" s="83"/>
      <c r="IX55" s="83"/>
      <c r="IY55" s="83"/>
      <c r="IZ55" s="83"/>
      <c r="JA55" s="83"/>
      <c r="JB55" s="83"/>
      <c r="JC55" s="83"/>
      <c r="JD55" s="83"/>
      <c r="JE55" s="83"/>
      <c r="JF55" s="83"/>
      <c r="JG55" s="83"/>
      <c r="JH55" s="83"/>
      <c r="JI55" s="83"/>
      <c r="JJ55" s="83"/>
      <c r="JK55" s="83"/>
      <c r="JL55" s="83"/>
      <c r="JM55" s="83"/>
      <c r="JN55" s="83"/>
      <c r="JO55" s="83"/>
      <c r="JP55" s="83"/>
      <c r="JQ55" s="83"/>
      <c r="JR55" s="83"/>
      <c r="JS55" s="83"/>
      <c r="JT55" s="83"/>
      <c r="JU55" s="83"/>
      <c r="JV55" s="83"/>
      <c r="JW55" s="83"/>
      <c r="JX55" s="83"/>
      <c r="JY55" s="83"/>
      <c r="JZ55" s="83"/>
      <c r="KA55" s="83"/>
      <c r="KB55" s="83"/>
      <c r="KC55" s="83"/>
      <c r="KD55" s="83"/>
      <c r="KE55" s="83"/>
      <c r="KF55" s="83"/>
      <c r="KG55" s="83"/>
      <c r="KH55" s="83"/>
      <c r="KI55" s="83"/>
      <c r="KJ55" s="83"/>
      <c r="KK55" s="83"/>
      <c r="KL55" s="83"/>
      <c r="KM55" s="83"/>
      <c r="KN55" s="83"/>
      <c r="KO55" s="83"/>
      <c r="KP55" s="83"/>
      <c r="KQ55" s="83"/>
      <c r="KR55" s="83"/>
      <c r="KS55" s="83"/>
      <c r="KT55" s="83"/>
      <c r="KU55" s="83"/>
      <c r="KV55" s="83"/>
      <c r="KW55" s="83"/>
      <c r="KX55" s="83"/>
      <c r="KY55" s="83"/>
      <c r="KZ55" s="83"/>
      <c r="LA55" s="83"/>
      <c r="LB55" s="83"/>
      <c r="LC55" s="83"/>
      <c r="LD55" s="83"/>
      <c r="LE55" s="83"/>
      <c r="LF55" s="83"/>
      <c r="LG55" s="83"/>
      <c r="LH55" s="83"/>
      <c r="LI55" s="83"/>
      <c r="LJ55" s="83"/>
      <c r="LK55" s="83"/>
      <c r="LL55" s="83"/>
      <c r="LM55" s="83"/>
      <c r="LN55" s="83"/>
      <c r="LO55" s="83"/>
      <c r="LP55" s="83"/>
      <c r="LQ55" s="83"/>
      <c r="LR55" s="83"/>
      <c r="LS55" s="83"/>
      <c r="LT55" s="83"/>
      <c r="LU55" s="83"/>
      <c r="LV55" s="83"/>
      <c r="LW55" s="83"/>
      <c r="LX55" s="83"/>
      <c r="LY55" s="83"/>
      <c r="LZ55" s="83"/>
      <c r="MA55" s="83"/>
      <c r="MB55" s="83"/>
      <c r="MC55" s="83"/>
      <c r="MD55" s="83"/>
      <c r="ME55" s="83"/>
      <c r="MF55" s="83"/>
      <c r="MG55" s="83"/>
      <c r="MH55" s="83"/>
      <c r="MI55" s="83"/>
      <c r="MJ55" s="83"/>
      <c r="MK55" s="83"/>
      <c r="ML55" s="83"/>
      <c r="MM55" s="83"/>
      <c r="MN55" s="83"/>
      <c r="MO55" s="83"/>
      <c r="MP55" s="83"/>
      <c r="MQ55" s="83"/>
      <c r="MR55" s="83"/>
      <c r="MS55" s="83"/>
      <c r="MT55" s="83"/>
      <c r="MU55" s="83"/>
      <c r="MV55" s="83"/>
      <c r="MW55" s="83"/>
      <c r="MX55" s="83"/>
      <c r="MY55" s="83"/>
      <c r="MZ55" s="83"/>
      <c r="NA55" s="83"/>
      <c r="NB55" s="83"/>
      <c r="NC55" s="83"/>
      <c r="ND55" s="83"/>
      <c r="NE55" s="83"/>
      <c r="NF55" s="83"/>
      <c r="NG55" s="83"/>
      <c r="NH55" s="83"/>
      <c r="NI55" s="83"/>
      <c r="NJ55" s="83"/>
      <c r="NK55" s="83"/>
      <c r="NL55" s="83"/>
      <c r="NM55" s="83"/>
      <c r="NN55" s="83"/>
      <c r="NO55" s="83"/>
      <c r="NP55" s="83"/>
      <c r="NQ55" s="83"/>
      <c r="NR55" s="83"/>
      <c r="NS55" s="83"/>
      <c r="NT55" s="83"/>
      <c r="NU55" s="83"/>
      <c r="NV55" s="83"/>
      <c r="NW55" s="83"/>
      <c r="NX55" s="83"/>
      <c r="NY55" s="83"/>
      <c r="NZ55" s="83"/>
      <c r="OA55" s="83"/>
      <c r="OB55" s="83"/>
      <c r="OC55" s="83"/>
      <c r="OD55" s="83"/>
      <c r="OE55" s="83"/>
      <c r="OF55" s="83"/>
      <c r="OG55" s="83"/>
      <c r="OH55" s="83"/>
      <c r="OI55" s="83"/>
      <c r="OJ55" s="83"/>
      <c r="OK55" s="83"/>
      <c r="OL55" s="83"/>
      <c r="OM55" s="83"/>
      <c r="ON55" s="83"/>
      <c r="OO55" s="83"/>
      <c r="OP55" s="83"/>
      <c r="OQ55" s="83"/>
      <c r="OR55" s="83"/>
      <c r="OS55" s="83"/>
      <c r="OT55" s="83"/>
      <c r="OU55" s="83"/>
      <c r="OV55" s="83"/>
      <c r="OW55" s="83"/>
      <c r="OX55" s="83"/>
      <c r="OY55" s="83"/>
      <c r="OZ55" s="83"/>
      <c r="PA55" s="83"/>
      <c r="PB55" s="83"/>
      <c r="PC55" s="83"/>
      <c r="PD55" s="83"/>
      <c r="PE55" s="83"/>
      <c r="PF55" s="83"/>
      <c r="PG55" s="83"/>
      <c r="PH55" s="83"/>
      <c r="PI55" s="83"/>
      <c r="PJ55" s="83"/>
      <c r="PK55" s="83"/>
      <c r="PL55" s="83"/>
      <c r="PM55" s="83"/>
      <c r="PN55" s="83"/>
      <c r="PO55" s="83"/>
      <c r="PP55" s="83"/>
      <c r="PQ55" s="83"/>
      <c r="PR55" s="83"/>
      <c r="PS55" s="83"/>
      <c r="PT55" s="83"/>
      <c r="PU55" s="83"/>
      <c r="PV55" s="83"/>
      <c r="PW55" s="83"/>
      <c r="PX55" s="83"/>
      <c r="PY55" s="83"/>
      <c r="PZ55" s="83"/>
      <c r="QA55" s="83"/>
      <c r="QB55" s="83"/>
      <c r="QC55" s="83"/>
      <c r="QD55" s="83"/>
      <c r="QE55" s="83"/>
      <c r="QF55" s="83"/>
      <c r="QG55" s="83"/>
      <c r="QH55" s="83"/>
      <c r="QI55" s="83"/>
      <c r="QJ55" s="83"/>
      <c r="QK55" s="83"/>
      <c r="QL55" s="83"/>
      <c r="QM55" s="83"/>
      <c r="QN55" s="83"/>
      <c r="QO55" s="83"/>
      <c r="QP55" s="83"/>
      <c r="QQ55" s="83"/>
      <c r="QR55" s="83"/>
      <c r="QS55" s="83"/>
      <c r="QT55" s="83"/>
      <c r="QU55" s="83"/>
      <c r="QV55" s="83"/>
      <c r="QW55" s="83"/>
      <c r="QX55" s="83"/>
      <c r="QY55" s="83"/>
      <c r="QZ55" s="83"/>
      <c r="RA55" s="83"/>
      <c r="RB55" s="83"/>
      <c r="RC55" s="83"/>
      <c r="RD55" s="83"/>
      <c r="RE55" s="83"/>
      <c r="RF55" s="83"/>
      <c r="RG55" s="83"/>
      <c r="RH55" s="83"/>
      <c r="RI55" s="83"/>
      <c r="RJ55" s="83"/>
      <c r="RK55" s="83"/>
      <c r="RL55" s="83"/>
      <c r="RM55" s="83"/>
      <c r="RN55" s="83"/>
      <c r="RO55" s="83"/>
      <c r="RP55" s="83"/>
      <c r="RQ55" s="83"/>
      <c r="RR55" s="83"/>
      <c r="RS55" s="83"/>
      <c r="RT55" s="83"/>
      <c r="RU55" s="83"/>
      <c r="RV55" s="83"/>
      <c r="RW55" s="83"/>
      <c r="RX55" s="83"/>
      <c r="RY55" s="83"/>
      <c r="RZ55" s="83"/>
      <c r="SA55" s="83"/>
      <c r="SB55" s="83"/>
      <c r="SC55" s="83"/>
      <c r="SD55" s="83"/>
      <c r="SE55" s="83"/>
      <c r="SF55" s="83"/>
      <c r="SG55" s="83"/>
      <c r="SH55" s="83"/>
      <c r="SI55" s="83"/>
      <c r="SJ55" s="83"/>
      <c r="SK55" s="83"/>
      <c r="SL55" s="83"/>
      <c r="SM55" s="83"/>
      <c r="SN55" s="83"/>
      <c r="SO55" s="83"/>
      <c r="SP55" s="83"/>
      <c r="SQ55" s="83"/>
      <c r="SR55" s="83"/>
      <c r="SS55" s="83"/>
      <c r="ST55" s="83"/>
      <c r="SU55" s="83"/>
      <c r="SV55" s="83"/>
      <c r="SW55" s="83"/>
      <c r="SX55" s="83"/>
      <c r="SY55" s="83"/>
      <c r="SZ55" s="83"/>
      <c r="TA55" s="83"/>
      <c r="TB55" s="83"/>
      <c r="TC55" s="83"/>
      <c r="TD55" s="83"/>
      <c r="TE55" s="83"/>
      <c r="TF55" s="83"/>
      <c r="TG55" s="83"/>
      <c r="TH55" s="83"/>
      <c r="TI55" s="83"/>
      <c r="TJ55" s="83"/>
      <c r="TK55" s="83"/>
      <c r="TL55" s="83"/>
      <c r="TM55" s="83"/>
      <c r="TN55" s="83"/>
      <c r="TO55" s="83"/>
      <c r="TP55" s="83"/>
      <c r="TQ55" s="83"/>
      <c r="TR55" s="83"/>
      <c r="TS55" s="83"/>
      <c r="TT55" s="83"/>
      <c r="TU55" s="83"/>
      <c r="TV55" s="83"/>
      <c r="TW55" s="83"/>
      <c r="TX55" s="83"/>
      <c r="TY55" s="83"/>
      <c r="TZ55" s="83"/>
      <c r="UA55" s="83"/>
      <c r="UB55" s="83"/>
      <c r="UC55" s="83"/>
      <c r="UD55" s="83"/>
      <c r="UE55" s="83"/>
      <c r="UF55" s="83"/>
      <c r="UG55" s="83"/>
      <c r="UH55" s="83"/>
      <c r="UI55" s="83"/>
      <c r="UJ55" s="83"/>
      <c r="UK55" s="83"/>
      <c r="UL55" s="83"/>
      <c r="UM55" s="83"/>
      <c r="UN55" s="83"/>
      <c r="UO55" s="83"/>
      <c r="UP55" s="83"/>
      <c r="UQ55" s="83"/>
      <c r="UR55" s="83"/>
      <c r="US55" s="83"/>
      <c r="UT55" s="83"/>
      <c r="UU55" s="83"/>
      <c r="UV55" s="83"/>
      <c r="UW55" s="83"/>
      <c r="UX55" s="83"/>
      <c r="UY55" s="83"/>
      <c r="UZ55" s="83"/>
      <c r="VA55" s="83"/>
      <c r="VB55" s="83"/>
      <c r="VC55" s="83"/>
      <c r="VD55" s="83"/>
      <c r="VE55" s="83"/>
      <c r="VF55" s="83"/>
      <c r="VG55" s="83"/>
      <c r="VH55" s="83"/>
      <c r="VI55" s="83"/>
      <c r="VJ55" s="83"/>
      <c r="VK55" s="83"/>
      <c r="VL55" s="83"/>
      <c r="VM55" s="83"/>
      <c r="VN55" s="83"/>
      <c r="VO55" s="83"/>
      <c r="VP55" s="83"/>
      <c r="VQ55" s="83"/>
      <c r="VR55" s="83"/>
      <c r="VS55" s="83"/>
      <c r="VT55" s="83"/>
      <c r="VU55" s="83"/>
      <c r="VV55" s="83"/>
      <c r="VW55" s="83"/>
      <c r="VX55" s="83"/>
      <c r="VY55" s="83"/>
      <c r="VZ55" s="83"/>
      <c r="WA55" s="83"/>
      <c r="WB55" s="83"/>
      <c r="WC55" s="83"/>
      <c r="WD55" s="83"/>
      <c r="WE55" s="83"/>
      <c r="WF55" s="83"/>
      <c r="WG55" s="83"/>
      <c r="WH55" s="83"/>
      <c r="WI55" s="83"/>
      <c r="WJ55" s="83"/>
      <c r="WK55" s="83"/>
      <c r="WL55" s="83"/>
      <c r="WM55" s="83"/>
      <c r="WN55" s="83"/>
      <c r="WO55" s="83"/>
      <c r="WP55" s="83"/>
      <c r="WQ55" s="83"/>
      <c r="WR55" s="83"/>
      <c r="WS55" s="83"/>
      <c r="WT55" s="83"/>
      <c r="WU55" s="83"/>
      <c r="WV55" s="83"/>
      <c r="WW55" s="83"/>
      <c r="WX55" s="83"/>
      <c r="WY55" s="83"/>
      <c r="WZ55" s="83"/>
      <c r="XA55" s="83"/>
      <c r="XB55" s="83"/>
      <c r="XC55" s="83"/>
      <c r="XD55" s="83"/>
      <c r="XE55" s="83"/>
      <c r="XF55" s="83"/>
      <c r="XG55" s="83"/>
      <c r="XH55" s="83"/>
      <c r="XI55" s="83"/>
      <c r="XJ55" s="83"/>
      <c r="XK55" s="83"/>
      <c r="XL55" s="83"/>
      <c r="XM55" s="83"/>
      <c r="XN55" s="83"/>
      <c r="XO55" s="83"/>
      <c r="XP55" s="83"/>
      <c r="XQ55" s="83"/>
      <c r="XR55" s="83"/>
      <c r="XS55" s="83"/>
      <c r="XT55" s="83"/>
      <c r="XU55" s="83"/>
      <c r="XV55" s="83"/>
      <c r="XW55" s="83"/>
      <c r="XX55" s="83"/>
      <c r="XY55" s="83"/>
      <c r="XZ55" s="83"/>
      <c r="YA55" s="83"/>
      <c r="YB55" s="83"/>
      <c r="YC55" s="83"/>
      <c r="YD55" s="83"/>
      <c r="YE55" s="83"/>
      <c r="YF55" s="83"/>
      <c r="YG55" s="83"/>
      <c r="YH55" s="83"/>
      <c r="YI55" s="83"/>
      <c r="YJ55" s="83"/>
      <c r="YK55" s="83"/>
      <c r="YL55" s="83"/>
      <c r="YM55" s="83"/>
      <c r="YN55" s="83"/>
      <c r="YO55" s="83"/>
      <c r="YP55" s="83"/>
      <c r="YQ55" s="83"/>
      <c r="YR55" s="83"/>
      <c r="YS55" s="83"/>
      <c r="YT55" s="83"/>
      <c r="YU55" s="83"/>
      <c r="YV55" s="83"/>
      <c r="YW55" s="83"/>
      <c r="YX55" s="83"/>
      <c r="YY55" s="83"/>
      <c r="YZ55" s="83"/>
      <c r="ZA55" s="83"/>
      <c r="ZB55" s="83"/>
      <c r="ZC55" s="83"/>
      <c r="ZD55" s="83"/>
      <c r="ZE55" s="83"/>
      <c r="ZF55" s="83"/>
      <c r="ZG55" s="83"/>
      <c r="ZH55" s="83"/>
      <c r="ZI55" s="83"/>
      <c r="ZJ55" s="83"/>
      <c r="ZK55" s="83"/>
      <c r="ZL55" s="83"/>
      <c r="ZM55" s="83"/>
      <c r="ZN55" s="83"/>
      <c r="ZO55" s="83"/>
      <c r="ZP55" s="83"/>
      <c r="ZQ55" s="83"/>
      <c r="ZR55" s="83"/>
      <c r="ZS55" s="83"/>
      <c r="ZT55" s="83"/>
      <c r="ZU55" s="83"/>
      <c r="ZV55" s="83"/>
      <c r="ZW55" s="83"/>
      <c r="ZX55" s="83"/>
      <c r="ZY55" s="83"/>
      <c r="ZZ55" s="83"/>
      <c r="AAA55" s="83"/>
      <c r="AAB55" s="83"/>
      <c r="AAC55" s="83"/>
      <c r="AAD55" s="83"/>
      <c r="AAE55" s="83"/>
      <c r="AAF55" s="83"/>
      <c r="AAG55" s="83"/>
      <c r="AAH55" s="83"/>
      <c r="AAI55" s="83"/>
      <c r="AAJ55" s="83"/>
      <c r="AAK55" s="83"/>
      <c r="AAL55" s="83"/>
      <c r="AAM55" s="83"/>
      <c r="AAN55" s="83"/>
      <c r="AAO55" s="83"/>
      <c r="AAP55" s="83"/>
      <c r="AAQ55" s="83"/>
      <c r="AAR55" s="83"/>
      <c r="AAS55" s="83"/>
      <c r="AAT55" s="83"/>
      <c r="AAU55" s="83"/>
      <c r="AAV55" s="83"/>
      <c r="AAW55" s="83"/>
      <c r="AAX55" s="83"/>
      <c r="AAY55" s="83"/>
      <c r="AAZ55" s="83"/>
      <c r="ABA55" s="83"/>
      <c r="ABB55" s="83"/>
      <c r="ABC55" s="83"/>
      <c r="ABD55" s="83"/>
      <c r="ABE55" s="83"/>
      <c r="ABF55" s="83"/>
      <c r="ABG55" s="83"/>
      <c r="ABH55" s="83"/>
      <c r="ABI55" s="83"/>
      <c r="ABJ55" s="83"/>
      <c r="ABK55" s="83"/>
      <c r="ABL55" s="83"/>
      <c r="ABM55" s="83"/>
      <c r="ABN55" s="83"/>
      <c r="ABO55" s="83"/>
      <c r="ABP55" s="83"/>
      <c r="ABQ55" s="83"/>
      <c r="ABR55" s="83"/>
      <c r="ABS55" s="83"/>
      <c r="ABT55" s="83"/>
      <c r="ABU55" s="83"/>
      <c r="ABV55" s="83"/>
      <c r="ABW55" s="83"/>
      <c r="ABX55" s="83"/>
      <c r="ABY55" s="83"/>
      <c r="ABZ55" s="83"/>
      <c r="ACA55" s="83"/>
      <c r="ACB55" s="83"/>
      <c r="ACC55" s="83"/>
      <c r="ACD55" s="83"/>
      <c r="ACE55" s="83"/>
      <c r="ACF55" s="83"/>
      <c r="ACG55" s="83"/>
      <c r="ACH55" s="83"/>
      <c r="ACI55" s="83"/>
      <c r="ACJ55" s="83"/>
      <c r="ACK55" s="83"/>
      <c r="ACL55" s="83"/>
      <c r="ACM55" s="83"/>
      <c r="ACN55" s="83"/>
      <c r="ACO55" s="83"/>
      <c r="ACP55" s="83"/>
      <c r="ACQ55" s="83"/>
      <c r="ACR55" s="83"/>
      <c r="ACS55" s="83"/>
      <c r="ACT55" s="83"/>
      <c r="ACU55" s="83"/>
      <c r="ACV55" s="83"/>
      <c r="ACW55" s="83"/>
      <c r="ACX55" s="83"/>
      <c r="ACY55" s="83"/>
      <c r="ACZ55" s="83"/>
      <c r="ADA55" s="83"/>
      <c r="ADB55" s="83"/>
      <c r="ADC55" s="83"/>
      <c r="ADD55" s="83"/>
      <c r="ADE55" s="83"/>
      <c r="ADF55" s="83"/>
      <c r="ADG55" s="83"/>
      <c r="ADH55" s="83"/>
      <c r="ADI55" s="83"/>
      <c r="ADJ55" s="83"/>
      <c r="ADK55" s="83"/>
      <c r="ADL55" s="83"/>
      <c r="ADM55" s="83"/>
      <c r="ADN55" s="83"/>
      <c r="ADO55" s="83"/>
      <c r="ADP55" s="83"/>
      <c r="ADQ55" s="83"/>
      <c r="ADR55" s="83"/>
      <c r="ADS55" s="83"/>
      <c r="ADT55" s="83"/>
      <c r="ADU55" s="83"/>
      <c r="ADV55" s="83"/>
      <c r="ADW55" s="83"/>
      <c r="ADX55" s="83"/>
      <c r="ADY55" s="83"/>
      <c r="ADZ55" s="83"/>
      <c r="AEA55" s="83"/>
      <c r="AEB55" s="83"/>
      <c r="AEC55" s="83"/>
      <c r="AED55" s="83"/>
      <c r="AEE55" s="83"/>
      <c r="AEF55" s="83"/>
      <c r="AEG55" s="83"/>
      <c r="AEH55" s="83"/>
      <c r="AEI55" s="83"/>
      <c r="AEJ55" s="83"/>
      <c r="AEK55" s="83"/>
      <c r="AEL55" s="83"/>
      <c r="AEM55" s="83"/>
      <c r="AEN55" s="83"/>
      <c r="AEO55" s="83"/>
      <c r="AEP55" s="83"/>
      <c r="AEQ55" s="83"/>
      <c r="AER55" s="83"/>
      <c r="AES55" s="83"/>
      <c r="AET55" s="83"/>
      <c r="AEU55" s="83"/>
      <c r="AEV55" s="83"/>
      <c r="AEW55" s="83"/>
      <c r="AEX55" s="83"/>
      <c r="AEY55" s="83"/>
      <c r="AEZ55" s="83"/>
      <c r="AFA55" s="83"/>
      <c r="AFB55" s="83"/>
      <c r="AFC55" s="83"/>
      <c r="AFD55" s="83"/>
      <c r="AFE55" s="83"/>
      <c r="AFF55" s="83"/>
      <c r="AFG55" s="83"/>
      <c r="AFH55" s="83"/>
      <c r="AFI55" s="83"/>
      <c r="AFJ55" s="83"/>
      <c r="AFK55" s="83"/>
      <c r="AFL55" s="83"/>
      <c r="AFM55" s="83"/>
      <c r="AFN55" s="83"/>
      <c r="AFO55" s="83"/>
      <c r="AFP55" s="83"/>
      <c r="AFQ55" s="83"/>
      <c r="AFR55" s="83"/>
      <c r="AFS55" s="83"/>
      <c r="AFT55" s="83"/>
      <c r="AFU55" s="83"/>
      <c r="AFV55" s="83"/>
      <c r="AFW55" s="83"/>
      <c r="AFX55" s="83"/>
      <c r="AFY55" s="83"/>
      <c r="AFZ55" s="83"/>
      <c r="AGA55" s="83"/>
      <c r="AGB55" s="83"/>
      <c r="AGC55" s="83"/>
      <c r="AGD55" s="83"/>
      <c r="AGE55" s="83"/>
      <c r="AGF55" s="83"/>
      <c r="AGG55" s="83"/>
      <c r="AGH55" s="83"/>
      <c r="AGI55" s="83"/>
      <c r="AGJ55" s="83"/>
      <c r="AGK55" s="83"/>
      <c r="AGL55" s="83"/>
      <c r="AGM55" s="83"/>
      <c r="AGN55" s="83"/>
      <c r="AGO55" s="83"/>
      <c r="AGP55" s="83"/>
      <c r="AGQ55" s="83"/>
      <c r="AGR55" s="83"/>
      <c r="AGS55" s="83"/>
      <c r="AGT55" s="83"/>
      <c r="AGU55" s="83"/>
      <c r="AGV55" s="83"/>
      <c r="AGW55" s="83"/>
      <c r="AGX55" s="83"/>
      <c r="AGY55" s="83"/>
      <c r="AGZ55" s="83"/>
      <c r="AHA55" s="83"/>
      <c r="AHB55" s="83"/>
      <c r="AHC55" s="83"/>
      <c r="AHD55" s="83"/>
      <c r="AHE55" s="83"/>
      <c r="AHF55" s="83"/>
      <c r="AHG55" s="83"/>
      <c r="AHH55" s="83"/>
      <c r="AHI55" s="83"/>
      <c r="AHJ55" s="83"/>
      <c r="AHK55" s="83"/>
      <c r="AHL55" s="83"/>
      <c r="AHM55" s="83"/>
      <c r="AHN55" s="83"/>
      <c r="AHO55" s="83"/>
      <c r="AHP55" s="83"/>
      <c r="AHQ55" s="83"/>
      <c r="AHR55" s="83"/>
      <c r="AHS55" s="83"/>
      <c r="AHT55" s="83"/>
      <c r="AHU55" s="83"/>
      <c r="AHV55" s="83"/>
      <c r="AHW55" s="83"/>
      <c r="AHX55" s="83"/>
      <c r="AHY55" s="83"/>
      <c r="AHZ55" s="83"/>
      <c r="AIA55" s="83"/>
      <c r="AIB55" s="83"/>
      <c r="AIC55" s="83"/>
      <c r="AID55" s="83"/>
      <c r="AIE55" s="83"/>
      <c r="AIF55" s="83"/>
      <c r="AIG55" s="83"/>
      <c r="AIH55" s="83"/>
      <c r="AII55" s="83"/>
      <c r="AIJ55" s="83"/>
      <c r="AIK55" s="83"/>
      <c r="AIL55" s="83"/>
      <c r="AIM55" s="83"/>
      <c r="AIN55" s="83"/>
      <c r="AIO55" s="83"/>
      <c r="AIP55" s="83"/>
      <c r="AIQ55" s="83"/>
      <c r="AIR55" s="83"/>
      <c r="AIS55" s="83"/>
      <c r="AIT55" s="83"/>
      <c r="AIU55" s="83"/>
      <c r="AIV55" s="83"/>
      <c r="AIW55" s="83"/>
      <c r="AIX55" s="83"/>
      <c r="AIY55" s="83"/>
      <c r="AIZ55" s="83"/>
      <c r="AJA55" s="83"/>
      <c r="AJB55" s="83"/>
      <c r="AJC55" s="83"/>
      <c r="AJD55" s="83"/>
      <c r="AJE55" s="83"/>
      <c r="AJF55" s="83"/>
      <c r="AJG55" s="83"/>
      <c r="AJH55" s="83"/>
      <c r="AJI55" s="83"/>
      <c r="AJJ55" s="83"/>
      <c r="AJK55" s="83"/>
      <c r="AJL55" s="83"/>
      <c r="AJM55" s="83"/>
      <c r="AJN55" s="83"/>
      <c r="AJO55" s="83"/>
      <c r="AJP55" s="83"/>
      <c r="AJQ55" s="83"/>
      <c r="AJR55" s="83"/>
      <c r="AJS55" s="83"/>
      <c r="AJT55" s="83"/>
      <c r="AJU55" s="83"/>
      <c r="AJV55" s="83"/>
      <c r="AJW55" s="83"/>
      <c r="AJX55" s="83"/>
      <c r="AJY55" s="83"/>
      <c r="AJZ55" s="83"/>
      <c r="AKA55" s="83"/>
      <c r="AKB55" s="83"/>
      <c r="AKC55" s="83"/>
      <c r="AKD55" s="83"/>
      <c r="AKE55" s="83"/>
      <c r="AKF55" s="83"/>
      <c r="AKG55" s="83"/>
      <c r="AKH55" s="83"/>
      <c r="AKI55" s="83"/>
      <c r="AKJ55" s="83"/>
      <c r="AKK55" s="83"/>
      <c r="AKL55" s="83"/>
      <c r="AKM55" s="83"/>
      <c r="AKN55" s="83"/>
      <c r="AKO55" s="83"/>
      <c r="AKP55" s="83"/>
      <c r="AKQ55" s="83"/>
      <c r="AKR55" s="83"/>
      <c r="AKS55" s="83"/>
      <c r="AKT55" s="83"/>
      <c r="AKU55" s="83"/>
      <c r="AKV55" s="83"/>
      <c r="AKW55" s="83"/>
      <c r="AKX55" s="83"/>
      <c r="AKY55" s="83"/>
      <c r="AKZ55" s="83"/>
      <c r="ALA55" s="83"/>
      <c r="ALB55" s="83"/>
      <c r="ALC55" s="83"/>
      <c r="ALD55" s="83"/>
      <c r="ALE55" s="83"/>
      <c r="ALF55" s="83"/>
      <c r="ALG55" s="83"/>
      <c r="ALH55" s="83"/>
      <c r="ALI55" s="83"/>
      <c r="ALJ55" s="83"/>
      <c r="ALK55" s="83"/>
      <c r="ALL55" s="83"/>
      <c r="ALM55" s="83"/>
      <c r="ALN55" s="83"/>
      <c r="ALO55" s="83"/>
      <c r="ALP55" s="83"/>
      <c r="ALQ55" s="83"/>
      <c r="ALR55" s="83"/>
      <c r="ALS55" s="83"/>
      <c r="ALT55" s="83"/>
      <c r="ALU55" s="83"/>
      <c r="ALV55" s="83"/>
      <c r="ALW55" s="83"/>
      <c r="ALX55" s="83"/>
      <c r="ALY55" s="83"/>
      <c r="ALZ55" s="83"/>
      <c r="AMA55" s="83"/>
      <c r="AMB55" s="83"/>
      <c r="AMC55" s="83"/>
      <c r="AMD55" s="83"/>
      <c r="AME55" s="83"/>
      <c r="AMF55" s="83"/>
      <c r="AMG55" s="83"/>
      <c r="AMH55" s="83"/>
      <c r="AMI55" s="83"/>
      <c r="AMJ55" s="83"/>
      <c r="AMK55" s="83"/>
      <c r="AML55" s="83"/>
      <c r="AMM55" s="83"/>
      <c r="AMN55" s="83"/>
      <c r="AMO55" s="83"/>
      <c r="AMP55" s="83"/>
      <c r="AMQ55" s="83"/>
      <c r="AMR55" s="83"/>
      <c r="AMS55" s="83"/>
      <c r="AMT55" s="83"/>
      <c r="AMU55" s="83"/>
      <c r="AMV55" s="83"/>
      <c r="AMW55" s="83"/>
      <c r="AMX55" s="83"/>
      <c r="AMY55" s="83"/>
      <c r="AMZ55" s="83"/>
      <c r="ANA55" s="83"/>
      <c r="ANB55" s="83"/>
      <c r="ANC55" s="83"/>
      <c r="AND55" s="83"/>
      <c r="ANE55" s="83"/>
      <c r="ANF55" s="83"/>
      <c r="ANG55" s="83"/>
      <c r="ANH55" s="83"/>
      <c r="ANI55" s="83"/>
      <c r="ANJ55" s="83"/>
      <c r="ANK55" s="83"/>
      <c r="ANL55" s="83"/>
      <c r="ANM55" s="83"/>
      <c r="ANN55" s="83"/>
      <c r="ANO55" s="83"/>
      <c r="ANP55" s="83"/>
      <c r="ANQ55" s="83"/>
      <c r="ANR55" s="83"/>
      <c r="ANS55" s="83"/>
      <c r="ANT55" s="83"/>
      <c r="ANU55" s="83"/>
      <c r="ANV55" s="83"/>
      <c r="ANW55" s="83"/>
      <c r="ANX55" s="83"/>
      <c r="ANY55" s="83"/>
      <c r="ANZ55" s="83"/>
      <c r="AOA55" s="83"/>
      <c r="AOB55" s="83"/>
      <c r="AOC55" s="83"/>
      <c r="AOD55" s="83"/>
      <c r="AOE55" s="83"/>
      <c r="AOF55" s="83"/>
      <c r="AOG55" s="83"/>
      <c r="AOH55" s="83"/>
      <c r="AOI55" s="83"/>
      <c r="AOJ55" s="83"/>
      <c r="AOK55" s="83"/>
      <c r="AOL55" s="83"/>
      <c r="AOM55" s="83"/>
      <c r="AON55" s="83"/>
      <c r="AOO55" s="83"/>
      <c r="AOP55" s="83"/>
      <c r="AOQ55" s="83"/>
      <c r="AOR55" s="83"/>
      <c r="AOS55" s="83"/>
      <c r="AOT55" s="83"/>
      <c r="AOU55" s="83"/>
      <c r="AOV55" s="83"/>
      <c r="AOW55" s="83"/>
      <c r="AOX55" s="83"/>
      <c r="AOY55" s="83"/>
      <c r="AOZ55" s="83"/>
      <c r="APA55" s="83"/>
      <c r="APB55" s="83"/>
      <c r="APC55" s="83"/>
      <c r="APD55" s="83"/>
      <c r="APE55" s="83"/>
      <c r="APF55" s="83"/>
      <c r="APG55" s="83"/>
      <c r="APH55" s="83"/>
      <c r="API55" s="83"/>
      <c r="APJ55" s="83"/>
      <c r="APK55" s="83"/>
      <c r="APL55" s="83"/>
      <c r="APM55" s="83"/>
      <c r="APN55" s="83"/>
      <c r="APO55" s="83"/>
      <c r="APP55" s="83"/>
      <c r="APQ55" s="83"/>
      <c r="APR55" s="83"/>
      <c r="APS55" s="83"/>
      <c r="APT55" s="83"/>
      <c r="APU55" s="83"/>
      <c r="APV55" s="83"/>
      <c r="APW55" s="83"/>
      <c r="APX55" s="83"/>
      <c r="APY55" s="83"/>
      <c r="APZ55" s="83"/>
      <c r="AQA55" s="83"/>
      <c r="AQB55" s="83"/>
      <c r="AQC55" s="83"/>
      <c r="AQD55" s="83"/>
      <c r="AQE55" s="83"/>
      <c r="AQF55" s="83"/>
      <c r="AQG55" s="83"/>
      <c r="AQH55" s="83"/>
      <c r="AQI55" s="83"/>
      <c r="AQJ55" s="83"/>
      <c r="AQK55" s="83"/>
      <c r="AQL55" s="83"/>
      <c r="AQM55" s="83"/>
      <c r="AQN55" s="83"/>
      <c r="AQO55" s="83"/>
      <c r="AQP55" s="83"/>
      <c r="AQQ55" s="83"/>
      <c r="AQR55" s="83"/>
      <c r="AQS55" s="83"/>
      <c r="AQT55" s="83"/>
      <c r="AQU55" s="83"/>
      <c r="AQV55" s="83"/>
      <c r="AQW55" s="83"/>
      <c r="AQX55" s="83"/>
      <c r="AQY55" s="83"/>
      <c r="AQZ55" s="83"/>
      <c r="ARA55" s="83"/>
      <c r="ARB55" s="83"/>
      <c r="ARC55" s="83"/>
      <c r="ARD55" s="83"/>
      <c r="ARE55" s="83"/>
      <c r="ARF55" s="83"/>
      <c r="ARG55" s="83"/>
      <c r="ARH55" s="83"/>
      <c r="ARI55" s="83"/>
      <c r="ARJ55" s="83"/>
      <c r="ARK55" s="83"/>
      <c r="ARL55" s="83"/>
      <c r="ARM55" s="83"/>
      <c r="ARN55" s="83"/>
      <c r="ARO55" s="83"/>
      <c r="ARP55" s="83"/>
      <c r="ARQ55" s="83"/>
      <c r="ARR55" s="83"/>
      <c r="ARS55" s="83"/>
      <c r="ART55" s="83"/>
      <c r="ARU55" s="83"/>
      <c r="ARV55" s="83"/>
      <c r="ARW55" s="83"/>
      <c r="ARX55" s="83"/>
      <c r="ARY55" s="83"/>
      <c r="ARZ55" s="83"/>
      <c r="ASA55" s="83"/>
      <c r="ASB55" s="83"/>
      <c r="ASC55" s="83"/>
      <c r="ASD55" s="83"/>
      <c r="ASE55" s="83"/>
      <c r="ASF55" s="83"/>
      <c r="ASG55" s="83"/>
      <c r="ASH55" s="83"/>
      <c r="ASI55" s="83"/>
      <c r="ASJ55" s="83"/>
      <c r="ASK55" s="83"/>
      <c r="ASL55" s="83"/>
      <c r="ASM55" s="83"/>
      <c r="ASN55" s="83"/>
      <c r="ASO55" s="83"/>
      <c r="ASP55" s="83"/>
      <c r="ASQ55" s="83"/>
      <c r="ASR55" s="83"/>
      <c r="ASS55" s="83"/>
      <c r="AST55" s="83"/>
      <c r="ASU55" s="83"/>
      <c r="ASV55" s="83"/>
      <c r="ASW55" s="83"/>
      <c r="ASX55" s="83"/>
      <c r="ASY55" s="83"/>
      <c r="ASZ55" s="83"/>
      <c r="ATA55" s="83"/>
      <c r="ATB55" s="83"/>
      <c r="ATC55" s="83"/>
      <c r="ATD55" s="83"/>
      <c r="ATE55" s="83"/>
      <c r="ATF55" s="83"/>
      <c r="ATG55" s="83"/>
      <c r="ATH55" s="83"/>
      <c r="ATI55" s="83"/>
      <c r="ATJ55" s="83"/>
      <c r="ATK55" s="83"/>
      <c r="ATL55" s="83"/>
      <c r="ATM55" s="83"/>
      <c r="ATN55" s="83"/>
      <c r="ATO55" s="83"/>
      <c r="ATP55" s="83"/>
      <c r="ATQ55" s="83"/>
      <c r="ATR55" s="83"/>
      <c r="ATS55" s="83"/>
      <c r="ATT55" s="83"/>
      <c r="ATU55" s="83"/>
      <c r="ATV55" s="83"/>
      <c r="ATW55" s="83"/>
      <c r="ATX55" s="83"/>
      <c r="ATY55" s="83"/>
      <c r="ATZ55" s="83"/>
      <c r="AUA55" s="83"/>
      <c r="AUB55" s="83"/>
      <c r="AUC55" s="83"/>
      <c r="AUD55" s="83"/>
      <c r="AUE55" s="83"/>
      <c r="AUF55" s="83"/>
      <c r="AUG55" s="83"/>
      <c r="AUH55" s="83"/>
      <c r="AUI55" s="83"/>
      <c r="AUJ55" s="83"/>
      <c r="AUK55" s="83"/>
      <c r="AUL55" s="83"/>
      <c r="AUM55" s="83"/>
      <c r="AUN55" s="83"/>
      <c r="AUO55" s="83"/>
      <c r="AUP55" s="83"/>
      <c r="AUQ55" s="83"/>
      <c r="AUR55" s="83"/>
      <c r="AUS55" s="83"/>
      <c r="AUT55" s="83"/>
      <c r="AUU55" s="83"/>
      <c r="AUV55" s="83"/>
      <c r="AUW55" s="83"/>
      <c r="AUX55" s="83"/>
      <c r="AUY55" s="83"/>
      <c r="AUZ55" s="83"/>
      <c r="AVA55" s="83"/>
      <c r="AVB55" s="83"/>
      <c r="AVC55" s="83"/>
      <c r="AVD55" s="83"/>
      <c r="AVE55" s="83"/>
      <c r="AVF55" s="83"/>
      <c r="AVG55" s="83"/>
      <c r="AVH55" s="83"/>
      <c r="AVI55" s="83"/>
      <c r="AVJ55" s="83"/>
      <c r="AVK55" s="83"/>
      <c r="AVL55" s="83"/>
      <c r="AVM55" s="83"/>
      <c r="AVN55" s="83"/>
      <c r="AVO55" s="83"/>
      <c r="AVP55" s="83"/>
      <c r="AVQ55" s="83"/>
      <c r="AVR55" s="83"/>
      <c r="AVS55" s="83"/>
      <c r="AVT55" s="83"/>
      <c r="AVU55" s="83"/>
      <c r="AVV55" s="83"/>
      <c r="AVW55" s="83"/>
      <c r="AVX55" s="83"/>
      <c r="AVY55" s="83"/>
      <c r="AVZ55" s="83"/>
      <c r="AWA55" s="83"/>
      <c r="AWB55" s="83"/>
      <c r="AWC55" s="83"/>
      <c r="AWD55" s="83"/>
      <c r="AWE55" s="83"/>
      <c r="AWF55" s="83"/>
      <c r="AWG55" s="83"/>
      <c r="AWH55" s="83"/>
      <c r="AWI55" s="83"/>
      <c r="AWJ55" s="83"/>
      <c r="AWK55" s="83"/>
      <c r="AWL55" s="83"/>
      <c r="AWM55" s="83"/>
      <c r="AWN55" s="83"/>
      <c r="AWO55" s="83"/>
      <c r="AWP55" s="83"/>
      <c r="AWQ55" s="83"/>
      <c r="AWR55" s="83"/>
      <c r="AWS55" s="83"/>
      <c r="AWT55" s="83"/>
      <c r="AWU55" s="83"/>
      <c r="AWV55" s="83"/>
      <c r="AWW55" s="83"/>
      <c r="AWX55" s="83"/>
      <c r="AWY55" s="83"/>
      <c r="AWZ55" s="83"/>
      <c r="AXA55" s="83"/>
      <c r="AXB55" s="83"/>
      <c r="AXC55" s="83"/>
      <c r="AXD55" s="83"/>
      <c r="AXE55" s="83"/>
      <c r="AXF55" s="83"/>
      <c r="AXG55" s="83"/>
      <c r="AXH55" s="83"/>
      <c r="AXI55" s="83"/>
      <c r="AXJ55" s="83"/>
      <c r="AXK55" s="83"/>
      <c r="AXL55" s="83"/>
      <c r="AXM55" s="83"/>
      <c r="AXN55" s="83"/>
      <c r="AXO55" s="83"/>
      <c r="AXP55" s="83"/>
      <c r="AXQ55" s="83"/>
      <c r="AXR55" s="83"/>
      <c r="AXS55" s="83"/>
      <c r="AXT55" s="83"/>
      <c r="AXU55" s="83"/>
      <c r="AXV55" s="83"/>
      <c r="AXW55" s="83"/>
      <c r="AXX55" s="83"/>
      <c r="AXY55" s="83"/>
      <c r="AXZ55" s="83"/>
      <c r="AYA55" s="83"/>
      <c r="AYB55" s="83"/>
      <c r="AYC55" s="83"/>
      <c r="AYD55" s="83"/>
      <c r="AYE55" s="83"/>
      <c r="AYF55" s="83"/>
      <c r="AYG55" s="83"/>
      <c r="AYH55" s="83"/>
      <c r="AYI55" s="83"/>
      <c r="AYJ55" s="83"/>
      <c r="AYK55" s="83"/>
      <c r="AYL55" s="83"/>
      <c r="AYM55" s="83"/>
      <c r="AYN55" s="83"/>
      <c r="AYO55" s="83"/>
      <c r="AYP55" s="83"/>
      <c r="AYQ55" s="83"/>
      <c r="AYR55" s="83"/>
      <c r="AYS55" s="83"/>
      <c r="AYT55" s="83"/>
      <c r="AYU55" s="83"/>
      <c r="AYV55" s="83"/>
      <c r="AYW55" s="83"/>
      <c r="AYX55" s="83"/>
      <c r="AYY55" s="83"/>
      <c r="AYZ55" s="83"/>
      <c r="AZA55" s="83"/>
      <c r="AZB55" s="83"/>
      <c r="AZC55" s="83"/>
      <c r="AZD55" s="83"/>
      <c r="AZE55" s="83"/>
      <c r="AZF55" s="83"/>
      <c r="AZG55" s="83"/>
      <c r="AZH55" s="83"/>
      <c r="AZI55" s="83"/>
      <c r="AZJ55" s="83"/>
      <c r="AZK55" s="83"/>
      <c r="AZL55" s="83"/>
      <c r="AZM55" s="83"/>
      <c r="AZN55" s="83"/>
      <c r="AZO55" s="83"/>
      <c r="AZP55" s="83"/>
      <c r="AZQ55" s="83"/>
      <c r="AZR55" s="83"/>
      <c r="AZS55" s="83"/>
      <c r="AZT55" s="83"/>
      <c r="AZU55" s="83"/>
      <c r="AZV55" s="83"/>
      <c r="AZW55" s="83"/>
      <c r="AZX55" s="83"/>
      <c r="AZY55" s="83"/>
      <c r="AZZ55" s="83"/>
      <c r="BAA55" s="83"/>
      <c r="BAB55" s="83"/>
      <c r="BAC55" s="83"/>
      <c r="BAD55" s="83"/>
      <c r="BAE55" s="83"/>
      <c r="BAF55" s="83"/>
      <c r="BAG55" s="83"/>
      <c r="BAH55" s="83"/>
      <c r="BAI55" s="83"/>
      <c r="BAJ55" s="83"/>
      <c r="BAK55" s="83"/>
      <c r="BAL55" s="83"/>
      <c r="BAM55" s="83"/>
      <c r="BAN55" s="83"/>
      <c r="BAO55" s="83"/>
      <c r="BAP55" s="83"/>
      <c r="BAQ55" s="83"/>
      <c r="BAR55" s="83"/>
      <c r="BAS55" s="83"/>
      <c r="BAT55" s="83"/>
      <c r="BAU55" s="83"/>
      <c r="BAV55" s="83"/>
      <c r="BAW55" s="83"/>
      <c r="BAX55" s="83"/>
      <c r="BAY55" s="83"/>
      <c r="BAZ55" s="83"/>
      <c r="BBA55" s="83"/>
      <c r="BBB55" s="83"/>
      <c r="BBC55" s="83"/>
      <c r="BBD55" s="83"/>
      <c r="BBE55" s="83"/>
      <c r="BBF55" s="83"/>
      <c r="BBG55" s="83"/>
      <c r="BBH55" s="83"/>
      <c r="BBI55" s="83"/>
      <c r="BBJ55" s="83"/>
      <c r="BBK55" s="83"/>
      <c r="BBL55" s="83"/>
      <c r="BBM55" s="83"/>
      <c r="BBN55" s="83"/>
      <c r="BBO55" s="83"/>
      <c r="BBP55" s="83"/>
      <c r="BBQ55" s="83"/>
      <c r="BBR55" s="83"/>
      <c r="BBS55" s="83"/>
      <c r="BBT55" s="83"/>
      <c r="BBU55" s="83"/>
      <c r="BBV55" s="83"/>
      <c r="BBW55" s="83"/>
      <c r="BBX55" s="83"/>
      <c r="BBY55" s="83"/>
      <c r="BBZ55" s="83"/>
      <c r="BCA55" s="83"/>
      <c r="BCB55" s="83"/>
      <c r="BCC55" s="83"/>
      <c r="BCD55" s="83"/>
      <c r="BCE55" s="83"/>
      <c r="BCF55" s="83"/>
      <c r="BCG55" s="83"/>
      <c r="BCH55" s="83"/>
      <c r="BCI55" s="83"/>
      <c r="BCJ55" s="83"/>
      <c r="BCK55" s="83"/>
      <c r="BCL55" s="83"/>
      <c r="BCM55" s="83"/>
      <c r="BCN55" s="83"/>
      <c r="BCO55" s="83"/>
      <c r="BCP55" s="83"/>
      <c r="BCQ55" s="83"/>
      <c r="BCR55" s="83"/>
      <c r="BCS55" s="83"/>
      <c r="BCT55" s="83"/>
      <c r="BCU55" s="83"/>
      <c r="BCV55" s="83"/>
      <c r="BCW55" s="83"/>
      <c r="BCX55" s="83"/>
      <c r="BCY55" s="83"/>
      <c r="BCZ55" s="83"/>
      <c r="BDA55" s="83"/>
      <c r="BDB55" s="83"/>
      <c r="BDC55" s="83"/>
      <c r="BDD55" s="83"/>
      <c r="BDE55" s="83"/>
      <c r="BDF55" s="83"/>
      <c r="BDG55" s="83"/>
      <c r="BDH55" s="83"/>
      <c r="BDI55" s="83"/>
      <c r="BDJ55" s="83"/>
      <c r="BDK55" s="83"/>
      <c r="BDL55" s="83"/>
      <c r="BDM55" s="83"/>
      <c r="BDN55" s="83"/>
      <c r="BDO55" s="83"/>
      <c r="BDP55" s="83"/>
      <c r="BDQ55" s="83"/>
      <c r="BDR55" s="83"/>
      <c r="BDS55" s="83"/>
      <c r="BDT55" s="83"/>
      <c r="BDU55" s="83"/>
      <c r="BDV55" s="83"/>
      <c r="BDW55" s="83"/>
      <c r="BDX55" s="83"/>
      <c r="BDY55" s="83"/>
      <c r="BDZ55" s="83"/>
      <c r="BEA55" s="83"/>
      <c r="BEB55" s="83"/>
      <c r="BEC55" s="83"/>
      <c r="BED55" s="83"/>
      <c r="BEE55" s="83"/>
      <c r="BEF55" s="83"/>
      <c r="BEG55" s="83"/>
      <c r="BEH55" s="83"/>
      <c r="BEI55" s="83"/>
      <c r="BEJ55" s="83"/>
      <c r="BEK55" s="83"/>
      <c r="BEL55" s="83"/>
      <c r="BEM55" s="83"/>
      <c r="BEN55" s="83"/>
      <c r="BEO55" s="83"/>
      <c r="BEP55" s="83"/>
      <c r="BEQ55" s="83"/>
      <c r="BER55" s="83"/>
      <c r="BES55" s="83"/>
      <c r="BET55" s="83"/>
      <c r="BEU55" s="83"/>
      <c r="BEV55" s="83"/>
      <c r="BEW55" s="83"/>
      <c r="BEX55" s="83"/>
      <c r="BEY55" s="83"/>
      <c r="BEZ55" s="83"/>
      <c r="BFA55" s="83"/>
      <c r="BFB55" s="83"/>
      <c r="BFC55" s="83"/>
      <c r="BFD55" s="83"/>
      <c r="BFE55" s="83"/>
      <c r="BFF55" s="83"/>
      <c r="BFG55" s="83"/>
      <c r="BFH55" s="83"/>
      <c r="BFI55" s="83"/>
      <c r="BFJ55" s="83"/>
      <c r="BFK55" s="83"/>
      <c r="BFL55" s="83"/>
      <c r="BFM55" s="83"/>
      <c r="BFN55" s="83"/>
      <c r="BFO55" s="83"/>
      <c r="BFP55" s="83"/>
      <c r="BFQ55" s="83"/>
      <c r="BFR55" s="83"/>
      <c r="BFS55" s="83"/>
      <c r="BFT55" s="83"/>
      <c r="BFU55" s="83"/>
      <c r="BFV55" s="83"/>
      <c r="BFW55" s="83"/>
      <c r="BFX55" s="83"/>
      <c r="BFY55" s="83"/>
      <c r="BFZ55" s="83"/>
      <c r="BGA55" s="83"/>
      <c r="BGB55" s="83"/>
      <c r="BGC55" s="83"/>
      <c r="BGD55" s="83"/>
      <c r="BGE55" s="83"/>
      <c r="BGF55" s="83"/>
      <c r="BGG55" s="83"/>
      <c r="BGH55" s="83"/>
      <c r="BGI55" s="83"/>
      <c r="BGJ55" s="83"/>
      <c r="BGK55" s="83"/>
      <c r="BGL55" s="83"/>
      <c r="BGM55" s="83"/>
      <c r="BGN55" s="83"/>
      <c r="BGO55" s="83"/>
      <c r="BGP55" s="83"/>
      <c r="BGQ55" s="83"/>
      <c r="BGR55" s="83"/>
      <c r="BGS55" s="83"/>
      <c r="BGT55" s="83"/>
      <c r="BGU55" s="83"/>
      <c r="BGV55" s="83"/>
      <c r="BGW55" s="83"/>
      <c r="BGX55" s="83"/>
      <c r="BGY55" s="83"/>
      <c r="BGZ55" s="83"/>
      <c r="BHA55" s="83"/>
      <c r="BHB55" s="83"/>
      <c r="BHC55" s="83"/>
      <c r="BHD55" s="83"/>
      <c r="BHE55" s="83"/>
      <c r="BHF55" s="83"/>
      <c r="BHG55" s="83"/>
      <c r="BHH55" s="83"/>
      <c r="BHI55" s="83"/>
      <c r="BHJ55" s="83"/>
      <c r="BHK55" s="83"/>
      <c r="BHL55" s="83"/>
      <c r="BHM55" s="83"/>
      <c r="BHN55" s="83"/>
      <c r="BHO55" s="83"/>
      <c r="BHP55" s="83"/>
      <c r="BHQ55" s="83"/>
      <c r="BHR55" s="83"/>
      <c r="BHS55" s="83"/>
      <c r="BHT55" s="83"/>
      <c r="BHU55" s="83"/>
      <c r="BHV55" s="83"/>
      <c r="BHW55" s="83"/>
      <c r="BHX55" s="83"/>
      <c r="BHY55" s="83"/>
      <c r="BHZ55" s="83"/>
      <c r="BIA55" s="83"/>
      <c r="BIB55" s="83"/>
      <c r="BIC55" s="83"/>
      <c r="BID55" s="83"/>
      <c r="BIE55" s="83"/>
      <c r="BIF55" s="83"/>
      <c r="BIG55" s="83"/>
      <c r="BIH55" s="83"/>
      <c r="BII55" s="83"/>
      <c r="BIJ55" s="83"/>
      <c r="BIK55" s="83"/>
      <c r="BIL55" s="83"/>
      <c r="BIM55" s="83"/>
      <c r="BIN55" s="83"/>
      <c r="BIO55" s="83"/>
      <c r="BIP55" s="83"/>
      <c r="BIQ55" s="83"/>
      <c r="BIR55" s="83"/>
      <c r="BIS55" s="83"/>
      <c r="BIT55" s="83"/>
      <c r="BIU55" s="83"/>
      <c r="BIV55" s="83"/>
      <c r="BIW55" s="83"/>
      <c r="BIX55" s="83"/>
      <c r="BIY55" s="83"/>
      <c r="BIZ55" s="83"/>
      <c r="BJA55" s="83"/>
      <c r="BJB55" s="83"/>
      <c r="BJC55" s="83"/>
      <c r="BJD55" s="83"/>
      <c r="BJE55" s="83"/>
      <c r="BJF55" s="83"/>
      <c r="BJG55" s="83"/>
      <c r="BJH55" s="83"/>
      <c r="BJI55" s="83"/>
      <c r="BJJ55" s="83"/>
      <c r="BJK55" s="83"/>
      <c r="BJL55" s="83"/>
      <c r="BJM55" s="83"/>
      <c r="BJN55" s="83"/>
      <c r="BJO55" s="83"/>
      <c r="BJP55" s="83"/>
      <c r="BJQ55" s="83"/>
      <c r="BJR55" s="83"/>
      <c r="BJS55" s="83"/>
      <c r="BJT55" s="83"/>
      <c r="BJU55" s="83"/>
      <c r="BJV55" s="83"/>
      <c r="BJW55" s="83"/>
      <c r="BJX55" s="83"/>
      <c r="BJY55" s="83"/>
      <c r="BJZ55" s="83"/>
      <c r="BKA55" s="83"/>
      <c r="BKB55" s="83"/>
      <c r="BKC55" s="83"/>
      <c r="BKD55" s="83"/>
      <c r="BKE55" s="83"/>
      <c r="BKF55" s="83"/>
      <c r="BKG55" s="83"/>
      <c r="BKH55" s="83"/>
      <c r="BKI55" s="83"/>
      <c r="BKJ55" s="83"/>
      <c r="BKK55" s="83"/>
      <c r="BKL55" s="83"/>
      <c r="BKM55" s="83"/>
      <c r="BKN55" s="83"/>
      <c r="BKO55" s="83"/>
      <c r="BKP55" s="83"/>
      <c r="BKQ55" s="83"/>
      <c r="BKR55" s="83"/>
      <c r="BKS55" s="83"/>
      <c r="BKT55" s="83"/>
      <c r="BKU55" s="83"/>
      <c r="BKV55" s="83"/>
      <c r="BKW55" s="83"/>
      <c r="BKX55" s="83"/>
      <c r="BKY55" s="83"/>
      <c r="BKZ55" s="83"/>
      <c r="BLA55" s="83"/>
      <c r="BLB55" s="83"/>
      <c r="BLC55" s="83"/>
      <c r="BLD55" s="83"/>
      <c r="BLE55" s="83"/>
      <c r="BLF55" s="83"/>
      <c r="BLG55" s="83"/>
      <c r="BLH55" s="83"/>
      <c r="BLI55" s="83"/>
      <c r="BLJ55" s="83"/>
      <c r="BLK55" s="83"/>
      <c r="BLL55" s="83"/>
      <c r="BLM55" s="83"/>
      <c r="BLN55" s="83"/>
      <c r="BLO55" s="83"/>
      <c r="BLP55" s="83"/>
      <c r="BLQ55" s="83"/>
      <c r="BLR55" s="83"/>
      <c r="BLS55" s="83"/>
      <c r="BLT55" s="83"/>
      <c r="BLU55" s="83"/>
      <c r="BLV55" s="83"/>
      <c r="BLW55" s="83"/>
      <c r="BLX55" s="83"/>
      <c r="BLY55" s="83"/>
      <c r="BLZ55" s="83"/>
      <c r="BMA55" s="83"/>
      <c r="BMB55" s="83"/>
      <c r="BMC55" s="83"/>
      <c r="BMD55" s="83"/>
      <c r="BME55" s="83"/>
      <c r="BMF55" s="83"/>
      <c r="BMG55" s="83"/>
      <c r="BMH55" s="83"/>
      <c r="BMI55" s="83"/>
      <c r="BMJ55" s="83"/>
      <c r="BMK55" s="83"/>
      <c r="BML55" s="83"/>
      <c r="BMM55" s="83"/>
      <c r="BMN55" s="83"/>
      <c r="BMO55" s="83"/>
      <c r="BMP55" s="83"/>
      <c r="BMQ55" s="83"/>
      <c r="BMR55" s="83"/>
      <c r="BMS55" s="83"/>
      <c r="BMT55" s="83"/>
      <c r="BMU55" s="83"/>
      <c r="BMV55" s="83"/>
      <c r="BMW55" s="83"/>
      <c r="BMX55" s="83"/>
      <c r="BMY55" s="83"/>
      <c r="BMZ55" s="83"/>
      <c r="BNA55" s="83"/>
      <c r="BNB55" s="83"/>
      <c r="BNC55" s="83"/>
      <c r="BND55" s="83"/>
      <c r="BNE55" s="83"/>
      <c r="BNF55" s="83"/>
      <c r="BNG55" s="83"/>
      <c r="BNH55" s="83"/>
      <c r="BNI55" s="83"/>
      <c r="BNJ55" s="83"/>
    </row>
    <row r="56" spans="1:1742" x14ac:dyDescent="0.2">
      <c r="A56" s="56"/>
      <c r="B56" s="37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  <c r="AV56" s="83"/>
      <c r="AW56" s="83"/>
      <c r="AX56" s="83"/>
      <c r="AY56" s="83"/>
      <c r="AZ56" s="83"/>
      <c r="BA56" s="83"/>
      <c r="BB56" s="83"/>
      <c r="BC56" s="83"/>
      <c r="BD56" s="83"/>
      <c r="BE56" s="83"/>
      <c r="BF56" s="83"/>
      <c r="BG56" s="83"/>
      <c r="BH56" s="83"/>
      <c r="BI56" s="83"/>
      <c r="BJ56" s="83"/>
      <c r="BK56" s="83"/>
      <c r="BL56" s="83"/>
      <c r="BM56" s="84"/>
      <c r="BN56" s="84"/>
      <c r="BO56" s="84"/>
      <c r="BP56" s="84"/>
      <c r="BQ56" s="84"/>
      <c r="BR56" s="84"/>
      <c r="BS56" s="84"/>
      <c r="BT56" s="84"/>
      <c r="BU56" s="84"/>
      <c r="BV56" s="84"/>
      <c r="BW56" s="84"/>
      <c r="BX56" s="84"/>
      <c r="BY56" s="84"/>
      <c r="BZ56" s="84"/>
      <c r="CA56" s="84"/>
      <c r="CB56" s="84"/>
      <c r="CC56" s="84"/>
      <c r="CD56" s="84"/>
      <c r="CE56" s="84"/>
      <c r="CF56" s="84"/>
      <c r="CG56" s="83"/>
      <c r="CH56" s="83"/>
      <c r="CI56" s="83"/>
      <c r="CJ56" s="83"/>
      <c r="CK56" s="83"/>
      <c r="CL56" s="83"/>
      <c r="CM56" s="83"/>
      <c r="CN56" s="83"/>
      <c r="CO56" s="83"/>
      <c r="CP56" s="83"/>
      <c r="CQ56" s="83"/>
      <c r="CR56" s="83"/>
      <c r="CS56" s="83"/>
      <c r="CT56" s="83"/>
      <c r="CU56" s="83"/>
      <c r="CV56" s="83"/>
      <c r="CW56" s="83"/>
      <c r="CX56" s="83"/>
      <c r="CY56" s="83"/>
      <c r="CZ56" s="83"/>
      <c r="DA56" s="83"/>
      <c r="DB56" s="83"/>
      <c r="DC56" s="83"/>
      <c r="DD56" s="83"/>
      <c r="DE56" s="83"/>
      <c r="DF56" s="83"/>
      <c r="DG56" s="83"/>
      <c r="DH56" s="83"/>
      <c r="DI56" s="83"/>
      <c r="DJ56" s="83"/>
      <c r="DK56" s="83"/>
      <c r="DL56" s="83"/>
      <c r="DM56" s="83"/>
      <c r="DN56" s="83"/>
      <c r="DO56" s="83"/>
      <c r="DP56" s="83"/>
      <c r="DQ56" s="83"/>
      <c r="DR56" s="83"/>
      <c r="DS56" s="83"/>
      <c r="DT56" s="83"/>
      <c r="DU56" s="83"/>
      <c r="DV56" s="83"/>
      <c r="DW56" s="83"/>
      <c r="DX56" s="83"/>
      <c r="DY56" s="83"/>
      <c r="DZ56" s="83"/>
      <c r="EA56" s="83"/>
      <c r="EB56" s="83"/>
      <c r="EC56" s="83"/>
      <c r="ED56" s="83"/>
      <c r="EE56" s="83"/>
      <c r="EF56" s="83"/>
      <c r="EG56" s="83"/>
      <c r="EH56" s="83"/>
      <c r="EI56" s="83"/>
      <c r="EJ56" s="83"/>
      <c r="EK56" s="83"/>
      <c r="EL56" s="83"/>
      <c r="EM56" s="83"/>
      <c r="EN56" s="83"/>
      <c r="EO56" s="83"/>
      <c r="EP56" s="83"/>
      <c r="EQ56" s="83"/>
      <c r="ER56" s="83"/>
      <c r="ES56" s="83"/>
      <c r="ET56" s="83"/>
      <c r="EU56" s="83"/>
      <c r="EV56" s="83"/>
      <c r="EW56" s="83"/>
      <c r="EX56" s="83"/>
      <c r="EY56" s="83"/>
      <c r="EZ56" s="83"/>
      <c r="FA56" s="83"/>
      <c r="FB56" s="83"/>
      <c r="FC56" s="83"/>
      <c r="FD56" s="83"/>
      <c r="FE56" s="83"/>
      <c r="FF56" s="83"/>
      <c r="FG56" s="83"/>
      <c r="FH56" s="83"/>
      <c r="FI56" s="83"/>
      <c r="FJ56" s="83"/>
      <c r="FK56" s="83"/>
      <c r="FL56" s="83"/>
      <c r="FM56" s="83"/>
      <c r="FN56" s="83"/>
      <c r="FO56" s="83"/>
      <c r="FP56" s="83"/>
      <c r="FQ56" s="83"/>
      <c r="FR56" s="83"/>
      <c r="FS56" s="83"/>
      <c r="FT56" s="83"/>
      <c r="FU56" s="83"/>
      <c r="FV56" s="83"/>
      <c r="FW56" s="83"/>
      <c r="FX56" s="83"/>
      <c r="FY56" s="83"/>
      <c r="FZ56" s="83"/>
      <c r="GA56" s="83"/>
      <c r="GB56" s="83"/>
      <c r="GC56" s="83"/>
      <c r="GD56" s="83"/>
      <c r="GE56" s="83"/>
      <c r="GF56" s="83"/>
      <c r="GG56" s="83"/>
      <c r="GH56" s="83"/>
      <c r="GI56" s="83"/>
      <c r="GJ56" s="83"/>
      <c r="GK56" s="83"/>
      <c r="GL56" s="83"/>
      <c r="GM56" s="83"/>
      <c r="GN56" s="83"/>
      <c r="GO56" s="83"/>
      <c r="GP56" s="83"/>
      <c r="GQ56" s="83"/>
      <c r="GR56" s="83"/>
      <c r="GS56" s="83"/>
      <c r="GT56" s="83"/>
      <c r="GU56" s="83"/>
      <c r="GV56" s="83"/>
      <c r="GW56" s="83"/>
      <c r="GX56" s="83"/>
      <c r="GY56" s="83"/>
      <c r="GZ56" s="83"/>
      <c r="HA56" s="83"/>
      <c r="HB56" s="83"/>
      <c r="HC56" s="83"/>
      <c r="HD56" s="83"/>
      <c r="HE56" s="83"/>
      <c r="HF56" s="83"/>
      <c r="HG56" s="83"/>
      <c r="HH56" s="83"/>
      <c r="HI56" s="83"/>
      <c r="HJ56" s="83"/>
      <c r="HK56" s="83"/>
      <c r="HL56" s="83"/>
      <c r="HM56" s="83"/>
      <c r="HN56" s="83"/>
      <c r="HO56" s="83"/>
      <c r="HP56" s="83"/>
      <c r="HQ56" s="83"/>
      <c r="HR56" s="83"/>
      <c r="HS56" s="83"/>
      <c r="HT56" s="83"/>
      <c r="HU56" s="83"/>
      <c r="HV56" s="83"/>
      <c r="HW56" s="83"/>
      <c r="HX56" s="83"/>
      <c r="HY56" s="83"/>
      <c r="HZ56" s="83"/>
      <c r="IA56" s="83"/>
      <c r="IB56" s="83"/>
      <c r="IC56" s="83"/>
      <c r="ID56" s="83"/>
      <c r="IE56" s="83"/>
      <c r="IF56" s="83"/>
      <c r="IG56" s="83"/>
      <c r="IH56" s="83"/>
      <c r="II56" s="83"/>
      <c r="IJ56" s="83"/>
      <c r="IK56" s="83"/>
      <c r="IL56" s="83"/>
      <c r="IM56" s="83"/>
      <c r="IN56" s="83"/>
      <c r="IO56" s="83"/>
      <c r="IP56" s="83"/>
      <c r="IQ56" s="83"/>
      <c r="IR56" s="83"/>
      <c r="IS56" s="83"/>
      <c r="IT56" s="83"/>
      <c r="IU56" s="83"/>
      <c r="IV56" s="83"/>
      <c r="IW56" s="83"/>
      <c r="IX56" s="83"/>
      <c r="IY56" s="83"/>
      <c r="IZ56" s="83"/>
      <c r="JA56" s="83"/>
      <c r="JB56" s="83"/>
      <c r="JC56" s="83"/>
      <c r="JD56" s="83"/>
      <c r="JE56" s="83"/>
      <c r="JF56" s="83"/>
      <c r="JG56" s="83"/>
      <c r="JH56" s="83"/>
      <c r="JI56" s="83"/>
      <c r="JJ56" s="83"/>
      <c r="JK56" s="83"/>
      <c r="JL56" s="83"/>
      <c r="JM56" s="83"/>
      <c r="JN56" s="83"/>
      <c r="JO56" s="83"/>
      <c r="JP56" s="83"/>
      <c r="JQ56" s="83"/>
      <c r="JR56" s="83"/>
      <c r="JS56" s="83"/>
      <c r="JT56" s="83"/>
      <c r="JU56" s="83"/>
      <c r="JV56" s="83"/>
      <c r="JW56" s="83"/>
      <c r="JX56" s="83"/>
      <c r="JY56" s="83"/>
      <c r="JZ56" s="83"/>
      <c r="KA56" s="83"/>
      <c r="KB56" s="83"/>
      <c r="KC56" s="83"/>
      <c r="KD56" s="83"/>
      <c r="KE56" s="83"/>
      <c r="KF56" s="83"/>
      <c r="KG56" s="83"/>
      <c r="KH56" s="83"/>
      <c r="KI56" s="83"/>
      <c r="KJ56" s="83"/>
      <c r="KK56" s="83"/>
      <c r="KL56" s="83"/>
      <c r="KM56" s="83"/>
      <c r="KN56" s="83"/>
      <c r="KO56" s="83"/>
      <c r="KP56" s="83"/>
      <c r="KQ56" s="83"/>
      <c r="KR56" s="83"/>
      <c r="KS56" s="83"/>
      <c r="KT56" s="83"/>
      <c r="KU56" s="83"/>
      <c r="KV56" s="83"/>
      <c r="KW56" s="83"/>
      <c r="KX56" s="83"/>
      <c r="KY56" s="83"/>
      <c r="KZ56" s="83"/>
      <c r="LA56" s="83"/>
      <c r="LB56" s="83"/>
      <c r="LC56" s="83"/>
      <c r="LD56" s="83"/>
      <c r="LE56" s="83"/>
      <c r="LF56" s="83"/>
      <c r="LG56" s="83"/>
      <c r="LH56" s="83"/>
      <c r="LI56" s="83"/>
      <c r="LJ56" s="83"/>
      <c r="LK56" s="83"/>
      <c r="LL56" s="83"/>
      <c r="LM56" s="83"/>
      <c r="LN56" s="83"/>
      <c r="LO56" s="83"/>
      <c r="LP56" s="83"/>
      <c r="LQ56" s="83"/>
      <c r="LR56" s="83"/>
      <c r="LS56" s="83"/>
      <c r="LT56" s="83"/>
      <c r="LU56" s="83"/>
      <c r="LV56" s="83"/>
      <c r="LW56" s="83"/>
      <c r="LX56" s="83"/>
      <c r="LY56" s="83"/>
      <c r="LZ56" s="83"/>
      <c r="MA56" s="83"/>
      <c r="MB56" s="83"/>
      <c r="MC56" s="83"/>
      <c r="MD56" s="83"/>
      <c r="ME56" s="83"/>
      <c r="MF56" s="83"/>
      <c r="MG56" s="83"/>
      <c r="MH56" s="83"/>
      <c r="MI56" s="83"/>
      <c r="MJ56" s="83"/>
      <c r="MK56" s="83"/>
      <c r="ML56" s="83"/>
      <c r="MM56" s="83"/>
      <c r="MN56" s="83"/>
      <c r="MO56" s="83"/>
      <c r="MP56" s="83"/>
      <c r="MQ56" s="83"/>
      <c r="MR56" s="83"/>
      <c r="MS56" s="83"/>
      <c r="MT56" s="83"/>
      <c r="MU56" s="83"/>
      <c r="MV56" s="83"/>
      <c r="MW56" s="83"/>
      <c r="MX56" s="83"/>
      <c r="MY56" s="83"/>
      <c r="MZ56" s="83"/>
      <c r="NA56" s="83"/>
      <c r="NB56" s="83"/>
      <c r="NC56" s="83"/>
      <c r="ND56" s="83"/>
      <c r="NE56" s="83"/>
      <c r="NF56" s="83"/>
      <c r="NG56" s="83"/>
      <c r="NH56" s="83"/>
      <c r="NI56" s="83"/>
      <c r="NJ56" s="83"/>
      <c r="NK56" s="83"/>
      <c r="NL56" s="83"/>
      <c r="NM56" s="83"/>
      <c r="NN56" s="83"/>
      <c r="NO56" s="83"/>
      <c r="NP56" s="83"/>
      <c r="NQ56" s="83"/>
      <c r="NR56" s="83"/>
      <c r="NS56" s="83"/>
      <c r="NT56" s="83"/>
      <c r="NU56" s="83"/>
      <c r="NV56" s="83"/>
      <c r="NW56" s="83"/>
      <c r="NX56" s="83"/>
      <c r="NY56" s="83"/>
      <c r="NZ56" s="83"/>
      <c r="OA56" s="83"/>
      <c r="OB56" s="83"/>
      <c r="OC56" s="83"/>
      <c r="OD56" s="83"/>
      <c r="OE56" s="83"/>
      <c r="OF56" s="83"/>
      <c r="OG56" s="83"/>
      <c r="OH56" s="83"/>
      <c r="OI56" s="83"/>
      <c r="OJ56" s="83"/>
      <c r="OK56" s="83"/>
      <c r="OL56" s="83"/>
      <c r="OM56" s="83"/>
      <c r="ON56" s="83"/>
      <c r="OO56" s="83"/>
      <c r="OP56" s="83"/>
      <c r="OQ56" s="83"/>
      <c r="OR56" s="83"/>
      <c r="OS56" s="83"/>
      <c r="OT56" s="83"/>
      <c r="OU56" s="83"/>
      <c r="OV56" s="83"/>
      <c r="OW56" s="83"/>
      <c r="OX56" s="83"/>
      <c r="OY56" s="83"/>
      <c r="OZ56" s="83"/>
      <c r="PA56" s="83"/>
      <c r="PB56" s="83"/>
      <c r="PC56" s="83"/>
      <c r="PD56" s="83"/>
      <c r="PE56" s="83"/>
      <c r="PF56" s="83"/>
      <c r="PG56" s="83"/>
      <c r="PH56" s="83"/>
      <c r="PI56" s="83"/>
      <c r="PJ56" s="83"/>
      <c r="PK56" s="83"/>
      <c r="PL56" s="83"/>
      <c r="PM56" s="83"/>
      <c r="PN56" s="83"/>
      <c r="PO56" s="83"/>
      <c r="PP56" s="83"/>
      <c r="PQ56" s="83"/>
      <c r="PR56" s="83"/>
      <c r="PS56" s="83"/>
      <c r="PT56" s="83"/>
      <c r="PU56" s="83"/>
      <c r="PV56" s="83"/>
      <c r="PW56" s="83"/>
      <c r="PX56" s="83"/>
      <c r="PY56" s="83"/>
      <c r="PZ56" s="83"/>
      <c r="QA56" s="83"/>
      <c r="QB56" s="83"/>
      <c r="QC56" s="83"/>
      <c r="QD56" s="83"/>
      <c r="QE56" s="83"/>
      <c r="QF56" s="83"/>
      <c r="QG56" s="83"/>
      <c r="QH56" s="83"/>
      <c r="QI56" s="83"/>
      <c r="QJ56" s="83"/>
      <c r="QK56" s="83"/>
      <c r="QL56" s="83"/>
      <c r="QM56" s="83"/>
      <c r="QN56" s="83"/>
      <c r="QO56" s="83"/>
      <c r="QP56" s="83"/>
      <c r="QQ56" s="83"/>
      <c r="QR56" s="83"/>
      <c r="QS56" s="83"/>
      <c r="QT56" s="83"/>
      <c r="QU56" s="83"/>
      <c r="QV56" s="83"/>
      <c r="QW56" s="83"/>
      <c r="QX56" s="83"/>
      <c r="QY56" s="83"/>
      <c r="QZ56" s="83"/>
      <c r="RA56" s="83"/>
      <c r="RB56" s="83"/>
      <c r="RC56" s="83"/>
      <c r="RD56" s="83"/>
      <c r="RE56" s="83"/>
      <c r="RF56" s="83"/>
      <c r="RG56" s="83"/>
      <c r="RH56" s="83"/>
      <c r="RI56" s="83"/>
      <c r="RJ56" s="83"/>
      <c r="RK56" s="83"/>
      <c r="RL56" s="83"/>
      <c r="RM56" s="83"/>
      <c r="RN56" s="83"/>
      <c r="RO56" s="83"/>
      <c r="RP56" s="83"/>
      <c r="RQ56" s="83"/>
      <c r="RR56" s="83"/>
      <c r="RS56" s="83"/>
      <c r="RT56" s="83"/>
      <c r="RU56" s="83"/>
      <c r="RV56" s="83"/>
      <c r="RW56" s="83"/>
      <c r="RX56" s="83"/>
      <c r="RY56" s="83"/>
      <c r="RZ56" s="83"/>
      <c r="SA56" s="83"/>
      <c r="SB56" s="83"/>
      <c r="SC56" s="83"/>
      <c r="SD56" s="83"/>
      <c r="SE56" s="83"/>
      <c r="SF56" s="83"/>
      <c r="SG56" s="83"/>
      <c r="SH56" s="83"/>
      <c r="SI56" s="83"/>
      <c r="SJ56" s="83"/>
      <c r="SK56" s="83"/>
      <c r="SL56" s="83"/>
      <c r="SM56" s="83"/>
      <c r="SN56" s="83"/>
      <c r="SO56" s="83"/>
      <c r="SP56" s="83"/>
      <c r="SQ56" s="83"/>
      <c r="SR56" s="83"/>
      <c r="SS56" s="83"/>
      <c r="ST56" s="83"/>
      <c r="SU56" s="83"/>
      <c r="SV56" s="83"/>
      <c r="SW56" s="83"/>
      <c r="SX56" s="83"/>
      <c r="SY56" s="83"/>
      <c r="SZ56" s="83"/>
      <c r="TA56" s="83"/>
      <c r="TB56" s="83"/>
      <c r="TC56" s="83"/>
      <c r="TD56" s="83"/>
      <c r="TE56" s="83"/>
      <c r="TF56" s="83"/>
      <c r="TG56" s="83"/>
      <c r="TH56" s="83"/>
      <c r="TI56" s="83"/>
      <c r="TJ56" s="83"/>
      <c r="TK56" s="83"/>
      <c r="TL56" s="83"/>
      <c r="TM56" s="83"/>
      <c r="TN56" s="83"/>
      <c r="TO56" s="83"/>
      <c r="TP56" s="83"/>
      <c r="TQ56" s="83"/>
      <c r="TR56" s="83"/>
      <c r="TS56" s="83"/>
      <c r="TT56" s="83"/>
      <c r="TU56" s="83"/>
      <c r="TV56" s="83"/>
      <c r="TW56" s="83"/>
      <c r="TX56" s="83"/>
      <c r="TY56" s="83"/>
      <c r="TZ56" s="83"/>
      <c r="UA56" s="83"/>
      <c r="UB56" s="83"/>
      <c r="UC56" s="83"/>
      <c r="UD56" s="83"/>
      <c r="UE56" s="83"/>
      <c r="UF56" s="83"/>
      <c r="UG56" s="83"/>
      <c r="UH56" s="83"/>
      <c r="UI56" s="83"/>
      <c r="UJ56" s="83"/>
      <c r="UK56" s="83"/>
      <c r="UL56" s="83"/>
      <c r="UM56" s="83"/>
      <c r="UN56" s="83"/>
      <c r="UO56" s="83"/>
      <c r="UP56" s="83"/>
      <c r="UQ56" s="83"/>
      <c r="UR56" s="83"/>
      <c r="US56" s="83"/>
      <c r="UT56" s="83"/>
      <c r="UU56" s="83"/>
      <c r="UV56" s="83"/>
      <c r="UW56" s="83"/>
      <c r="UX56" s="83"/>
      <c r="UY56" s="83"/>
      <c r="UZ56" s="83"/>
      <c r="VA56" s="83"/>
      <c r="VB56" s="83"/>
      <c r="VC56" s="83"/>
      <c r="VD56" s="83"/>
      <c r="VE56" s="83"/>
      <c r="VF56" s="83"/>
      <c r="VG56" s="83"/>
      <c r="VH56" s="83"/>
      <c r="VI56" s="83"/>
      <c r="VJ56" s="83"/>
      <c r="VK56" s="83"/>
      <c r="VL56" s="83"/>
      <c r="VM56" s="83"/>
      <c r="VN56" s="83"/>
      <c r="VO56" s="83"/>
      <c r="VP56" s="83"/>
      <c r="VQ56" s="83"/>
      <c r="VR56" s="83"/>
      <c r="VS56" s="83"/>
      <c r="VT56" s="83"/>
      <c r="VU56" s="83"/>
      <c r="VV56" s="83"/>
      <c r="VW56" s="83"/>
      <c r="VX56" s="83"/>
      <c r="VY56" s="83"/>
      <c r="VZ56" s="83"/>
      <c r="WA56" s="83"/>
      <c r="WB56" s="83"/>
      <c r="WC56" s="83"/>
      <c r="WD56" s="83"/>
      <c r="WE56" s="83"/>
      <c r="WF56" s="83"/>
      <c r="WG56" s="83"/>
      <c r="WH56" s="83"/>
      <c r="WI56" s="83"/>
      <c r="WJ56" s="83"/>
      <c r="WK56" s="83"/>
      <c r="WL56" s="83"/>
      <c r="WM56" s="83"/>
      <c r="WN56" s="83"/>
      <c r="WO56" s="83"/>
      <c r="WP56" s="83"/>
      <c r="WQ56" s="83"/>
      <c r="WR56" s="83"/>
      <c r="WS56" s="83"/>
      <c r="WT56" s="83"/>
      <c r="WU56" s="83"/>
      <c r="WV56" s="83"/>
      <c r="WW56" s="83"/>
      <c r="WX56" s="83"/>
      <c r="WY56" s="83"/>
      <c r="WZ56" s="83"/>
      <c r="XA56" s="83"/>
      <c r="XB56" s="83"/>
      <c r="XC56" s="83"/>
      <c r="XD56" s="83"/>
      <c r="XE56" s="83"/>
      <c r="XF56" s="83"/>
      <c r="XG56" s="83"/>
      <c r="XH56" s="83"/>
      <c r="XI56" s="83"/>
      <c r="XJ56" s="83"/>
      <c r="XK56" s="83"/>
      <c r="XL56" s="83"/>
      <c r="XM56" s="83"/>
      <c r="XN56" s="83"/>
      <c r="XO56" s="83"/>
      <c r="XP56" s="83"/>
      <c r="XQ56" s="83"/>
      <c r="XR56" s="83"/>
      <c r="XS56" s="83"/>
      <c r="XT56" s="83"/>
      <c r="XU56" s="83"/>
      <c r="XV56" s="83"/>
      <c r="XW56" s="83"/>
      <c r="XX56" s="83"/>
      <c r="XY56" s="83"/>
      <c r="XZ56" s="83"/>
      <c r="YA56" s="83"/>
      <c r="YB56" s="83"/>
      <c r="YC56" s="83"/>
      <c r="YD56" s="83"/>
      <c r="YE56" s="83"/>
      <c r="YF56" s="83"/>
      <c r="YG56" s="83"/>
      <c r="YH56" s="83"/>
      <c r="YI56" s="83"/>
      <c r="YJ56" s="83"/>
      <c r="YK56" s="83"/>
      <c r="YL56" s="83"/>
      <c r="YM56" s="83"/>
      <c r="YN56" s="83"/>
      <c r="YO56" s="83"/>
      <c r="YP56" s="83"/>
      <c r="YQ56" s="83"/>
      <c r="YR56" s="83"/>
      <c r="YS56" s="83"/>
      <c r="YT56" s="83"/>
      <c r="YU56" s="83"/>
      <c r="YV56" s="83"/>
      <c r="YW56" s="83"/>
      <c r="YX56" s="83"/>
      <c r="YY56" s="83"/>
      <c r="YZ56" s="83"/>
      <c r="ZA56" s="83"/>
      <c r="ZB56" s="83"/>
      <c r="ZC56" s="83"/>
      <c r="ZD56" s="83"/>
      <c r="ZE56" s="83"/>
      <c r="ZF56" s="83"/>
      <c r="ZG56" s="83"/>
      <c r="ZH56" s="83"/>
      <c r="ZI56" s="83"/>
      <c r="ZJ56" s="83"/>
      <c r="ZK56" s="83"/>
      <c r="ZL56" s="83"/>
      <c r="ZM56" s="83"/>
      <c r="ZN56" s="83"/>
      <c r="ZO56" s="83"/>
      <c r="ZP56" s="83"/>
      <c r="ZQ56" s="83"/>
      <c r="ZR56" s="83"/>
      <c r="ZS56" s="83"/>
      <c r="ZT56" s="83"/>
      <c r="ZU56" s="83"/>
      <c r="ZV56" s="83"/>
      <c r="ZW56" s="83"/>
      <c r="ZX56" s="83"/>
      <c r="ZY56" s="83"/>
      <c r="ZZ56" s="83"/>
      <c r="AAA56" s="83"/>
      <c r="AAB56" s="83"/>
      <c r="AAC56" s="83"/>
      <c r="AAD56" s="83"/>
      <c r="AAE56" s="83"/>
      <c r="AAF56" s="83"/>
      <c r="AAG56" s="83"/>
      <c r="AAH56" s="83"/>
      <c r="AAI56" s="83"/>
      <c r="AAJ56" s="83"/>
      <c r="AAK56" s="83"/>
      <c r="AAL56" s="83"/>
      <c r="AAM56" s="83"/>
      <c r="AAN56" s="83"/>
      <c r="AAO56" s="83"/>
      <c r="AAP56" s="83"/>
      <c r="AAQ56" s="83"/>
      <c r="AAR56" s="83"/>
      <c r="AAS56" s="83"/>
      <c r="AAT56" s="83"/>
      <c r="AAU56" s="83"/>
      <c r="AAV56" s="83"/>
      <c r="AAW56" s="83"/>
      <c r="AAX56" s="83"/>
      <c r="AAY56" s="83"/>
      <c r="AAZ56" s="83"/>
      <c r="ABA56" s="83"/>
      <c r="ABB56" s="83"/>
      <c r="ABC56" s="83"/>
      <c r="ABD56" s="83"/>
      <c r="ABE56" s="83"/>
      <c r="ABF56" s="83"/>
      <c r="ABG56" s="83"/>
      <c r="ABH56" s="83"/>
      <c r="ABI56" s="83"/>
      <c r="ABJ56" s="83"/>
      <c r="ABK56" s="83"/>
      <c r="ABL56" s="83"/>
      <c r="ABM56" s="83"/>
      <c r="ABN56" s="83"/>
      <c r="ABO56" s="83"/>
      <c r="ABP56" s="83"/>
      <c r="ABQ56" s="83"/>
      <c r="ABR56" s="83"/>
      <c r="ABS56" s="83"/>
      <c r="ABT56" s="83"/>
      <c r="ABU56" s="83"/>
      <c r="ABV56" s="83"/>
      <c r="ABW56" s="83"/>
      <c r="ABX56" s="83"/>
      <c r="ABY56" s="83"/>
      <c r="ABZ56" s="83"/>
      <c r="ACA56" s="83"/>
      <c r="ACB56" s="83"/>
      <c r="ACC56" s="83"/>
      <c r="ACD56" s="83"/>
      <c r="ACE56" s="83"/>
      <c r="ACF56" s="83"/>
      <c r="ACG56" s="83"/>
      <c r="ACH56" s="83"/>
      <c r="ACI56" s="83"/>
      <c r="ACJ56" s="83"/>
      <c r="ACK56" s="83"/>
      <c r="ACL56" s="83"/>
      <c r="ACM56" s="83"/>
      <c r="ACN56" s="83"/>
      <c r="ACO56" s="83"/>
      <c r="ACP56" s="83"/>
      <c r="ACQ56" s="83"/>
      <c r="ACR56" s="83"/>
      <c r="ACS56" s="83"/>
      <c r="ACT56" s="83"/>
      <c r="ACU56" s="83"/>
      <c r="ACV56" s="83"/>
      <c r="ACW56" s="83"/>
      <c r="ACX56" s="83"/>
      <c r="ACY56" s="83"/>
      <c r="ACZ56" s="83"/>
      <c r="ADA56" s="83"/>
      <c r="ADB56" s="83"/>
      <c r="ADC56" s="83"/>
      <c r="ADD56" s="83"/>
      <c r="ADE56" s="83"/>
      <c r="ADF56" s="83"/>
      <c r="ADG56" s="83"/>
      <c r="ADH56" s="83"/>
      <c r="ADI56" s="83"/>
      <c r="ADJ56" s="83"/>
      <c r="ADK56" s="83"/>
      <c r="ADL56" s="83"/>
      <c r="ADM56" s="83"/>
      <c r="ADN56" s="83"/>
      <c r="ADO56" s="83"/>
      <c r="ADP56" s="83"/>
      <c r="ADQ56" s="83"/>
      <c r="ADR56" s="83"/>
      <c r="ADS56" s="83"/>
      <c r="ADT56" s="83"/>
      <c r="ADU56" s="83"/>
      <c r="ADV56" s="83"/>
      <c r="ADW56" s="83"/>
      <c r="ADX56" s="83"/>
      <c r="ADY56" s="83"/>
      <c r="ADZ56" s="83"/>
      <c r="AEA56" s="83"/>
      <c r="AEB56" s="83"/>
      <c r="AEC56" s="83"/>
      <c r="AED56" s="83"/>
      <c r="AEE56" s="83"/>
      <c r="AEF56" s="83"/>
      <c r="AEG56" s="83"/>
      <c r="AEH56" s="83"/>
      <c r="AEI56" s="83"/>
      <c r="AEJ56" s="83"/>
      <c r="AEK56" s="83"/>
      <c r="AEL56" s="83"/>
      <c r="AEM56" s="83"/>
      <c r="AEN56" s="83"/>
      <c r="AEO56" s="83"/>
      <c r="AEP56" s="83"/>
      <c r="AEQ56" s="83"/>
      <c r="AER56" s="83"/>
      <c r="AES56" s="83"/>
      <c r="AET56" s="83"/>
      <c r="AEU56" s="83"/>
      <c r="AEV56" s="83"/>
      <c r="AEW56" s="83"/>
      <c r="AEX56" s="83"/>
      <c r="AEY56" s="83"/>
      <c r="AEZ56" s="83"/>
      <c r="AFA56" s="83"/>
      <c r="AFB56" s="83"/>
      <c r="AFC56" s="83"/>
      <c r="AFD56" s="83"/>
      <c r="AFE56" s="83"/>
      <c r="AFF56" s="83"/>
      <c r="AFG56" s="83"/>
      <c r="AFH56" s="83"/>
      <c r="AFI56" s="83"/>
      <c r="AFJ56" s="83"/>
      <c r="AFK56" s="83"/>
      <c r="AFL56" s="83"/>
      <c r="AFM56" s="83"/>
      <c r="AFN56" s="83"/>
      <c r="AFO56" s="83"/>
      <c r="AFP56" s="83"/>
      <c r="AFQ56" s="83"/>
      <c r="AFR56" s="83"/>
      <c r="AFS56" s="83"/>
      <c r="AFT56" s="83"/>
      <c r="AFU56" s="83"/>
      <c r="AFV56" s="83"/>
      <c r="AFW56" s="83"/>
      <c r="AFX56" s="83"/>
      <c r="AFY56" s="83"/>
      <c r="AFZ56" s="83"/>
      <c r="AGA56" s="83"/>
      <c r="AGB56" s="83"/>
      <c r="AGC56" s="83"/>
      <c r="AGD56" s="83"/>
      <c r="AGE56" s="83"/>
      <c r="AGF56" s="83"/>
      <c r="AGG56" s="83"/>
      <c r="AGH56" s="83"/>
      <c r="AGI56" s="83"/>
      <c r="AGJ56" s="83"/>
      <c r="AGK56" s="83"/>
      <c r="AGL56" s="83"/>
      <c r="AGM56" s="83"/>
      <c r="AGN56" s="83"/>
      <c r="AGO56" s="83"/>
      <c r="AGP56" s="83"/>
      <c r="AGQ56" s="83"/>
      <c r="AGR56" s="83"/>
      <c r="AGS56" s="83"/>
      <c r="AGT56" s="83"/>
      <c r="AGU56" s="83"/>
      <c r="AGV56" s="83"/>
      <c r="AGW56" s="83"/>
      <c r="AGX56" s="83"/>
      <c r="AGY56" s="83"/>
      <c r="AGZ56" s="83"/>
      <c r="AHA56" s="83"/>
      <c r="AHB56" s="83"/>
      <c r="AHC56" s="83"/>
      <c r="AHD56" s="83"/>
      <c r="AHE56" s="83"/>
      <c r="AHF56" s="83"/>
      <c r="AHG56" s="83"/>
      <c r="AHH56" s="83"/>
      <c r="AHI56" s="83"/>
      <c r="AHJ56" s="83"/>
      <c r="AHK56" s="83"/>
      <c r="AHL56" s="83"/>
      <c r="AHM56" s="83"/>
      <c r="AHN56" s="83"/>
      <c r="AHO56" s="83"/>
      <c r="AHP56" s="83"/>
      <c r="AHQ56" s="83"/>
      <c r="AHR56" s="83"/>
      <c r="AHS56" s="83"/>
      <c r="AHT56" s="83"/>
      <c r="AHU56" s="83"/>
      <c r="AHV56" s="83"/>
      <c r="AHW56" s="83"/>
      <c r="AHX56" s="83"/>
      <c r="AHY56" s="83"/>
      <c r="AHZ56" s="83"/>
      <c r="AIA56" s="83"/>
      <c r="AIB56" s="83"/>
      <c r="AIC56" s="83"/>
      <c r="AID56" s="83"/>
      <c r="AIE56" s="83"/>
      <c r="AIF56" s="83"/>
      <c r="AIG56" s="83"/>
      <c r="AIH56" s="83"/>
      <c r="AII56" s="83"/>
      <c r="AIJ56" s="83"/>
      <c r="AIK56" s="83"/>
      <c r="AIL56" s="83"/>
      <c r="AIM56" s="83"/>
      <c r="AIN56" s="83"/>
      <c r="AIO56" s="83"/>
      <c r="AIP56" s="83"/>
      <c r="AIQ56" s="83"/>
      <c r="AIR56" s="83"/>
      <c r="AIS56" s="83"/>
      <c r="AIT56" s="83"/>
      <c r="AIU56" s="83"/>
      <c r="AIV56" s="83"/>
      <c r="AIW56" s="83"/>
      <c r="AIX56" s="83"/>
      <c r="AIY56" s="83"/>
      <c r="AIZ56" s="83"/>
      <c r="AJA56" s="83"/>
      <c r="AJB56" s="83"/>
      <c r="AJC56" s="83"/>
      <c r="AJD56" s="83"/>
      <c r="AJE56" s="83"/>
      <c r="AJF56" s="83"/>
      <c r="AJG56" s="83"/>
      <c r="AJH56" s="83"/>
      <c r="AJI56" s="83"/>
      <c r="AJJ56" s="83"/>
      <c r="AJK56" s="83"/>
      <c r="AJL56" s="83"/>
      <c r="AJM56" s="83"/>
      <c r="AJN56" s="83"/>
      <c r="AJO56" s="83"/>
      <c r="AJP56" s="83"/>
      <c r="AJQ56" s="83"/>
      <c r="AJR56" s="83"/>
      <c r="AJS56" s="83"/>
      <c r="AJT56" s="83"/>
      <c r="AJU56" s="83"/>
      <c r="AJV56" s="83"/>
      <c r="AJW56" s="83"/>
      <c r="AJX56" s="83"/>
      <c r="AJY56" s="83"/>
      <c r="AJZ56" s="83"/>
      <c r="AKA56" s="83"/>
      <c r="AKB56" s="83"/>
      <c r="AKC56" s="83"/>
      <c r="AKD56" s="83"/>
      <c r="AKE56" s="83"/>
      <c r="AKF56" s="83"/>
      <c r="AKG56" s="83"/>
      <c r="AKH56" s="83"/>
      <c r="AKI56" s="83"/>
      <c r="AKJ56" s="83"/>
      <c r="AKK56" s="83"/>
      <c r="AKL56" s="83"/>
      <c r="AKM56" s="83"/>
      <c r="AKN56" s="83"/>
      <c r="AKO56" s="83"/>
      <c r="AKP56" s="83"/>
      <c r="AKQ56" s="83"/>
      <c r="AKR56" s="83"/>
      <c r="AKS56" s="83"/>
      <c r="AKT56" s="83"/>
      <c r="AKU56" s="83"/>
      <c r="AKV56" s="83"/>
      <c r="AKW56" s="83"/>
      <c r="AKX56" s="83"/>
      <c r="AKY56" s="83"/>
      <c r="AKZ56" s="83"/>
      <c r="ALA56" s="83"/>
      <c r="ALB56" s="83"/>
      <c r="ALC56" s="83"/>
      <c r="ALD56" s="83"/>
      <c r="ALE56" s="83"/>
      <c r="ALF56" s="83"/>
      <c r="ALG56" s="83"/>
      <c r="ALH56" s="83"/>
      <c r="ALI56" s="83"/>
      <c r="ALJ56" s="83"/>
      <c r="ALK56" s="83"/>
      <c r="ALL56" s="83"/>
      <c r="ALM56" s="83"/>
      <c r="ALN56" s="83"/>
      <c r="ALO56" s="83"/>
      <c r="ALP56" s="83"/>
      <c r="ALQ56" s="83"/>
      <c r="ALR56" s="83"/>
      <c r="ALS56" s="83"/>
      <c r="ALT56" s="83"/>
      <c r="ALU56" s="83"/>
      <c r="ALV56" s="83"/>
      <c r="ALW56" s="83"/>
      <c r="ALX56" s="83"/>
      <c r="ALY56" s="83"/>
      <c r="ALZ56" s="83"/>
      <c r="AMA56" s="83"/>
      <c r="AMB56" s="83"/>
      <c r="AMC56" s="83"/>
      <c r="AMD56" s="83"/>
      <c r="AME56" s="83"/>
      <c r="AMF56" s="83"/>
      <c r="AMG56" s="83"/>
      <c r="AMH56" s="83"/>
      <c r="AMI56" s="83"/>
      <c r="AMJ56" s="83"/>
      <c r="AMK56" s="83"/>
      <c r="AML56" s="83"/>
      <c r="AMM56" s="83"/>
      <c r="AMN56" s="83"/>
      <c r="AMO56" s="83"/>
      <c r="AMP56" s="83"/>
      <c r="AMQ56" s="83"/>
      <c r="AMR56" s="83"/>
      <c r="AMS56" s="83"/>
      <c r="AMT56" s="83"/>
      <c r="AMU56" s="83"/>
      <c r="AMV56" s="83"/>
      <c r="AMW56" s="83"/>
      <c r="AMX56" s="83"/>
      <c r="AMY56" s="83"/>
      <c r="AMZ56" s="83"/>
      <c r="ANA56" s="83"/>
      <c r="ANB56" s="83"/>
      <c r="ANC56" s="83"/>
      <c r="AND56" s="83"/>
      <c r="ANE56" s="83"/>
      <c r="ANF56" s="83"/>
      <c r="ANG56" s="83"/>
      <c r="ANH56" s="83"/>
      <c r="ANI56" s="83"/>
      <c r="ANJ56" s="83"/>
      <c r="ANK56" s="83"/>
      <c r="ANL56" s="83"/>
      <c r="ANM56" s="83"/>
      <c r="ANN56" s="83"/>
      <c r="ANO56" s="83"/>
      <c r="ANP56" s="83"/>
      <c r="ANQ56" s="83"/>
      <c r="ANR56" s="83"/>
      <c r="ANS56" s="83"/>
      <c r="ANT56" s="83"/>
      <c r="ANU56" s="83"/>
      <c r="ANV56" s="83"/>
      <c r="ANW56" s="83"/>
      <c r="ANX56" s="83"/>
      <c r="ANY56" s="83"/>
      <c r="ANZ56" s="83"/>
      <c r="AOA56" s="83"/>
      <c r="AOB56" s="83"/>
      <c r="AOC56" s="83"/>
      <c r="AOD56" s="83"/>
      <c r="AOE56" s="83"/>
      <c r="AOF56" s="83"/>
      <c r="AOG56" s="83"/>
      <c r="AOH56" s="83"/>
      <c r="AOI56" s="83"/>
      <c r="AOJ56" s="83"/>
      <c r="AOK56" s="83"/>
      <c r="AOL56" s="83"/>
      <c r="AOM56" s="83"/>
      <c r="AON56" s="83"/>
      <c r="AOO56" s="83"/>
      <c r="AOP56" s="83"/>
      <c r="AOQ56" s="83"/>
      <c r="AOR56" s="83"/>
      <c r="AOS56" s="83"/>
      <c r="AOT56" s="83"/>
      <c r="AOU56" s="83"/>
      <c r="AOV56" s="83"/>
      <c r="AOW56" s="83"/>
      <c r="AOX56" s="83"/>
      <c r="AOY56" s="83"/>
      <c r="AOZ56" s="83"/>
      <c r="APA56" s="83"/>
      <c r="APB56" s="83"/>
      <c r="APC56" s="83"/>
      <c r="APD56" s="83"/>
      <c r="APE56" s="83"/>
      <c r="APF56" s="83"/>
      <c r="APG56" s="83"/>
      <c r="APH56" s="83"/>
      <c r="API56" s="83"/>
      <c r="APJ56" s="83"/>
      <c r="APK56" s="83"/>
      <c r="APL56" s="83"/>
      <c r="APM56" s="83"/>
      <c r="APN56" s="83"/>
      <c r="APO56" s="83"/>
      <c r="APP56" s="83"/>
      <c r="APQ56" s="83"/>
      <c r="APR56" s="83"/>
      <c r="APS56" s="83"/>
      <c r="APT56" s="83"/>
      <c r="APU56" s="83"/>
      <c r="APV56" s="83"/>
      <c r="APW56" s="83"/>
      <c r="APX56" s="83"/>
      <c r="APY56" s="83"/>
      <c r="APZ56" s="83"/>
      <c r="AQA56" s="83"/>
      <c r="AQB56" s="83"/>
      <c r="AQC56" s="83"/>
      <c r="AQD56" s="83"/>
      <c r="AQE56" s="83"/>
      <c r="AQF56" s="83"/>
      <c r="AQG56" s="83"/>
      <c r="AQH56" s="83"/>
      <c r="AQI56" s="83"/>
      <c r="AQJ56" s="83"/>
      <c r="AQK56" s="83"/>
      <c r="AQL56" s="83"/>
      <c r="AQM56" s="83"/>
      <c r="AQN56" s="83"/>
      <c r="AQO56" s="83"/>
      <c r="AQP56" s="83"/>
      <c r="AQQ56" s="83"/>
      <c r="AQR56" s="83"/>
      <c r="AQS56" s="83"/>
      <c r="AQT56" s="83"/>
      <c r="AQU56" s="83"/>
      <c r="AQV56" s="83"/>
      <c r="AQW56" s="83"/>
      <c r="AQX56" s="83"/>
      <c r="AQY56" s="83"/>
      <c r="AQZ56" s="83"/>
      <c r="ARA56" s="83"/>
      <c r="ARB56" s="83"/>
      <c r="ARC56" s="83"/>
      <c r="ARD56" s="83"/>
      <c r="ARE56" s="83"/>
      <c r="ARF56" s="83"/>
      <c r="ARG56" s="83"/>
      <c r="ARH56" s="83"/>
      <c r="ARI56" s="83"/>
      <c r="ARJ56" s="83"/>
      <c r="ARK56" s="83"/>
      <c r="ARL56" s="83"/>
      <c r="ARM56" s="83"/>
      <c r="ARN56" s="83"/>
      <c r="ARO56" s="83"/>
      <c r="ARP56" s="83"/>
      <c r="ARQ56" s="83"/>
      <c r="ARR56" s="83"/>
      <c r="ARS56" s="83"/>
      <c r="ART56" s="83"/>
      <c r="ARU56" s="83"/>
      <c r="ARV56" s="83"/>
      <c r="ARW56" s="83"/>
      <c r="ARX56" s="83"/>
      <c r="ARY56" s="83"/>
      <c r="ARZ56" s="83"/>
      <c r="ASA56" s="83"/>
      <c r="ASB56" s="83"/>
      <c r="ASC56" s="83"/>
      <c r="ASD56" s="83"/>
      <c r="ASE56" s="83"/>
      <c r="ASF56" s="83"/>
      <c r="ASG56" s="83"/>
      <c r="ASH56" s="83"/>
      <c r="ASI56" s="83"/>
      <c r="ASJ56" s="83"/>
      <c r="ASK56" s="83"/>
      <c r="ASL56" s="83"/>
      <c r="ASM56" s="83"/>
      <c r="ASN56" s="83"/>
      <c r="ASO56" s="83"/>
      <c r="ASP56" s="83"/>
      <c r="ASQ56" s="83"/>
      <c r="ASR56" s="83"/>
      <c r="ASS56" s="83"/>
      <c r="AST56" s="83"/>
      <c r="ASU56" s="83"/>
      <c r="ASV56" s="83"/>
      <c r="ASW56" s="83"/>
      <c r="ASX56" s="83"/>
      <c r="ASY56" s="83"/>
      <c r="ASZ56" s="83"/>
      <c r="ATA56" s="83"/>
      <c r="ATB56" s="83"/>
      <c r="ATC56" s="83"/>
      <c r="ATD56" s="83"/>
      <c r="ATE56" s="83"/>
      <c r="ATF56" s="83"/>
      <c r="ATG56" s="83"/>
      <c r="ATH56" s="83"/>
      <c r="ATI56" s="83"/>
      <c r="ATJ56" s="83"/>
      <c r="ATK56" s="83"/>
      <c r="ATL56" s="83"/>
      <c r="ATM56" s="83"/>
      <c r="ATN56" s="83"/>
      <c r="ATO56" s="83"/>
      <c r="ATP56" s="83"/>
      <c r="ATQ56" s="83"/>
      <c r="ATR56" s="83"/>
      <c r="ATS56" s="83"/>
      <c r="ATT56" s="83"/>
      <c r="ATU56" s="83"/>
      <c r="ATV56" s="83"/>
      <c r="ATW56" s="83"/>
      <c r="ATX56" s="83"/>
      <c r="ATY56" s="83"/>
      <c r="ATZ56" s="83"/>
      <c r="AUA56" s="83"/>
      <c r="AUB56" s="83"/>
      <c r="AUC56" s="83"/>
      <c r="AUD56" s="83"/>
      <c r="AUE56" s="83"/>
      <c r="AUF56" s="83"/>
      <c r="AUG56" s="83"/>
      <c r="AUH56" s="83"/>
      <c r="AUI56" s="83"/>
      <c r="AUJ56" s="83"/>
      <c r="AUK56" s="83"/>
      <c r="AUL56" s="83"/>
      <c r="AUM56" s="83"/>
      <c r="AUN56" s="83"/>
      <c r="AUO56" s="83"/>
      <c r="AUP56" s="83"/>
      <c r="AUQ56" s="83"/>
      <c r="AUR56" s="83"/>
      <c r="AUS56" s="83"/>
      <c r="AUT56" s="83"/>
      <c r="AUU56" s="83"/>
      <c r="AUV56" s="83"/>
      <c r="AUW56" s="83"/>
      <c r="AUX56" s="83"/>
      <c r="AUY56" s="83"/>
      <c r="AUZ56" s="83"/>
      <c r="AVA56" s="83"/>
      <c r="AVB56" s="83"/>
      <c r="AVC56" s="83"/>
      <c r="AVD56" s="83"/>
      <c r="AVE56" s="83"/>
      <c r="AVF56" s="83"/>
      <c r="AVG56" s="83"/>
      <c r="AVH56" s="83"/>
      <c r="AVI56" s="83"/>
      <c r="AVJ56" s="83"/>
      <c r="AVK56" s="83"/>
      <c r="AVL56" s="83"/>
      <c r="AVM56" s="83"/>
      <c r="AVN56" s="83"/>
      <c r="AVO56" s="83"/>
      <c r="AVP56" s="83"/>
      <c r="AVQ56" s="83"/>
      <c r="AVR56" s="83"/>
      <c r="AVS56" s="83"/>
      <c r="AVT56" s="83"/>
      <c r="AVU56" s="83"/>
      <c r="AVV56" s="83"/>
      <c r="AVW56" s="83"/>
      <c r="AVX56" s="83"/>
      <c r="AVY56" s="83"/>
      <c r="AVZ56" s="83"/>
      <c r="AWA56" s="83"/>
      <c r="AWB56" s="83"/>
      <c r="AWC56" s="83"/>
      <c r="AWD56" s="83"/>
      <c r="AWE56" s="83"/>
      <c r="AWF56" s="83"/>
      <c r="AWG56" s="83"/>
      <c r="AWH56" s="83"/>
      <c r="AWI56" s="83"/>
      <c r="AWJ56" s="83"/>
      <c r="AWK56" s="83"/>
      <c r="AWL56" s="83"/>
      <c r="AWM56" s="83"/>
      <c r="AWN56" s="83"/>
      <c r="AWO56" s="83"/>
      <c r="AWP56" s="83"/>
      <c r="AWQ56" s="83"/>
      <c r="AWR56" s="83"/>
      <c r="AWS56" s="83"/>
      <c r="AWT56" s="83"/>
      <c r="AWU56" s="83"/>
      <c r="AWV56" s="83"/>
      <c r="AWW56" s="83"/>
      <c r="AWX56" s="83"/>
      <c r="AWY56" s="83"/>
      <c r="AWZ56" s="83"/>
      <c r="AXA56" s="83"/>
      <c r="AXB56" s="83"/>
      <c r="AXC56" s="83"/>
      <c r="AXD56" s="83"/>
      <c r="AXE56" s="83"/>
      <c r="AXF56" s="83"/>
      <c r="AXG56" s="83"/>
      <c r="AXH56" s="83"/>
      <c r="AXI56" s="83"/>
      <c r="AXJ56" s="83"/>
      <c r="AXK56" s="83"/>
      <c r="AXL56" s="83"/>
      <c r="AXM56" s="83"/>
      <c r="AXN56" s="83"/>
      <c r="AXO56" s="83"/>
      <c r="AXP56" s="83"/>
      <c r="AXQ56" s="83"/>
      <c r="AXR56" s="83"/>
      <c r="AXS56" s="83"/>
      <c r="AXT56" s="83"/>
      <c r="AXU56" s="83"/>
      <c r="AXV56" s="83"/>
      <c r="AXW56" s="83"/>
      <c r="AXX56" s="83"/>
      <c r="AXY56" s="83"/>
      <c r="AXZ56" s="83"/>
      <c r="AYA56" s="83"/>
      <c r="AYB56" s="83"/>
      <c r="AYC56" s="83"/>
      <c r="AYD56" s="83"/>
      <c r="AYE56" s="83"/>
      <c r="AYF56" s="83"/>
      <c r="AYG56" s="83"/>
      <c r="AYH56" s="83"/>
      <c r="AYI56" s="83"/>
      <c r="AYJ56" s="83"/>
      <c r="AYK56" s="83"/>
      <c r="AYL56" s="83"/>
      <c r="AYM56" s="83"/>
      <c r="AYN56" s="83"/>
      <c r="AYO56" s="83"/>
      <c r="AYP56" s="83"/>
      <c r="AYQ56" s="83"/>
      <c r="AYR56" s="83"/>
      <c r="AYS56" s="83"/>
      <c r="AYT56" s="83"/>
      <c r="AYU56" s="83"/>
      <c r="AYV56" s="83"/>
      <c r="AYW56" s="83"/>
      <c r="AYX56" s="83"/>
      <c r="AYY56" s="83"/>
      <c r="AYZ56" s="83"/>
      <c r="AZA56" s="83"/>
      <c r="AZB56" s="83"/>
      <c r="AZC56" s="83"/>
      <c r="AZD56" s="83"/>
      <c r="AZE56" s="83"/>
      <c r="AZF56" s="83"/>
      <c r="AZG56" s="83"/>
      <c r="AZH56" s="83"/>
      <c r="AZI56" s="83"/>
      <c r="AZJ56" s="83"/>
      <c r="AZK56" s="83"/>
      <c r="AZL56" s="83"/>
      <c r="AZM56" s="83"/>
      <c r="AZN56" s="83"/>
      <c r="AZO56" s="83"/>
      <c r="AZP56" s="83"/>
      <c r="AZQ56" s="83"/>
      <c r="AZR56" s="83"/>
      <c r="AZS56" s="83"/>
      <c r="AZT56" s="83"/>
      <c r="AZU56" s="83"/>
      <c r="AZV56" s="83"/>
      <c r="AZW56" s="83"/>
      <c r="AZX56" s="83"/>
      <c r="AZY56" s="83"/>
      <c r="AZZ56" s="83"/>
      <c r="BAA56" s="83"/>
      <c r="BAB56" s="83"/>
      <c r="BAC56" s="83"/>
      <c r="BAD56" s="83"/>
      <c r="BAE56" s="83"/>
      <c r="BAF56" s="83"/>
      <c r="BAG56" s="83"/>
      <c r="BAH56" s="83"/>
      <c r="BAI56" s="83"/>
      <c r="BAJ56" s="83"/>
      <c r="BAK56" s="83"/>
      <c r="BAL56" s="83"/>
      <c r="BAM56" s="83"/>
      <c r="BAN56" s="83"/>
      <c r="BAO56" s="83"/>
      <c r="BAP56" s="83"/>
      <c r="BAQ56" s="83"/>
      <c r="BAR56" s="83"/>
      <c r="BAS56" s="83"/>
      <c r="BAT56" s="83"/>
      <c r="BAU56" s="83"/>
      <c r="BAV56" s="83"/>
      <c r="BAW56" s="83"/>
      <c r="BAX56" s="83"/>
      <c r="BAY56" s="83"/>
      <c r="BAZ56" s="83"/>
      <c r="BBA56" s="83"/>
      <c r="BBB56" s="83"/>
      <c r="BBC56" s="83"/>
      <c r="BBD56" s="83"/>
      <c r="BBE56" s="83"/>
      <c r="BBF56" s="83"/>
      <c r="BBG56" s="83"/>
      <c r="BBH56" s="83"/>
      <c r="BBI56" s="83"/>
      <c r="BBJ56" s="83"/>
      <c r="BBK56" s="83"/>
      <c r="BBL56" s="83"/>
      <c r="BBM56" s="83"/>
      <c r="BBN56" s="83"/>
      <c r="BBO56" s="83"/>
      <c r="BBP56" s="83"/>
      <c r="BBQ56" s="83"/>
      <c r="BBR56" s="83"/>
      <c r="BBS56" s="83"/>
      <c r="BBT56" s="83"/>
      <c r="BBU56" s="83"/>
      <c r="BBV56" s="83"/>
      <c r="BBW56" s="83"/>
      <c r="BBX56" s="83"/>
      <c r="BBY56" s="83"/>
      <c r="BBZ56" s="83"/>
      <c r="BCA56" s="83"/>
      <c r="BCB56" s="83"/>
      <c r="BCC56" s="83"/>
      <c r="BCD56" s="83"/>
      <c r="BCE56" s="83"/>
      <c r="BCF56" s="83"/>
      <c r="BCG56" s="83"/>
      <c r="BCH56" s="83"/>
      <c r="BCI56" s="83"/>
      <c r="BCJ56" s="83"/>
      <c r="BCK56" s="83"/>
      <c r="BCL56" s="83"/>
      <c r="BCM56" s="83"/>
      <c r="BCN56" s="83"/>
      <c r="BCO56" s="83"/>
      <c r="BCP56" s="83"/>
      <c r="BCQ56" s="83"/>
      <c r="BCR56" s="83"/>
      <c r="BCS56" s="83"/>
      <c r="BCT56" s="83"/>
      <c r="BCU56" s="83"/>
      <c r="BCV56" s="83"/>
      <c r="BCW56" s="83"/>
      <c r="BCX56" s="83"/>
      <c r="BCY56" s="83"/>
      <c r="BCZ56" s="83"/>
      <c r="BDA56" s="83"/>
      <c r="BDB56" s="83"/>
      <c r="BDC56" s="83"/>
      <c r="BDD56" s="83"/>
      <c r="BDE56" s="83"/>
      <c r="BDF56" s="83"/>
      <c r="BDG56" s="83"/>
      <c r="BDH56" s="83"/>
      <c r="BDI56" s="83"/>
      <c r="BDJ56" s="83"/>
      <c r="BDK56" s="83"/>
      <c r="BDL56" s="83"/>
      <c r="BDM56" s="83"/>
      <c r="BDN56" s="83"/>
      <c r="BDO56" s="83"/>
      <c r="BDP56" s="83"/>
      <c r="BDQ56" s="83"/>
      <c r="BDR56" s="83"/>
      <c r="BDS56" s="83"/>
      <c r="BDT56" s="83"/>
      <c r="BDU56" s="83"/>
      <c r="BDV56" s="83"/>
      <c r="BDW56" s="83"/>
      <c r="BDX56" s="83"/>
      <c r="BDY56" s="83"/>
      <c r="BDZ56" s="83"/>
      <c r="BEA56" s="83"/>
      <c r="BEB56" s="83"/>
      <c r="BEC56" s="83"/>
      <c r="BED56" s="83"/>
      <c r="BEE56" s="83"/>
      <c r="BEF56" s="83"/>
      <c r="BEG56" s="83"/>
      <c r="BEH56" s="83"/>
      <c r="BEI56" s="83"/>
      <c r="BEJ56" s="83"/>
      <c r="BEK56" s="83"/>
      <c r="BEL56" s="83"/>
      <c r="BEM56" s="83"/>
      <c r="BEN56" s="83"/>
      <c r="BEO56" s="83"/>
      <c r="BEP56" s="83"/>
      <c r="BEQ56" s="83"/>
      <c r="BER56" s="83"/>
      <c r="BES56" s="83"/>
      <c r="BET56" s="83"/>
      <c r="BEU56" s="83"/>
      <c r="BEV56" s="83"/>
      <c r="BEW56" s="83"/>
      <c r="BEX56" s="83"/>
      <c r="BEY56" s="83"/>
      <c r="BEZ56" s="83"/>
      <c r="BFA56" s="83"/>
      <c r="BFB56" s="83"/>
      <c r="BFC56" s="83"/>
      <c r="BFD56" s="83"/>
      <c r="BFE56" s="83"/>
      <c r="BFF56" s="83"/>
      <c r="BFG56" s="83"/>
      <c r="BFH56" s="83"/>
      <c r="BFI56" s="83"/>
      <c r="BFJ56" s="83"/>
      <c r="BFK56" s="83"/>
      <c r="BFL56" s="83"/>
      <c r="BFM56" s="83"/>
      <c r="BFN56" s="83"/>
      <c r="BFO56" s="83"/>
      <c r="BFP56" s="83"/>
      <c r="BFQ56" s="83"/>
      <c r="BFR56" s="83"/>
      <c r="BFS56" s="83"/>
      <c r="BFT56" s="83"/>
      <c r="BFU56" s="83"/>
      <c r="BFV56" s="83"/>
      <c r="BFW56" s="83"/>
      <c r="BFX56" s="83"/>
      <c r="BFY56" s="83"/>
      <c r="BFZ56" s="83"/>
      <c r="BGA56" s="83"/>
      <c r="BGB56" s="83"/>
      <c r="BGC56" s="83"/>
      <c r="BGD56" s="83"/>
      <c r="BGE56" s="83"/>
      <c r="BGF56" s="83"/>
      <c r="BGG56" s="83"/>
      <c r="BGH56" s="83"/>
      <c r="BGI56" s="83"/>
      <c r="BGJ56" s="83"/>
      <c r="BGK56" s="83"/>
      <c r="BGL56" s="83"/>
      <c r="BGM56" s="83"/>
      <c r="BGN56" s="83"/>
      <c r="BGO56" s="83"/>
      <c r="BGP56" s="83"/>
      <c r="BGQ56" s="83"/>
      <c r="BGR56" s="83"/>
      <c r="BGS56" s="83"/>
      <c r="BGT56" s="83"/>
      <c r="BGU56" s="83"/>
      <c r="BGV56" s="83"/>
      <c r="BGW56" s="83"/>
      <c r="BGX56" s="83"/>
      <c r="BGY56" s="83"/>
      <c r="BGZ56" s="83"/>
      <c r="BHA56" s="83"/>
      <c r="BHB56" s="83"/>
      <c r="BHC56" s="83"/>
      <c r="BHD56" s="83"/>
      <c r="BHE56" s="83"/>
      <c r="BHF56" s="83"/>
      <c r="BHG56" s="83"/>
      <c r="BHH56" s="83"/>
      <c r="BHI56" s="83"/>
      <c r="BHJ56" s="83"/>
      <c r="BHK56" s="83"/>
      <c r="BHL56" s="83"/>
      <c r="BHM56" s="83"/>
      <c r="BHN56" s="83"/>
      <c r="BHO56" s="83"/>
      <c r="BHP56" s="83"/>
      <c r="BHQ56" s="83"/>
      <c r="BHR56" s="83"/>
      <c r="BHS56" s="83"/>
      <c r="BHT56" s="83"/>
      <c r="BHU56" s="83"/>
      <c r="BHV56" s="83"/>
      <c r="BHW56" s="83"/>
      <c r="BHX56" s="83"/>
      <c r="BHY56" s="83"/>
      <c r="BHZ56" s="83"/>
      <c r="BIA56" s="83"/>
      <c r="BIB56" s="83"/>
      <c r="BIC56" s="83"/>
      <c r="BID56" s="83"/>
      <c r="BIE56" s="83"/>
      <c r="BIF56" s="83"/>
      <c r="BIG56" s="83"/>
      <c r="BIH56" s="83"/>
      <c r="BII56" s="83"/>
      <c r="BIJ56" s="83"/>
      <c r="BIK56" s="83"/>
      <c r="BIL56" s="83"/>
      <c r="BIM56" s="83"/>
      <c r="BIN56" s="83"/>
      <c r="BIO56" s="83"/>
      <c r="BIP56" s="83"/>
      <c r="BIQ56" s="83"/>
      <c r="BIR56" s="83"/>
      <c r="BIS56" s="83"/>
      <c r="BIT56" s="83"/>
      <c r="BIU56" s="83"/>
      <c r="BIV56" s="83"/>
      <c r="BIW56" s="83"/>
      <c r="BIX56" s="83"/>
      <c r="BIY56" s="83"/>
      <c r="BIZ56" s="83"/>
      <c r="BJA56" s="83"/>
      <c r="BJB56" s="83"/>
      <c r="BJC56" s="83"/>
      <c r="BJD56" s="83"/>
      <c r="BJE56" s="83"/>
      <c r="BJF56" s="83"/>
      <c r="BJG56" s="83"/>
      <c r="BJH56" s="83"/>
      <c r="BJI56" s="83"/>
      <c r="BJJ56" s="83"/>
      <c r="BJK56" s="83"/>
      <c r="BJL56" s="83"/>
      <c r="BJM56" s="83"/>
      <c r="BJN56" s="83"/>
      <c r="BJO56" s="83"/>
      <c r="BJP56" s="83"/>
      <c r="BJQ56" s="83"/>
      <c r="BJR56" s="83"/>
      <c r="BJS56" s="83"/>
      <c r="BJT56" s="83"/>
      <c r="BJU56" s="83"/>
      <c r="BJV56" s="83"/>
      <c r="BJW56" s="83"/>
      <c r="BJX56" s="83"/>
      <c r="BJY56" s="83"/>
      <c r="BJZ56" s="83"/>
      <c r="BKA56" s="83"/>
      <c r="BKB56" s="83"/>
      <c r="BKC56" s="83"/>
      <c r="BKD56" s="83"/>
      <c r="BKE56" s="83"/>
      <c r="BKF56" s="83"/>
      <c r="BKG56" s="83"/>
      <c r="BKH56" s="83"/>
      <c r="BKI56" s="83"/>
      <c r="BKJ56" s="83"/>
      <c r="BKK56" s="83"/>
      <c r="BKL56" s="83"/>
      <c r="BKM56" s="83"/>
      <c r="BKN56" s="83"/>
      <c r="BKO56" s="83"/>
      <c r="BKP56" s="83"/>
      <c r="BKQ56" s="83"/>
      <c r="BKR56" s="83"/>
      <c r="BKS56" s="83"/>
      <c r="BKT56" s="83"/>
      <c r="BKU56" s="83"/>
      <c r="BKV56" s="83"/>
      <c r="BKW56" s="83"/>
      <c r="BKX56" s="83"/>
      <c r="BKY56" s="83"/>
      <c r="BKZ56" s="83"/>
      <c r="BLA56" s="83"/>
      <c r="BLB56" s="83"/>
      <c r="BLC56" s="83"/>
      <c r="BLD56" s="83"/>
      <c r="BLE56" s="83"/>
      <c r="BLF56" s="83"/>
      <c r="BLG56" s="83"/>
      <c r="BLH56" s="83"/>
      <c r="BLI56" s="83"/>
      <c r="BLJ56" s="83"/>
      <c r="BLK56" s="83"/>
      <c r="BLL56" s="83"/>
      <c r="BLM56" s="83"/>
      <c r="BLN56" s="83"/>
      <c r="BLO56" s="83"/>
      <c r="BLP56" s="83"/>
      <c r="BLQ56" s="83"/>
      <c r="BLR56" s="83"/>
      <c r="BLS56" s="83"/>
      <c r="BLT56" s="83"/>
      <c r="BLU56" s="83"/>
      <c r="BLV56" s="83"/>
      <c r="BLW56" s="83"/>
      <c r="BLX56" s="83"/>
      <c r="BLY56" s="83"/>
      <c r="BLZ56" s="83"/>
      <c r="BMA56" s="83"/>
      <c r="BMB56" s="83"/>
      <c r="BMC56" s="83"/>
      <c r="BMD56" s="83"/>
      <c r="BME56" s="83"/>
      <c r="BMF56" s="83"/>
      <c r="BMG56" s="83"/>
      <c r="BMH56" s="83"/>
      <c r="BMI56" s="83"/>
      <c r="BMJ56" s="83"/>
      <c r="BMK56" s="83"/>
      <c r="BML56" s="83"/>
      <c r="BMM56" s="83"/>
      <c r="BMN56" s="83"/>
      <c r="BMO56" s="83"/>
      <c r="BMP56" s="83"/>
      <c r="BMQ56" s="83"/>
      <c r="BMR56" s="83"/>
      <c r="BMS56" s="83"/>
      <c r="BMT56" s="83"/>
      <c r="BMU56" s="83"/>
      <c r="BMV56" s="83"/>
      <c r="BMW56" s="83"/>
      <c r="BMX56" s="83"/>
      <c r="BMY56" s="83"/>
      <c r="BMZ56" s="83"/>
      <c r="BNA56" s="83"/>
      <c r="BNB56" s="83"/>
      <c r="BNC56" s="83"/>
      <c r="BND56" s="83"/>
      <c r="BNE56" s="83"/>
      <c r="BNF56" s="83"/>
      <c r="BNG56" s="83"/>
      <c r="BNH56" s="83"/>
      <c r="BNI56" s="83"/>
      <c r="BNJ56" s="83"/>
    </row>
    <row r="57" spans="1:1742" x14ac:dyDescent="0.2">
      <c r="A57" s="56"/>
      <c r="B57" s="37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  <c r="AY57" s="83"/>
      <c r="AZ57" s="83"/>
      <c r="BA57" s="83"/>
      <c r="BB57" s="83"/>
      <c r="BC57" s="83"/>
      <c r="BD57" s="83"/>
      <c r="BE57" s="83"/>
      <c r="BF57" s="83"/>
      <c r="BG57" s="83"/>
      <c r="BH57" s="83"/>
      <c r="BI57" s="83"/>
      <c r="BJ57" s="83"/>
      <c r="BK57" s="83"/>
      <c r="BL57" s="83"/>
      <c r="BM57" s="84"/>
      <c r="BN57" s="84"/>
      <c r="BO57" s="84"/>
      <c r="BP57" s="84"/>
      <c r="BQ57" s="84"/>
      <c r="BR57" s="84"/>
      <c r="BS57" s="84"/>
      <c r="BT57" s="84"/>
      <c r="BU57" s="84"/>
      <c r="BV57" s="84"/>
      <c r="BW57" s="84"/>
      <c r="BX57" s="84"/>
      <c r="BY57" s="84"/>
      <c r="BZ57" s="84"/>
      <c r="CA57" s="84"/>
      <c r="CB57" s="84"/>
      <c r="CC57" s="84"/>
      <c r="CD57" s="84"/>
      <c r="CE57" s="84"/>
      <c r="CF57" s="84"/>
      <c r="CG57" s="83"/>
      <c r="CH57" s="83"/>
      <c r="CI57" s="83"/>
      <c r="CJ57" s="83"/>
      <c r="CK57" s="83"/>
      <c r="CL57" s="83"/>
      <c r="CM57" s="83"/>
      <c r="CN57" s="83"/>
      <c r="CO57" s="83"/>
      <c r="CP57" s="83"/>
      <c r="CQ57" s="83"/>
      <c r="CR57" s="83"/>
      <c r="CS57" s="83"/>
      <c r="CT57" s="83"/>
      <c r="CU57" s="83"/>
      <c r="CV57" s="83"/>
      <c r="CW57" s="83"/>
      <c r="CX57" s="83"/>
      <c r="CY57" s="83"/>
      <c r="CZ57" s="83"/>
      <c r="DA57" s="83"/>
      <c r="DB57" s="83"/>
      <c r="DC57" s="83"/>
      <c r="DD57" s="83"/>
      <c r="DE57" s="83"/>
      <c r="DF57" s="83"/>
      <c r="DG57" s="83"/>
      <c r="DH57" s="83"/>
      <c r="DI57" s="83"/>
      <c r="DJ57" s="83"/>
      <c r="DK57" s="83"/>
      <c r="DL57" s="83"/>
      <c r="DM57" s="83"/>
      <c r="DN57" s="83"/>
      <c r="DO57" s="83"/>
      <c r="DP57" s="83"/>
      <c r="DQ57" s="83"/>
      <c r="DR57" s="83"/>
      <c r="DS57" s="83"/>
      <c r="DT57" s="83"/>
      <c r="DU57" s="83"/>
      <c r="DV57" s="83"/>
      <c r="DW57" s="83"/>
      <c r="DX57" s="83"/>
      <c r="DY57" s="83"/>
      <c r="DZ57" s="83"/>
      <c r="EA57" s="83"/>
      <c r="EB57" s="83"/>
      <c r="EC57" s="83"/>
      <c r="ED57" s="83"/>
      <c r="EE57" s="83"/>
      <c r="EF57" s="83"/>
      <c r="EG57" s="83"/>
      <c r="EH57" s="83"/>
      <c r="EI57" s="83"/>
      <c r="EJ57" s="83"/>
      <c r="EK57" s="83"/>
      <c r="EL57" s="83"/>
      <c r="EM57" s="83"/>
      <c r="EN57" s="83"/>
      <c r="EO57" s="83"/>
      <c r="EP57" s="83"/>
      <c r="EQ57" s="83"/>
      <c r="ER57" s="83"/>
      <c r="ES57" s="83"/>
      <c r="ET57" s="83"/>
      <c r="EU57" s="83"/>
      <c r="EV57" s="83"/>
      <c r="EW57" s="83"/>
      <c r="EX57" s="83"/>
      <c r="EY57" s="83"/>
      <c r="EZ57" s="83"/>
      <c r="FA57" s="83"/>
      <c r="FB57" s="83"/>
      <c r="FC57" s="83"/>
      <c r="FD57" s="83"/>
      <c r="FE57" s="83"/>
      <c r="FF57" s="83"/>
      <c r="FG57" s="83"/>
      <c r="FH57" s="83"/>
      <c r="FI57" s="83"/>
      <c r="FJ57" s="83"/>
      <c r="FK57" s="83"/>
      <c r="FL57" s="83"/>
      <c r="FM57" s="83"/>
      <c r="FN57" s="83"/>
      <c r="FO57" s="83"/>
      <c r="FP57" s="83"/>
      <c r="FQ57" s="83"/>
      <c r="FR57" s="83"/>
      <c r="FS57" s="83"/>
      <c r="FT57" s="83"/>
      <c r="FU57" s="83"/>
      <c r="FV57" s="83"/>
      <c r="FW57" s="83"/>
      <c r="FX57" s="83"/>
      <c r="FY57" s="83"/>
      <c r="FZ57" s="83"/>
      <c r="GA57" s="83"/>
      <c r="GB57" s="83"/>
      <c r="GC57" s="83"/>
      <c r="GD57" s="83"/>
      <c r="GE57" s="83"/>
      <c r="GF57" s="83"/>
      <c r="GG57" s="83"/>
      <c r="GH57" s="83"/>
      <c r="GI57" s="83"/>
      <c r="GJ57" s="83"/>
      <c r="GK57" s="83"/>
      <c r="GL57" s="83"/>
      <c r="GM57" s="83"/>
      <c r="GN57" s="83"/>
      <c r="GO57" s="83"/>
      <c r="GP57" s="83"/>
      <c r="GQ57" s="83"/>
      <c r="GR57" s="83"/>
      <c r="GS57" s="83"/>
      <c r="GT57" s="83"/>
      <c r="GU57" s="83"/>
      <c r="GV57" s="83"/>
      <c r="GW57" s="83"/>
      <c r="GX57" s="83"/>
      <c r="GY57" s="83"/>
      <c r="GZ57" s="83"/>
      <c r="HA57" s="83"/>
      <c r="HB57" s="83"/>
      <c r="HC57" s="83"/>
      <c r="HD57" s="83"/>
      <c r="HE57" s="83"/>
      <c r="HF57" s="83"/>
      <c r="HG57" s="83"/>
      <c r="HH57" s="83"/>
      <c r="HI57" s="83"/>
      <c r="HJ57" s="83"/>
      <c r="HK57" s="83"/>
      <c r="HL57" s="83"/>
      <c r="HM57" s="83"/>
      <c r="HN57" s="83"/>
      <c r="HO57" s="83"/>
      <c r="HP57" s="83"/>
      <c r="HQ57" s="83"/>
      <c r="HR57" s="83"/>
      <c r="HS57" s="83"/>
      <c r="HT57" s="83"/>
      <c r="HU57" s="83"/>
      <c r="HV57" s="83"/>
      <c r="HW57" s="83"/>
      <c r="HX57" s="83"/>
      <c r="HY57" s="83"/>
      <c r="HZ57" s="83"/>
      <c r="IA57" s="83"/>
      <c r="IB57" s="83"/>
      <c r="IC57" s="83"/>
      <c r="ID57" s="83"/>
      <c r="IE57" s="83"/>
      <c r="IF57" s="83"/>
      <c r="IG57" s="83"/>
      <c r="IH57" s="83"/>
      <c r="II57" s="83"/>
      <c r="IJ57" s="83"/>
      <c r="IK57" s="83"/>
      <c r="IL57" s="83"/>
      <c r="IM57" s="83"/>
      <c r="IN57" s="83"/>
      <c r="IO57" s="83"/>
      <c r="IP57" s="83"/>
      <c r="IQ57" s="83"/>
      <c r="IR57" s="83"/>
      <c r="IS57" s="83"/>
      <c r="IT57" s="83"/>
      <c r="IU57" s="83"/>
      <c r="IV57" s="83"/>
      <c r="IW57" s="83"/>
      <c r="IX57" s="83"/>
      <c r="IY57" s="83"/>
      <c r="IZ57" s="83"/>
      <c r="JA57" s="83"/>
      <c r="JB57" s="83"/>
      <c r="JC57" s="83"/>
      <c r="JD57" s="83"/>
      <c r="JE57" s="83"/>
      <c r="JF57" s="83"/>
      <c r="JG57" s="83"/>
      <c r="JH57" s="83"/>
      <c r="JI57" s="83"/>
      <c r="JJ57" s="83"/>
      <c r="JK57" s="83"/>
      <c r="JL57" s="83"/>
      <c r="JM57" s="83"/>
      <c r="JN57" s="83"/>
      <c r="JO57" s="83"/>
      <c r="JP57" s="83"/>
      <c r="JQ57" s="83"/>
      <c r="JR57" s="83"/>
      <c r="JS57" s="83"/>
      <c r="JT57" s="83"/>
      <c r="JU57" s="83"/>
      <c r="JV57" s="83"/>
      <c r="JW57" s="83"/>
      <c r="JX57" s="83"/>
      <c r="JY57" s="83"/>
      <c r="JZ57" s="83"/>
      <c r="KA57" s="83"/>
      <c r="KB57" s="83"/>
      <c r="KC57" s="83"/>
      <c r="KD57" s="83"/>
      <c r="KE57" s="83"/>
      <c r="KF57" s="83"/>
      <c r="KG57" s="83"/>
      <c r="KH57" s="83"/>
      <c r="KI57" s="83"/>
      <c r="KJ57" s="83"/>
      <c r="KK57" s="83"/>
      <c r="KL57" s="83"/>
      <c r="KM57" s="83"/>
      <c r="KN57" s="83"/>
      <c r="KO57" s="83"/>
      <c r="KP57" s="83"/>
      <c r="KQ57" s="83"/>
      <c r="KR57" s="83"/>
      <c r="KS57" s="83"/>
      <c r="KT57" s="83"/>
      <c r="KU57" s="83"/>
      <c r="KV57" s="83"/>
      <c r="KW57" s="83"/>
      <c r="KX57" s="83"/>
      <c r="KY57" s="83"/>
      <c r="KZ57" s="83"/>
      <c r="LA57" s="83"/>
      <c r="LB57" s="83"/>
      <c r="LC57" s="83"/>
      <c r="LD57" s="83"/>
      <c r="LE57" s="83"/>
      <c r="LF57" s="83"/>
      <c r="LG57" s="83"/>
      <c r="LH57" s="83"/>
      <c r="LI57" s="83"/>
      <c r="LJ57" s="83"/>
      <c r="LK57" s="83"/>
      <c r="LL57" s="83"/>
      <c r="LM57" s="83"/>
      <c r="LN57" s="83"/>
      <c r="LO57" s="83"/>
      <c r="LP57" s="83"/>
      <c r="LQ57" s="83"/>
      <c r="LR57" s="83"/>
      <c r="LS57" s="83"/>
      <c r="LT57" s="83"/>
      <c r="LU57" s="83"/>
      <c r="LV57" s="83"/>
      <c r="LW57" s="83"/>
      <c r="LX57" s="83"/>
      <c r="LY57" s="83"/>
      <c r="LZ57" s="83"/>
      <c r="MA57" s="83"/>
      <c r="MB57" s="83"/>
      <c r="MC57" s="83"/>
      <c r="MD57" s="83"/>
      <c r="ME57" s="83"/>
      <c r="MF57" s="83"/>
      <c r="MG57" s="83"/>
      <c r="MH57" s="83"/>
      <c r="MI57" s="83"/>
      <c r="MJ57" s="83"/>
      <c r="MK57" s="83"/>
      <c r="ML57" s="83"/>
      <c r="MM57" s="83"/>
      <c r="MN57" s="83"/>
      <c r="MO57" s="83"/>
      <c r="MP57" s="83"/>
      <c r="MQ57" s="83"/>
      <c r="MR57" s="83"/>
      <c r="MS57" s="83"/>
      <c r="MT57" s="83"/>
      <c r="MU57" s="83"/>
      <c r="MV57" s="83"/>
      <c r="MW57" s="83"/>
      <c r="MX57" s="83"/>
      <c r="MY57" s="83"/>
      <c r="MZ57" s="83"/>
      <c r="NA57" s="83"/>
      <c r="NB57" s="83"/>
      <c r="NC57" s="83"/>
      <c r="ND57" s="83"/>
      <c r="NE57" s="83"/>
      <c r="NF57" s="83"/>
      <c r="NG57" s="83"/>
      <c r="NH57" s="83"/>
      <c r="NI57" s="83"/>
      <c r="NJ57" s="83"/>
      <c r="NK57" s="83"/>
      <c r="NL57" s="83"/>
      <c r="NM57" s="83"/>
      <c r="NN57" s="83"/>
      <c r="NO57" s="83"/>
      <c r="NP57" s="83"/>
      <c r="NQ57" s="83"/>
      <c r="NR57" s="83"/>
      <c r="NS57" s="83"/>
      <c r="NT57" s="83"/>
      <c r="NU57" s="83"/>
      <c r="NV57" s="83"/>
      <c r="NW57" s="83"/>
      <c r="NX57" s="83"/>
      <c r="NY57" s="83"/>
      <c r="NZ57" s="83"/>
      <c r="OA57" s="83"/>
      <c r="OB57" s="83"/>
      <c r="OC57" s="83"/>
      <c r="OD57" s="83"/>
      <c r="OE57" s="83"/>
      <c r="OF57" s="83"/>
      <c r="OG57" s="83"/>
      <c r="OH57" s="83"/>
      <c r="OI57" s="83"/>
      <c r="OJ57" s="83"/>
      <c r="OK57" s="83"/>
      <c r="OL57" s="83"/>
      <c r="OM57" s="83"/>
      <c r="ON57" s="83"/>
      <c r="OO57" s="83"/>
      <c r="OP57" s="83"/>
      <c r="OQ57" s="83"/>
      <c r="OR57" s="83"/>
      <c r="OS57" s="83"/>
      <c r="OT57" s="83"/>
      <c r="OU57" s="83"/>
      <c r="OV57" s="83"/>
      <c r="OW57" s="83"/>
      <c r="OX57" s="83"/>
      <c r="OY57" s="83"/>
      <c r="OZ57" s="83"/>
      <c r="PA57" s="83"/>
      <c r="PB57" s="83"/>
      <c r="PC57" s="83"/>
      <c r="PD57" s="83"/>
      <c r="PE57" s="83"/>
      <c r="PF57" s="83"/>
      <c r="PG57" s="83"/>
      <c r="PH57" s="83"/>
      <c r="PI57" s="83"/>
      <c r="PJ57" s="83"/>
      <c r="PK57" s="83"/>
      <c r="PL57" s="83"/>
      <c r="PM57" s="83"/>
      <c r="PN57" s="83"/>
      <c r="PO57" s="83"/>
      <c r="PP57" s="83"/>
      <c r="PQ57" s="83"/>
      <c r="PR57" s="83"/>
      <c r="PS57" s="83"/>
      <c r="PT57" s="83"/>
      <c r="PU57" s="83"/>
      <c r="PV57" s="83"/>
      <c r="PW57" s="83"/>
      <c r="PX57" s="83"/>
      <c r="PY57" s="83"/>
      <c r="PZ57" s="83"/>
      <c r="QA57" s="83"/>
      <c r="QB57" s="83"/>
      <c r="QC57" s="83"/>
      <c r="QD57" s="83"/>
      <c r="QE57" s="83"/>
      <c r="QF57" s="83"/>
      <c r="QG57" s="83"/>
      <c r="QH57" s="83"/>
      <c r="QI57" s="83"/>
      <c r="QJ57" s="83"/>
      <c r="QK57" s="83"/>
      <c r="QL57" s="83"/>
      <c r="QM57" s="83"/>
      <c r="QN57" s="83"/>
      <c r="QO57" s="83"/>
      <c r="QP57" s="83"/>
      <c r="QQ57" s="83"/>
      <c r="QR57" s="83"/>
      <c r="QS57" s="83"/>
      <c r="QT57" s="83"/>
      <c r="QU57" s="83"/>
      <c r="QV57" s="83"/>
      <c r="QW57" s="83"/>
      <c r="QX57" s="83"/>
      <c r="QY57" s="83"/>
      <c r="QZ57" s="83"/>
      <c r="RA57" s="83"/>
      <c r="RB57" s="83"/>
      <c r="RC57" s="83"/>
      <c r="RD57" s="83"/>
      <c r="RE57" s="83"/>
      <c r="RF57" s="83"/>
      <c r="RG57" s="83"/>
      <c r="RH57" s="83"/>
      <c r="RI57" s="83"/>
      <c r="RJ57" s="83"/>
      <c r="RK57" s="83"/>
      <c r="RL57" s="83"/>
      <c r="RM57" s="83"/>
      <c r="RN57" s="83"/>
      <c r="RO57" s="83"/>
      <c r="RP57" s="83"/>
      <c r="RQ57" s="83"/>
      <c r="RR57" s="83"/>
      <c r="RS57" s="83"/>
      <c r="RT57" s="83"/>
      <c r="RU57" s="83"/>
      <c r="RV57" s="83"/>
      <c r="RW57" s="83"/>
      <c r="RX57" s="83"/>
      <c r="RY57" s="83"/>
      <c r="RZ57" s="83"/>
      <c r="SA57" s="83"/>
      <c r="SB57" s="83"/>
      <c r="SC57" s="83"/>
      <c r="SD57" s="83"/>
      <c r="SE57" s="83"/>
      <c r="SF57" s="83"/>
      <c r="SG57" s="83"/>
      <c r="SH57" s="83"/>
      <c r="SI57" s="83"/>
      <c r="SJ57" s="83"/>
      <c r="SK57" s="83"/>
      <c r="SL57" s="83"/>
      <c r="SM57" s="83"/>
      <c r="SN57" s="83"/>
      <c r="SO57" s="83"/>
      <c r="SP57" s="83"/>
      <c r="SQ57" s="83"/>
      <c r="SR57" s="83"/>
      <c r="SS57" s="83"/>
      <c r="ST57" s="83"/>
      <c r="SU57" s="83"/>
      <c r="SV57" s="83"/>
      <c r="SW57" s="83"/>
      <c r="SX57" s="83"/>
      <c r="SY57" s="83"/>
      <c r="SZ57" s="83"/>
      <c r="TA57" s="83"/>
      <c r="TB57" s="83"/>
      <c r="TC57" s="83"/>
      <c r="TD57" s="83"/>
      <c r="TE57" s="83"/>
      <c r="TF57" s="83"/>
      <c r="TG57" s="83"/>
      <c r="TH57" s="83"/>
      <c r="TI57" s="83"/>
      <c r="TJ57" s="83"/>
      <c r="TK57" s="83"/>
      <c r="TL57" s="83"/>
      <c r="TM57" s="83"/>
      <c r="TN57" s="83"/>
      <c r="TO57" s="83"/>
      <c r="TP57" s="83"/>
      <c r="TQ57" s="83"/>
      <c r="TR57" s="83"/>
      <c r="TS57" s="83"/>
      <c r="TT57" s="83"/>
      <c r="TU57" s="83"/>
      <c r="TV57" s="83"/>
      <c r="TW57" s="83"/>
      <c r="TX57" s="83"/>
      <c r="TY57" s="83"/>
      <c r="TZ57" s="83"/>
      <c r="UA57" s="83"/>
      <c r="UB57" s="83"/>
      <c r="UC57" s="83"/>
      <c r="UD57" s="83"/>
      <c r="UE57" s="83"/>
      <c r="UF57" s="83"/>
      <c r="UG57" s="83"/>
      <c r="UH57" s="83"/>
      <c r="UI57" s="83"/>
      <c r="UJ57" s="83"/>
      <c r="UK57" s="83"/>
      <c r="UL57" s="83"/>
      <c r="UM57" s="83"/>
      <c r="UN57" s="83"/>
      <c r="UO57" s="83"/>
      <c r="UP57" s="83"/>
      <c r="UQ57" s="83"/>
      <c r="UR57" s="83"/>
      <c r="US57" s="83"/>
      <c r="UT57" s="83"/>
      <c r="UU57" s="83"/>
      <c r="UV57" s="83"/>
      <c r="UW57" s="83"/>
      <c r="UX57" s="83"/>
      <c r="UY57" s="83"/>
      <c r="UZ57" s="83"/>
      <c r="VA57" s="83"/>
      <c r="VB57" s="83"/>
      <c r="VC57" s="83"/>
      <c r="VD57" s="83"/>
      <c r="VE57" s="83"/>
      <c r="VF57" s="83"/>
      <c r="VG57" s="83"/>
      <c r="VH57" s="83"/>
      <c r="VI57" s="83"/>
      <c r="VJ57" s="83"/>
      <c r="VK57" s="83"/>
      <c r="VL57" s="83"/>
      <c r="VM57" s="83"/>
      <c r="VN57" s="83"/>
      <c r="VO57" s="83"/>
      <c r="VP57" s="83"/>
      <c r="VQ57" s="83"/>
      <c r="VR57" s="83"/>
      <c r="VS57" s="83"/>
      <c r="VT57" s="83"/>
      <c r="VU57" s="83"/>
      <c r="VV57" s="83"/>
      <c r="VW57" s="83"/>
      <c r="VX57" s="83"/>
      <c r="VY57" s="83"/>
      <c r="VZ57" s="83"/>
      <c r="WA57" s="83"/>
      <c r="WB57" s="83"/>
      <c r="WC57" s="83"/>
      <c r="WD57" s="83"/>
      <c r="WE57" s="83"/>
      <c r="WF57" s="83"/>
      <c r="WG57" s="83"/>
      <c r="WH57" s="83"/>
      <c r="WI57" s="83"/>
      <c r="WJ57" s="83"/>
      <c r="WK57" s="83"/>
      <c r="WL57" s="83"/>
      <c r="WM57" s="83"/>
      <c r="WN57" s="83"/>
      <c r="WO57" s="83"/>
      <c r="WP57" s="83"/>
      <c r="WQ57" s="83"/>
      <c r="WR57" s="83"/>
      <c r="WS57" s="83"/>
      <c r="WT57" s="83"/>
      <c r="WU57" s="83"/>
      <c r="WV57" s="83"/>
      <c r="WW57" s="83"/>
      <c r="WX57" s="83"/>
      <c r="WY57" s="83"/>
      <c r="WZ57" s="83"/>
      <c r="XA57" s="83"/>
      <c r="XB57" s="83"/>
      <c r="XC57" s="83"/>
      <c r="XD57" s="83"/>
      <c r="XE57" s="83"/>
      <c r="XF57" s="83"/>
      <c r="XG57" s="83"/>
      <c r="XH57" s="83"/>
      <c r="XI57" s="83"/>
      <c r="XJ57" s="83"/>
      <c r="XK57" s="83"/>
      <c r="XL57" s="83"/>
      <c r="XM57" s="83"/>
      <c r="XN57" s="83"/>
      <c r="XO57" s="83"/>
      <c r="XP57" s="83"/>
      <c r="XQ57" s="83"/>
      <c r="XR57" s="83"/>
      <c r="XS57" s="83"/>
      <c r="XT57" s="83"/>
      <c r="XU57" s="83"/>
      <c r="XV57" s="83"/>
      <c r="XW57" s="83"/>
      <c r="XX57" s="83"/>
      <c r="XY57" s="83"/>
      <c r="XZ57" s="83"/>
      <c r="YA57" s="83"/>
      <c r="YB57" s="83"/>
      <c r="YC57" s="83"/>
      <c r="YD57" s="83"/>
      <c r="YE57" s="83"/>
      <c r="YF57" s="83"/>
      <c r="YG57" s="83"/>
      <c r="YH57" s="83"/>
      <c r="YI57" s="83"/>
      <c r="YJ57" s="83"/>
      <c r="YK57" s="83"/>
      <c r="YL57" s="83"/>
      <c r="YM57" s="83"/>
      <c r="YN57" s="83"/>
      <c r="YO57" s="83"/>
      <c r="YP57" s="83"/>
      <c r="YQ57" s="83"/>
      <c r="YR57" s="83"/>
      <c r="YS57" s="83"/>
      <c r="YT57" s="83"/>
      <c r="YU57" s="83"/>
      <c r="YV57" s="83"/>
      <c r="YW57" s="83"/>
      <c r="YX57" s="83"/>
      <c r="YY57" s="83"/>
      <c r="YZ57" s="83"/>
      <c r="ZA57" s="83"/>
      <c r="ZB57" s="83"/>
      <c r="ZC57" s="83"/>
      <c r="ZD57" s="83"/>
      <c r="ZE57" s="83"/>
      <c r="ZF57" s="83"/>
      <c r="ZG57" s="83"/>
      <c r="ZH57" s="83"/>
      <c r="ZI57" s="83"/>
      <c r="ZJ57" s="83"/>
      <c r="ZK57" s="83"/>
      <c r="ZL57" s="83"/>
      <c r="ZM57" s="83"/>
      <c r="ZN57" s="83"/>
      <c r="ZO57" s="83"/>
      <c r="ZP57" s="83"/>
      <c r="ZQ57" s="83"/>
      <c r="ZR57" s="83"/>
      <c r="ZS57" s="83"/>
      <c r="ZT57" s="83"/>
      <c r="ZU57" s="83"/>
      <c r="ZV57" s="83"/>
      <c r="ZW57" s="83"/>
      <c r="ZX57" s="83"/>
      <c r="ZY57" s="83"/>
      <c r="ZZ57" s="83"/>
      <c r="AAA57" s="83"/>
      <c r="AAB57" s="83"/>
      <c r="AAC57" s="83"/>
      <c r="AAD57" s="83"/>
      <c r="AAE57" s="83"/>
      <c r="AAF57" s="83"/>
      <c r="AAG57" s="83"/>
      <c r="AAH57" s="83"/>
      <c r="AAI57" s="83"/>
      <c r="AAJ57" s="83"/>
      <c r="AAK57" s="83"/>
      <c r="AAL57" s="83"/>
      <c r="AAM57" s="83"/>
      <c r="AAN57" s="83"/>
      <c r="AAO57" s="83"/>
      <c r="AAP57" s="83"/>
      <c r="AAQ57" s="83"/>
      <c r="AAR57" s="83"/>
      <c r="AAS57" s="83"/>
      <c r="AAT57" s="83"/>
      <c r="AAU57" s="83"/>
      <c r="AAV57" s="83"/>
      <c r="AAW57" s="83"/>
      <c r="AAX57" s="83"/>
      <c r="AAY57" s="83"/>
      <c r="AAZ57" s="83"/>
      <c r="ABA57" s="83"/>
      <c r="ABB57" s="83"/>
      <c r="ABC57" s="83"/>
      <c r="ABD57" s="83"/>
      <c r="ABE57" s="83"/>
      <c r="ABF57" s="83"/>
      <c r="ABG57" s="83"/>
      <c r="ABH57" s="83"/>
      <c r="ABI57" s="83"/>
      <c r="ABJ57" s="83"/>
      <c r="ABK57" s="83"/>
      <c r="ABL57" s="83"/>
      <c r="ABM57" s="83"/>
      <c r="ABN57" s="83"/>
      <c r="ABO57" s="83"/>
      <c r="ABP57" s="83"/>
      <c r="ABQ57" s="83"/>
      <c r="ABR57" s="83"/>
      <c r="ABS57" s="83"/>
      <c r="ABT57" s="83"/>
      <c r="ABU57" s="83"/>
      <c r="ABV57" s="83"/>
      <c r="ABW57" s="83"/>
      <c r="ABX57" s="83"/>
      <c r="ABY57" s="83"/>
      <c r="ABZ57" s="83"/>
      <c r="ACA57" s="83"/>
      <c r="ACB57" s="83"/>
      <c r="ACC57" s="83"/>
      <c r="ACD57" s="83"/>
      <c r="ACE57" s="83"/>
      <c r="ACF57" s="83"/>
      <c r="ACG57" s="83"/>
      <c r="ACH57" s="83"/>
      <c r="ACI57" s="83"/>
      <c r="ACJ57" s="83"/>
      <c r="ACK57" s="83"/>
      <c r="ACL57" s="83"/>
      <c r="ACM57" s="83"/>
      <c r="ACN57" s="83"/>
      <c r="ACO57" s="83"/>
      <c r="ACP57" s="83"/>
      <c r="ACQ57" s="83"/>
      <c r="ACR57" s="83"/>
      <c r="ACS57" s="83"/>
      <c r="ACT57" s="83"/>
      <c r="ACU57" s="83"/>
      <c r="ACV57" s="83"/>
      <c r="ACW57" s="83"/>
      <c r="ACX57" s="83"/>
      <c r="ACY57" s="83"/>
      <c r="ACZ57" s="83"/>
      <c r="ADA57" s="83"/>
      <c r="ADB57" s="83"/>
      <c r="ADC57" s="83"/>
      <c r="ADD57" s="83"/>
      <c r="ADE57" s="83"/>
      <c r="ADF57" s="83"/>
      <c r="ADG57" s="83"/>
      <c r="ADH57" s="83"/>
      <c r="ADI57" s="83"/>
      <c r="ADJ57" s="83"/>
      <c r="ADK57" s="83"/>
      <c r="ADL57" s="83"/>
      <c r="ADM57" s="83"/>
      <c r="ADN57" s="83"/>
      <c r="ADO57" s="83"/>
      <c r="ADP57" s="83"/>
      <c r="ADQ57" s="83"/>
      <c r="ADR57" s="83"/>
      <c r="ADS57" s="83"/>
      <c r="ADT57" s="83"/>
      <c r="ADU57" s="83"/>
      <c r="ADV57" s="83"/>
      <c r="ADW57" s="83"/>
      <c r="ADX57" s="83"/>
      <c r="ADY57" s="83"/>
      <c r="ADZ57" s="83"/>
      <c r="AEA57" s="83"/>
      <c r="AEB57" s="83"/>
      <c r="AEC57" s="83"/>
      <c r="AED57" s="83"/>
      <c r="AEE57" s="83"/>
      <c r="AEF57" s="83"/>
      <c r="AEG57" s="83"/>
      <c r="AEH57" s="83"/>
      <c r="AEI57" s="83"/>
      <c r="AEJ57" s="83"/>
      <c r="AEK57" s="83"/>
      <c r="AEL57" s="83"/>
      <c r="AEM57" s="83"/>
      <c r="AEN57" s="83"/>
      <c r="AEO57" s="83"/>
      <c r="AEP57" s="83"/>
      <c r="AEQ57" s="83"/>
      <c r="AER57" s="83"/>
      <c r="AES57" s="83"/>
      <c r="AET57" s="83"/>
      <c r="AEU57" s="83"/>
      <c r="AEV57" s="83"/>
      <c r="AEW57" s="83"/>
      <c r="AEX57" s="83"/>
      <c r="AEY57" s="83"/>
      <c r="AEZ57" s="83"/>
      <c r="AFA57" s="83"/>
      <c r="AFB57" s="83"/>
      <c r="AFC57" s="83"/>
      <c r="AFD57" s="83"/>
      <c r="AFE57" s="83"/>
      <c r="AFF57" s="83"/>
      <c r="AFG57" s="83"/>
      <c r="AFH57" s="83"/>
      <c r="AFI57" s="83"/>
      <c r="AFJ57" s="83"/>
      <c r="AFK57" s="83"/>
      <c r="AFL57" s="83"/>
      <c r="AFM57" s="83"/>
      <c r="AFN57" s="83"/>
      <c r="AFO57" s="83"/>
      <c r="AFP57" s="83"/>
      <c r="AFQ57" s="83"/>
      <c r="AFR57" s="83"/>
      <c r="AFS57" s="83"/>
      <c r="AFT57" s="83"/>
      <c r="AFU57" s="83"/>
      <c r="AFV57" s="83"/>
      <c r="AFW57" s="83"/>
      <c r="AFX57" s="83"/>
      <c r="AFY57" s="83"/>
      <c r="AFZ57" s="83"/>
      <c r="AGA57" s="83"/>
      <c r="AGB57" s="83"/>
      <c r="AGC57" s="83"/>
      <c r="AGD57" s="83"/>
      <c r="AGE57" s="83"/>
      <c r="AGF57" s="83"/>
      <c r="AGG57" s="83"/>
      <c r="AGH57" s="83"/>
      <c r="AGI57" s="83"/>
      <c r="AGJ57" s="83"/>
      <c r="AGK57" s="83"/>
      <c r="AGL57" s="83"/>
      <c r="AGM57" s="83"/>
      <c r="AGN57" s="83"/>
      <c r="AGO57" s="83"/>
      <c r="AGP57" s="83"/>
      <c r="AGQ57" s="83"/>
      <c r="AGR57" s="83"/>
      <c r="AGS57" s="83"/>
      <c r="AGT57" s="83"/>
      <c r="AGU57" s="83"/>
      <c r="AGV57" s="83"/>
      <c r="AGW57" s="83"/>
      <c r="AGX57" s="83"/>
      <c r="AGY57" s="83"/>
      <c r="AGZ57" s="83"/>
      <c r="AHA57" s="83"/>
      <c r="AHB57" s="83"/>
      <c r="AHC57" s="83"/>
      <c r="AHD57" s="83"/>
      <c r="AHE57" s="83"/>
      <c r="AHF57" s="83"/>
      <c r="AHG57" s="83"/>
      <c r="AHH57" s="83"/>
      <c r="AHI57" s="83"/>
      <c r="AHJ57" s="83"/>
      <c r="AHK57" s="83"/>
      <c r="AHL57" s="83"/>
      <c r="AHM57" s="83"/>
      <c r="AHN57" s="83"/>
      <c r="AHO57" s="83"/>
      <c r="AHP57" s="83"/>
      <c r="AHQ57" s="83"/>
      <c r="AHR57" s="83"/>
      <c r="AHS57" s="83"/>
      <c r="AHT57" s="83"/>
      <c r="AHU57" s="83"/>
      <c r="AHV57" s="83"/>
      <c r="AHW57" s="83"/>
      <c r="AHX57" s="83"/>
      <c r="AHY57" s="83"/>
      <c r="AHZ57" s="83"/>
      <c r="AIA57" s="83"/>
      <c r="AIB57" s="83"/>
      <c r="AIC57" s="83"/>
      <c r="AID57" s="83"/>
      <c r="AIE57" s="83"/>
      <c r="AIF57" s="83"/>
      <c r="AIG57" s="83"/>
      <c r="AIH57" s="83"/>
      <c r="AII57" s="83"/>
      <c r="AIJ57" s="83"/>
      <c r="AIK57" s="83"/>
      <c r="AIL57" s="83"/>
      <c r="AIM57" s="83"/>
      <c r="AIN57" s="83"/>
      <c r="AIO57" s="83"/>
      <c r="AIP57" s="83"/>
      <c r="AIQ57" s="83"/>
      <c r="AIR57" s="83"/>
      <c r="AIS57" s="83"/>
      <c r="AIT57" s="83"/>
      <c r="AIU57" s="83"/>
      <c r="AIV57" s="83"/>
      <c r="AIW57" s="83"/>
      <c r="AIX57" s="83"/>
      <c r="AIY57" s="83"/>
      <c r="AIZ57" s="83"/>
      <c r="AJA57" s="83"/>
      <c r="AJB57" s="83"/>
      <c r="AJC57" s="83"/>
      <c r="AJD57" s="83"/>
      <c r="AJE57" s="83"/>
      <c r="AJF57" s="83"/>
      <c r="AJG57" s="83"/>
      <c r="AJH57" s="83"/>
      <c r="AJI57" s="83"/>
      <c r="AJJ57" s="83"/>
      <c r="AJK57" s="83"/>
      <c r="AJL57" s="83"/>
      <c r="AJM57" s="83"/>
      <c r="AJN57" s="83"/>
      <c r="AJO57" s="83"/>
      <c r="AJP57" s="83"/>
      <c r="AJQ57" s="83"/>
      <c r="AJR57" s="83"/>
      <c r="AJS57" s="83"/>
      <c r="AJT57" s="83"/>
      <c r="AJU57" s="83"/>
      <c r="AJV57" s="83"/>
      <c r="AJW57" s="83"/>
      <c r="AJX57" s="83"/>
      <c r="AJY57" s="83"/>
      <c r="AJZ57" s="83"/>
      <c r="AKA57" s="83"/>
      <c r="AKB57" s="83"/>
      <c r="AKC57" s="83"/>
      <c r="AKD57" s="83"/>
      <c r="AKE57" s="83"/>
      <c r="AKF57" s="83"/>
      <c r="AKG57" s="83"/>
      <c r="AKH57" s="83"/>
      <c r="AKI57" s="83"/>
      <c r="AKJ57" s="83"/>
      <c r="AKK57" s="83"/>
      <c r="AKL57" s="83"/>
      <c r="AKM57" s="83"/>
      <c r="AKN57" s="83"/>
      <c r="AKO57" s="83"/>
      <c r="AKP57" s="83"/>
      <c r="AKQ57" s="83"/>
      <c r="AKR57" s="83"/>
      <c r="AKS57" s="83"/>
      <c r="AKT57" s="83"/>
      <c r="AKU57" s="83"/>
      <c r="AKV57" s="83"/>
      <c r="AKW57" s="83"/>
      <c r="AKX57" s="83"/>
      <c r="AKY57" s="83"/>
      <c r="AKZ57" s="83"/>
      <c r="ALA57" s="83"/>
      <c r="ALB57" s="83"/>
      <c r="ALC57" s="83"/>
      <c r="ALD57" s="83"/>
      <c r="ALE57" s="83"/>
      <c r="ALF57" s="83"/>
      <c r="ALG57" s="83"/>
      <c r="ALH57" s="83"/>
      <c r="ALI57" s="83"/>
      <c r="ALJ57" s="83"/>
      <c r="ALK57" s="83"/>
      <c r="ALL57" s="83"/>
      <c r="ALM57" s="83"/>
      <c r="ALN57" s="83"/>
      <c r="ALO57" s="83"/>
      <c r="ALP57" s="83"/>
      <c r="ALQ57" s="83"/>
      <c r="ALR57" s="83"/>
      <c r="ALS57" s="83"/>
      <c r="ALT57" s="83"/>
      <c r="ALU57" s="83"/>
      <c r="ALV57" s="83"/>
      <c r="ALW57" s="83"/>
      <c r="ALX57" s="83"/>
      <c r="ALY57" s="83"/>
      <c r="ALZ57" s="83"/>
      <c r="AMA57" s="83"/>
      <c r="AMB57" s="83"/>
      <c r="AMC57" s="83"/>
      <c r="AMD57" s="83"/>
      <c r="AME57" s="83"/>
      <c r="AMF57" s="83"/>
      <c r="AMG57" s="83"/>
      <c r="AMH57" s="83"/>
      <c r="AMI57" s="83"/>
      <c r="AMJ57" s="83"/>
      <c r="AMK57" s="83"/>
      <c r="AML57" s="83"/>
      <c r="AMM57" s="83"/>
      <c r="AMN57" s="83"/>
      <c r="AMO57" s="83"/>
      <c r="AMP57" s="83"/>
      <c r="AMQ57" s="83"/>
      <c r="AMR57" s="83"/>
      <c r="AMS57" s="83"/>
      <c r="AMT57" s="83"/>
      <c r="AMU57" s="83"/>
      <c r="AMV57" s="83"/>
      <c r="AMW57" s="83"/>
      <c r="AMX57" s="83"/>
      <c r="AMY57" s="83"/>
      <c r="AMZ57" s="83"/>
      <c r="ANA57" s="83"/>
      <c r="ANB57" s="83"/>
      <c r="ANC57" s="83"/>
      <c r="AND57" s="83"/>
      <c r="ANE57" s="83"/>
      <c r="ANF57" s="83"/>
      <c r="ANG57" s="83"/>
      <c r="ANH57" s="83"/>
      <c r="ANI57" s="83"/>
      <c r="ANJ57" s="83"/>
      <c r="ANK57" s="83"/>
      <c r="ANL57" s="83"/>
      <c r="ANM57" s="83"/>
      <c r="ANN57" s="83"/>
      <c r="ANO57" s="83"/>
      <c r="ANP57" s="83"/>
      <c r="ANQ57" s="83"/>
      <c r="ANR57" s="83"/>
      <c r="ANS57" s="83"/>
      <c r="ANT57" s="83"/>
      <c r="ANU57" s="83"/>
      <c r="ANV57" s="83"/>
      <c r="ANW57" s="83"/>
      <c r="ANX57" s="83"/>
      <c r="ANY57" s="83"/>
      <c r="ANZ57" s="83"/>
      <c r="AOA57" s="83"/>
      <c r="AOB57" s="83"/>
      <c r="AOC57" s="83"/>
      <c r="AOD57" s="83"/>
      <c r="AOE57" s="83"/>
      <c r="AOF57" s="83"/>
      <c r="AOG57" s="83"/>
      <c r="AOH57" s="83"/>
      <c r="AOI57" s="83"/>
      <c r="AOJ57" s="83"/>
      <c r="AOK57" s="83"/>
      <c r="AOL57" s="83"/>
      <c r="AOM57" s="83"/>
      <c r="AON57" s="83"/>
      <c r="AOO57" s="83"/>
      <c r="AOP57" s="83"/>
      <c r="AOQ57" s="83"/>
      <c r="AOR57" s="83"/>
      <c r="AOS57" s="83"/>
      <c r="AOT57" s="83"/>
      <c r="AOU57" s="83"/>
      <c r="AOV57" s="83"/>
      <c r="AOW57" s="83"/>
      <c r="AOX57" s="83"/>
      <c r="AOY57" s="83"/>
      <c r="AOZ57" s="83"/>
      <c r="APA57" s="83"/>
      <c r="APB57" s="83"/>
      <c r="APC57" s="83"/>
      <c r="APD57" s="83"/>
      <c r="APE57" s="83"/>
      <c r="APF57" s="83"/>
      <c r="APG57" s="83"/>
      <c r="APH57" s="83"/>
      <c r="API57" s="83"/>
      <c r="APJ57" s="83"/>
      <c r="APK57" s="83"/>
      <c r="APL57" s="83"/>
      <c r="APM57" s="83"/>
      <c r="APN57" s="83"/>
      <c r="APO57" s="83"/>
      <c r="APP57" s="83"/>
      <c r="APQ57" s="83"/>
      <c r="APR57" s="83"/>
      <c r="APS57" s="83"/>
      <c r="APT57" s="83"/>
      <c r="APU57" s="83"/>
      <c r="APV57" s="83"/>
      <c r="APW57" s="83"/>
      <c r="APX57" s="83"/>
      <c r="APY57" s="83"/>
      <c r="APZ57" s="83"/>
      <c r="AQA57" s="83"/>
      <c r="AQB57" s="83"/>
      <c r="AQC57" s="83"/>
      <c r="AQD57" s="83"/>
      <c r="AQE57" s="83"/>
      <c r="AQF57" s="83"/>
      <c r="AQG57" s="83"/>
      <c r="AQH57" s="83"/>
      <c r="AQI57" s="83"/>
      <c r="AQJ57" s="83"/>
      <c r="AQK57" s="83"/>
      <c r="AQL57" s="83"/>
      <c r="AQM57" s="83"/>
      <c r="AQN57" s="83"/>
      <c r="AQO57" s="83"/>
      <c r="AQP57" s="83"/>
      <c r="AQQ57" s="83"/>
      <c r="AQR57" s="83"/>
      <c r="AQS57" s="83"/>
      <c r="AQT57" s="83"/>
      <c r="AQU57" s="83"/>
      <c r="AQV57" s="83"/>
      <c r="AQW57" s="83"/>
      <c r="AQX57" s="83"/>
      <c r="AQY57" s="83"/>
      <c r="AQZ57" s="83"/>
      <c r="ARA57" s="83"/>
      <c r="ARB57" s="83"/>
      <c r="ARC57" s="83"/>
      <c r="ARD57" s="83"/>
      <c r="ARE57" s="83"/>
      <c r="ARF57" s="83"/>
      <c r="ARG57" s="83"/>
      <c r="ARH57" s="83"/>
      <c r="ARI57" s="83"/>
      <c r="ARJ57" s="83"/>
      <c r="ARK57" s="83"/>
      <c r="ARL57" s="83"/>
      <c r="ARM57" s="83"/>
      <c r="ARN57" s="83"/>
      <c r="ARO57" s="83"/>
      <c r="ARP57" s="83"/>
      <c r="ARQ57" s="83"/>
      <c r="ARR57" s="83"/>
      <c r="ARS57" s="83"/>
      <c r="ART57" s="83"/>
      <c r="ARU57" s="83"/>
      <c r="ARV57" s="83"/>
      <c r="ARW57" s="83"/>
      <c r="ARX57" s="83"/>
      <c r="ARY57" s="83"/>
      <c r="ARZ57" s="83"/>
      <c r="ASA57" s="83"/>
      <c r="ASB57" s="83"/>
      <c r="ASC57" s="83"/>
      <c r="ASD57" s="83"/>
      <c r="ASE57" s="83"/>
      <c r="ASF57" s="83"/>
      <c r="ASG57" s="83"/>
      <c r="ASH57" s="83"/>
      <c r="ASI57" s="83"/>
      <c r="ASJ57" s="83"/>
      <c r="ASK57" s="83"/>
      <c r="ASL57" s="83"/>
      <c r="ASM57" s="83"/>
      <c r="ASN57" s="83"/>
      <c r="ASO57" s="83"/>
      <c r="ASP57" s="83"/>
      <c r="ASQ57" s="83"/>
      <c r="ASR57" s="83"/>
      <c r="ASS57" s="83"/>
      <c r="AST57" s="83"/>
      <c r="ASU57" s="83"/>
      <c r="ASV57" s="83"/>
      <c r="ASW57" s="83"/>
      <c r="ASX57" s="83"/>
      <c r="ASY57" s="83"/>
      <c r="ASZ57" s="83"/>
      <c r="ATA57" s="83"/>
      <c r="ATB57" s="83"/>
      <c r="ATC57" s="83"/>
      <c r="ATD57" s="83"/>
      <c r="ATE57" s="83"/>
      <c r="ATF57" s="83"/>
      <c r="ATG57" s="83"/>
      <c r="ATH57" s="83"/>
      <c r="ATI57" s="83"/>
      <c r="ATJ57" s="83"/>
      <c r="ATK57" s="83"/>
      <c r="ATL57" s="83"/>
      <c r="ATM57" s="83"/>
      <c r="ATN57" s="83"/>
      <c r="ATO57" s="83"/>
      <c r="ATP57" s="83"/>
      <c r="ATQ57" s="83"/>
      <c r="ATR57" s="83"/>
      <c r="ATS57" s="83"/>
      <c r="ATT57" s="83"/>
      <c r="ATU57" s="83"/>
      <c r="ATV57" s="83"/>
      <c r="ATW57" s="83"/>
      <c r="ATX57" s="83"/>
      <c r="ATY57" s="83"/>
      <c r="ATZ57" s="83"/>
      <c r="AUA57" s="83"/>
      <c r="AUB57" s="83"/>
      <c r="AUC57" s="83"/>
      <c r="AUD57" s="83"/>
      <c r="AUE57" s="83"/>
      <c r="AUF57" s="83"/>
      <c r="AUG57" s="83"/>
      <c r="AUH57" s="83"/>
      <c r="AUI57" s="83"/>
      <c r="AUJ57" s="83"/>
      <c r="AUK57" s="83"/>
      <c r="AUL57" s="83"/>
      <c r="AUM57" s="83"/>
      <c r="AUN57" s="83"/>
      <c r="AUO57" s="83"/>
      <c r="AUP57" s="83"/>
      <c r="AUQ57" s="83"/>
      <c r="AUR57" s="83"/>
      <c r="AUS57" s="83"/>
      <c r="AUT57" s="83"/>
      <c r="AUU57" s="83"/>
      <c r="AUV57" s="83"/>
      <c r="AUW57" s="83"/>
      <c r="AUX57" s="83"/>
      <c r="AUY57" s="83"/>
      <c r="AUZ57" s="83"/>
      <c r="AVA57" s="83"/>
      <c r="AVB57" s="83"/>
      <c r="AVC57" s="83"/>
      <c r="AVD57" s="83"/>
      <c r="AVE57" s="83"/>
      <c r="AVF57" s="83"/>
      <c r="AVG57" s="83"/>
      <c r="AVH57" s="83"/>
      <c r="AVI57" s="83"/>
      <c r="AVJ57" s="83"/>
      <c r="AVK57" s="83"/>
      <c r="AVL57" s="83"/>
      <c r="AVM57" s="83"/>
      <c r="AVN57" s="83"/>
      <c r="AVO57" s="83"/>
      <c r="AVP57" s="83"/>
      <c r="AVQ57" s="83"/>
      <c r="AVR57" s="83"/>
      <c r="AVS57" s="83"/>
      <c r="AVT57" s="83"/>
      <c r="AVU57" s="83"/>
      <c r="AVV57" s="83"/>
      <c r="AVW57" s="83"/>
      <c r="AVX57" s="83"/>
      <c r="AVY57" s="83"/>
      <c r="AVZ57" s="83"/>
      <c r="AWA57" s="83"/>
      <c r="AWB57" s="83"/>
      <c r="AWC57" s="83"/>
      <c r="AWD57" s="83"/>
      <c r="AWE57" s="83"/>
      <c r="AWF57" s="83"/>
      <c r="AWG57" s="83"/>
      <c r="AWH57" s="83"/>
      <c r="AWI57" s="83"/>
      <c r="AWJ57" s="83"/>
      <c r="AWK57" s="83"/>
      <c r="AWL57" s="83"/>
      <c r="AWM57" s="83"/>
      <c r="AWN57" s="83"/>
      <c r="AWO57" s="83"/>
      <c r="AWP57" s="83"/>
      <c r="AWQ57" s="83"/>
      <c r="AWR57" s="83"/>
      <c r="AWS57" s="83"/>
      <c r="AWT57" s="83"/>
      <c r="AWU57" s="83"/>
      <c r="AWV57" s="83"/>
      <c r="AWW57" s="83"/>
      <c r="AWX57" s="83"/>
      <c r="AWY57" s="83"/>
      <c r="AWZ57" s="83"/>
      <c r="AXA57" s="83"/>
      <c r="AXB57" s="83"/>
      <c r="AXC57" s="83"/>
      <c r="AXD57" s="83"/>
      <c r="AXE57" s="83"/>
      <c r="AXF57" s="83"/>
      <c r="AXG57" s="83"/>
      <c r="AXH57" s="83"/>
      <c r="AXI57" s="83"/>
      <c r="AXJ57" s="83"/>
      <c r="AXK57" s="83"/>
      <c r="AXL57" s="83"/>
      <c r="AXM57" s="83"/>
      <c r="AXN57" s="83"/>
      <c r="AXO57" s="83"/>
      <c r="AXP57" s="83"/>
      <c r="AXQ57" s="83"/>
      <c r="AXR57" s="83"/>
      <c r="AXS57" s="83"/>
      <c r="AXT57" s="83"/>
      <c r="AXU57" s="83"/>
      <c r="AXV57" s="83"/>
      <c r="AXW57" s="83"/>
      <c r="AXX57" s="83"/>
      <c r="AXY57" s="83"/>
      <c r="AXZ57" s="83"/>
      <c r="AYA57" s="83"/>
      <c r="AYB57" s="83"/>
      <c r="AYC57" s="83"/>
      <c r="AYD57" s="83"/>
      <c r="AYE57" s="83"/>
      <c r="AYF57" s="83"/>
      <c r="AYG57" s="83"/>
      <c r="AYH57" s="83"/>
      <c r="AYI57" s="83"/>
      <c r="AYJ57" s="83"/>
      <c r="AYK57" s="83"/>
      <c r="AYL57" s="83"/>
      <c r="AYM57" s="83"/>
      <c r="AYN57" s="83"/>
      <c r="AYO57" s="83"/>
      <c r="AYP57" s="83"/>
      <c r="AYQ57" s="83"/>
      <c r="AYR57" s="83"/>
      <c r="AYS57" s="83"/>
      <c r="AYT57" s="83"/>
      <c r="AYU57" s="83"/>
      <c r="AYV57" s="83"/>
      <c r="AYW57" s="83"/>
      <c r="AYX57" s="83"/>
      <c r="AYY57" s="83"/>
      <c r="AYZ57" s="83"/>
      <c r="AZA57" s="83"/>
      <c r="AZB57" s="83"/>
      <c r="AZC57" s="83"/>
      <c r="AZD57" s="83"/>
      <c r="AZE57" s="83"/>
      <c r="AZF57" s="83"/>
      <c r="AZG57" s="83"/>
      <c r="AZH57" s="83"/>
      <c r="AZI57" s="83"/>
      <c r="AZJ57" s="83"/>
      <c r="AZK57" s="83"/>
      <c r="AZL57" s="83"/>
      <c r="AZM57" s="83"/>
      <c r="AZN57" s="83"/>
      <c r="AZO57" s="83"/>
      <c r="AZP57" s="83"/>
      <c r="AZQ57" s="83"/>
      <c r="AZR57" s="83"/>
      <c r="AZS57" s="83"/>
      <c r="AZT57" s="83"/>
      <c r="AZU57" s="83"/>
      <c r="AZV57" s="83"/>
      <c r="AZW57" s="83"/>
      <c r="AZX57" s="83"/>
      <c r="AZY57" s="83"/>
      <c r="AZZ57" s="83"/>
      <c r="BAA57" s="83"/>
      <c r="BAB57" s="83"/>
      <c r="BAC57" s="83"/>
      <c r="BAD57" s="83"/>
      <c r="BAE57" s="83"/>
      <c r="BAF57" s="83"/>
      <c r="BAG57" s="83"/>
      <c r="BAH57" s="83"/>
      <c r="BAI57" s="83"/>
      <c r="BAJ57" s="83"/>
      <c r="BAK57" s="83"/>
      <c r="BAL57" s="83"/>
      <c r="BAM57" s="83"/>
      <c r="BAN57" s="83"/>
      <c r="BAO57" s="83"/>
      <c r="BAP57" s="83"/>
      <c r="BAQ57" s="83"/>
      <c r="BAR57" s="83"/>
      <c r="BAS57" s="83"/>
      <c r="BAT57" s="83"/>
      <c r="BAU57" s="83"/>
      <c r="BAV57" s="83"/>
      <c r="BAW57" s="83"/>
      <c r="BAX57" s="83"/>
      <c r="BAY57" s="83"/>
      <c r="BAZ57" s="83"/>
      <c r="BBA57" s="83"/>
      <c r="BBB57" s="83"/>
      <c r="BBC57" s="83"/>
      <c r="BBD57" s="83"/>
      <c r="BBE57" s="83"/>
      <c r="BBF57" s="83"/>
      <c r="BBG57" s="83"/>
      <c r="BBH57" s="83"/>
      <c r="BBI57" s="83"/>
      <c r="BBJ57" s="83"/>
      <c r="BBK57" s="83"/>
      <c r="BBL57" s="83"/>
      <c r="BBM57" s="83"/>
      <c r="BBN57" s="83"/>
      <c r="BBO57" s="83"/>
      <c r="BBP57" s="83"/>
      <c r="BBQ57" s="83"/>
      <c r="BBR57" s="83"/>
      <c r="BBS57" s="83"/>
      <c r="BBT57" s="83"/>
      <c r="BBU57" s="83"/>
      <c r="BBV57" s="83"/>
      <c r="BBW57" s="83"/>
      <c r="BBX57" s="83"/>
      <c r="BBY57" s="83"/>
      <c r="BBZ57" s="83"/>
      <c r="BCA57" s="83"/>
      <c r="BCB57" s="83"/>
      <c r="BCC57" s="83"/>
      <c r="BCD57" s="83"/>
      <c r="BCE57" s="83"/>
      <c r="BCF57" s="83"/>
      <c r="BCG57" s="83"/>
      <c r="BCH57" s="83"/>
      <c r="BCI57" s="83"/>
      <c r="BCJ57" s="83"/>
      <c r="BCK57" s="83"/>
      <c r="BCL57" s="83"/>
      <c r="BCM57" s="83"/>
      <c r="BCN57" s="83"/>
      <c r="BCO57" s="83"/>
      <c r="BCP57" s="83"/>
      <c r="BCQ57" s="83"/>
      <c r="BCR57" s="83"/>
      <c r="BCS57" s="83"/>
      <c r="BCT57" s="83"/>
      <c r="BCU57" s="83"/>
      <c r="BCV57" s="83"/>
      <c r="BCW57" s="83"/>
      <c r="BCX57" s="83"/>
      <c r="BCY57" s="83"/>
      <c r="BCZ57" s="83"/>
      <c r="BDA57" s="83"/>
      <c r="BDB57" s="83"/>
      <c r="BDC57" s="83"/>
      <c r="BDD57" s="83"/>
      <c r="BDE57" s="83"/>
      <c r="BDF57" s="83"/>
      <c r="BDG57" s="83"/>
      <c r="BDH57" s="83"/>
      <c r="BDI57" s="83"/>
      <c r="BDJ57" s="83"/>
      <c r="BDK57" s="83"/>
      <c r="BDL57" s="83"/>
      <c r="BDM57" s="83"/>
      <c r="BDN57" s="83"/>
      <c r="BDO57" s="83"/>
      <c r="BDP57" s="83"/>
      <c r="BDQ57" s="83"/>
      <c r="BDR57" s="83"/>
      <c r="BDS57" s="83"/>
      <c r="BDT57" s="83"/>
      <c r="BDU57" s="83"/>
      <c r="BDV57" s="83"/>
      <c r="BDW57" s="83"/>
      <c r="BDX57" s="83"/>
      <c r="BDY57" s="83"/>
      <c r="BDZ57" s="83"/>
      <c r="BEA57" s="83"/>
      <c r="BEB57" s="83"/>
      <c r="BEC57" s="83"/>
      <c r="BED57" s="83"/>
      <c r="BEE57" s="83"/>
      <c r="BEF57" s="83"/>
      <c r="BEG57" s="83"/>
      <c r="BEH57" s="83"/>
      <c r="BEI57" s="83"/>
      <c r="BEJ57" s="83"/>
      <c r="BEK57" s="83"/>
      <c r="BEL57" s="83"/>
      <c r="BEM57" s="83"/>
      <c r="BEN57" s="83"/>
      <c r="BEO57" s="83"/>
      <c r="BEP57" s="83"/>
      <c r="BEQ57" s="83"/>
      <c r="BER57" s="83"/>
      <c r="BES57" s="83"/>
      <c r="BET57" s="83"/>
      <c r="BEU57" s="83"/>
      <c r="BEV57" s="83"/>
      <c r="BEW57" s="83"/>
      <c r="BEX57" s="83"/>
      <c r="BEY57" s="83"/>
      <c r="BEZ57" s="83"/>
      <c r="BFA57" s="83"/>
      <c r="BFB57" s="83"/>
      <c r="BFC57" s="83"/>
      <c r="BFD57" s="83"/>
      <c r="BFE57" s="83"/>
      <c r="BFF57" s="83"/>
      <c r="BFG57" s="83"/>
      <c r="BFH57" s="83"/>
      <c r="BFI57" s="83"/>
      <c r="BFJ57" s="83"/>
      <c r="BFK57" s="83"/>
      <c r="BFL57" s="83"/>
      <c r="BFM57" s="83"/>
      <c r="BFN57" s="83"/>
      <c r="BFO57" s="83"/>
      <c r="BFP57" s="83"/>
      <c r="BFQ57" s="83"/>
      <c r="BFR57" s="83"/>
      <c r="BFS57" s="83"/>
      <c r="BFT57" s="83"/>
      <c r="BFU57" s="83"/>
      <c r="BFV57" s="83"/>
      <c r="BFW57" s="83"/>
      <c r="BFX57" s="83"/>
      <c r="BFY57" s="83"/>
      <c r="BFZ57" s="83"/>
      <c r="BGA57" s="83"/>
      <c r="BGB57" s="83"/>
      <c r="BGC57" s="83"/>
      <c r="BGD57" s="83"/>
      <c r="BGE57" s="83"/>
      <c r="BGF57" s="83"/>
      <c r="BGG57" s="83"/>
      <c r="BGH57" s="83"/>
      <c r="BGI57" s="83"/>
      <c r="BGJ57" s="83"/>
      <c r="BGK57" s="83"/>
      <c r="BGL57" s="83"/>
      <c r="BGM57" s="83"/>
      <c r="BGN57" s="83"/>
      <c r="BGO57" s="83"/>
      <c r="BGP57" s="83"/>
      <c r="BGQ57" s="83"/>
      <c r="BGR57" s="83"/>
      <c r="BGS57" s="83"/>
      <c r="BGT57" s="83"/>
      <c r="BGU57" s="83"/>
      <c r="BGV57" s="83"/>
      <c r="BGW57" s="83"/>
      <c r="BGX57" s="83"/>
      <c r="BGY57" s="83"/>
      <c r="BGZ57" s="83"/>
      <c r="BHA57" s="83"/>
      <c r="BHB57" s="83"/>
      <c r="BHC57" s="83"/>
      <c r="BHD57" s="83"/>
      <c r="BHE57" s="83"/>
      <c r="BHF57" s="83"/>
      <c r="BHG57" s="83"/>
      <c r="BHH57" s="83"/>
      <c r="BHI57" s="83"/>
      <c r="BHJ57" s="83"/>
      <c r="BHK57" s="83"/>
      <c r="BHL57" s="83"/>
      <c r="BHM57" s="83"/>
      <c r="BHN57" s="83"/>
      <c r="BHO57" s="83"/>
      <c r="BHP57" s="83"/>
      <c r="BHQ57" s="83"/>
      <c r="BHR57" s="83"/>
      <c r="BHS57" s="83"/>
      <c r="BHT57" s="83"/>
      <c r="BHU57" s="83"/>
      <c r="BHV57" s="83"/>
      <c r="BHW57" s="83"/>
      <c r="BHX57" s="83"/>
      <c r="BHY57" s="83"/>
      <c r="BHZ57" s="83"/>
      <c r="BIA57" s="83"/>
      <c r="BIB57" s="83"/>
      <c r="BIC57" s="83"/>
      <c r="BID57" s="83"/>
      <c r="BIE57" s="83"/>
      <c r="BIF57" s="83"/>
      <c r="BIG57" s="83"/>
      <c r="BIH57" s="83"/>
      <c r="BII57" s="83"/>
      <c r="BIJ57" s="83"/>
      <c r="BIK57" s="83"/>
      <c r="BIL57" s="83"/>
      <c r="BIM57" s="83"/>
      <c r="BIN57" s="83"/>
      <c r="BIO57" s="83"/>
      <c r="BIP57" s="83"/>
      <c r="BIQ57" s="83"/>
      <c r="BIR57" s="83"/>
      <c r="BIS57" s="83"/>
      <c r="BIT57" s="83"/>
      <c r="BIU57" s="83"/>
      <c r="BIV57" s="83"/>
      <c r="BIW57" s="83"/>
      <c r="BIX57" s="83"/>
      <c r="BIY57" s="83"/>
      <c r="BIZ57" s="83"/>
      <c r="BJA57" s="83"/>
      <c r="BJB57" s="83"/>
      <c r="BJC57" s="83"/>
      <c r="BJD57" s="83"/>
      <c r="BJE57" s="83"/>
      <c r="BJF57" s="83"/>
      <c r="BJG57" s="83"/>
      <c r="BJH57" s="83"/>
      <c r="BJI57" s="83"/>
      <c r="BJJ57" s="83"/>
      <c r="BJK57" s="83"/>
      <c r="BJL57" s="83"/>
      <c r="BJM57" s="83"/>
      <c r="BJN57" s="83"/>
      <c r="BJO57" s="83"/>
      <c r="BJP57" s="83"/>
      <c r="BJQ57" s="83"/>
      <c r="BJR57" s="83"/>
      <c r="BJS57" s="83"/>
      <c r="BJT57" s="83"/>
      <c r="BJU57" s="83"/>
      <c r="BJV57" s="83"/>
      <c r="BJW57" s="83"/>
      <c r="BJX57" s="83"/>
      <c r="BJY57" s="83"/>
      <c r="BJZ57" s="83"/>
      <c r="BKA57" s="83"/>
      <c r="BKB57" s="83"/>
      <c r="BKC57" s="83"/>
      <c r="BKD57" s="83"/>
      <c r="BKE57" s="83"/>
      <c r="BKF57" s="83"/>
      <c r="BKG57" s="83"/>
      <c r="BKH57" s="83"/>
      <c r="BKI57" s="83"/>
      <c r="BKJ57" s="83"/>
      <c r="BKK57" s="83"/>
      <c r="BKL57" s="83"/>
      <c r="BKM57" s="83"/>
      <c r="BKN57" s="83"/>
      <c r="BKO57" s="83"/>
      <c r="BKP57" s="83"/>
      <c r="BKQ57" s="83"/>
      <c r="BKR57" s="83"/>
      <c r="BKS57" s="83"/>
      <c r="BKT57" s="83"/>
      <c r="BKU57" s="83"/>
      <c r="BKV57" s="83"/>
      <c r="BKW57" s="83"/>
      <c r="BKX57" s="83"/>
      <c r="BKY57" s="83"/>
      <c r="BKZ57" s="83"/>
      <c r="BLA57" s="83"/>
      <c r="BLB57" s="83"/>
      <c r="BLC57" s="83"/>
      <c r="BLD57" s="83"/>
      <c r="BLE57" s="83"/>
      <c r="BLF57" s="83"/>
      <c r="BLG57" s="83"/>
      <c r="BLH57" s="83"/>
      <c r="BLI57" s="83"/>
      <c r="BLJ57" s="83"/>
      <c r="BLK57" s="83"/>
      <c r="BLL57" s="83"/>
      <c r="BLM57" s="83"/>
      <c r="BLN57" s="83"/>
      <c r="BLO57" s="83"/>
      <c r="BLP57" s="83"/>
      <c r="BLQ57" s="83"/>
      <c r="BLR57" s="83"/>
      <c r="BLS57" s="83"/>
      <c r="BLT57" s="83"/>
      <c r="BLU57" s="83"/>
      <c r="BLV57" s="83"/>
      <c r="BLW57" s="83"/>
      <c r="BLX57" s="83"/>
      <c r="BLY57" s="83"/>
      <c r="BLZ57" s="83"/>
      <c r="BMA57" s="83"/>
      <c r="BMB57" s="83"/>
      <c r="BMC57" s="83"/>
      <c r="BMD57" s="83"/>
      <c r="BME57" s="83"/>
      <c r="BMF57" s="83"/>
      <c r="BMG57" s="83"/>
      <c r="BMH57" s="83"/>
      <c r="BMI57" s="83"/>
      <c r="BMJ57" s="83"/>
      <c r="BMK57" s="83"/>
      <c r="BML57" s="83"/>
      <c r="BMM57" s="83"/>
      <c r="BMN57" s="83"/>
      <c r="BMO57" s="83"/>
      <c r="BMP57" s="83"/>
      <c r="BMQ57" s="83"/>
      <c r="BMR57" s="83"/>
      <c r="BMS57" s="83"/>
      <c r="BMT57" s="83"/>
      <c r="BMU57" s="83"/>
      <c r="BMV57" s="83"/>
      <c r="BMW57" s="83"/>
      <c r="BMX57" s="83"/>
      <c r="BMY57" s="83"/>
      <c r="BMZ57" s="83"/>
      <c r="BNA57" s="83"/>
      <c r="BNB57" s="83"/>
      <c r="BNC57" s="83"/>
      <c r="BND57" s="83"/>
      <c r="BNE57" s="83"/>
      <c r="BNF57" s="83"/>
      <c r="BNG57" s="83"/>
      <c r="BNH57" s="83"/>
      <c r="BNI57" s="83"/>
      <c r="BNJ57" s="83"/>
    </row>
    <row r="58" spans="1:1742" s="83" customFormat="1" ht="24.75" customHeight="1" x14ac:dyDescent="0.2">
      <c r="A58" s="56"/>
      <c r="B58" s="37"/>
      <c r="C58" s="38"/>
      <c r="D58" s="38"/>
      <c r="E58" s="91"/>
      <c r="F58" s="86"/>
      <c r="G58" s="92"/>
      <c r="H58" s="92"/>
      <c r="I58" s="41"/>
      <c r="J58" s="41"/>
      <c r="K58" s="41"/>
      <c r="L58" s="41"/>
      <c r="M58" s="42"/>
      <c r="N58" s="42"/>
      <c r="O58" s="43"/>
      <c r="P58" s="44"/>
      <c r="Q58" s="44"/>
      <c r="BL58" s="84"/>
      <c r="BM58" s="84"/>
      <c r="BN58" s="84"/>
      <c r="BO58" s="84"/>
      <c r="BP58" s="84"/>
      <c r="BQ58" s="84"/>
      <c r="BR58" s="84"/>
      <c r="BS58" s="84"/>
      <c r="BT58" s="84"/>
      <c r="BU58" s="84"/>
      <c r="BV58" s="84"/>
      <c r="BW58" s="84"/>
      <c r="BX58" s="84"/>
      <c r="BY58" s="84"/>
      <c r="BZ58" s="84"/>
      <c r="CA58" s="84"/>
      <c r="CB58" s="84"/>
      <c r="CC58" s="84"/>
      <c r="CD58" s="84"/>
      <c r="CE58" s="84"/>
    </row>
    <row r="59" spans="1:1742" s="83" customFormat="1" x14ac:dyDescent="0.2">
      <c r="A59" s="56"/>
      <c r="B59" s="37"/>
      <c r="C59" s="38"/>
      <c r="D59" s="38"/>
      <c r="E59" s="91"/>
      <c r="F59" s="86"/>
      <c r="G59" s="92"/>
      <c r="H59" s="92"/>
      <c r="I59" s="41"/>
      <c r="J59" s="41"/>
      <c r="K59" s="41"/>
      <c r="L59" s="41"/>
      <c r="M59" s="42"/>
      <c r="N59" s="42"/>
      <c r="O59" s="43"/>
      <c r="P59" s="44"/>
      <c r="Q59" s="44"/>
      <c r="BL59" s="84"/>
      <c r="BM59" s="84"/>
      <c r="BN59" s="84"/>
      <c r="BO59" s="84"/>
      <c r="BP59" s="84"/>
      <c r="BQ59" s="84"/>
      <c r="BR59" s="84"/>
      <c r="BS59" s="84"/>
      <c r="BT59" s="84"/>
      <c r="BU59" s="84"/>
      <c r="BV59" s="84"/>
      <c r="BW59" s="84"/>
      <c r="BX59" s="84"/>
      <c r="BY59" s="84"/>
      <c r="BZ59" s="84"/>
      <c r="CA59" s="84"/>
      <c r="CB59" s="84"/>
      <c r="CC59" s="84"/>
      <c r="CD59" s="84"/>
      <c r="CE59" s="84"/>
    </row>
    <row r="60" spans="1:1742" s="83" customFormat="1" x14ac:dyDescent="0.2">
      <c r="A60" s="56"/>
      <c r="B60" s="37"/>
      <c r="C60" s="38"/>
      <c r="D60" s="38"/>
      <c r="E60" s="91"/>
      <c r="F60" s="86"/>
      <c r="G60" s="92"/>
      <c r="H60" s="92"/>
      <c r="I60" s="41"/>
      <c r="J60" s="41"/>
      <c r="K60" s="41"/>
      <c r="L60" s="41"/>
      <c r="M60" s="42"/>
      <c r="N60" s="42"/>
      <c r="O60" s="43"/>
      <c r="P60" s="44"/>
      <c r="Q60" s="44"/>
      <c r="BL60" s="84"/>
      <c r="BM60" s="84"/>
      <c r="BN60" s="84"/>
      <c r="BO60" s="84"/>
      <c r="BP60" s="84"/>
      <c r="BQ60" s="84"/>
      <c r="BR60" s="84"/>
      <c r="BS60" s="84"/>
      <c r="BT60" s="84"/>
      <c r="BU60" s="84"/>
      <c r="BV60" s="84"/>
      <c r="BW60" s="84"/>
      <c r="BX60" s="84"/>
      <c r="BY60" s="84"/>
      <c r="BZ60" s="84"/>
      <c r="CA60" s="84"/>
      <c r="CB60" s="84"/>
      <c r="CC60" s="84"/>
      <c r="CD60" s="84"/>
      <c r="CE60" s="84"/>
    </row>
    <row r="61" spans="1:1742" s="83" customFormat="1" x14ac:dyDescent="0.2">
      <c r="A61" s="56"/>
      <c r="B61" s="37"/>
      <c r="C61" s="38"/>
      <c r="D61" s="38"/>
      <c r="E61" s="91"/>
      <c r="F61" s="86"/>
      <c r="G61" s="92"/>
      <c r="H61" s="92"/>
      <c r="I61" s="41"/>
      <c r="J61" s="41"/>
      <c r="K61" s="41"/>
      <c r="L61" s="41"/>
      <c r="M61" s="42"/>
      <c r="N61" s="42"/>
      <c r="O61" s="43"/>
      <c r="P61" s="44"/>
      <c r="Q61" s="44"/>
    </row>
    <row r="62" spans="1:1742" s="83" customFormat="1" x14ac:dyDescent="0.2">
      <c r="A62" s="56"/>
      <c r="B62" s="37"/>
      <c r="C62" s="38"/>
      <c r="D62" s="38"/>
      <c r="E62" s="91"/>
      <c r="F62" s="86"/>
      <c r="G62" s="92"/>
      <c r="H62" s="92"/>
      <c r="I62" s="41"/>
      <c r="J62" s="41"/>
      <c r="K62" s="41"/>
      <c r="L62" s="41"/>
      <c r="M62" s="42"/>
      <c r="N62" s="42"/>
      <c r="O62" s="43"/>
      <c r="P62" s="44"/>
      <c r="Q62" s="44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7"/>
      <c r="BG62" s="37"/>
      <c r="BH62" s="37"/>
      <c r="BI62" s="37"/>
      <c r="BJ62" s="37"/>
      <c r="BK62" s="37"/>
    </row>
    <row r="63" spans="1:1742" s="83" customFormat="1" x14ac:dyDescent="0.2">
      <c r="A63" s="56"/>
      <c r="B63" s="37"/>
      <c r="C63" s="38"/>
      <c r="D63" s="38"/>
      <c r="E63" s="91"/>
      <c r="F63" s="86"/>
      <c r="G63" s="92"/>
      <c r="H63" s="92"/>
      <c r="I63" s="41"/>
      <c r="J63" s="41"/>
      <c r="K63" s="41"/>
      <c r="L63" s="41"/>
      <c r="M63" s="42"/>
      <c r="N63" s="42"/>
      <c r="O63" s="43"/>
      <c r="P63" s="44"/>
      <c r="Q63" s="44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37"/>
      <c r="AW63" s="37"/>
      <c r="AX63" s="37"/>
      <c r="AY63" s="37"/>
      <c r="AZ63" s="37"/>
      <c r="BA63" s="37"/>
      <c r="BB63" s="37"/>
      <c r="BC63" s="37"/>
      <c r="BD63" s="37"/>
      <c r="BE63" s="37"/>
      <c r="BF63" s="37"/>
      <c r="BG63" s="37"/>
      <c r="BH63" s="37"/>
      <c r="BI63" s="37"/>
      <c r="BJ63" s="37"/>
      <c r="BK63" s="37"/>
    </row>
    <row r="64" spans="1:1742" s="83" customFormat="1" x14ac:dyDescent="0.2">
      <c r="A64" s="56"/>
      <c r="B64" s="37"/>
      <c r="C64" s="38"/>
      <c r="D64" s="38"/>
      <c r="E64" s="91"/>
      <c r="F64" s="86"/>
      <c r="G64" s="92"/>
      <c r="H64" s="92"/>
      <c r="I64" s="41"/>
      <c r="J64" s="41"/>
      <c r="K64" s="41"/>
      <c r="L64" s="41"/>
      <c r="M64" s="42"/>
      <c r="N64" s="42"/>
      <c r="O64" s="43"/>
      <c r="P64" s="44"/>
      <c r="Q64" s="44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7"/>
      <c r="BA64" s="37"/>
      <c r="BB64" s="37"/>
      <c r="BC64" s="37"/>
      <c r="BD64" s="37"/>
      <c r="BE64" s="37"/>
      <c r="BF64" s="37"/>
      <c r="BG64" s="37"/>
      <c r="BH64" s="37"/>
      <c r="BI64" s="37"/>
      <c r="BJ64" s="37"/>
      <c r="BK64" s="37"/>
      <c r="BL64" s="84"/>
      <c r="BM64" s="84"/>
      <c r="BN64" s="84"/>
      <c r="BO64" s="84"/>
      <c r="BP64" s="84"/>
      <c r="BQ64" s="84"/>
      <c r="BR64" s="84"/>
      <c r="BS64" s="84"/>
      <c r="BT64" s="84"/>
      <c r="BU64" s="84"/>
      <c r="BV64" s="84"/>
      <c r="BW64" s="84"/>
      <c r="BX64" s="84"/>
      <c r="BY64" s="84"/>
      <c r="BZ64" s="84"/>
      <c r="CA64" s="84"/>
      <c r="CB64" s="84"/>
      <c r="CC64" s="84"/>
      <c r="CD64" s="84"/>
      <c r="CE64" s="84"/>
    </row>
    <row r="65" spans="1:1726" s="83" customFormat="1" x14ac:dyDescent="0.2">
      <c r="A65" s="56"/>
      <c r="B65" s="37"/>
      <c r="C65" s="38"/>
      <c r="D65" s="38"/>
      <c r="E65" s="91"/>
      <c r="F65" s="86"/>
      <c r="G65" s="92"/>
      <c r="H65" s="92"/>
      <c r="I65" s="41"/>
      <c r="J65" s="41"/>
      <c r="K65" s="41"/>
      <c r="L65" s="41"/>
      <c r="M65" s="42"/>
      <c r="N65" s="42"/>
      <c r="O65" s="43"/>
      <c r="P65" s="44"/>
      <c r="Q65" s="44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7"/>
      <c r="AW65" s="37"/>
      <c r="AX65" s="37"/>
      <c r="AY65" s="37"/>
      <c r="AZ65" s="37"/>
      <c r="BA65" s="37"/>
      <c r="BB65" s="37"/>
      <c r="BC65" s="37"/>
      <c r="BD65" s="37"/>
      <c r="BE65" s="37"/>
      <c r="BF65" s="37"/>
      <c r="BG65" s="37"/>
      <c r="BH65" s="37"/>
      <c r="BI65" s="37"/>
      <c r="BJ65" s="37"/>
      <c r="BK65" s="37"/>
      <c r="CF65" s="84"/>
      <c r="CG65" s="84"/>
      <c r="CH65" s="84"/>
      <c r="CI65" s="84"/>
      <c r="CJ65" s="84"/>
      <c r="CK65" s="84"/>
      <c r="CL65" s="84"/>
      <c r="CM65" s="84"/>
      <c r="CN65" s="84"/>
      <c r="CO65" s="84"/>
      <c r="CP65" s="84"/>
      <c r="CQ65" s="84"/>
      <c r="CR65" s="84"/>
      <c r="CS65" s="84"/>
      <c r="CT65" s="84"/>
      <c r="CU65" s="84"/>
      <c r="CV65" s="84"/>
      <c r="CW65" s="84"/>
      <c r="CX65" s="84"/>
      <c r="CY65" s="84"/>
      <c r="CZ65" s="84"/>
      <c r="DA65" s="84"/>
      <c r="DB65" s="84"/>
      <c r="DC65" s="84"/>
      <c r="DD65" s="84"/>
      <c r="DE65" s="84"/>
      <c r="DF65" s="84"/>
      <c r="DG65" s="84"/>
      <c r="DH65" s="84"/>
      <c r="DI65" s="84"/>
      <c r="DJ65" s="84"/>
      <c r="DK65" s="84"/>
      <c r="DL65" s="84"/>
      <c r="DM65" s="84"/>
      <c r="DN65" s="84"/>
      <c r="DO65" s="84"/>
      <c r="DP65" s="84"/>
      <c r="DQ65" s="84"/>
      <c r="DR65" s="84"/>
      <c r="DS65" s="84"/>
      <c r="DT65" s="84"/>
      <c r="DU65" s="84"/>
      <c r="DV65" s="84"/>
      <c r="DW65" s="84"/>
      <c r="DX65" s="84"/>
      <c r="DY65" s="84"/>
      <c r="DZ65" s="84"/>
      <c r="EA65" s="84"/>
      <c r="EB65" s="84"/>
      <c r="EC65" s="84"/>
      <c r="ED65" s="84"/>
      <c r="EE65" s="84"/>
      <c r="EF65" s="84"/>
      <c r="EG65" s="84"/>
      <c r="EH65" s="84"/>
      <c r="EI65" s="84"/>
      <c r="EJ65" s="84"/>
      <c r="EK65" s="84"/>
      <c r="EL65" s="84"/>
      <c r="EM65" s="84"/>
      <c r="EN65" s="84"/>
      <c r="EO65" s="84"/>
      <c r="EP65" s="84"/>
      <c r="EQ65" s="84"/>
      <c r="ER65" s="84"/>
      <c r="ES65" s="84"/>
      <c r="ET65" s="84"/>
      <c r="EU65" s="84"/>
      <c r="EV65" s="84"/>
      <c r="EW65" s="84"/>
      <c r="EX65" s="84"/>
      <c r="EY65" s="84"/>
      <c r="EZ65" s="84"/>
      <c r="FA65" s="84"/>
      <c r="FB65" s="84"/>
      <c r="FC65" s="84"/>
      <c r="FD65" s="84"/>
      <c r="FE65" s="84"/>
      <c r="FF65" s="84"/>
      <c r="FG65" s="84"/>
      <c r="FH65" s="84"/>
      <c r="FI65" s="84"/>
      <c r="FJ65" s="84"/>
      <c r="FK65" s="84"/>
      <c r="FL65" s="84"/>
      <c r="FM65" s="84"/>
      <c r="FN65" s="84"/>
      <c r="FO65" s="84"/>
      <c r="FP65" s="84"/>
      <c r="FQ65" s="84"/>
      <c r="FR65" s="84"/>
      <c r="FS65" s="84"/>
      <c r="FT65" s="84"/>
      <c r="FU65" s="84"/>
      <c r="FV65" s="84"/>
      <c r="FW65" s="84"/>
      <c r="FX65" s="84"/>
      <c r="FY65" s="84"/>
      <c r="FZ65" s="84"/>
      <c r="GA65" s="84"/>
      <c r="GB65" s="84"/>
      <c r="GC65" s="84"/>
      <c r="GD65" s="84"/>
      <c r="GE65" s="84"/>
      <c r="GF65" s="84"/>
      <c r="GG65" s="84"/>
      <c r="GH65" s="84"/>
      <c r="GI65" s="84"/>
      <c r="GJ65" s="84"/>
      <c r="GK65" s="84"/>
      <c r="GL65" s="84"/>
      <c r="GM65" s="84"/>
      <c r="GN65" s="84"/>
      <c r="GO65" s="84"/>
      <c r="GP65" s="84"/>
      <c r="GQ65" s="84"/>
      <c r="GR65" s="84"/>
      <c r="GS65" s="84"/>
      <c r="GT65" s="84"/>
      <c r="GU65" s="84"/>
      <c r="GV65" s="84"/>
      <c r="GW65" s="84"/>
      <c r="GX65" s="84"/>
      <c r="GY65" s="84"/>
      <c r="GZ65" s="84"/>
      <c r="HA65" s="84"/>
      <c r="HB65" s="84"/>
      <c r="HC65" s="84"/>
      <c r="HD65" s="84"/>
      <c r="HE65" s="84"/>
      <c r="HF65" s="84"/>
      <c r="HG65" s="84"/>
      <c r="HH65" s="84"/>
      <c r="HI65" s="84"/>
      <c r="HJ65" s="84"/>
      <c r="HK65" s="84"/>
      <c r="HL65" s="84"/>
      <c r="HM65" s="84"/>
      <c r="HN65" s="84"/>
      <c r="HO65" s="84"/>
      <c r="HP65" s="84"/>
      <c r="HQ65" s="84"/>
      <c r="HR65" s="84"/>
      <c r="HS65" s="84"/>
      <c r="HT65" s="84"/>
      <c r="HU65" s="84"/>
      <c r="HV65" s="84"/>
      <c r="HW65" s="84"/>
      <c r="HX65" s="84"/>
      <c r="HY65" s="84"/>
      <c r="HZ65" s="84"/>
      <c r="IA65" s="84"/>
      <c r="IB65" s="84"/>
      <c r="IC65" s="84"/>
      <c r="ID65" s="84"/>
      <c r="IE65" s="84"/>
      <c r="IF65" s="84"/>
      <c r="IG65" s="84"/>
      <c r="IH65" s="84"/>
      <c r="II65" s="84"/>
      <c r="IJ65" s="84"/>
      <c r="IK65" s="84"/>
      <c r="IL65" s="84"/>
      <c r="IM65" s="84"/>
      <c r="IN65" s="84"/>
      <c r="IO65" s="84"/>
      <c r="IP65" s="84"/>
      <c r="IQ65" s="84"/>
      <c r="IR65" s="84"/>
      <c r="IS65" s="84"/>
      <c r="IT65" s="84"/>
      <c r="IU65" s="84"/>
      <c r="IV65" s="84"/>
      <c r="IW65" s="84"/>
      <c r="IX65" s="84"/>
      <c r="IY65" s="84"/>
      <c r="IZ65" s="84"/>
      <c r="JA65" s="84"/>
      <c r="JB65" s="84"/>
      <c r="JC65" s="84"/>
      <c r="JD65" s="84"/>
      <c r="JE65" s="84"/>
      <c r="JF65" s="84"/>
      <c r="JG65" s="84"/>
      <c r="JH65" s="84"/>
      <c r="JI65" s="84"/>
      <c r="JJ65" s="84"/>
      <c r="JK65" s="84"/>
      <c r="JL65" s="84"/>
      <c r="JM65" s="84"/>
      <c r="JN65" s="84"/>
      <c r="JO65" s="84"/>
      <c r="JP65" s="84"/>
      <c r="JQ65" s="84"/>
      <c r="JR65" s="84"/>
      <c r="JS65" s="84"/>
      <c r="JT65" s="84"/>
      <c r="JU65" s="84"/>
      <c r="JV65" s="84"/>
      <c r="JW65" s="84"/>
      <c r="JX65" s="84"/>
      <c r="JY65" s="84"/>
      <c r="JZ65" s="84"/>
      <c r="KA65" s="84"/>
      <c r="KB65" s="84"/>
      <c r="KC65" s="84"/>
      <c r="KD65" s="84"/>
      <c r="KE65" s="84"/>
      <c r="KF65" s="84"/>
      <c r="KG65" s="84"/>
      <c r="KH65" s="84"/>
      <c r="KI65" s="84"/>
      <c r="KJ65" s="84"/>
      <c r="KK65" s="84"/>
      <c r="KL65" s="84"/>
      <c r="KM65" s="84"/>
      <c r="KN65" s="84"/>
      <c r="KO65" s="84"/>
      <c r="KP65" s="84"/>
      <c r="KQ65" s="84"/>
      <c r="KR65" s="84"/>
      <c r="KS65" s="84"/>
      <c r="KT65" s="84"/>
      <c r="KU65" s="84"/>
      <c r="KV65" s="84"/>
      <c r="KW65" s="84"/>
      <c r="KX65" s="84"/>
      <c r="KY65" s="84"/>
      <c r="KZ65" s="84"/>
      <c r="LA65" s="84"/>
      <c r="LB65" s="84"/>
      <c r="LC65" s="84"/>
      <c r="LD65" s="84"/>
      <c r="LE65" s="84"/>
      <c r="LF65" s="84"/>
      <c r="LG65" s="84"/>
      <c r="LH65" s="84"/>
      <c r="LI65" s="84"/>
      <c r="LJ65" s="84"/>
      <c r="LK65" s="84"/>
      <c r="LL65" s="84"/>
      <c r="LM65" s="84"/>
      <c r="LN65" s="84"/>
      <c r="LO65" s="84"/>
      <c r="LP65" s="84"/>
      <c r="LQ65" s="84"/>
      <c r="LR65" s="84"/>
      <c r="LS65" s="84"/>
      <c r="LT65" s="84"/>
      <c r="LU65" s="84"/>
      <c r="LV65" s="84"/>
      <c r="LW65" s="84"/>
      <c r="LX65" s="84"/>
      <c r="LY65" s="84"/>
      <c r="LZ65" s="84"/>
      <c r="MA65" s="84"/>
      <c r="MB65" s="84"/>
      <c r="MC65" s="84"/>
      <c r="MD65" s="84"/>
      <c r="ME65" s="84"/>
      <c r="MF65" s="84"/>
      <c r="MG65" s="84"/>
      <c r="MH65" s="84"/>
      <c r="MI65" s="84"/>
      <c r="MJ65" s="84"/>
      <c r="MK65" s="84"/>
      <c r="ML65" s="84"/>
      <c r="MM65" s="84"/>
      <c r="MN65" s="84"/>
      <c r="MO65" s="84"/>
      <c r="MP65" s="84"/>
      <c r="MQ65" s="84"/>
      <c r="MR65" s="84"/>
      <c r="MS65" s="84"/>
      <c r="MT65" s="84"/>
      <c r="MU65" s="84"/>
      <c r="MV65" s="84"/>
      <c r="MW65" s="84"/>
      <c r="MX65" s="84"/>
      <c r="MY65" s="84"/>
      <c r="MZ65" s="84"/>
      <c r="NA65" s="84"/>
      <c r="NB65" s="84"/>
      <c r="NC65" s="84"/>
      <c r="ND65" s="84"/>
      <c r="NE65" s="84"/>
      <c r="NF65" s="84"/>
      <c r="NG65" s="84"/>
      <c r="NH65" s="84"/>
      <c r="NI65" s="84"/>
      <c r="NJ65" s="84"/>
      <c r="NK65" s="84"/>
      <c r="NL65" s="84"/>
      <c r="NM65" s="84"/>
      <c r="NN65" s="84"/>
      <c r="NO65" s="84"/>
      <c r="NP65" s="84"/>
      <c r="NQ65" s="84"/>
      <c r="NR65" s="84"/>
      <c r="NS65" s="84"/>
      <c r="NT65" s="84"/>
      <c r="NU65" s="84"/>
      <c r="NV65" s="84"/>
      <c r="NW65" s="84"/>
      <c r="NX65" s="84"/>
      <c r="NY65" s="84"/>
      <c r="NZ65" s="84"/>
      <c r="OA65" s="84"/>
      <c r="OB65" s="84"/>
      <c r="OC65" s="84"/>
      <c r="OD65" s="84"/>
      <c r="OE65" s="84"/>
      <c r="OF65" s="84"/>
      <c r="OG65" s="84"/>
      <c r="OH65" s="84"/>
      <c r="OI65" s="84"/>
      <c r="OJ65" s="84"/>
      <c r="OK65" s="84"/>
      <c r="OL65" s="84"/>
      <c r="OM65" s="84"/>
      <c r="ON65" s="84"/>
      <c r="OO65" s="84"/>
      <c r="OP65" s="84"/>
      <c r="OQ65" s="84"/>
      <c r="OR65" s="84"/>
      <c r="OS65" s="84"/>
      <c r="OT65" s="84"/>
      <c r="OU65" s="84"/>
      <c r="OV65" s="84"/>
      <c r="OW65" s="84"/>
      <c r="OX65" s="84"/>
      <c r="OY65" s="84"/>
      <c r="OZ65" s="84"/>
      <c r="PA65" s="84"/>
      <c r="PB65" s="84"/>
      <c r="PC65" s="84"/>
      <c r="PD65" s="84"/>
      <c r="PE65" s="84"/>
      <c r="PF65" s="84"/>
      <c r="PG65" s="84"/>
      <c r="PH65" s="84"/>
      <c r="PI65" s="84"/>
      <c r="PJ65" s="84"/>
      <c r="PK65" s="84"/>
      <c r="PL65" s="84"/>
      <c r="PM65" s="84"/>
      <c r="PN65" s="84"/>
      <c r="PO65" s="84"/>
      <c r="PP65" s="84"/>
      <c r="PQ65" s="84"/>
      <c r="PR65" s="84"/>
      <c r="PS65" s="84"/>
      <c r="PT65" s="84"/>
      <c r="PU65" s="84"/>
      <c r="PV65" s="84"/>
      <c r="PW65" s="84"/>
      <c r="PX65" s="84"/>
      <c r="PY65" s="84"/>
      <c r="PZ65" s="84"/>
      <c r="QA65" s="84"/>
      <c r="QB65" s="84"/>
      <c r="QC65" s="84"/>
      <c r="QD65" s="84"/>
      <c r="QE65" s="84"/>
      <c r="QF65" s="84"/>
      <c r="QG65" s="84"/>
      <c r="QH65" s="84"/>
      <c r="QI65" s="84"/>
      <c r="QJ65" s="84"/>
      <c r="QK65" s="84"/>
      <c r="QL65" s="84"/>
      <c r="QM65" s="84"/>
      <c r="QN65" s="84"/>
      <c r="QO65" s="84"/>
      <c r="QP65" s="84"/>
      <c r="QQ65" s="84"/>
      <c r="QR65" s="84"/>
      <c r="QS65" s="84"/>
      <c r="QT65" s="84"/>
      <c r="QU65" s="84"/>
      <c r="QV65" s="84"/>
      <c r="QW65" s="84"/>
      <c r="QX65" s="84"/>
      <c r="QY65" s="84"/>
      <c r="QZ65" s="84"/>
      <c r="RA65" s="84"/>
      <c r="RB65" s="84"/>
      <c r="RC65" s="84"/>
      <c r="RD65" s="84"/>
      <c r="RE65" s="84"/>
      <c r="RF65" s="84"/>
      <c r="RG65" s="84"/>
      <c r="RH65" s="84"/>
      <c r="RI65" s="84"/>
      <c r="RJ65" s="84"/>
      <c r="RK65" s="84"/>
      <c r="RL65" s="84"/>
      <c r="RM65" s="84"/>
      <c r="RN65" s="84"/>
      <c r="RO65" s="84"/>
      <c r="RP65" s="84"/>
      <c r="RQ65" s="84"/>
      <c r="RR65" s="84"/>
      <c r="RS65" s="84"/>
      <c r="RT65" s="84"/>
      <c r="RU65" s="84"/>
      <c r="RV65" s="84"/>
      <c r="RW65" s="84"/>
      <c r="RX65" s="84"/>
      <c r="RY65" s="84"/>
      <c r="RZ65" s="84"/>
      <c r="SA65" s="84"/>
      <c r="SB65" s="84"/>
      <c r="SC65" s="84"/>
      <c r="SD65" s="84"/>
      <c r="SE65" s="84"/>
      <c r="SF65" s="84"/>
      <c r="SG65" s="84"/>
      <c r="SH65" s="84"/>
      <c r="SI65" s="84"/>
      <c r="SJ65" s="84"/>
      <c r="SK65" s="84"/>
      <c r="SL65" s="84"/>
      <c r="SM65" s="84"/>
      <c r="SN65" s="84"/>
      <c r="SO65" s="84"/>
      <c r="SP65" s="84"/>
      <c r="SQ65" s="84"/>
      <c r="SR65" s="84"/>
      <c r="SS65" s="84"/>
      <c r="ST65" s="84"/>
      <c r="SU65" s="84"/>
      <c r="SV65" s="84"/>
      <c r="SW65" s="84"/>
      <c r="SX65" s="84"/>
      <c r="SY65" s="84"/>
      <c r="SZ65" s="84"/>
      <c r="TA65" s="84"/>
      <c r="TB65" s="84"/>
      <c r="TC65" s="84"/>
      <c r="TD65" s="84"/>
      <c r="TE65" s="84"/>
      <c r="TF65" s="84"/>
      <c r="TG65" s="84"/>
      <c r="TH65" s="84"/>
      <c r="TI65" s="84"/>
      <c r="TJ65" s="84"/>
      <c r="TK65" s="84"/>
      <c r="TL65" s="84"/>
      <c r="TM65" s="84"/>
      <c r="TN65" s="84"/>
      <c r="TO65" s="84"/>
      <c r="TP65" s="84"/>
      <c r="TQ65" s="84"/>
      <c r="TR65" s="84"/>
      <c r="TS65" s="84"/>
      <c r="TT65" s="84"/>
      <c r="TU65" s="84"/>
      <c r="TV65" s="84"/>
      <c r="TW65" s="84"/>
      <c r="TX65" s="84"/>
      <c r="TY65" s="84"/>
      <c r="TZ65" s="84"/>
      <c r="UA65" s="84"/>
      <c r="UB65" s="84"/>
      <c r="UC65" s="84"/>
      <c r="UD65" s="84"/>
      <c r="UE65" s="84"/>
      <c r="UF65" s="84"/>
      <c r="UG65" s="84"/>
      <c r="UH65" s="84"/>
      <c r="UI65" s="84"/>
      <c r="UJ65" s="84"/>
      <c r="UK65" s="84"/>
      <c r="UL65" s="84"/>
      <c r="UM65" s="84"/>
      <c r="UN65" s="84"/>
      <c r="UO65" s="84"/>
      <c r="UP65" s="84"/>
      <c r="UQ65" s="84"/>
      <c r="UR65" s="84"/>
      <c r="US65" s="84"/>
      <c r="UT65" s="84"/>
      <c r="UU65" s="84"/>
      <c r="UV65" s="84"/>
      <c r="UW65" s="84"/>
      <c r="UX65" s="84"/>
      <c r="UY65" s="84"/>
      <c r="UZ65" s="84"/>
      <c r="VA65" s="84"/>
      <c r="VB65" s="84"/>
      <c r="VC65" s="84"/>
      <c r="VD65" s="84"/>
      <c r="VE65" s="84"/>
      <c r="VF65" s="84"/>
      <c r="VG65" s="84"/>
      <c r="VH65" s="84"/>
      <c r="VI65" s="84"/>
      <c r="VJ65" s="84"/>
      <c r="VK65" s="84"/>
      <c r="VL65" s="84"/>
      <c r="VM65" s="84"/>
      <c r="VN65" s="84"/>
      <c r="VO65" s="84"/>
      <c r="VP65" s="84"/>
      <c r="VQ65" s="84"/>
      <c r="VR65" s="84"/>
      <c r="VS65" s="84"/>
      <c r="VT65" s="84"/>
      <c r="VU65" s="84"/>
      <c r="VV65" s="84"/>
      <c r="VW65" s="84"/>
      <c r="VX65" s="84"/>
      <c r="VY65" s="84"/>
      <c r="VZ65" s="84"/>
      <c r="WA65" s="84"/>
      <c r="WB65" s="84"/>
      <c r="WC65" s="84"/>
      <c r="WD65" s="84"/>
      <c r="WE65" s="84"/>
      <c r="WF65" s="84"/>
      <c r="WG65" s="84"/>
      <c r="WH65" s="84"/>
      <c r="WI65" s="84"/>
      <c r="WJ65" s="84"/>
      <c r="WK65" s="84"/>
      <c r="WL65" s="84"/>
      <c r="WM65" s="84"/>
      <c r="WN65" s="84"/>
      <c r="WO65" s="84"/>
      <c r="WP65" s="84"/>
      <c r="WQ65" s="84"/>
      <c r="WR65" s="84"/>
      <c r="WS65" s="84"/>
      <c r="WT65" s="84"/>
      <c r="WU65" s="84"/>
      <c r="WV65" s="84"/>
      <c r="WW65" s="84"/>
      <c r="WX65" s="84"/>
      <c r="WY65" s="84"/>
      <c r="WZ65" s="84"/>
      <c r="XA65" s="84"/>
      <c r="XB65" s="84"/>
      <c r="XC65" s="84"/>
      <c r="XD65" s="84"/>
      <c r="XE65" s="84"/>
      <c r="XF65" s="84"/>
      <c r="XG65" s="84"/>
      <c r="XH65" s="84"/>
      <c r="XI65" s="84"/>
      <c r="XJ65" s="84"/>
      <c r="XK65" s="84"/>
      <c r="XL65" s="84"/>
      <c r="XM65" s="84"/>
      <c r="XN65" s="84"/>
      <c r="XO65" s="84"/>
      <c r="XP65" s="84"/>
      <c r="XQ65" s="84"/>
      <c r="XR65" s="84"/>
      <c r="XS65" s="84"/>
      <c r="XT65" s="84"/>
      <c r="XU65" s="84"/>
      <c r="XV65" s="84"/>
      <c r="XW65" s="84"/>
      <c r="XX65" s="84"/>
      <c r="XY65" s="84"/>
      <c r="XZ65" s="84"/>
      <c r="YA65" s="84"/>
      <c r="YB65" s="84"/>
      <c r="YC65" s="84"/>
      <c r="YD65" s="84"/>
      <c r="YE65" s="84"/>
      <c r="YF65" s="84"/>
      <c r="YG65" s="84"/>
      <c r="YH65" s="84"/>
      <c r="YI65" s="84"/>
      <c r="YJ65" s="84"/>
      <c r="YK65" s="84"/>
      <c r="YL65" s="84"/>
      <c r="YM65" s="84"/>
      <c r="YN65" s="84"/>
      <c r="YO65" s="84"/>
      <c r="YP65" s="84"/>
      <c r="YQ65" s="84"/>
      <c r="YR65" s="84"/>
      <c r="YS65" s="84"/>
      <c r="YT65" s="84"/>
      <c r="YU65" s="84"/>
      <c r="YV65" s="84"/>
      <c r="YW65" s="84"/>
      <c r="YX65" s="84"/>
      <c r="YY65" s="84"/>
      <c r="YZ65" s="84"/>
      <c r="ZA65" s="84"/>
      <c r="ZB65" s="84"/>
      <c r="ZC65" s="84"/>
      <c r="ZD65" s="84"/>
      <c r="ZE65" s="84"/>
      <c r="ZF65" s="84"/>
      <c r="ZG65" s="84"/>
      <c r="ZH65" s="84"/>
      <c r="ZI65" s="84"/>
      <c r="ZJ65" s="84"/>
      <c r="ZK65" s="84"/>
      <c r="ZL65" s="84"/>
      <c r="ZM65" s="84"/>
      <c r="ZN65" s="84"/>
      <c r="ZO65" s="84"/>
      <c r="ZP65" s="84"/>
      <c r="ZQ65" s="84"/>
      <c r="ZR65" s="84"/>
      <c r="ZS65" s="84"/>
      <c r="ZT65" s="84"/>
      <c r="ZU65" s="84"/>
      <c r="ZV65" s="84"/>
      <c r="ZW65" s="84"/>
      <c r="ZX65" s="84"/>
      <c r="ZY65" s="84"/>
      <c r="ZZ65" s="84"/>
      <c r="AAA65" s="84"/>
      <c r="AAB65" s="84"/>
      <c r="AAC65" s="84"/>
      <c r="AAD65" s="84"/>
      <c r="AAE65" s="84"/>
      <c r="AAF65" s="84"/>
      <c r="AAG65" s="84"/>
      <c r="AAH65" s="84"/>
      <c r="AAI65" s="84"/>
      <c r="AAJ65" s="84"/>
      <c r="AAK65" s="84"/>
      <c r="AAL65" s="84"/>
      <c r="AAM65" s="84"/>
      <c r="AAN65" s="84"/>
      <c r="AAO65" s="84"/>
      <c r="AAP65" s="84"/>
      <c r="AAQ65" s="84"/>
      <c r="AAR65" s="84"/>
      <c r="AAS65" s="84"/>
      <c r="AAT65" s="84"/>
      <c r="AAU65" s="84"/>
      <c r="AAV65" s="84"/>
      <c r="AAW65" s="84"/>
      <c r="AAX65" s="84"/>
      <c r="AAY65" s="84"/>
      <c r="AAZ65" s="84"/>
      <c r="ABA65" s="84"/>
      <c r="ABB65" s="84"/>
      <c r="ABC65" s="84"/>
      <c r="ABD65" s="84"/>
      <c r="ABE65" s="84"/>
      <c r="ABF65" s="84"/>
      <c r="ABG65" s="84"/>
      <c r="ABH65" s="84"/>
      <c r="ABI65" s="84"/>
      <c r="ABJ65" s="84"/>
      <c r="ABK65" s="84"/>
      <c r="ABL65" s="84"/>
      <c r="ABM65" s="84"/>
      <c r="ABN65" s="84"/>
      <c r="ABO65" s="84"/>
      <c r="ABP65" s="84"/>
      <c r="ABQ65" s="84"/>
      <c r="ABR65" s="84"/>
      <c r="ABS65" s="84"/>
      <c r="ABT65" s="84"/>
      <c r="ABU65" s="84"/>
      <c r="ABV65" s="84"/>
      <c r="ABW65" s="84"/>
      <c r="ABX65" s="84"/>
      <c r="ABY65" s="84"/>
      <c r="ABZ65" s="84"/>
      <c r="ACA65" s="84"/>
      <c r="ACB65" s="84"/>
      <c r="ACC65" s="84"/>
      <c r="ACD65" s="84"/>
      <c r="ACE65" s="84"/>
      <c r="ACF65" s="84"/>
      <c r="ACG65" s="84"/>
      <c r="ACH65" s="84"/>
      <c r="ACI65" s="84"/>
      <c r="ACJ65" s="84"/>
      <c r="ACK65" s="84"/>
      <c r="ACL65" s="84"/>
      <c r="ACM65" s="84"/>
      <c r="ACN65" s="84"/>
      <c r="ACO65" s="84"/>
      <c r="ACP65" s="84"/>
      <c r="ACQ65" s="84"/>
      <c r="ACR65" s="84"/>
      <c r="ACS65" s="84"/>
      <c r="ACT65" s="84"/>
      <c r="ACU65" s="84"/>
      <c r="ACV65" s="84"/>
      <c r="ACW65" s="84"/>
      <c r="ACX65" s="84"/>
      <c r="ACY65" s="84"/>
      <c r="ACZ65" s="84"/>
      <c r="ADA65" s="84"/>
      <c r="ADB65" s="84"/>
      <c r="ADC65" s="84"/>
      <c r="ADD65" s="84"/>
      <c r="ADE65" s="84"/>
      <c r="ADF65" s="84"/>
      <c r="ADG65" s="84"/>
      <c r="ADH65" s="84"/>
      <c r="ADI65" s="84"/>
      <c r="ADJ65" s="84"/>
      <c r="ADK65" s="84"/>
      <c r="ADL65" s="84"/>
      <c r="ADM65" s="84"/>
      <c r="ADN65" s="84"/>
      <c r="ADO65" s="84"/>
      <c r="ADP65" s="84"/>
      <c r="ADQ65" s="84"/>
      <c r="ADR65" s="84"/>
      <c r="ADS65" s="84"/>
      <c r="ADT65" s="84"/>
      <c r="ADU65" s="84"/>
      <c r="ADV65" s="84"/>
      <c r="ADW65" s="84"/>
      <c r="ADX65" s="84"/>
      <c r="ADY65" s="84"/>
      <c r="ADZ65" s="84"/>
      <c r="AEA65" s="84"/>
      <c r="AEB65" s="84"/>
      <c r="AEC65" s="84"/>
      <c r="AED65" s="84"/>
      <c r="AEE65" s="84"/>
      <c r="AEF65" s="84"/>
      <c r="AEG65" s="84"/>
      <c r="AEH65" s="84"/>
      <c r="AEI65" s="84"/>
      <c r="AEJ65" s="84"/>
      <c r="AEK65" s="84"/>
      <c r="AEL65" s="84"/>
      <c r="AEM65" s="84"/>
      <c r="AEN65" s="84"/>
      <c r="AEO65" s="84"/>
      <c r="AEP65" s="84"/>
      <c r="AEQ65" s="84"/>
      <c r="AER65" s="84"/>
      <c r="AES65" s="84"/>
      <c r="AET65" s="84"/>
      <c r="AEU65" s="84"/>
      <c r="AEV65" s="84"/>
      <c r="AEW65" s="84"/>
      <c r="AEX65" s="84"/>
      <c r="AEY65" s="84"/>
      <c r="AEZ65" s="84"/>
      <c r="AFA65" s="84"/>
      <c r="AFB65" s="84"/>
      <c r="AFC65" s="84"/>
      <c r="AFD65" s="84"/>
      <c r="AFE65" s="84"/>
      <c r="AFF65" s="84"/>
      <c r="AFG65" s="84"/>
      <c r="AFH65" s="84"/>
      <c r="AFI65" s="84"/>
      <c r="AFJ65" s="84"/>
      <c r="AFK65" s="84"/>
      <c r="AFL65" s="84"/>
      <c r="AFM65" s="84"/>
      <c r="AFN65" s="84"/>
      <c r="AFO65" s="84"/>
      <c r="AFP65" s="84"/>
      <c r="AFQ65" s="84"/>
      <c r="AFR65" s="84"/>
      <c r="AFS65" s="84"/>
      <c r="AFT65" s="84"/>
      <c r="AFU65" s="84"/>
      <c r="AFV65" s="84"/>
      <c r="AFW65" s="84"/>
      <c r="AFX65" s="84"/>
      <c r="AFY65" s="84"/>
      <c r="AFZ65" s="84"/>
      <c r="AGA65" s="84"/>
      <c r="AGB65" s="84"/>
      <c r="AGC65" s="84"/>
      <c r="AGD65" s="84"/>
      <c r="AGE65" s="84"/>
      <c r="AGF65" s="84"/>
      <c r="AGG65" s="84"/>
      <c r="AGH65" s="84"/>
      <c r="AGI65" s="84"/>
      <c r="AGJ65" s="84"/>
      <c r="AGK65" s="84"/>
      <c r="AGL65" s="84"/>
      <c r="AGM65" s="84"/>
      <c r="AGN65" s="84"/>
      <c r="AGO65" s="84"/>
      <c r="AGP65" s="84"/>
      <c r="AGQ65" s="84"/>
      <c r="AGR65" s="84"/>
      <c r="AGS65" s="84"/>
      <c r="AGT65" s="84"/>
      <c r="AGU65" s="84"/>
      <c r="AGV65" s="84"/>
      <c r="AGW65" s="84"/>
      <c r="AGX65" s="84"/>
      <c r="AGY65" s="84"/>
      <c r="AGZ65" s="84"/>
      <c r="AHA65" s="84"/>
      <c r="AHB65" s="84"/>
      <c r="AHC65" s="84"/>
      <c r="AHD65" s="84"/>
      <c r="AHE65" s="84"/>
      <c r="AHF65" s="84"/>
      <c r="AHG65" s="84"/>
      <c r="AHH65" s="84"/>
      <c r="AHI65" s="84"/>
      <c r="AHJ65" s="84"/>
      <c r="AHK65" s="84"/>
      <c r="AHL65" s="84"/>
      <c r="AHM65" s="84"/>
      <c r="AHN65" s="84"/>
      <c r="AHO65" s="84"/>
      <c r="AHP65" s="84"/>
      <c r="AHQ65" s="84"/>
      <c r="AHR65" s="84"/>
      <c r="AHS65" s="84"/>
      <c r="AHT65" s="84"/>
      <c r="AHU65" s="84"/>
      <c r="AHV65" s="84"/>
      <c r="AHW65" s="84"/>
      <c r="AHX65" s="84"/>
      <c r="AHY65" s="84"/>
      <c r="AHZ65" s="84"/>
      <c r="AIA65" s="84"/>
      <c r="AIB65" s="84"/>
      <c r="AIC65" s="84"/>
      <c r="AID65" s="84"/>
      <c r="AIE65" s="84"/>
      <c r="AIF65" s="84"/>
      <c r="AIG65" s="84"/>
      <c r="AIH65" s="84"/>
      <c r="AII65" s="84"/>
      <c r="AIJ65" s="84"/>
      <c r="AIK65" s="84"/>
      <c r="AIL65" s="84"/>
      <c r="AIM65" s="84"/>
      <c r="AIN65" s="84"/>
      <c r="AIO65" s="84"/>
      <c r="AIP65" s="84"/>
      <c r="AIQ65" s="84"/>
      <c r="AIR65" s="84"/>
      <c r="AIS65" s="84"/>
      <c r="AIT65" s="84"/>
      <c r="AIU65" s="84"/>
      <c r="AIV65" s="84"/>
      <c r="AIW65" s="84"/>
      <c r="AIX65" s="84"/>
      <c r="AIY65" s="84"/>
      <c r="AIZ65" s="84"/>
      <c r="AJA65" s="84"/>
      <c r="AJB65" s="84"/>
      <c r="AJC65" s="84"/>
      <c r="AJD65" s="84"/>
      <c r="AJE65" s="84"/>
      <c r="AJF65" s="84"/>
      <c r="AJG65" s="84"/>
      <c r="AJH65" s="84"/>
      <c r="AJI65" s="84"/>
      <c r="AJJ65" s="84"/>
      <c r="AJK65" s="84"/>
      <c r="AJL65" s="84"/>
      <c r="AJM65" s="84"/>
      <c r="AJN65" s="84"/>
      <c r="AJO65" s="84"/>
      <c r="AJP65" s="84"/>
      <c r="AJQ65" s="84"/>
      <c r="AJR65" s="84"/>
      <c r="AJS65" s="84"/>
      <c r="AJT65" s="84"/>
      <c r="AJU65" s="84"/>
      <c r="AJV65" s="84"/>
      <c r="AJW65" s="84"/>
      <c r="AJX65" s="84"/>
      <c r="AJY65" s="84"/>
      <c r="AJZ65" s="84"/>
      <c r="AKA65" s="84"/>
      <c r="AKB65" s="84"/>
      <c r="AKC65" s="84"/>
      <c r="AKD65" s="84"/>
      <c r="AKE65" s="84"/>
      <c r="AKF65" s="84"/>
      <c r="AKG65" s="84"/>
      <c r="AKH65" s="84"/>
      <c r="AKI65" s="84"/>
      <c r="AKJ65" s="84"/>
      <c r="AKK65" s="84"/>
      <c r="AKL65" s="84"/>
      <c r="AKM65" s="84"/>
      <c r="AKN65" s="84"/>
      <c r="AKO65" s="84"/>
      <c r="AKP65" s="84"/>
      <c r="AKQ65" s="84"/>
      <c r="AKR65" s="84"/>
      <c r="AKS65" s="84"/>
      <c r="AKT65" s="84"/>
      <c r="AKU65" s="84"/>
      <c r="AKV65" s="84"/>
      <c r="AKW65" s="84"/>
      <c r="AKX65" s="84"/>
      <c r="AKY65" s="84"/>
      <c r="AKZ65" s="84"/>
      <c r="ALA65" s="84"/>
      <c r="ALB65" s="84"/>
      <c r="ALC65" s="84"/>
      <c r="ALD65" s="84"/>
      <c r="ALE65" s="84"/>
      <c r="ALF65" s="84"/>
      <c r="ALG65" s="84"/>
      <c r="ALH65" s="84"/>
      <c r="ALI65" s="84"/>
      <c r="ALJ65" s="84"/>
      <c r="ALK65" s="84"/>
      <c r="ALL65" s="84"/>
      <c r="ALM65" s="84"/>
      <c r="ALN65" s="84"/>
      <c r="ALO65" s="84"/>
      <c r="ALP65" s="84"/>
      <c r="ALQ65" s="84"/>
      <c r="ALR65" s="84"/>
      <c r="ALS65" s="84"/>
      <c r="ALT65" s="84"/>
      <c r="ALU65" s="84"/>
      <c r="ALV65" s="84"/>
      <c r="ALW65" s="84"/>
      <c r="ALX65" s="84"/>
      <c r="ALY65" s="84"/>
      <c r="ALZ65" s="84"/>
      <c r="AMA65" s="84"/>
      <c r="AMB65" s="84"/>
      <c r="AMC65" s="84"/>
      <c r="AMD65" s="84"/>
      <c r="AME65" s="84"/>
      <c r="AMF65" s="84"/>
      <c r="AMG65" s="84"/>
      <c r="AMH65" s="84"/>
      <c r="AMI65" s="84"/>
      <c r="AMJ65" s="84"/>
      <c r="AMK65" s="84"/>
      <c r="AML65" s="84"/>
      <c r="AMM65" s="84"/>
      <c r="AMN65" s="84"/>
      <c r="AMO65" s="84"/>
      <c r="AMP65" s="84"/>
      <c r="AMQ65" s="84"/>
      <c r="AMR65" s="84"/>
      <c r="AMS65" s="84"/>
      <c r="AMT65" s="84"/>
      <c r="AMU65" s="84"/>
      <c r="AMV65" s="84"/>
      <c r="AMW65" s="84"/>
      <c r="AMX65" s="84"/>
      <c r="AMY65" s="84"/>
      <c r="AMZ65" s="84"/>
      <c r="ANA65" s="84"/>
      <c r="ANB65" s="84"/>
      <c r="ANC65" s="84"/>
      <c r="AND65" s="84"/>
      <c r="ANE65" s="84"/>
      <c r="ANF65" s="84"/>
      <c r="ANG65" s="84"/>
      <c r="ANH65" s="84"/>
      <c r="ANI65" s="84"/>
      <c r="ANJ65" s="84"/>
      <c r="ANK65" s="84"/>
      <c r="ANL65" s="84"/>
      <c r="ANM65" s="84"/>
      <c r="ANN65" s="84"/>
      <c r="ANO65" s="84"/>
      <c r="ANP65" s="84"/>
      <c r="ANQ65" s="84"/>
      <c r="ANR65" s="84"/>
      <c r="ANS65" s="84"/>
      <c r="ANT65" s="84"/>
      <c r="ANU65" s="84"/>
      <c r="ANV65" s="84"/>
      <c r="ANW65" s="84"/>
      <c r="ANX65" s="84"/>
      <c r="ANY65" s="84"/>
      <c r="ANZ65" s="84"/>
      <c r="AOA65" s="84"/>
      <c r="AOB65" s="84"/>
      <c r="AOC65" s="84"/>
      <c r="AOD65" s="84"/>
      <c r="AOE65" s="84"/>
      <c r="AOF65" s="84"/>
      <c r="AOG65" s="84"/>
      <c r="AOH65" s="84"/>
      <c r="AOI65" s="84"/>
      <c r="AOJ65" s="84"/>
      <c r="AOK65" s="84"/>
      <c r="AOL65" s="84"/>
      <c r="AOM65" s="84"/>
      <c r="AON65" s="84"/>
      <c r="AOO65" s="84"/>
      <c r="AOP65" s="84"/>
      <c r="AOQ65" s="84"/>
      <c r="AOR65" s="84"/>
      <c r="AOS65" s="84"/>
      <c r="AOT65" s="84"/>
      <c r="AOU65" s="84"/>
      <c r="AOV65" s="84"/>
      <c r="AOW65" s="84"/>
      <c r="AOX65" s="84"/>
      <c r="AOY65" s="84"/>
      <c r="AOZ65" s="84"/>
      <c r="APA65" s="84"/>
      <c r="APB65" s="84"/>
      <c r="APC65" s="84"/>
      <c r="APD65" s="84"/>
      <c r="APE65" s="84"/>
      <c r="APF65" s="84"/>
      <c r="APG65" s="84"/>
      <c r="APH65" s="84"/>
      <c r="API65" s="84"/>
      <c r="APJ65" s="84"/>
      <c r="APK65" s="84"/>
      <c r="APL65" s="84"/>
      <c r="APM65" s="84"/>
      <c r="APN65" s="84"/>
      <c r="APO65" s="84"/>
      <c r="APP65" s="84"/>
      <c r="APQ65" s="84"/>
      <c r="APR65" s="84"/>
      <c r="APS65" s="84"/>
      <c r="APT65" s="84"/>
      <c r="APU65" s="84"/>
      <c r="APV65" s="84"/>
      <c r="APW65" s="84"/>
      <c r="APX65" s="84"/>
      <c r="APY65" s="84"/>
      <c r="APZ65" s="84"/>
      <c r="AQA65" s="84"/>
      <c r="AQB65" s="84"/>
      <c r="AQC65" s="84"/>
      <c r="AQD65" s="84"/>
      <c r="AQE65" s="84"/>
      <c r="AQF65" s="84"/>
      <c r="AQG65" s="84"/>
      <c r="AQH65" s="84"/>
      <c r="AQI65" s="84"/>
      <c r="AQJ65" s="84"/>
      <c r="AQK65" s="84"/>
      <c r="AQL65" s="84"/>
      <c r="AQM65" s="84"/>
      <c r="AQN65" s="84"/>
      <c r="AQO65" s="84"/>
      <c r="AQP65" s="84"/>
      <c r="AQQ65" s="84"/>
      <c r="AQR65" s="84"/>
      <c r="AQS65" s="84"/>
      <c r="AQT65" s="84"/>
      <c r="AQU65" s="84"/>
      <c r="AQV65" s="84"/>
      <c r="AQW65" s="84"/>
      <c r="AQX65" s="84"/>
      <c r="AQY65" s="84"/>
      <c r="AQZ65" s="84"/>
      <c r="ARA65" s="84"/>
      <c r="ARB65" s="84"/>
      <c r="ARC65" s="84"/>
      <c r="ARD65" s="84"/>
      <c r="ARE65" s="84"/>
      <c r="ARF65" s="84"/>
      <c r="ARG65" s="84"/>
      <c r="ARH65" s="84"/>
      <c r="ARI65" s="84"/>
      <c r="ARJ65" s="84"/>
      <c r="ARK65" s="84"/>
      <c r="ARL65" s="84"/>
      <c r="ARM65" s="84"/>
      <c r="ARN65" s="84"/>
      <c r="ARO65" s="84"/>
      <c r="ARP65" s="84"/>
      <c r="ARQ65" s="84"/>
      <c r="ARR65" s="84"/>
      <c r="ARS65" s="84"/>
      <c r="ART65" s="84"/>
      <c r="ARU65" s="84"/>
      <c r="ARV65" s="84"/>
      <c r="ARW65" s="84"/>
      <c r="ARX65" s="84"/>
      <c r="ARY65" s="84"/>
      <c r="ARZ65" s="84"/>
      <c r="ASA65" s="84"/>
      <c r="ASB65" s="84"/>
      <c r="ASC65" s="84"/>
      <c r="ASD65" s="84"/>
      <c r="ASE65" s="84"/>
      <c r="ASF65" s="84"/>
      <c r="ASG65" s="84"/>
      <c r="ASH65" s="84"/>
      <c r="ASI65" s="84"/>
      <c r="ASJ65" s="84"/>
      <c r="ASK65" s="84"/>
      <c r="ASL65" s="84"/>
      <c r="ASM65" s="84"/>
      <c r="ASN65" s="84"/>
      <c r="ASO65" s="84"/>
      <c r="ASP65" s="84"/>
      <c r="ASQ65" s="84"/>
      <c r="ASR65" s="84"/>
      <c r="ASS65" s="84"/>
      <c r="AST65" s="84"/>
      <c r="ASU65" s="84"/>
      <c r="ASV65" s="84"/>
      <c r="ASW65" s="84"/>
      <c r="ASX65" s="84"/>
      <c r="ASY65" s="84"/>
      <c r="ASZ65" s="84"/>
      <c r="ATA65" s="84"/>
      <c r="ATB65" s="84"/>
      <c r="ATC65" s="84"/>
      <c r="ATD65" s="84"/>
      <c r="ATE65" s="84"/>
      <c r="ATF65" s="84"/>
      <c r="ATG65" s="84"/>
      <c r="ATH65" s="84"/>
      <c r="ATI65" s="84"/>
      <c r="ATJ65" s="84"/>
      <c r="ATK65" s="84"/>
      <c r="ATL65" s="84"/>
      <c r="ATM65" s="84"/>
      <c r="ATN65" s="84"/>
      <c r="ATO65" s="84"/>
      <c r="ATP65" s="84"/>
      <c r="ATQ65" s="84"/>
      <c r="ATR65" s="84"/>
      <c r="ATS65" s="84"/>
      <c r="ATT65" s="84"/>
      <c r="ATU65" s="84"/>
      <c r="ATV65" s="84"/>
      <c r="ATW65" s="84"/>
      <c r="ATX65" s="84"/>
      <c r="ATY65" s="84"/>
      <c r="ATZ65" s="84"/>
      <c r="AUA65" s="84"/>
      <c r="AUB65" s="84"/>
      <c r="AUC65" s="84"/>
      <c r="AUD65" s="84"/>
      <c r="AUE65" s="84"/>
      <c r="AUF65" s="84"/>
      <c r="AUG65" s="84"/>
      <c r="AUH65" s="84"/>
      <c r="AUI65" s="84"/>
      <c r="AUJ65" s="84"/>
      <c r="AUK65" s="84"/>
      <c r="AUL65" s="84"/>
      <c r="AUM65" s="84"/>
      <c r="AUN65" s="84"/>
      <c r="AUO65" s="84"/>
      <c r="AUP65" s="84"/>
      <c r="AUQ65" s="84"/>
      <c r="AUR65" s="84"/>
      <c r="AUS65" s="84"/>
      <c r="AUT65" s="84"/>
      <c r="AUU65" s="84"/>
      <c r="AUV65" s="84"/>
      <c r="AUW65" s="84"/>
      <c r="AUX65" s="84"/>
      <c r="AUY65" s="84"/>
      <c r="AUZ65" s="84"/>
      <c r="AVA65" s="84"/>
      <c r="AVB65" s="84"/>
      <c r="AVC65" s="84"/>
      <c r="AVD65" s="84"/>
      <c r="AVE65" s="84"/>
      <c r="AVF65" s="84"/>
      <c r="AVG65" s="84"/>
      <c r="AVH65" s="84"/>
      <c r="AVI65" s="84"/>
      <c r="AVJ65" s="84"/>
      <c r="AVK65" s="84"/>
      <c r="AVL65" s="84"/>
      <c r="AVM65" s="84"/>
      <c r="AVN65" s="84"/>
      <c r="AVO65" s="84"/>
      <c r="AVP65" s="84"/>
      <c r="AVQ65" s="84"/>
      <c r="AVR65" s="84"/>
      <c r="AVS65" s="84"/>
      <c r="AVT65" s="84"/>
      <c r="AVU65" s="84"/>
      <c r="AVV65" s="84"/>
      <c r="AVW65" s="84"/>
      <c r="AVX65" s="84"/>
      <c r="AVY65" s="84"/>
      <c r="AVZ65" s="84"/>
      <c r="AWA65" s="84"/>
      <c r="AWB65" s="84"/>
      <c r="AWC65" s="84"/>
      <c r="AWD65" s="84"/>
      <c r="AWE65" s="84"/>
      <c r="AWF65" s="84"/>
      <c r="AWG65" s="84"/>
      <c r="AWH65" s="84"/>
      <c r="AWI65" s="84"/>
      <c r="AWJ65" s="84"/>
      <c r="AWK65" s="84"/>
      <c r="AWL65" s="84"/>
      <c r="AWM65" s="84"/>
      <c r="AWN65" s="84"/>
      <c r="AWO65" s="84"/>
      <c r="AWP65" s="84"/>
      <c r="AWQ65" s="84"/>
      <c r="AWR65" s="84"/>
      <c r="AWS65" s="84"/>
      <c r="AWT65" s="84"/>
      <c r="AWU65" s="84"/>
      <c r="AWV65" s="84"/>
      <c r="AWW65" s="84"/>
      <c r="AWX65" s="84"/>
      <c r="AWY65" s="84"/>
      <c r="AWZ65" s="84"/>
      <c r="AXA65" s="84"/>
      <c r="AXB65" s="84"/>
      <c r="AXC65" s="84"/>
      <c r="AXD65" s="84"/>
      <c r="AXE65" s="84"/>
      <c r="AXF65" s="84"/>
      <c r="AXG65" s="84"/>
      <c r="AXH65" s="84"/>
      <c r="AXI65" s="84"/>
      <c r="AXJ65" s="84"/>
      <c r="AXK65" s="84"/>
      <c r="AXL65" s="84"/>
      <c r="AXM65" s="84"/>
      <c r="AXN65" s="84"/>
      <c r="AXO65" s="84"/>
      <c r="AXP65" s="84"/>
      <c r="AXQ65" s="84"/>
      <c r="AXR65" s="84"/>
      <c r="AXS65" s="84"/>
      <c r="AXT65" s="84"/>
      <c r="AXU65" s="84"/>
      <c r="AXV65" s="84"/>
      <c r="AXW65" s="84"/>
      <c r="AXX65" s="84"/>
      <c r="AXY65" s="84"/>
      <c r="AXZ65" s="84"/>
      <c r="AYA65" s="84"/>
      <c r="AYB65" s="84"/>
      <c r="AYC65" s="84"/>
      <c r="AYD65" s="84"/>
      <c r="AYE65" s="84"/>
      <c r="AYF65" s="84"/>
      <c r="AYG65" s="84"/>
      <c r="AYH65" s="84"/>
      <c r="AYI65" s="84"/>
      <c r="AYJ65" s="84"/>
      <c r="AYK65" s="84"/>
      <c r="AYL65" s="84"/>
      <c r="AYM65" s="84"/>
      <c r="AYN65" s="84"/>
      <c r="AYO65" s="84"/>
      <c r="AYP65" s="84"/>
      <c r="AYQ65" s="84"/>
      <c r="AYR65" s="84"/>
      <c r="AYS65" s="84"/>
      <c r="AYT65" s="84"/>
      <c r="AYU65" s="84"/>
      <c r="AYV65" s="84"/>
      <c r="AYW65" s="84"/>
      <c r="AYX65" s="84"/>
      <c r="AYY65" s="84"/>
      <c r="AYZ65" s="84"/>
      <c r="AZA65" s="84"/>
      <c r="AZB65" s="84"/>
      <c r="AZC65" s="84"/>
      <c r="AZD65" s="84"/>
      <c r="AZE65" s="84"/>
      <c r="AZF65" s="84"/>
      <c r="AZG65" s="84"/>
      <c r="AZH65" s="84"/>
      <c r="AZI65" s="84"/>
      <c r="AZJ65" s="84"/>
      <c r="AZK65" s="84"/>
      <c r="AZL65" s="84"/>
      <c r="AZM65" s="84"/>
      <c r="AZN65" s="84"/>
      <c r="AZO65" s="84"/>
      <c r="AZP65" s="84"/>
      <c r="AZQ65" s="84"/>
      <c r="AZR65" s="84"/>
      <c r="AZS65" s="84"/>
      <c r="AZT65" s="84"/>
      <c r="AZU65" s="84"/>
      <c r="AZV65" s="84"/>
      <c r="AZW65" s="84"/>
      <c r="AZX65" s="84"/>
      <c r="AZY65" s="84"/>
      <c r="AZZ65" s="84"/>
      <c r="BAA65" s="84"/>
      <c r="BAB65" s="84"/>
      <c r="BAC65" s="84"/>
      <c r="BAD65" s="84"/>
      <c r="BAE65" s="84"/>
      <c r="BAF65" s="84"/>
      <c r="BAG65" s="84"/>
      <c r="BAH65" s="84"/>
      <c r="BAI65" s="84"/>
      <c r="BAJ65" s="84"/>
      <c r="BAK65" s="84"/>
      <c r="BAL65" s="84"/>
      <c r="BAM65" s="84"/>
      <c r="BAN65" s="84"/>
      <c r="BAO65" s="84"/>
      <c r="BAP65" s="84"/>
      <c r="BAQ65" s="84"/>
      <c r="BAR65" s="84"/>
      <c r="BAS65" s="84"/>
      <c r="BAT65" s="84"/>
      <c r="BAU65" s="84"/>
      <c r="BAV65" s="84"/>
      <c r="BAW65" s="84"/>
      <c r="BAX65" s="84"/>
      <c r="BAY65" s="84"/>
      <c r="BAZ65" s="84"/>
      <c r="BBA65" s="84"/>
      <c r="BBB65" s="84"/>
      <c r="BBC65" s="84"/>
      <c r="BBD65" s="84"/>
      <c r="BBE65" s="84"/>
      <c r="BBF65" s="84"/>
      <c r="BBG65" s="84"/>
      <c r="BBH65" s="84"/>
      <c r="BBI65" s="84"/>
      <c r="BBJ65" s="84"/>
      <c r="BBK65" s="84"/>
      <c r="BBL65" s="84"/>
      <c r="BBM65" s="84"/>
      <c r="BBN65" s="84"/>
      <c r="BBO65" s="84"/>
      <c r="BBP65" s="84"/>
      <c r="BBQ65" s="84"/>
      <c r="BBR65" s="84"/>
      <c r="BBS65" s="84"/>
      <c r="BBT65" s="84"/>
      <c r="BBU65" s="84"/>
      <c r="BBV65" s="84"/>
      <c r="BBW65" s="84"/>
      <c r="BBX65" s="84"/>
      <c r="BBY65" s="84"/>
      <c r="BBZ65" s="84"/>
      <c r="BCA65" s="84"/>
      <c r="BCB65" s="84"/>
      <c r="BCC65" s="84"/>
      <c r="BCD65" s="84"/>
      <c r="BCE65" s="84"/>
      <c r="BCF65" s="84"/>
      <c r="BCG65" s="84"/>
      <c r="BCH65" s="84"/>
      <c r="BCI65" s="84"/>
      <c r="BCJ65" s="84"/>
      <c r="BCK65" s="84"/>
      <c r="BCL65" s="84"/>
      <c r="BCM65" s="84"/>
      <c r="BCN65" s="84"/>
      <c r="BCO65" s="84"/>
      <c r="BCP65" s="84"/>
      <c r="BCQ65" s="84"/>
      <c r="BCR65" s="84"/>
      <c r="BCS65" s="84"/>
      <c r="BCT65" s="84"/>
      <c r="BCU65" s="84"/>
      <c r="BCV65" s="84"/>
      <c r="BCW65" s="84"/>
      <c r="BCX65" s="84"/>
      <c r="BCY65" s="84"/>
      <c r="BCZ65" s="84"/>
      <c r="BDA65" s="84"/>
      <c r="BDB65" s="84"/>
      <c r="BDC65" s="84"/>
      <c r="BDD65" s="84"/>
      <c r="BDE65" s="84"/>
      <c r="BDF65" s="84"/>
      <c r="BDG65" s="84"/>
      <c r="BDH65" s="84"/>
      <c r="BDI65" s="84"/>
      <c r="BDJ65" s="84"/>
      <c r="BDK65" s="84"/>
      <c r="BDL65" s="84"/>
      <c r="BDM65" s="84"/>
      <c r="BDN65" s="84"/>
      <c r="BDO65" s="84"/>
      <c r="BDP65" s="84"/>
      <c r="BDQ65" s="84"/>
      <c r="BDR65" s="84"/>
      <c r="BDS65" s="84"/>
      <c r="BDT65" s="84"/>
      <c r="BDU65" s="84"/>
      <c r="BDV65" s="84"/>
      <c r="BDW65" s="84"/>
      <c r="BDX65" s="84"/>
      <c r="BDY65" s="84"/>
      <c r="BDZ65" s="84"/>
      <c r="BEA65" s="84"/>
      <c r="BEB65" s="84"/>
      <c r="BEC65" s="84"/>
      <c r="BED65" s="84"/>
      <c r="BEE65" s="84"/>
      <c r="BEF65" s="84"/>
      <c r="BEG65" s="84"/>
      <c r="BEH65" s="84"/>
      <c r="BEI65" s="84"/>
      <c r="BEJ65" s="84"/>
      <c r="BEK65" s="84"/>
      <c r="BEL65" s="84"/>
      <c r="BEM65" s="84"/>
      <c r="BEN65" s="84"/>
      <c r="BEO65" s="84"/>
      <c r="BEP65" s="84"/>
      <c r="BEQ65" s="84"/>
      <c r="BER65" s="84"/>
      <c r="BES65" s="84"/>
      <c r="BET65" s="84"/>
      <c r="BEU65" s="84"/>
      <c r="BEV65" s="84"/>
      <c r="BEW65" s="84"/>
      <c r="BEX65" s="84"/>
      <c r="BEY65" s="84"/>
      <c r="BEZ65" s="84"/>
      <c r="BFA65" s="84"/>
      <c r="BFB65" s="84"/>
      <c r="BFC65" s="84"/>
      <c r="BFD65" s="84"/>
      <c r="BFE65" s="84"/>
      <c r="BFF65" s="84"/>
      <c r="BFG65" s="84"/>
      <c r="BFH65" s="84"/>
      <c r="BFI65" s="84"/>
      <c r="BFJ65" s="84"/>
      <c r="BFK65" s="84"/>
      <c r="BFL65" s="84"/>
      <c r="BFM65" s="84"/>
      <c r="BFN65" s="84"/>
      <c r="BFO65" s="84"/>
      <c r="BFP65" s="84"/>
      <c r="BFQ65" s="84"/>
      <c r="BFR65" s="84"/>
      <c r="BFS65" s="84"/>
      <c r="BFT65" s="84"/>
      <c r="BFU65" s="84"/>
      <c r="BFV65" s="84"/>
      <c r="BFW65" s="84"/>
      <c r="BFX65" s="84"/>
      <c r="BFY65" s="84"/>
      <c r="BFZ65" s="84"/>
      <c r="BGA65" s="84"/>
      <c r="BGB65" s="84"/>
      <c r="BGC65" s="84"/>
      <c r="BGD65" s="84"/>
      <c r="BGE65" s="84"/>
      <c r="BGF65" s="84"/>
      <c r="BGG65" s="84"/>
      <c r="BGH65" s="84"/>
      <c r="BGI65" s="84"/>
      <c r="BGJ65" s="84"/>
      <c r="BGK65" s="84"/>
      <c r="BGL65" s="84"/>
      <c r="BGM65" s="84"/>
      <c r="BGN65" s="84"/>
      <c r="BGO65" s="84"/>
      <c r="BGP65" s="84"/>
      <c r="BGQ65" s="84"/>
      <c r="BGR65" s="84"/>
      <c r="BGS65" s="84"/>
      <c r="BGT65" s="84"/>
      <c r="BGU65" s="84"/>
      <c r="BGV65" s="84"/>
      <c r="BGW65" s="84"/>
      <c r="BGX65" s="84"/>
      <c r="BGY65" s="84"/>
      <c r="BGZ65" s="84"/>
      <c r="BHA65" s="84"/>
      <c r="BHB65" s="84"/>
      <c r="BHC65" s="84"/>
      <c r="BHD65" s="84"/>
      <c r="BHE65" s="84"/>
      <c r="BHF65" s="84"/>
      <c r="BHG65" s="84"/>
      <c r="BHH65" s="84"/>
      <c r="BHI65" s="84"/>
      <c r="BHJ65" s="84"/>
      <c r="BHK65" s="84"/>
      <c r="BHL65" s="84"/>
      <c r="BHM65" s="84"/>
      <c r="BHN65" s="84"/>
      <c r="BHO65" s="84"/>
      <c r="BHP65" s="84"/>
      <c r="BHQ65" s="84"/>
      <c r="BHR65" s="84"/>
      <c r="BHS65" s="84"/>
      <c r="BHT65" s="84"/>
      <c r="BHU65" s="84"/>
      <c r="BHV65" s="84"/>
      <c r="BHW65" s="84"/>
      <c r="BHX65" s="84"/>
      <c r="BHY65" s="84"/>
      <c r="BHZ65" s="84"/>
      <c r="BIA65" s="84"/>
      <c r="BIB65" s="84"/>
      <c r="BIC65" s="84"/>
      <c r="BID65" s="84"/>
      <c r="BIE65" s="84"/>
      <c r="BIF65" s="84"/>
      <c r="BIG65" s="84"/>
      <c r="BIH65" s="84"/>
      <c r="BII65" s="84"/>
      <c r="BIJ65" s="84"/>
      <c r="BIK65" s="84"/>
      <c r="BIL65" s="84"/>
      <c r="BIM65" s="84"/>
      <c r="BIN65" s="84"/>
      <c r="BIO65" s="84"/>
      <c r="BIP65" s="84"/>
      <c r="BIQ65" s="84"/>
      <c r="BIR65" s="84"/>
      <c r="BIS65" s="84"/>
      <c r="BIT65" s="84"/>
      <c r="BIU65" s="84"/>
      <c r="BIV65" s="84"/>
      <c r="BIW65" s="84"/>
      <c r="BIX65" s="84"/>
      <c r="BIY65" s="84"/>
      <c r="BIZ65" s="84"/>
      <c r="BJA65" s="84"/>
      <c r="BJB65" s="84"/>
      <c r="BJC65" s="84"/>
      <c r="BJD65" s="84"/>
      <c r="BJE65" s="84"/>
      <c r="BJF65" s="84"/>
      <c r="BJG65" s="84"/>
      <c r="BJH65" s="84"/>
      <c r="BJI65" s="84"/>
      <c r="BJJ65" s="84"/>
      <c r="BJK65" s="84"/>
      <c r="BJL65" s="84"/>
      <c r="BJM65" s="84"/>
      <c r="BJN65" s="84"/>
      <c r="BJO65" s="84"/>
      <c r="BJP65" s="84"/>
      <c r="BJQ65" s="84"/>
      <c r="BJR65" s="84"/>
      <c r="BJS65" s="84"/>
      <c r="BJT65" s="84"/>
      <c r="BJU65" s="84"/>
      <c r="BJV65" s="84"/>
      <c r="BJW65" s="84"/>
      <c r="BJX65" s="84"/>
      <c r="BJY65" s="84"/>
      <c r="BJZ65" s="84"/>
      <c r="BKA65" s="84"/>
      <c r="BKB65" s="84"/>
      <c r="BKC65" s="84"/>
      <c r="BKD65" s="84"/>
      <c r="BKE65" s="84"/>
      <c r="BKF65" s="84"/>
      <c r="BKG65" s="84"/>
      <c r="BKH65" s="84"/>
      <c r="BKI65" s="84"/>
      <c r="BKJ65" s="84"/>
      <c r="BKK65" s="84"/>
      <c r="BKL65" s="84"/>
      <c r="BKM65" s="84"/>
      <c r="BKN65" s="84"/>
      <c r="BKO65" s="84"/>
      <c r="BKP65" s="84"/>
      <c r="BKQ65" s="84"/>
      <c r="BKR65" s="84"/>
      <c r="BKS65" s="84"/>
      <c r="BKT65" s="84"/>
      <c r="BKU65" s="84"/>
      <c r="BKV65" s="84"/>
      <c r="BKW65" s="84"/>
      <c r="BKX65" s="84"/>
      <c r="BKY65" s="84"/>
      <c r="BKZ65" s="84"/>
      <c r="BLA65" s="84"/>
      <c r="BLB65" s="84"/>
      <c r="BLC65" s="84"/>
      <c r="BLD65" s="84"/>
      <c r="BLE65" s="84"/>
      <c r="BLF65" s="84"/>
      <c r="BLG65" s="84"/>
      <c r="BLH65" s="84"/>
      <c r="BLI65" s="84"/>
      <c r="BLJ65" s="84"/>
      <c r="BLK65" s="84"/>
      <c r="BLL65" s="84"/>
      <c r="BLM65" s="84"/>
      <c r="BLN65" s="84"/>
      <c r="BLO65" s="84"/>
      <c r="BLP65" s="84"/>
      <c r="BLQ65" s="84"/>
      <c r="BLR65" s="84"/>
      <c r="BLS65" s="84"/>
      <c r="BLT65" s="84"/>
      <c r="BLU65" s="84"/>
      <c r="BLV65" s="84"/>
      <c r="BLW65" s="84"/>
      <c r="BLX65" s="84"/>
      <c r="BLY65" s="84"/>
      <c r="BLZ65" s="84"/>
      <c r="BMA65" s="84"/>
      <c r="BMB65" s="84"/>
      <c r="BMC65" s="84"/>
      <c r="BMD65" s="84"/>
      <c r="BME65" s="84"/>
      <c r="BMF65" s="84"/>
      <c r="BMG65" s="84"/>
      <c r="BMH65" s="84"/>
      <c r="BMI65" s="84"/>
      <c r="BMJ65" s="84"/>
      <c r="BMK65" s="84"/>
      <c r="BML65" s="84"/>
      <c r="BMM65" s="84"/>
      <c r="BMN65" s="84"/>
      <c r="BMO65" s="84"/>
      <c r="BMP65" s="84"/>
      <c r="BMQ65" s="84"/>
      <c r="BMR65" s="84"/>
      <c r="BMS65" s="84"/>
      <c r="BMT65" s="84"/>
      <c r="BMU65" s="84"/>
      <c r="BMV65" s="84"/>
      <c r="BMW65" s="84"/>
      <c r="BMX65" s="84"/>
      <c r="BMY65" s="84"/>
      <c r="BMZ65" s="84"/>
      <c r="BNA65" s="84"/>
      <c r="BNB65" s="84"/>
      <c r="BNC65" s="84"/>
      <c r="BND65" s="84"/>
      <c r="BNE65" s="84"/>
      <c r="BNF65" s="84"/>
      <c r="BNG65" s="84"/>
      <c r="BNH65" s="84"/>
      <c r="BNI65" s="84"/>
    </row>
    <row r="66" spans="1:1726" s="83" customFormat="1" x14ac:dyDescent="0.2">
      <c r="A66" s="56"/>
      <c r="B66" s="37"/>
      <c r="C66" s="38"/>
      <c r="D66" s="38"/>
      <c r="E66" s="91"/>
      <c r="F66" s="86"/>
      <c r="G66" s="92"/>
      <c r="H66" s="92"/>
      <c r="I66" s="41"/>
      <c r="J66" s="41"/>
      <c r="K66" s="41"/>
      <c r="L66" s="41"/>
      <c r="M66" s="42"/>
      <c r="N66" s="42"/>
      <c r="O66" s="43"/>
      <c r="P66" s="44"/>
      <c r="Q66" s="44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7"/>
      <c r="BK66" s="37"/>
      <c r="CF66" s="84"/>
      <c r="CG66" s="84"/>
      <c r="CH66" s="84"/>
      <c r="CI66" s="84"/>
      <c r="CJ66" s="84"/>
      <c r="CK66" s="84"/>
      <c r="CL66" s="84"/>
      <c r="CM66" s="84"/>
      <c r="CN66" s="84"/>
      <c r="CO66" s="84"/>
      <c r="CP66" s="84"/>
      <c r="CQ66" s="84"/>
      <c r="CR66" s="84"/>
      <c r="CS66" s="84"/>
      <c r="CT66" s="84"/>
      <c r="CU66" s="84"/>
      <c r="CV66" s="84"/>
      <c r="CW66" s="84"/>
      <c r="CX66" s="84"/>
      <c r="CY66" s="84"/>
      <c r="CZ66" s="84"/>
      <c r="DA66" s="84"/>
      <c r="DB66" s="84"/>
      <c r="DC66" s="84"/>
      <c r="DD66" s="84"/>
      <c r="DE66" s="84"/>
      <c r="DF66" s="84"/>
      <c r="DG66" s="84"/>
      <c r="DH66" s="84"/>
      <c r="DI66" s="84"/>
      <c r="DJ66" s="84"/>
      <c r="DK66" s="84"/>
      <c r="DL66" s="84"/>
      <c r="DM66" s="84"/>
      <c r="DN66" s="84"/>
      <c r="DO66" s="84"/>
      <c r="DP66" s="84"/>
      <c r="DQ66" s="84"/>
      <c r="DR66" s="84"/>
      <c r="DS66" s="84"/>
      <c r="DT66" s="84"/>
      <c r="DU66" s="84"/>
      <c r="DV66" s="84"/>
      <c r="DW66" s="84"/>
      <c r="DX66" s="84"/>
      <c r="DY66" s="84"/>
      <c r="DZ66" s="84"/>
      <c r="EA66" s="84"/>
      <c r="EB66" s="84"/>
      <c r="EC66" s="84"/>
      <c r="ED66" s="84"/>
      <c r="EE66" s="84"/>
      <c r="EF66" s="84"/>
      <c r="EG66" s="84"/>
      <c r="EH66" s="84"/>
      <c r="EI66" s="84"/>
      <c r="EJ66" s="84"/>
      <c r="EK66" s="84"/>
      <c r="EL66" s="84"/>
      <c r="EM66" s="84"/>
      <c r="EN66" s="84"/>
      <c r="EO66" s="84"/>
      <c r="EP66" s="84"/>
      <c r="EQ66" s="84"/>
      <c r="ER66" s="84"/>
      <c r="ES66" s="84"/>
      <c r="ET66" s="84"/>
      <c r="EU66" s="84"/>
      <c r="EV66" s="84"/>
      <c r="EW66" s="84"/>
      <c r="EX66" s="84"/>
      <c r="EY66" s="84"/>
      <c r="EZ66" s="84"/>
      <c r="FA66" s="84"/>
      <c r="FB66" s="84"/>
      <c r="FC66" s="84"/>
      <c r="FD66" s="84"/>
      <c r="FE66" s="84"/>
      <c r="FF66" s="84"/>
      <c r="FG66" s="84"/>
      <c r="FH66" s="84"/>
      <c r="FI66" s="84"/>
      <c r="FJ66" s="84"/>
      <c r="FK66" s="84"/>
      <c r="FL66" s="84"/>
      <c r="FM66" s="84"/>
      <c r="FN66" s="84"/>
      <c r="FO66" s="84"/>
      <c r="FP66" s="84"/>
      <c r="FQ66" s="84"/>
      <c r="FR66" s="84"/>
      <c r="FS66" s="84"/>
      <c r="FT66" s="84"/>
      <c r="FU66" s="84"/>
      <c r="FV66" s="84"/>
      <c r="FW66" s="84"/>
      <c r="FX66" s="84"/>
      <c r="FY66" s="84"/>
      <c r="FZ66" s="84"/>
      <c r="GA66" s="84"/>
      <c r="GB66" s="84"/>
      <c r="GC66" s="84"/>
      <c r="GD66" s="84"/>
      <c r="GE66" s="84"/>
      <c r="GF66" s="84"/>
      <c r="GG66" s="84"/>
      <c r="GH66" s="84"/>
      <c r="GI66" s="84"/>
      <c r="GJ66" s="84"/>
      <c r="GK66" s="84"/>
      <c r="GL66" s="84"/>
      <c r="GM66" s="84"/>
      <c r="GN66" s="84"/>
      <c r="GO66" s="84"/>
      <c r="GP66" s="84"/>
      <c r="GQ66" s="84"/>
      <c r="GR66" s="84"/>
      <c r="GS66" s="84"/>
      <c r="GT66" s="84"/>
      <c r="GU66" s="84"/>
      <c r="GV66" s="84"/>
      <c r="GW66" s="84"/>
      <c r="GX66" s="84"/>
      <c r="GY66" s="84"/>
      <c r="GZ66" s="84"/>
      <c r="HA66" s="84"/>
      <c r="HB66" s="84"/>
      <c r="HC66" s="84"/>
      <c r="HD66" s="84"/>
      <c r="HE66" s="84"/>
      <c r="HF66" s="84"/>
      <c r="HG66" s="84"/>
      <c r="HH66" s="84"/>
      <c r="HI66" s="84"/>
      <c r="HJ66" s="84"/>
      <c r="HK66" s="84"/>
      <c r="HL66" s="84"/>
      <c r="HM66" s="84"/>
      <c r="HN66" s="84"/>
      <c r="HO66" s="84"/>
      <c r="HP66" s="84"/>
      <c r="HQ66" s="84"/>
      <c r="HR66" s="84"/>
      <c r="HS66" s="84"/>
      <c r="HT66" s="84"/>
      <c r="HU66" s="84"/>
      <c r="HV66" s="84"/>
      <c r="HW66" s="84"/>
      <c r="HX66" s="84"/>
      <c r="HY66" s="84"/>
      <c r="HZ66" s="84"/>
      <c r="IA66" s="84"/>
      <c r="IB66" s="84"/>
      <c r="IC66" s="84"/>
      <c r="ID66" s="84"/>
      <c r="IE66" s="84"/>
      <c r="IF66" s="84"/>
      <c r="IG66" s="84"/>
      <c r="IH66" s="84"/>
      <c r="II66" s="84"/>
      <c r="IJ66" s="84"/>
      <c r="IK66" s="84"/>
      <c r="IL66" s="84"/>
      <c r="IM66" s="84"/>
      <c r="IN66" s="84"/>
      <c r="IO66" s="84"/>
      <c r="IP66" s="84"/>
      <c r="IQ66" s="84"/>
      <c r="IR66" s="84"/>
      <c r="IS66" s="84"/>
      <c r="IT66" s="84"/>
      <c r="IU66" s="84"/>
      <c r="IV66" s="84"/>
      <c r="IW66" s="84"/>
      <c r="IX66" s="84"/>
      <c r="IY66" s="84"/>
      <c r="IZ66" s="84"/>
      <c r="JA66" s="84"/>
      <c r="JB66" s="84"/>
      <c r="JC66" s="84"/>
      <c r="JD66" s="84"/>
      <c r="JE66" s="84"/>
      <c r="JF66" s="84"/>
      <c r="JG66" s="84"/>
      <c r="JH66" s="84"/>
      <c r="JI66" s="84"/>
      <c r="JJ66" s="84"/>
      <c r="JK66" s="84"/>
      <c r="JL66" s="84"/>
      <c r="JM66" s="84"/>
      <c r="JN66" s="84"/>
      <c r="JO66" s="84"/>
      <c r="JP66" s="84"/>
      <c r="JQ66" s="84"/>
      <c r="JR66" s="84"/>
      <c r="JS66" s="84"/>
      <c r="JT66" s="84"/>
      <c r="JU66" s="84"/>
      <c r="JV66" s="84"/>
      <c r="JW66" s="84"/>
      <c r="JX66" s="84"/>
      <c r="JY66" s="84"/>
      <c r="JZ66" s="84"/>
      <c r="KA66" s="84"/>
      <c r="KB66" s="84"/>
      <c r="KC66" s="84"/>
      <c r="KD66" s="84"/>
      <c r="KE66" s="84"/>
      <c r="KF66" s="84"/>
      <c r="KG66" s="84"/>
      <c r="KH66" s="84"/>
      <c r="KI66" s="84"/>
      <c r="KJ66" s="84"/>
      <c r="KK66" s="84"/>
      <c r="KL66" s="84"/>
      <c r="KM66" s="84"/>
      <c r="KN66" s="84"/>
      <c r="KO66" s="84"/>
      <c r="KP66" s="84"/>
      <c r="KQ66" s="84"/>
      <c r="KR66" s="84"/>
      <c r="KS66" s="84"/>
      <c r="KT66" s="84"/>
      <c r="KU66" s="84"/>
      <c r="KV66" s="84"/>
      <c r="KW66" s="84"/>
      <c r="KX66" s="84"/>
      <c r="KY66" s="84"/>
      <c r="KZ66" s="84"/>
      <c r="LA66" s="84"/>
      <c r="LB66" s="84"/>
      <c r="LC66" s="84"/>
      <c r="LD66" s="84"/>
      <c r="LE66" s="84"/>
      <c r="LF66" s="84"/>
      <c r="LG66" s="84"/>
      <c r="LH66" s="84"/>
      <c r="LI66" s="84"/>
      <c r="LJ66" s="84"/>
      <c r="LK66" s="84"/>
      <c r="LL66" s="84"/>
      <c r="LM66" s="84"/>
      <c r="LN66" s="84"/>
      <c r="LO66" s="84"/>
      <c r="LP66" s="84"/>
      <c r="LQ66" s="84"/>
      <c r="LR66" s="84"/>
      <c r="LS66" s="84"/>
      <c r="LT66" s="84"/>
      <c r="LU66" s="84"/>
      <c r="LV66" s="84"/>
      <c r="LW66" s="84"/>
      <c r="LX66" s="84"/>
      <c r="LY66" s="84"/>
      <c r="LZ66" s="84"/>
      <c r="MA66" s="84"/>
      <c r="MB66" s="84"/>
      <c r="MC66" s="84"/>
      <c r="MD66" s="84"/>
      <c r="ME66" s="84"/>
      <c r="MF66" s="84"/>
      <c r="MG66" s="84"/>
      <c r="MH66" s="84"/>
      <c r="MI66" s="84"/>
      <c r="MJ66" s="84"/>
      <c r="MK66" s="84"/>
      <c r="ML66" s="84"/>
      <c r="MM66" s="84"/>
      <c r="MN66" s="84"/>
      <c r="MO66" s="84"/>
      <c r="MP66" s="84"/>
      <c r="MQ66" s="84"/>
      <c r="MR66" s="84"/>
      <c r="MS66" s="84"/>
      <c r="MT66" s="84"/>
      <c r="MU66" s="84"/>
      <c r="MV66" s="84"/>
      <c r="MW66" s="84"/>
      <c r="MX66" s="84"/>
      <c r="MY66" s="84"/>
      <c r="MZ66" s="84"/>
      <c r="NA66" s="84"/>
      <c r="NB66" s="84"/>
      <c r="NC66" s="84"/>
      <c r="ND66" s="84"/>
      <c r="NE66" s="84"/>
      <c r="NF66" s="84"/>
      <c r="NG66" s="84"/>
      <c r="NH66" s="84"/>
      <c r="NI66" s="84"/>
      <c r="NJ66" s="84"/>
      <c r="NK66" s="84"/>
      <c r="NL66" s="84"/>
      <c r="NM66" s="84"/>
      <c r="NN66" s="84"/>
      <c r="NO66" s="84"/>
      <c r="NP66" s="84"/>
      <c r="NQ66" s="84"/>
      <c r="NR66" s="84"/>
      <c r="NS66" s="84"/>
      <c r="NT66" s="84"/>
      <c r="NU66" s="84"/>
      <c r="NV66" s="84"/>
      <c r="NW66" s="84"/>
      <c r="NX66" s="84"/>
      <c r="NY66" s="84"/>
      <c r="NZ66" s="84"/>
      <c r="OA66" s="84"/>
      <c r="OB66" s="84"/>
      <c r="OC66" s="84"/>
      <c r="OD66" s="84"/>
      <c r="OE66" s="84"/>
      <c r="OF66" s="84"/>
      <c r="OG66" s="84"/>
      <c r="OH66" s="84"/>
      <c r="OI66" s="84"/>
      <c r="OJ66" s="84"/>
      <c r="OK66" s="84"/>
      <c r="OL66" s="84"/>
      <c r="OM66" s="84"/>
      <c r="ON66" s="84"/>
      <c r="OO66" s="84"/>
      <c r="OP66" s="84"/>
      <c r="OQ66" s="84"/>
      <c r="OR66" s="84"/>
      <c r="OS66" s="84"/>
      <c r="OT66" s="84"/>
      <c r="OU66" s="84"/>
      <c r="OV66" s="84"/>
      <c r="OW66" s="84"/>
      <c r="OX66" s="84"/>
      <c r="OY66" s="84"/>
      <c r="OZ66" s="84"/>
      <c r="PA66" s="84"/>
      <c r="PB66" s="84"/>
      <c r="PC66" s="84"/>
      <c r="PD66" s="84"/>
      <c r="PE66" s="84"/>
      <c r="PF66" s="84"/>
      <c r="PG66" s="84"/>
      <c r="PH66" s="84"/>
      <c r="PI66" s="84"/>
      <c r="PJ66" s="84"/>
      <c r="PK66" s="84"/>
      <c r="PL66" s="84"/>
      <c r="PM66" s="84"/>
      <c r="PN66" s="84"/>
      <c r="PO66" s="84"/>
      <c r="PP66" s="84"/>
      <c r="PQ66" s="84"/>
      <c r="PR66" s="84"/>
      <c r="PS66" s="84"/>
      <c r="PT66" s="84"/>
      <c r="PU66" s="84"/>
      <c r="PV66" s="84"/>
      <c r="PW66" s="84"/>
      <c r="PX66" s="84"/>
      <c r="PY66" s="84"/>
      <c r="PZ66" s="84"/>
      <c r="QA66" s="84"/>
      <c r="QB66" s="84"/>
      <c r="QC66" s="84"/>
      <c r="QD66" s="84"/>
      <c r="QE66" s="84"/>
      <c r="QF66" s="84"/>
      <c r="QG66" s="84"/>
      <c r="QH66" s="84"/>
      <c r="QI66" s="84"/>
      <c r="QJ66" s="84"/>
      <c r="QK66" s="84"/>
      <c r="QL66" s="84"/>
      <c r="QM66" s="84"/>
      <c r="QN66" s="84"/>
      <c r="QO66" s="84"/>
      <c r="QP66" s="84"/>
      <c r="QQ66" s="84"/>
      <c r="QR66" s="84"/>
      <c r="QS66" s="84"/>
      <c r="QT66" s="84"/>
      <c r="QU66" s="84"/>
      <c r="QV66" s="84"/>
      <c r="QW66" s="84"/>
      <c r="QX66" s="84"/>
      <c r="QY66" s="84"/>
      <c r="QZ66" s="84"/>
      <c r="RA66" s="84"/>
      <c r="RB66" s="84"/>
      <c r="RC66" s="84"/>
      <c r="RD66" s="84"/>
      <c r="RE66" s="84"/>
      <c r="RF66" s="84"/>
      <c r="RG66" s="84"/>
      <c r="RH66" s="84"/>
      <c r="RI66" s="84"/>
      <c r="RJ66" s="84"/>
      <c r="RK66" s="84"/>
      <c r="RL66" s="84"/>
      <c r="RM66" s="84"/>
      <c r="RN66" s="84"/>
      <c r="RO66" s="84"/>
      <c r="RP66" s="84"/>
      <c r="RQ66" s="84"/>
      <c r="RR66" s="84"/>
      <c r="RS66" s="84"/>
      <c r="RT66" s="84"/>
      <c r="RU66" s="84"/>
      <c r="RV66" s="84"/>
      <c r="RW66" s="84"/>
      <c r="RX66" s="84"/>
      <c r="RY66" s="84"/>
      <c r="RZ66" s="84"/>
      <c r="SA66" s="84"/>
      <c r="SB66" s="84"/>
      <c r="SC66" s="84"/>
      <c r="SD66" s="84"/>
      <c r="SE66" s="84"/>
      <c r="SF66" s="84"/>
      <c r="SG66" s="84"/>
      <c r="SH66" s="84"/>
      <c r="SI66" s="84"/>
      <c r="SJ66" s="84"/>
      <c r="SK66" s="84"/>
      <c r="SL66" s="84"/>
      <c r="SM66" s="84"/>
      <c r="SN66" s="84"/>
      <c r="SO66" s="84"/>
      <c r="SP66" s="84"/>
      <c r="SQ66" s="84"/>
      <c r="SR66" s="84"/>
      <c r="SS66" s="84"/>
      <c r="ST66" s="84"/>
      <c r="SU66" s="84"/>
      <c r="SV66" s="84"/>
      <c r="SW66" s="84"/>
      <c r="SX66" s="84"/>
      <c r="SY66" s="84"/>
      <c r="SZ66" s="84"/>
      <c r="TA66" s="84"/>
      <c r="TB66" s="84"/>
      <c r="TC66" s="84"/>
      <c r="TD66" s="84"/>
      <c r="TE66" s="84"/>
      <c r="TF66" s="84"/>
      <c r="TG66" s="84"/>
      <c r="TH66" s="84"/>
      <c r="TI66" s="84"/>
      <c r="TJ66" s="84"/>
      <c r="TK66" s="84"/>
      <c r="TL66" s="84"/>
      <c r="TM66" s="84"/>
      <c r="TN66" s="84"/>
      <c r="TO66" s="84"/>
      <c r="TP66" s="84"/>
      <c r="TQ66" s="84"/>
      <c r="TR66" s="84"/>
      <c r="TS66" s="84"/>
      <c r="TT66" s="84"/>
      <c r="TU66" s="84"/>
      <c r="TV66" s="84"/>
      <c r="TW66" s="84"/>
      <c r="TX66" s="84"/>
      <c r="TY66" s="84"/>
      <c r="TZ66" s="84"/>
      <c r="UA66" s="84"/>
      <c r="UB66" s="84"/>
      <c r="UC66" s="84"/>
      <c r="UD66" s="84"/>
      <c r="UE66" s="84"/>
      <c r="UF66" s="84"/>
      <c r="UG66" s="84"/>
      <c r="UH66" s="84"/>
      <c r="UI66" s="84"/>
      <c r="UJ66" s="84"/>
      <c r="UK66" s="84"/>
      <c r="UL66" s="84"/>
      <c r="UM66" s="84"/>
      <c r="UN66" s="84"/>
      <c r="UO66" s="84"/>
      <c r="UP66" s="84"/>
      <c r="UQ66" s="84"/>
      <c r="UR66" s="84"/>
      <c r="US66" s="84"/>
      <c r="UT66" s="84"/>
      <c r="UU66" s="84"/>
      <c r="UV66" s="84"/>
      <c r="UW66" s="84"/>
      <c r="UX66" s="84"/>
      <c r="UY66" s="84"/>
      <c r="UZ66" s="84"/>
      <c r="VA66" s="84"/>
      <c r="VB66" s="84"/>
      <c r="VC66" s="84"/>
      <c r="VD66" s="84"/>
      <c r="VE66" s="84"/>
      <c r="VF66" s="84"/>
      <c r="VG66" s="84"/>
      <c r="VH66" s="84"/>
      <c r="VI66" s="84"/>
      <c r="VJ66" s="84"/>
      <c r="VK66" s="84"/>
      <c r="VL66" s="84"/>
      <c r="VM66" s="84"/>
      <c r="VN66" s="84"/>
      <c r="VO66" s="84"/>
      <c r="VP66" s="84"/>
      <c r="VQ66" s="84"/>
      <c r="VR66" s="84"/>
      <c r="VS66" s="84"/>
      <c r="VT66" s="84"/>
      <c r="VU66" s="84"/>
      <c r="VV66" s="84"/>
      <c r="VW66" s="84"/>
      <c r="VX66" s="84"/>
      <c r="VY66" s="84"/>
      <c r="VZ66" s="84"/>
      <c r="WA66" s="84"/>
      <c r="WB66" s="84"/>
      <c r="WC66" s="84"/>
      <c r="WD66" s="84"/>
      <c r="WE66" s="84"/>
      <c r="WF66" s="84"/>
      <c r="WG66" s="84"/>
      <c r="WH66" s="84"/>
      <c r="WI66" s="84"/>
      <c r="WJ66" s="84"/>
      <c r="WK66" s="84"/>
      <c r="WL66" s="84"/>
      <c r="WM66" s="84"/>
      <c r="WN66" s="84"/>
      <c r="WO66" s="84"/>
      <c r="WP66" s="84"/>
      <c r="WQ66" s="84"/>
      <c r="WR66" s="84"/>
      <c r="WS66" s="84"/>
      <c r="WT66" s="84"/>
      <c r="WU66" s="84"/>
      <c r="WV66" s="84"/>
      <c r="WW66" s="84"/>
      <c r="WX66" s="84"/>
      <c r="WY66" s="84"/>
      <c r="WZ66" s="84"/>
      <c r="XA66" s="84"/>
      <c r="XB66" s="84"/>
      <c r="XC66" s="84"/>
      <c r="XD66" s="84"/>
      <c r="XE66" s="84"/>
      <c r="XF66" s="84"/>
      <c r="XG66" s="84"/>
      <c r="XH66" s="84"/>
      <c r="XI66" s="84"/>
      <c r="XJ66" s="84"/>
      <c r="XK66" s="84"/>
      <c r="XL66" s="84"/>
      <c r="XM66" s="84"/>
      <c r="XN66" s="84"/>
      <c r="XO66" s="84"/>
      <c r="XP66" s="84"/>
      <c r="XQ66" s="84"/>
      <c r="XR66" s="84"/>
      <c r="XS66" s="84"/>
      <c r="XT66" s="84"/>
      <c r="XU66" s="84"/>
      <c r="XV66" s="84"/>
      <c r="XW66" s="84"/>
      <c r="XX66" s="84"/>
      <c r="XY66" s="84"/>
      <c r="XZ66" s="84"/>
      <c r="YA66" s="84"/>
      <c r="YB66" s="84"/>
      <c r="YC66" s="84"/>
      <c r="YD66" s="84"/>
      <c r="YE66" s="84"/>
      <c r="YF66" s="84"/>
      <c r="YG66" s="84"/>
      <c r="YH66" s="84"/>
      <c r="YI66" s="84"/>
      <c r="YJ66" s="84"/>
      <c r="YK66" s="84"/>
      <c r="YL66" s="84"/>
      <c r="YM66" s="84"/>
      <c r="YN66" s="84"/>
      <c r="YO66" s="84"/>
      <c r="YP66" s="84"/>
      <c r="YQ66" s="84"/>
      <c r="YR66" s="84"/>
      <c r="YS66" s="84"/>
      <c r="YT66" s="84"/>
      <c r="YU66" s="84"/>
      <c r="YV66" s="84"/>
      <c r="YW66" s="84"/>
      <c r="YX66" s="84"/>
      <c r="YY66" s="84"/>
      <c r="YZ66" s="84"/>
      <c r="ZA66" s="84"/>
      <c r="ZB66" s="84"/>
      <c r="ZC66" s="84"/>
      <c r="ZD66" s="84"/>
      <c r="ZE66" s="84"/>
      <c r="ZF66" s="84"/>
      <c r="ZG66" s="84"/>
      <c r="ZH66" s="84"/>
      <c r="ZI66" s="84"/>
      <c r="ZJ66" s="84"/>
      <c r="ZK66" s="84"/>
      <c r="ZL66" s="84"/>
      <c r="ZM66" s="84"/>
      <c r="ZN66" s="84"/>
      <c r="ZO66" s="84"/>
      <c r="ZP66" s="84"/>
      <c r="ZQ66" s="84"/>
      <c r="ZR66" s="84"/>
      <c r="ZS66" s="84"/>
      <c r="ZT66" s="84"/>
      <c r="ZU66" s="84"/>
      <c r="ZV66" s="84"/>
      <c r="ZW66" s="84"/>
      <c r="ZX66" s="84"/>
      <c r="ZY66" s="84"/>
      <c r="ZZ66" s="84"/>
      <c r="AAA66" s="84"/>
      <c r="AAB66" s="84"/>
      <c r="AAC66" s="84"/>
      <c r="AAD66" s="84"/>
      <c r="AAE66" s="84"/>
      <c r="AAF66" s="84"/>
      <c r="AAG66" s="84"/>
      <c r="AAH66" s="84"/>
      <c r="AAI66" s="84"/>
      <c r="AAJ66" s="84"/>
      <c r="AAK66" s="84"/>
      <c r="AAL66" s="84"/>
      <c r="AAM66" s="84"/>
      <c r="AAN66" s="84"/>
      <c r="AAO66" s="84"/>
      <c r="AAP66" s="84"/>
      <c r="AAQ66" s="84"/>
      <c r="AAR66" s="84"/>
      <c r="AAS66" s="84"/>
      <c r="AAT66" s="84"/>
      <c r="AAU66" s="84"/>
      <c r="AAV66" s="84"/>
      <c r="AAW66" s="84"/>
      <c r="AAX66" s="84"/>
      <c r="AAY66" s="84"/>
      <c r="AAZ66" s="84"/>
      <c r="ABA66" s="84"/>
      <c r="ABB66" s="84"/>
      <c r="ABC66" s="84"/>
      <c r="ABD66" s="84"/>
      <c r="ABE66" s="84"/>
      <c r="ABF66" s="84"/>
      <c r="ABG66" s="84"/>
      <c r="ABH66" s="84"/>
      <c r="ABI66" s="84"/>
      <c r="ABJ66" s="84"/>
      <c r="ABK66" s="84"/>
      <c r="ABL66" s="84"/>
      <c r="ABM66" s="84"/>
      <c r="ABN66" s="84"/>
      <c r="ABO66" s="84"/>
      <c r="ABP66" s="84"/>
      <c r="ABQ66" s="84"/>
      <c r="ABR66" s="84"/>
      <c r="ABS66" s="84"/>
      <c r="ABT66" s="84"/>
      <c r="ABU66" s="84"/>
      <c r="ABV66" s="84"/>
      <c r="ABW66" s="84"/>
      <c r="ABX66" s="84"/>
      <c r="ABY66" s="84"/>
      <c r="ABZ66" s="84"/>
      <c r="ACA66" s="84"/>
      <c r="ACB66" s="84"/>
      <c r="ACC66" s="84"/>
      <c r="ACD66" s="84"/>
      <c r="ACE66" s="84"/>
      <c r="ACF66" s="84"/>
      <c r="ACG66" s="84"/>
      <c r="ACH66" s="84"/>
      <c r="ACI66" s="84"/>
      <c r="ACJ66" s="84"/>
      <c r="ACK66" s="84"/>
      <c r="ACL66" s="84"/>
      <c r="ACM66" s="84"/>
      <c r="ACN66" s="84"/>
      <c r="ACO66" s="84"/>
      <c r="ACP66" s="84"/>
      <c r="ACQ66" s="84"/>
      <c r="ACR66" s="84"/>
      <c r="ACS66" s="84"/>
      <c r="ACT66" s="84"/>
      <c r="ACU66" s="84"/>
      <c r="ACV66" s="84"/>
      <c r="ACW66" s="84"/>
      <c r="ACX66" s="84"/>
      <c r="ACY66" s="84"/>
      <c r="ACZ66" s="84"/>
      <c r="ADA66" s="84"/>
      <c r="ADB66" s="84"/>
      <c r="ADC66" s="84"/>
      <c r="ADD66" s="84"/>
      <c r="ADE66" s="84"/>
      <c r="ADF66" s="84"/>
      <c r="ADG66" s="84"/>
      <c r="ADH66" s="84"/>
      <c r="ADI66" s="84"/>
      <c r="ADJ66" s="84"/>
      <c r="ADK66" s="84"/>
      <c r="ADL66" s="84"/>
      <c r="ADM66" s="84"/>
      <c r="ADN66" s="84"/>
      <c r="ADO66" s="84"/>
      <c r="ADP66" s="84"/>
      <c r="ADQ66" s="84"/>
      <c r="ADR66" s="84"/>
      <c r="ADS66" s="84"/>
      <c r="ADT66" s="84"/>
      <c r="ADU66" s="84"/>
      <c r="ADV66" s="84"/>
      <c r="ADW66" s="84"/>
      <c r="ADX66" s="84"/>
      <c r="ADY66" s="84"/>
      <c r="ADZ66" s="84"/>
      <c r="AEA66" s="84"/>
      <c r="AEB66" s="84"/>
      <c r="AEC66" s="84"/>
      <c r="AED66" s="84"/>
      <c r="AEE66" s="84"/>
      <c r="AEF66" s="84"/>
      <c r="AEG66" s="84"/>
      <c r="AEH66" s="84"/>
      <c r="AEI66" s="84"/>
      <c r="AEJ66" s="84"/>
      <c r="AEK66" s="84"/>
      <c r="AEL66" s="84"/>
      <c r="AEM66" s="84"/>
      <c r="AEN66" s="84"/>
      <c r="AEO66" s="84"/>
      <c r="AEP66" s="84"/>
      <c r="AEQ66" s="84"/>
      <c r="AER66" s="84"/>
      <c r="AES66" s="84"/>
      <c r="AET66" s="84"/>
      <c r="AEU66" s="84"/>
      <c r="AEV66" s="84"/>
      <c r="AEW66" s="84"/>
      <c r="AEX66" s="84"/>
      <c r="AEY66" s="84"/>
      <c r="AEZ66" s="84"/>
      <c r="AFA66" s="84"/>
      <c r="AFB66" s="84"/>
      <c r="AFC66" s="84"/>
      <c r="AFD66" s="84"/>
      <c r="AFE66" s="84"/>
      <c r="AFF66" s="84"/>
      <c r="AFG66" s="84"/>
      <c r="AFH66" s="84"/>
      <c r="AFI66" s="84"/>
      <c r="AFJ66" s="84"/>
      <c r="AFK66" s="84"/>
      <c r="AFL66" s="84"/>
      <c r="AFM66" s="84"/>
      <c r="AFN66" s="84"/>
      <c r="AFO66" s="84"/>
      <c r="AFP66" s="84"/>
      <c r="AFQ66" s="84"/>
      <c r="AFR66" s="84"/>
      <c r="AFS66" s="84"/>
      <c r="AFT66" s="84"/>
      <c r="AFU66" s="84"/>
      <c r="AFV66" s="84"/>
      <c r="AFW66" s="84"/>
      <c r="AFX66" s="84"/>
      <c r="AFY66" s="84"/>
      <c r="AFZ66" s="84"/>
      <c r="AGA66" s="84"/>
      <c r="AGB66" s="84"/>
      <c r="AGC66" s="84"/>
      <c r="AGD66" s="84"/>
      <c r="AGE66" s="84"/>
      <c r="AGF66" s="84"/>
      <c r="AGG66" s="84"/>
      <c r="AGH66" s="84"/>
      <c r="AGI66" s="84"/>
      <c r="AGJ66" s="84"/>
      <c r="AGK66" s="84"/>
      <c r="AGL66" s="84"/>
      <c r="AGM66" s="84"/>
      <c r="AGN66" s="84"/>
      <c r="AGO66" s="84"/>
      <c r="AGP66" s="84"/>
      <c r="AGQ66" s="84"/>
      <c r="AGR66" s="84"/>
      <c r="AGS66" s="84"/>
      <c r="AGT66" s="84"/>
      <c r="AGU66" s="84"/>
      <c r="AGV66" s="84"/>
      <c r="AGW66" s="84"/>
      <c r="AGX66" s="84"/>
      <c r="AGY66" s="84"/>
      <c r="AGZ66" s="84"/>
      <c r="AHA66" s="84"/>
      <c r="AHB66" s="84"/>
      <c r="AHC66" s="84"/>
      <c r="AHD66" s="84"/>
      <c r="AHE66" s="84"/>
      <c r="AHF66" s="84"/>
      <c r="AHG66" s="84"/>
      <c r="AHH66" s="84"/>
      <c r="AHI66" s="84"/>
      <c r="AHJ66" s="84"/>
      <c r="AHK66" s="84"/>
      <c r="AHL66" s="84"/>
      <c r="AHM66" s="84"/>
      <c r="AHN66" s="84"/>
      <c r="AHO66" s="84"/>
      <c r="AHP66" s="84"/>
      <c r="AHQ66" s="84"/>
      <c r="AHR66" s="84"/>
      <c r="AHS66" s="84"/>
      <c r="AHT66" s="84"/>
      <c r="AHU66" s="84"/>
      <c r="AHV66" s="84"/>
      <c r="AHW66" s="84"/>
      <c r="AHX66" s="84"/>
      <c r="AHY66" s="84"/>
      <c r="AHZ66" s="84"/>
      <c r="AIA66" s="84"/>
      <c r="AIB66" s="84"/>
      <c r="AIC66" s="84"/>
      <c r="AID66" s="84"/>
      <c r="AIE66" s="84"/>
      <c r="AIF66" s="84"/>
      <c r="AIG66" s="84"/>
      <c r="AIH66" s="84"/>
      <c r="AII66" s="84"/>
      <c r="AIJ66" s="84"/>
      <c r="AIK66" s="84"/>
      <c r="AIL66" s="84"/>
      <c r="AIM66" s="84"/>
      <c r="AIN66" s="84"/>
      <c r="AIO66" s="84"/>
      <c r="AIP66" s="84"/>
      <c r="AIQ66" s="84"/>
      <c r="AIR66" s="84"/>
      <c r="AIS66" s="84"/>
      <c r="AIT66" s="84"/>
      <c r="AIU66" s="84"/>
      <c r="AIV66" s="84"/>
      <c r="AIW66" s="84"/>
      <c r="AIX66" s="84"/>
      <c r="AIY66" s="84"/>
      <c r="AIZ66" s="84"/>
      <c r="AJA66" s="84"/>
      <c r="AJB66" s="84"/>
      <c r="AJC66" s="84"/>
      <c r="AJD66" s="84"/>
      <c r="AJE66" s="84"/>
      <c r="AJF66" s="84"/>
      <c r="AJG66" s="84"/>
      <c r="AJH66" s="84"/>
      <c r="AJI66" s="84"/>
      <c r="AJJ66" s="84"/>
      <c r="AJK66" s="84"/>
      <c r="AJL66" s="84"/>
      <c r="AJM66" s="84"/>
      <c r="AJN66" s="84"/>
      <c r="AJO66" s="84"/>
      <c r="AJP66" s="84"/>
      <c r="AJQ66" s="84"/>
      <c r="AJR66" s="84"/>
      <c r="AJS66" s="84"/>
      <c r="AJT66" s="84"/>
      <c r="AJU66" s="84"/>
      <c r="AJV66" s="84"/>
      <c r="AJW66" s="84"/>
      <c r="AJX66" s="84"/>
      <c r="AJY66" s="84"/>
      <c r="AJZ66" s="84"/>
      <c r="AKA66" s="84"/>
      <c r="AKB66" s="84"/>
      <c r="AKC66" s="84"/>
      <c r="AKD66" s="84"/>
      <c r="AKE66" s="84"/>
      <c r="AKF66" s="84"/>
      <c r="AKG66" s="84"/>
      <c r="AKH66" s="84"/>
      <c r="AKI66" s="84"/>
      <c r="AKJ66" s="84"/>
      <c r="AKK66" s="84"/>
      <c r="AKL66" s="84"/>
      <c r="AKM66" s="84"/>
      <c r="AKN66" s="84"/>
      <c r="AKO66" s="84"/>
      <c r="AKP66" s="84"/>
      <c r="AKQ66" s="84"/>
      <c r="AKR66" s="84"/>
      <c r="AKS66" s="84"/>
      <c r="AKT66" s="84"/>
      <c r="AKU66" s="84"/>
      <c r="AKV66" s="84"/>
      <c r="AKW66" s="84"/>
      <c r="AKX66" s="84"/>
      <c r="AKY66" s="84"/>
      <c r="AKZ66" s="84"/>
      <c r="ALA66" s="84"/>
      <c r="ALB66" s="84"/>
      <c r="ALC66" s="84"/>
      <c r="ALD66" s="84"/>
      <c r="ALE66" s="84"/>
      <c r="ALF66" s="84"/>
      <c r="ALG66" s="84"/>
      <c r="ALH66" s="84"/>
      <c r="ALI66" s="84"/>
      <c r="ALJ66" s="84"/>
      <c r="ALK66" s="84"/>
      <c r="ALL66" s="84"/>
      <c r="ALM66" s="84"/>
      <c r="ALN66" s="84"/>
      <c r="ALO66" s="84"/>
      <c r="ALP66" s="84"/>
      <c r="ALQ66" s="84"/>
      <c r="ALR66" s="84"/>
      <c r="ALS66" s="84"/>
      <c r="ALT66" s="84"/>
      <c r="ALU66" s="84"/>
      <c r="ALV66" s="84"/>
      <c r="ALW66" s="84"/>
      <c r="ALX66" s="84"/>
      <c r="ALY66" s="84"/>
      <c r="ALZ66" s="84"/>
      <c r="AMA66" s="84"/>
      <c r="AMB66" s="84"/>
      <c r="AMC66" s="84"/>
      <c r="AMD66" s="84"/>
      <c r="AME66" s="84"/>
      <c r="AMF66" s="84"/>
      <c r="AMG66" s="84"/>
      <c r="AMH66" s="84"/>
      <c r="AMI66" s="84"/>
      <c r="AMJ66" s="84"/>
      <c r="AMK66" s="84"/>
      <c r="AML66" s="84"/>
      <c r="AMM66" s="84"/>
      <c r="AMN66" s="84"/>
      <c r="AMO66" s="84"/>
      <c r="AMP66" s="84"/>
      <c r="AMQ66" s="84"/>
      <c r="AMR66" s="84"/>
      <c r="AMS66" s="84"/>
      <c r="AMT66" s="84"/>
      <c r="AMU66" s="84"/>
      <c r="AMV66" s="84"/>
      <c r="AMW66" s="84"/>
      <c r="AMX66" s="84"/>
      <c r="AMY66" s="84"/>
      <c r="AMZ66" s="84"/>
      <c r="ANA66" s="84"/>
      <c r="ANB66" s="84"/>
      <c r="ANC66" s="84"/>
      <c r="AND66" s="84"/>
      <c r="ANE66" s="84"/>
      <c r="ANF66" s="84"/>
      <c r="ANG66" s="84"/>
      <c r="ANH66" s="84"/>
      <c r="ANI66" s="84"/>
      <c r="ANJ66" s="84"/>
      <c r="ANK66" s="84"/>
      <c r="ANL66" s="84"/>
      <c r="ANM66" s="84"/>
      <c r="ANN66" s="84"/>
      <c r="ANO66" s="84"/>
      <c r="ANP66" s="84"/>
      <c r="ANQ66" s="84"/>
      <c r="ANR66" s="84"/>
      <c r="ANS66" s="84"/>
      <c r="ANT66" s="84"/>
      <c r="ANU66" s="84"/>
      <c r="ANV66" s="84"/>
      <c r="ANW66" s="84"/>
      <c r="ANX66" s="84"/>
      <c r="ANY66" s="84"/>
      <c r="ANZ66" s="84"/>
      <c r="AOA66" s="84"/>
      <c r="AOB66" s="84"/>
      <c r="AOC66" s="84"/>
      <c r="AOD66" s="84"/>
      <c r="AOE66" s="84"/>
      <c r="AOF66" s="84"/>
      <c r="AOG66" s="84"/>
      <c r="AOH66" s="84"/>
      <c r="AOI66" s="84"/>
      <c r="AOJ66" s="84"/>
      <c r="AOK66" s="84"/>
      <c r="AOL66" s="84"/>
      <c r="AOM66" s="84"/>
      <c r="AON66" s="84"/>
      <c r="AOO66" s="84"/>
      <c r="AOP66" s="84"/>
      <c r="AOQ66" s="84"/>
      <c r="AOR66" s="84"/>
      <c r="AOS66" s="84"/>
      <c r="AOT66" s="84"/>
      <c r="AOU66" s="84"/>
      <c r="AOV66" s="84"/>
      <c r="AOW66" s="84"/>
      <c r="AOX66" s="84"/>
      <c r="AOY66" s="84"/>
      <c r="AOZ66" s="84"/>
      <c r="APA66" s="84"/>
      <c r="APB66" s="84"/>
      <c r="APC66" s="84"/>
      <c r="APD66" s="84"/>
      <c r="APE66" s="84"/>
      <c r="APF66" s="84"/>
      <c r="APG66" s="84"/>
      <c r="APH66" s="84"/>
      <c r="API66" s="84"/>
      <c r="APJ66" s="84"/>
      <c r="APK66" s="84"/>
      <c r="APL66" s="84"/>
      <c r="APM66" s="84"/>
      <c r="APN66" s="84"/>
      <c r="APO66" s="84"/>
      <c r="APP66" s="84"/>
      <c r="APQ66" s="84"/>
      <c r="APR66" s="84"/>
      <c r="APS66" s="84"/>
      <c r="APT66" s="84"/>
      <c r="APU66" s="84"/>
      <c r="APV66" s="84"/>
      <c r="APW66" s="84"/>
      <c r="APX66" s="84"/>
      <c r="APY66" s="84"/>
      <c r="APZ66" s="84"/>
      <c r="AQA66" s="84"/>
      <c r="AQB66" s="84"/>
      <c r="AQC66" s="84"/>
      <c r="AQD66" s="84"/>
      <c r="AQE66" s="84"/>
      <c r="AQF66" s="84"/>
      <c r="AQG66" s="84"/>
      <c r="AQH66" s="84"/>
      <c r="AQI66" s="84"/>
      <c r="AQJ66" s="84"/>
      <c r="AQK66" s="84"/>
      <c r="AQL66" s="84"/>
      <c r="AQM66" s="84"/>
      <c r="AQN66" s="84"/>
      <c r="AQO66" s="84"/>
      <c r="AQP66" s="84"/>
      <c r="AQQ66" s="84"/>
      <c r="AQR66" s="84"/>
      <c r="AQS66" s="84"/>
      <c r="AQT66" s="84"/>
      <c r="AQU66" s="84"/>
      <c r="AQV66" s="84"/>
      <c r="AQW66" s="84"/>
      <c r="AQX66" s="84"/>
      <c r="AQY66" s="84"/>
      <c r="AQZ66" s="84"/>
      <c r="ARA66" s="84"/>
      <c r="ARB66" s="84"/>
      <c r="ARC66" s="84"/>
      <c r="ARD66" s="84"/>
      <c r="ARE66" s="84"/>
      <c r="ARF66" s="84"/>
      <c r="ARG66" s="84"/>
      <c r="ARH66" s="84"/>
      <c r="ARI66" s="84"/>
      <c r="ARJ66" s="84"/>
      <c r="ARK66" s="84"/>
      <c r="ARL66" s="84"/>
      <c r="ARM66" s="84"/>
      <c r="ARN66" s="84"/>
      <c r="ARO66" s="84"/>
      <c r="ARP66" s="84"/>
      <c r="ARQ66" s="84"/>
      <c r="ARR66" s="84"/>
      <c r="ARS66" s="84"/>
      <c r="ART66" s="84"/>
      <c r="ARU66" s="84"/>
      <c r="ARV66" s="84"/>
      <c r="ARW66" s="84"/>
      <c r="ARX66" s="84"/>
      <c r="ARY66" s="84"/>
      <c r="ARZ66" s="84"/>
      <c r="ASA66" s="84"/>
      <c r="ASB66" s="84"/>
      <c r="ASC66" s="84"/>
      <c r="ASD66" s="84"/>
      <c r="ASE66" s="84"/>
      <c r="ASF66" s="84"/>
      <c r="ASG66" s="84"/>
      <c r="ASH66" s="84"/>
      <c r="ASI66" s="84"/>
      <c r="ASJ66" s="84"/>
      <c r="ASK66" s="84"/>
      <c r="ASL66" s="84"/>
      <c r="ASM66" s="84"/>
      <c r="ASN66" s="84"/>
      <c r="ASO66" s="84"/>
      <c r="ASP66" s="84"/>
      <c r="ASQ66" s="84"/>
      <c r="ASR66" s="84"/>
      <c r="ASS66" s="84"/>
      <c r="AST66" s="84"/>
      <c r="ASU66" s="84"/>
      <c r="ASV66" s="84"/>
      <c r="ASW66" s="84"/>
      <c r="ASX66" s="84"/>
      <c r="ASY66" s="84"/>
      <c r="ASZ66" s="84"/>
      <c r="ATA66" s="84"/>
      <c r="ATB66" s="84"/>
      <c r="ATC66" s="84"/>
      <c r="ATD66" s="84"/>
      <c r="ATE66" s="84"/>
      <c r="ATF66" s="84"/>
      <c r="ATG66" s="84"/>
      <c r="ATH66" s="84"/>
      <c r="ATI66" s="84"/>
      <c r="ATJ66" s="84"/>
      <c r="ATK66" s="84"/>
      <c r="ATL66" s="84"/>
      <c r="ATM66" s="84"/>
      <c r="ATN66" s="84"/>
      <c r="ATO66" s="84"/>
      <c r="ATP66" s="84"/>
      <c r="ATQ66" s="84"/>
      <c r="ATR66" s="84"/>
      <c r="ATS66" s="84"/>
      <c r="ATT66" s="84"/>
      <c r="ATU66" s="84"/>
      <c r="ATV66" s="84"/>
      <c r="ATW66" s="84"/>
      <c r="ATX66" s="84"/>
      <c r="ATY66" s="84"/>
      <c r="ATZ66" s="84"/>
      <c r="AUA66" s="84"/>
      <c r="AUB66" s="84"/>
      <c r="AUC66" s="84"/>
      <c r="AUD66" s="84"/>
      <c r="AUE66" s="84"/>
      <c r="AUF66" s="84"/>
      <c r="AUG66" s="84"/>
      <c r="AUH66" s="84"/>
      <c r="AUI66" s="84"/>
      <c r="AUJ66" s="84"/>
      <c r="AUK66" s="84"/>
      <c r="AUL66" s="84"/>
      <c r="AUM66" s="84"/>
      <c r="AUN66" s="84"/>
      <c r="AUO66" s="84"/>
      <c r="AUP66" s="84"/>
      <c r="AUQ66" s="84"/>
      <c r="AUR66" s="84"/>
      <c r="AUS66" s="84"/>
      <c r="AUT66" s="84"/>
      <c r="AUU66" s="84"/>
      <c r="AUV66" s="84"/>
      <c r="AUW66" s="84"/>
      <c r="AUX66" s="84"/>
      <c r="AUY66" s="84"/>
      <c r="AUZ66" s="84"/>
      <c r="AVA66" s="84"/>
      <c r="AVB66" s="84"/>
      <c r="AVC66" s="84"/>
      <c r="AVD66" s="84"/>
      <c r="AVE66" s="84"/>
      <c r="AVF66" s="84"/>
      <c r="AVG66" s="84"/>
      <c r="AVH66" s="84"/>
      <c r="AVI66" s="84"/>
      <c r="AVJ66" s="84"/>
      <c r="AVK66" s="84"/>
      <c r="AVL66" s="84"/>
      <c r="AVM66" s="84"/>
      <c r="AVN66" s="84"/>
      <c r="AVO66" s="84"/>
      <c r="AVP66" s="84"/>
      <c r="AVQ66" s="84"/>
      <c r="AVR66" s="84"/>
      <c r="AVS66" s="84"/>
      <c r="AVT66" s="84"/>
      <c r="AVU66" s="84"/>
      <c r="AVV66" s="84"/>
      <c r="AVW66" s="84"/>
      <c r="AVX66" s="84"/>
      <c r="AVY66" s="84"/>
      <c r="AVZ66" s="84"/>
      <c r="AWA66" s="84"/>
      <c r="AWB66" s="84"/>
      <c r="AWC66" s="84"/>
      <c r="AWD66" s="84"/>
      <c r="AWE66" s="84"/>
      <c r="AWF66" s="84"/>
      <c r="AWG66" s="84"/>
      <c r="AWH66" s="84"/>
      <c r="AWI66" s="84"/>
      <c r="AWJ66" s="84"/>
      <c r="AWK66" s="84"/>
      <c r="AWL66" s="84"/>
      <c r="AWM66" s="84"/>
      <c r="AWN66" s="84"/>
      <c r="AWO66" s="84"/>
      <c r="AWP66" s="84"/>
      <c r="AWQ66" s="84"/>
      <c r="AWR66" s="84"/>
      <c r="AWS66" s="84"/>
      <c r="AWT66" s="84"/>
      <c r="AWU66" s="84"/>
      <c r="AWV66" s="84"/>
      <c r="AWW66" s="84"/>
      <c r="AWX66" s="84"/>
      <c r="AWY66" s="84"/>
      <c r="AWZ66" s="84"/>
      <c r="AXA66" s="84"/>
      <c r="AXB66" s="84"/>
      <c r="AXC66" s="84"/>
      <c r="AXD66" s="84"/>
      <c r="AXE66" s="84"/>
      <c r="AXF66" s="84"/>
      <c r="AXG66" s="84"/>
      <c r="AXH66" s="84"/>
      <c r="AXI66" s="84"/>
      <c r="AXJ66" s="84"/>
      <c r="AXK66" s="84"/>
      <c r="AXL66" s="84"/>
      <c r="AXM66" s="84"/>
      <c r="AXN66" s="84"/>
      <c r="AXO66" s="84"/>
      <c r="AXP66" s="84"/>
      <c r="AXQ66" s="84"/>
      <c r="AXR66" s="84"/>
      <c r="AXS66" s="84"/>
      <c r="AXT66" s="84"/>
      <c r="AXU66" s="84"/>
      <c r="AXV66" s="84"/>
      <c r="AXW66" s="84"/>
      <c r="AXX66" s="84"/>
      <c r="AXY66" s="84"/>
      <c r="AXZ66" s="84"/>
      <c r="AYA66" s="84"/>
      <c r="AYB66" s="84"/>
      <c r="AYC66" s="84"/>
      <c r="AYD66" s="84"/>
      <c r="AYE66" s="84"/>
      <c r="AYF66" s="84"/>
      <c r="AYG66" s="84"/>
      <c r="AYH66" s="84"/>
      <c r="AYI66" s="84"/>
      <c r="AYJ66" s="84"/>
      <c r="AYK66" s="84"/>
      <c r="AYL66" s="84"/>
      <c r="AYM66" s="84"/>
      <c r="AYN66" s="84"/>
      <c r="AYO66" s="84"/>
      <c r="AYP66" s="84"/>
      <c r="AYQ66" s="84"/>
      <c r="AYR66" s="84"/>
      <c r="AYS66" s="84"/>
      <c r="AYT66" s="84"/>
      <c r="AYU66" s="84"/>
      <c r="AYV66" s="84"/>
      <c r="AYW66" s="84"/>
      <c r="AYX66" s="84"/>
      <c r="AYY66" s="84"/>
      <c r="AYZ66" s="84"/>
      <c r="AZA66" s="84"/>
      <c r="AZB66" s="84"/>
      <c r="AZC66" s="84"/>
      <c r="AZD66" s="84"/>
      <c r="AZE66" s="84"/>
      <c r="AZF66" s="84"/>
      <c r="AZG66" s="84"/>
      <c r="AZH66" s="84"/>
      <c r="AZI66" s="84"/>
      <c r="AZJ66" s="84"/>
      <c r="AZK66" s="84"/>
      <c r="AZL66" s="84"/>
      <c r="AZM66" s="84"/>
      <c r="AZN66" s="84"/>
      <c r="AZO66" s="84"/>
      <c r="AZP66" s="84"/>
      <c r="AZQ66" s="84"/>
      <c r="AZR66" s="84"/>
      <c r="AZS66" s="84"/>
      <c r="AZT66" s="84"/>
      <c r="AZU66" s="84"/>
      <c r="AZV66" s="84"/>
      <c r="AZW66" s="84"/>
      <c r="AZX66" s="84"/>
      <c r="AZY66" s="84"/>
      <c r="AZZ66" s="84"/>
      <c r="BAA66" s="84"/>
      <c r="BAB66" s="84"/>
      <c r="BAC66" s="84"/>
      <c r="BAD66" s="84"/>
      <c r="BAE66" s="84"/>
      <c r="BAF66" s="84"/>
      <c r="BAG66" s="84"/>
      <c r="BAH66" s="84"/>
      <c r="BAI66" s="84"/>
      <c r="BAJ66" s="84"/>
      <c r="BAK66" s="84"/>
      <c r="BAL66" s="84"/>
      <c r="BAM66" s="84"/>
      <c r="BAN66" s="84"/>
      <c r="BAO66" s="84"/>
      <c r="BAP66" s="84"/>
      <c r="BAQ66" s="84"/>
      <c r="BAR66" s="84"/>
      <c r="BAS66" s="84"/>
      <c r="BAT66" s="84"/>
      <c r="BAU66" s="84"/>
      <c r="BAV66" s="84"/>
      <c r="BAW66" s="84"/>
      <c r="BAX66" s="84"/>
      <c r="BAY66" s="84"/>
      <c r="BAZ66" s="84"/>
      <c r="BBA66" s="84"/>
      <c r="BBB66" s="84"/>
      <c r="BBC66" s="84"/>
      <c r="BBD66" s="84"/>
      <c r="BBE66" s="84"/>
      <c r="BBF66" s="84"/>
      <c r="BBG66" s="84"/>
      <c r="BBH66" s="84"/>
      <c r="BBI66" s="84"/>
      <c r="BBJ66" s="84"/>
      <c r="BBK66" s="84"/>
      <c r="BBL66" s="84"/>
      <c r="BBM66" s="84"/>
      <c r="BBN66" s="84"/>
      <c r="BBO66" s="84"/>
      <c r="BBP66" s="84"/>
      <c r="BBQ66" s="84"/>
      <c r="BBR66" s="84"/>
      <c r="BBS66" s="84"/>
      <c r="BBT66" s="84"/>
      <c r="BBU66" s="84"/>
      <c r="BBV66" s="84"/>
      <c r="BBW66" s="84"/>
      <c r="BBX66" s="84"/>
      <c r="BBY66" s="84"/>
      <c r="BBZ66" s="84"/>
      <c r="BCA66" s="84"/>
      <c r="BCB66" s="84"/>
      <c r="BCC66" s="84"/>
      <c r="BCD66" s="84"/>
      <c r="BCE66" s="84"/>
      <c r="BCF66" s="84"/>
      <c r="BCG66" s="84"/>
      <c r="BCH66" s="84"/>
      <c r="BCI66" s="84"/>
      <c r="BCJ66" s="84"/>
      <c r="BCK66" s="84"/>
      <c r="BCL66" s="84"/>
      <c r="BCM66" s="84"/>
      <c r="BCN66" s="84"/>
      <c r="BCO66" s="84"/>
      <c r="BCP66" s="84"/>
      <c r="BCQ66" s="84"/>
      <c r="BCR66" s="84"/>
      <c r="BCS66" s="84"/>
      <c r="BCT66" s="84"/>
      <c r="BCU66" s="84"/>
      <c r="BCV66" s="84"/>
      <c r="BCW66" s="84"/>
      <c r="BCX66" s="84"/>
      <c r="BCY66" s="84"/>
      <c r="BCZ66" s="84"/>
      <c r="BDA66" s="84"/>
      <c r="BDB66" s="84"/>
      <c r="BDC66" s="84"/>
      <c r="BDD66" s="84"/>
      <c r="BDE66" s="84"/>
      <c r="BDF66" s="84"/>
      <c r="BDG66" s="84"/>
      <c r="BDH66" s="84"/>
      <c r="BDI66" s="84"/>
      <c r="BDJ66" s="84"/>
      <c r="BDK66" s="84"/>
      <c r="BDL66" s="84"/>
      <c r="BDM66" s="84"/>
      <c r="BDN66" s="84"/>
      <c r="BDO66" s="84"/>
      <c r="BDP66" s="84"/>
      <c r="BDQ66" s="84"/>
      <c r="BDR66" s="84"/>
      <c r="BDS66" s="84"/>
      <c r="BDT66" s="84"/>
      <c r="BDU66" s="84"/>
      <c r="BDV66" s="84"/>
      <c r="BDW66" s="84"/>
      <c r="BDX66" s="84"/>
      <c r="BDY66" s="84"/>
      <c r="BDZ66" s="84"/>
      <c r="BEA66" s="84"/>
      <c r="BEB66" s="84"/>
      <c r="BEC66" s="84"/>
      <c r="BED66" s="84"/>
      <c r="BEE66" s="84"/>
      <c r="BEF66" s="84"/>
      <c r="BEG66" s="84"/>
      <c r="BEH66" s="84"/>
      <c r="BEI66" s="84"/>
      <c r="BEJ66" s="84"/>
      <c r="BEK66" s="84"/>
      <c r="BEL66" s="84"/>
      <c r="BEM66" s="84"/>
      <c r="BEN66" s="84"/>
      <c r="BEO66" s="84"/>
      <c r="BEP66" s="84"/>
      <c r="BEQ66" s="84"/>
      <c r="BER66" s="84"/>
      <c r="BES66" s="84"/>
      <c r="BET66" s="84"/>
      <c r="BEU66" s="84"/>
      <c r="BEV66" s="84"/>
      <c r="BEW66" s="84"/>
      <c r="BEX66" s="84"/>
      <c r="BEY66" s="84"/>
      <c r="BEZ66" s="84"/>
      <c r="BFA66" s="84"/>
      <c r="BFB66" s="84"/>
      <c r="BFC66" s="84"/>
      <c r="BFD66" s="84"/>
      <c r="BFE66" s="84"/>
      <c r="BFF66" s="84"/>
      <c r="BFG66" s="84"/>
      <c r="BFH66" s="84"/>
      <c r="BFI66" s="84"/>
      <c r="BFJ66" s="84"/>
      <c r="BFK66" s="84"/>
      <c r="BFL66" s="84"/>
      <c r="BFM66" s="84"/>
      <c r="BFN66" s="84"/>
      <c r="BFO66" s="84"/>
      <c r="BFP66" s="84"/>
      <c r="BFQ66" s="84"/>
      <c r="BFR66" s="84"/>
      <c r="BFS66" s="84"/>
      <c r="BFT66" s="84"/>
      <c r="BFU66" s="84"/>
      <c r="BFV66" s="84"/>
      <c r="BFW66" s="84"/>
      <c r="BFX66" s="84"/>
      <c r="BFY66" s="84"/>
      <c r="BFZ66" s="84"/>
      <c r="BGA66" s="84"/>
      <c r="BGB66" s="84"/>
      <c r="BGC66" s="84"/>
      <c r="BGD66" s="84"/>
      <c r="BGE66" s="84"/>
      <c r="BGF66" s="84"/>
      <c r="BGG66" s="84"/>
      <c r="BGH66" s="84"/>
      <c r="BGI66" s="84"/>
      <c r="BGJ66" s="84"/>
      <c r="BGK66" s="84"/>
      <c r="BGL66" s="84"/>
      <c r="BGM66" s="84"/>
      <c r="BGN66" s="84"/>
      <c r="BGO66" s="84"/>
      <c r="BGP66" s="84"/>
      <c r="BGQ66" s="84"/>
      <c r="BGR66" s="84"/>
      <c r="BGS66" s="84"/>
      <c r="BGT66" s="84"/>
      <c r="BGU66" s="84"/>
      <c r="BGV66" s="84"/>
      <c r="BGW66" s="84"/>
      <c r="BGX66" s="84"/>
      <c r="BGY66" s="84"/>
      <c r="BGZ66" s="84"/>
      <c r="BHA66" s="84"/>
      <c r="BHB66" s="84"/>
      <c r="BHC66" s="84"/>
      <c r="BHD66" s="84"/>
      <c r="BHE66" s="84"/>
      <c r="BHF66" s="84"/>
      <c r="BHG66" s="84"/>
      <c r="BHH66" s="84"/>
      <c r="BHI66" s="84"/>
      <c r="BHJ66" s="84"/>
      <c r="BHK66" s="84"/>
      <c r="BHL66" s="84"/>
      <c r="BHM66" s="84"/>
      <c r="BHN66" s="84"/>
      <c r="BHO66" s="84"/>
      <c r="BHP66" s="84"/>
      <c r="BHQ66" s="84"/>
      <c r="BHR66" s="84"/>
      <c r="BHS66" s="84"/>
      <c r="BHT66" s="84"/>
      <c r="BHU66" s="84"/>
      <c r="BHV66" s="84"/>
      <c r="BHW66" s="84"/>
      <c r="BHX66" s="84"/>
      <c r="BHY66" s="84"/>
      <c r="BHZ66" s="84"/>
      <c r="BIA66" s="84"/>
      <c r="BIB66" s="84"/>
      <c r="BIC66" s="84"/>
      <c r="BID66" s="84"/>
      <c r="BIE66" s="84"/>
      <c r="BIF66" s="84"/>
      <c r="BIG66" s="84"/>
      <c r="BIH66" s="84"/>
      <c r="BII66" s="84"/>
      <c r="BIJ66" s="84"/>
      <c r="BIK66" s="84"/>
      <c r="BIL66" s="84"/>
      <c r="BIM66" s="84"/>
      <c r="BIN66" s="84"/>
      <c r="BIO66" s="84"/>
      <c r="BIP66" s="84"/>
      <c r="BIQ66" s="84"/>
      <c r="BIR66" s="84"/>
      <c r="BIS66" s="84"/>
      <c r="BIT66" s="84"/>
      <c r="BIU66" s="84"/>
      <c r="BIV66" s="84"/>
      <c r="BIW66" s="84"/>
      <c r="BIX66" s="84"/>
      <c r="BIY66" s="84"/>
      <c r="BIZ66" s="84"/>
      <c r="BJA66" s="84"/>
      <c r="BJB66" s="84"/>
      <c r="BJC66" s="84"/>
      <c r="BJD66" s="84"/>
      <c r="BJE66" s="84"/>
      <c r="BJF66" s="84"/>
      <c r="BJG66" s="84"/>
      <c r="BJH66" s="84"/>
      <c r="BJI66" s="84"/>
      <c r="BJJ66" s="84"/>
      <c r="BJK66" s="84"/>
      <c r="BJL66" s="84"/>
      <c r="BJM66" s="84"/>
      <c r="BJN66" s="84"/>
      <c r="BJO66" s="84"/>
      <c r="BJP66" s="84"/>
      <c r="BJQ66" s="84"/>
      <c r="BJR66" s="84"/>
      <c r="BJS66" s="84"/>
      <c r="BJT66" s="84"/>
      <c r="BJU66" s="84"/>
      <c r="BJV66" s="84"/>
      <c r="BJW66" s="84"/>
      <c r="BJX66" s="84"/>
      <c r="BJY66" s="84"/>
      <c r="BJZ66" s="84"/>
      <c r="BKA66" s="84"/>
      <c r="BKB66" s="84"/>
      <c r="BKC66" s="84"/>
      <c r="BKD66" s="84"/>
      <c r="BKE66" s="84"/>
      <c r="BKF66" s="84"/>
      <c r="BKG66" s="84"/>
      <c r="BKH66" s="84"/>
      <c r="BKI66" s="84"/>
      <c r="BKJ66" s="84"/>
      <c r="BKK66" s="84"/>
      <c r="BKL66" s="84"/>
      <c r="BKM66" s="84"/>
      <c r="BKN66" s="84"/>
      <c r="BKO66" s="84"/>
      <c r="BKP66" s="84"/>
      <c r="BKQ66" s="84"/>
      <c r="BKR66" s="84"/>
      <c r="BKS66" s="84"/>
      <c r="BKT66" s="84"/>
      <c r="BKU66" s="84"/>
      <c r="BKV66" s="84"/>
      <c r="BKW66" s="84"/>
      <c r="BKX66" s="84"/>
      <c r="BKY66" s="84"/>
      <c r="BKZ66" s="84"/>
      <c r="BLA66" s="84"/>
      <c r="BLB66" s="84"/>
      <c r="BLC66" s="84"/>
      <c r="BLD66" s="84"/>
      <c r="BLE66" s="84"/>
      <c r="BLF66" s="84"/>
      <c r="BLG66" s="84"/>
      <c r="BLH66" s="84"/>
      <c r="BLI66" s="84"/>
      <c r="BLJ66" s="84"/>
      <c r="BLK66" s="84"/>
      <c r="BLL66" s="84"/>
      <c r="BLM66" s="84"/>
      <c r="BLN66" s="84"/>
      <c r="BLO66" s="84"/>
      <c r="BLP66" s="84"/>
      <c r="BLQ66" s="84"/>
      <c r="BLR66" s="84"/>
      <c r="BLS66" s="84"/>
      <c r="BLT66" s="84"/>
      <c r="BLU66" s="84"/>
      <c r="BLV66" s="84"/>
      <c r="BLW66" s="84"/>
      <c r="BLX66" s="84"/>
      <c r="BLY66" s="84"/>
      <c r="BLZ66" s="84"/>
      <c r="BMA66" s="84"/>
      <c r="BMB66" s="84"/>
      <c r="BMC66" s="84"/>
      <c r="BMD66" s="84"/>
      <c r="BME66" s="84"/>
      <c r="BMF66" s="84"/>
      <c r="BMG66" s="84"/>
      <c r="BMH66" s="84"/>
      <c r="BMI66" s="84"/>
      <c r="BMJ66" s="84"/>
      <c r="BMK66" s="84"/>
      <c r="BML66" s="84"/>
      <c r="BMM66" s="84"/>
      <c r="BMN66" s="84"/>
      <c r="BMO66" s="84"/>
      <c r="BMP66" s="84"/>
      <c r="BMQ66" s="84"/>
      <c r="BMR66" s="84"/>
      <c r="BMS66" s="84"/>
      <c r="BMT66" s="84"/>
      <c r="BMU66" s="84"/>
      <c r="BMV66" s="84"/>
      <c r="BMW66" s="84"/>
      <c r="BMX66" s="84"/>
      <c r="BMY66" s="84"/>
      <c r="BMZ66" s="84"/>
      <c r="BNA66" s="84"/>
      <c r="BNB66" s="84"/>
      <c r="BNC66" s="84"/>
      <c r="BND66" s="84"/>
      <c r="BNE66" s="84"/>
      <c r="BNF66" s="84"/>
      <c r="BNG66" s="84"/>
      <c r="BNH66" s="84"/>
      <c r="BNI66" s="84"/>
    </row>
    <row r="67" spans="1:1726" s="83" customFormat="1" x14ac:dyDescent="0.2">
      <c r="A67" s="56"/>
      <c r="B67" s="37"/>
      <c r="C67" s="38"/>
      <c r="D67" s="38"/>
      <c r="E67" s="91"/>
      <c r="F67" s="86"/>
      <c r="G67" s="92"/>
      <c r="H67" s="92"/>
      <c r="I67" s="41"/>
      <c r="J67" s="41"/>
      <c r="K67" s="41"/>
      <c r="L67" s="41"/>
      <c r="M67" s="42"/>
      <c r="N67" s="42"/>
      <c r="O67" s="43"/>
      <c r="P67" s="44"/>
      <c r="Q67" s="44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CG67" s="84"/>
      <c r="CH67" s="84"/>
      <c r="CI67" s="84"/>
      <c r="CJ67" s="84"/>
      <c r="CK67" s="84"/>
      <c r="CL67" s="84"/>
      <c r="CM67" s="84"/>
      <c r="CN67" s="84"/>
      <c r="CO67" s="84"/>
      <c r="CP67" s="84"/>
      <c r="CQ67" s="84"/>
      <c r="CR67" s="84"/>
      <c r="CS67" s="84"/>
      <c r="CT67" s="84"/>
      <c r="CU67" s="84"/>
      <c r="CV67" s="84"/>
      <c r="CW67" s="84"/>
      <c r="CX67" s="84"/>
      <c r="CY67" s="84"/>
      <c r="CZ67" s="84"/>
      <c r="DA67" s="84"/>
      <c r="DB67" s="84"/>
      <c r="DC67" s="84"/>
      <c r="DD67" s="84"/>
      <c r="DE67" s="84"/>
      <c r="DF67" s="84"/>
      <c r="DG67" s="84"/>
      <c r="DH67" s="84"/>
      <c r="DI67" s="84"/>
      <c r="DJ67" s="84"/>
      <c r="DK67" s="84"/>
      <c r="DL67" s="84"/>
      <c r="DM67" s="84"/>
      <c r="DN67" s="84"/>
      <c r="DO67" s="84"/>
      <c r="DP67" s="84"/>
      <c r="DQ67" s="84"/>
      <c r="DR67" s="84"/>
      <c r="DS67" s="84"/>
      <c r="DT67" s="84"/>
      <c r="DU67" s="84"/>
      <c r="DV67" s="84"/>
      <c r="DW67" s="84"/>
      <c r="DX67" s="84"/>
      <c r="DY67" s="84"/>
      <c r="DZ67" s="84"/>
      <c r="EA67" s="84"/>
      <c r="EB67" s="84"/>
      <c r="EC67" s="84"/>
      <c r="ED67" s="84"/>
      <c r="EE67" s="84"/>
      <c r="EF67" s="84"/>
      <c r="EG67" s="84"/>
      <c r="EH67" s="84"/>
      <c r="EI67" s="84"/>
      <c r="EJ67" s="84"/>
      <c r="EK67" s="84"/>
      <c r="EL67" s="84"/>
      <c r="EM67" s="84"/>
      <c r="EN67" s="84"/>
      <c r="EO67" s="84"/>
      <c r="EP67" s="84"/>
      <c r="EQ67" s="84"/>
      <c r="ER67" s="84"/>
      <c r="ES67" s="84"/>
      <c r="ET67" s="84"/>
      <c r="EU67" s="84"/>
      <c r="EV67" s="84"/>
      <c r="EW67" s="84"/>
      <c r="EX67" s="84"/>
      <c r="EY67" s="84"/>
      <c r="EZ67" s="84"/>
      <c r="FA67" s="84"/>
      <c r="FB67" s="84"/>
      <c r="FC67" s="84"/>
      <c r="FD67" s="84"/>
      <c r="FE67" s="84"/>
      <c r="FF67" s="84"/>
      <c r="FG67" s="84"/>
      <c r="FH67" s="84"/>
      <c r="FI67" s="84"/>
      <c r="FJ67" s="84"/>
      <c r="FK67" s="84"/>
      <c r="FL67" s="84"/>
      <c r="FM67" s="84"/>
      <c r="FN67" s="84"/>
      <c r="FO67" s="84"/>
      <c r="FP67" s="84"/>
      <c r="FQ67" s="84"/>
      <c r="FR67" s="84"/>
      <c r="FS67" s="84"/>
      <c r="FT67" s="84"/>
      <c r="FU67" s="84"/>
      <c r="FV67" s="84"/>
      <c r="FW67" s="84"/>
      <c r="FX67" s="84"/>
      <c r="FY67" s="84"/>
      <c r="FZ67" s="84"/>
      <c r="GA67" s="84"/>
      <c r="GB67" s="84"/>
      <c r="GC67" s="84"/>
      <c r="GD67" s="84"/>
      <c r="GE67" s="84"/>
      <c r="GF67" s="84"/>
      <c r="GG67" s="84"/>
      <c r="GH67" s="84"/>
      <c r="GI67" s="84"/>
      <c r="GJ67" s="84"/>
      <c r="GK67" s="84"/>
      <c r="GL67" s="84"/>
      <c r="GM67" s="84"/>
      <c r="GN67" s="84"/>
      <c r="GO67" s="84"/>
      <c r="GP67" s="84"/>
      <c r="GQ67" s="84"/>
      <c r="GR67" s="84"/>
      <c r="GS67" s="84"/>
      <c r="GT67" s="84"/>
      <c r="GU67" s="84"/>
      <c r="GV67" s="84"/>
      <c r="GW67" s="84"/>
      <c r="GX67" s="84"/>
      <c r="GY67" s="84"/>
      <c r="GZ67" s="84"/>
      <c r="HA67" s="84"/>
      <c r="HB67" s="84"/>
      <c r="HC67" s="84"/>
      <c r="HD67" s="84"/>
      <c r="HE67" s="84"/>
      <c r="HF67" s="84"/>
      <c r="HG67" s="84"/>
      <c r="HH67" s="84"/>
      <c r="HI67" s="84"/>
      <c r="HJ67" s="84"/>
      <c r="HK67" s="84"/>
      <c r="HL67" s="84"/>
      <c r="HM67" s="84"/>
      <c r="HN67" s="84"/>
      <c r="HO67" s="84"/>
      <c r="HP67" s="84"/>
      <c r="HQ67" s="84"/>
      <c r="HR67" s="84"/>
      <c r="HS67" s="84"/>
      <c r="HT67" s="84"/>
      <c r="HU67" s="84"/>
      <c r="HV67" s="84"/>
      <c r="HW67" s="84"/>
      <c r="HX67" s="84"/>
      <c r="HY67" s="84"/>
      <c r="HZ67" s="84"/>
      <c r="IA67" s="84"/>
      <c r="IB67" s="84"/>
      <c r="IC67" s="84"/>
      <c r="ID67" s="84"/>
      <c r="IE67" s="84"/>
      <c r="IF67" s="84"/>
      <c r="IG67" s="84"/>
      <c r="IH67" s="84"/>
      <c r="II67" s="84"/>
      <c r="IJ67" s="84"/>
      <c r="IK67" s="84"/>
      <c r="IL67" s="84"/>
      <c r="IM67" s="84"/>
      <c r="IN67" s="84"/>
      <c r="IO67" s="84"/>
      <c r="IP67" s="84"/>
      <c r="IQ67" s="84"/>
      <c r="IR67" s="84"/>
      <c r="IS67" s="84"/>
      <c r="IT67" s="84"/>
      <c r="IU67" s="84"/>
      <c r="IV67" s="84"/>
      <c r="IW67" s="84"/>
      <c r="IX67" s="84"/>
      <c r="IY67" s="84"/>
      <c r="IZ67" s="84"/>
      <c r="JA67" s="84"/>
      <c r="JB67" s="84"/>
      <c r="JC67" s="84"/>
      <c r="JD67" s="84"/>
      <c r="JE67" s="84"/>
      <c r="JF67" s="84"/>
      <c r="JG67" s="84"/>
      <c r="JH67" s="84"/>
      <c r="JI67" s="84"/>
      <c r="JJ67" s="84"/>
      <c r="JK67" s="84"/>
      <c r="JL67" s="84"/>
      <c r="JM67" s="84"/>
      <c r="JN67" s="84"/>
      <c r="JO67" s="84"/>
      <c r="JP67" s="84"/>
      <c r="JQ67" s="84"/>
      <c r="JR67" s="84"/>
      <c r="JS67" s="84"/>
      <c r="JT67" s="84"/>
      <c r="JU67" s="84"/>
      <c r="JV67" s="84"/>
      <c r="JW67" s="84"/>
      <c r="JX67" s="84"/>
      <c r="JY67" s="84"/>
      <c r="JZ67" s="84"/>
      <c r="KA67" s="84"/>
      <c r="KB67" s="84"/>
      <c r="KC67" s="84"/>
      <c r="KD67" s="84"/>
      <c r="KE67" s="84"/>
      <c r="KF67" s="84"/>
      <c r="KG67" s="84"/>
      <c r="KH67" s="84"/>
      <c r="KI67" s="84"/>
      <c r="KJ67" s="84"/>
      <c r="KK67" s="84"/>
      <c r="KL67" s="84"/>
      <c r="KM67" s="84"/>
      <c r="KN67" s="84"/>
      <c r="KO67" s="84"/>
      <c r="KP67" s="84"/>
      <c r="KQ67" s="84"/>
      <c r="KR67" s="84"/>
      <c r="KS67" s="84"/>
      <c r="KT67" s="84"/>
      <c r="KU67" s="84"/>
      <c r="KV67" s="84"/>
      <c r="KW67" s="84"/>
      <c r="KX67" s="84"/>
      <c r="KY67" s="84"/>
      <c r="KZ67" s="84"/>
      <c r="LA67" s="84"/>
      <c r="LB67" s="84"/>
      <c r="LC67" s="84"/>
      <c r="LD67" s="84"/>
      <c r="LE67" s="84"/>
      <c r="LF67" s="84"/>
      <c r="LG67" s="84"/>
      <c r="LH67" s="84"/>
      <c r="LI67" s="84"/>
      <c r="LJ67" s="84"/>
      <c r="LK67" s="84"/>
      <c r="LL67" s="84"/>
      <c r="LM67" s="84"/>
      <c r="LN67" s="84"/>
      <c r="LO67" s="84"/>
      <c r="LP67" s="84"/>
      <c r="LQ67" s="84"/>
      <c r="LR67" s="84"/>
      <c r="LS67" s="84"/>
      <c r="LT67" s="84"/>
      <c r="LU67" s="84"/>
      <c r="LV67" s="84"/>
      <c r="LW67" s="84"/>
      <c r="LX67" s="84"/>
      <c r="LY67" s="84"/>
      <c r="LZ67" s="84"/>
      <c r="MA67" s="84"/>
      <c r="MB67" s="84"/>
      <c r="MC67" s="84"/>
      <c r="MD67" s="84"/>
      <c r="ME67" s="84"/>
      <c r="MF67" s="84"/>
      <c r="MG67" s="84"/>
      <c r="MH67" s="84"/>
      <c r="MI67" s="84"/>
      <c r="MJ67" s="84"/>
      <c r="MK67" s="84"/>
      <c r="ML67" s="84"/>
      <c r="MM67" s="84"/>
      <c r="MN67" s="84"/>
      <c r="MO67" s="84"/>
      <c r="MP67" s="84"/>
      <c r="MQ67" s="84"/>
      <c r="MR67" s="84"/>
      <c r="MS67" s="84"/>
      <c r="MT67" s="84"/>
      <c r="MU67" s="84"/>
      <c r="MV67" s="84"/>
      <c r="MW67" s="84"/>
      <c r="MX67" s="84"/>
      <c r="MY67" s="84"/>
      <c r="MZ67" s="84"/>
      <c r="NA67" s="84"/>
      <c r="NB67" s="84"/>
      <c r="NC67" s="84"/>
      <c r="ND67" s="84"/>
      <c r="NE67" s="84"/>
      <c r="NF67" s="84"/>
      <c r="NG67" s="84"/>
      <c r="NH67" s="84"/>
      <c r="NI67" s="84"/>
      <c r="NJ67" s="84"/>
      <c r="NK67" s="84"/>
      <c r="NL67" s="84"/>
      <c r="NM67" s="84"/>
      <c r="NN67" s="84"/>
      <c r="NO67" s="84"/>
      <c r="NP67" s="84"/>
      <c r="NQ67" s="84"/>
      <c r="NR67" s="84"/>
      <c r="NS67" s="84"/>
      <c r="NT67" s="84"/>
      <c r="NU67" s="84"/>
      <c r="NV67" s="84"/>
      <c r="NW67" s="84"/>
      <c r="NX67" s="84"/>
      <c r="NY67" s="84"/>
      <c r="NZ67" s="84"/>
      <c r="OA67" s="84"/>
      <c r="OB67" s="84"/>
      <c r="OC67" s="84"/>
      <c r="OD67" s="84"/>
      <c r="OE67" s="84"/>
      <c r="OF67" s="84"/>
      <c r="OG67" s="84"/>
      <c r="OH67" s="84"/>
      <c r="OI67" s="84"/>
      <c r="OJ67" s="84"/>
      <c r="OK67" s="84"/>
      <c r="OL67" s="84"/>
      <c r="OM67" s="84"/>
      <c r="ON67" s="84"/>
      <c r="OO67" s="84"/>
      <c r="OP67" s="84"/>
      <c r="OQ67" s="84"/>
      <c r="OR67" s="84"/>
      <c r="OS67" s="84"/>
      <c r="OT67" s="84"/>
      <c r="OU67" s="84"/>
      <c r="OV67" s="84"/>
      <c r="OW67" s="84"/>
      <c r="OX67" s="84"/>
      <c r="OY67" s="84"/>
      <c r="OZ67" s="84"/>
      <c r="PA67" s="84"/>
      <c r="PB67" s="84"/>
      <c r="PC67" s="84"/>
      <c r="PD67" s="84"/>
      <c r="PE67" s="84"/>
      <c r="PF67" s="84"/>
      <c r="PG67" s="84"/>
      <c r="PH67" s="84"/>
      <c r="PI67" s="84"/>
      <c r="PJ67" s="84"/>
      <c r="PK67" s="84"/>
      <c r="PL67" s="84"/>
      <c r="PM67" s="84"/>
      <c r="PN67" s="84"/>
      <c r="PO67" s="84"/>
      <c r="PP67" s="84"/>
      <c r="PQ67" s="84"/>
      <c r="PR67" s="84"/>
      <c r="PS67" s="84"/>
      <c r="PT67" s="84"/>
      <c r="PU67" s="84"/>
      <c r="PV67" s="84"/>
      <c r="PW67" s="84"/>
      <c r="PX67" s="84"/>
      <c r="PY67" s="84"/>
      <c r="PZ67" s="84"/>
      <c r="QA67" s="84"/>
      <c r="QB67" s="84"/>
      <c r="QC67" s="84"/>
      <c r="QD67" s="84"/>
      <c r="QE67" s="84"/>
      <c r="QF67" s="84"/>
      <c r="QG67" s="84"/>
      <c r="QH67" s="84"/>
      <c r="QI67" s="84"/>
      <c r="QJ67" s="84"/>
      <c r="QK67" s="84"/>
      <c r="QL67" s="84"/>
      <c r="QM67" s="84"/>
      <c r="QN67" s="84"/>
      <c r="QO67" s="84"/>
      <c r="QP67" s="84"/>
      <c r="QQ67" s="84"/>
      <c r="QR67" s="84"/>
      <c r="QS67" s="84"/>
      <c r="QT67" s="84"/>
      <c r="QU67" s="84"/>
      <c r="QV67" s="84"/>
      <c r="QW67" s="84"/>
      <c r="QX67" s="84"/>
      <c r="QY67" s="84"/>
      <c r="QZ67" s="84"/>
      <c r="RA67" s="84"/>
      <c r="RB67" s="84"/>
      <c r="RC67" s="84"/>
      <c r="RD67" s="84"/>
      <c r="RE67" s="84"/>
      <c r="RF67" s="84"/>
      <c r="RG67" s="84"/>
      <c r="RH67" s="84"/>
      <c r="RI67" s="84"/>
      <c r="RJ67" s="84"/>
      <c r="RK67" s="84"/>
      <c r="RL67" s="84"/>
      <c r="RM67" s="84"/>
      <c r="RN67" s="84"/>
      <c r="RO67" s="84"/>
      <c r="RP67" s="84"/>
      <c r="RQ67" s="84"/>
      <c r="RR67" s="84"/>
      <c r="RS67" s="84"/>
      <c r="RT67" s="84"/>
      <c r="RU67" s="84"/>
      <c r="RV67" s="84"/>
      <c r="RW67" s="84"/>
      <c r="RX67" s="84"/>
      <c r="RY67" s="84"/>
      <c r="RZ67" s="84"/>
      <c r="SA67" s="84"/>
      <c r="SB67" s="84"/>
      <c r="SC67" s="84"/>
      <c r="SD67" s="84"/>
      <c r="SE67" s="84"/>
      <c r="SF67" s="84"/>
      <c r="SG67" s="84"/>
      <c r="SH67" s="84"/>
      <c r="SI67" s="84"/>
      <c r="SJ67" s="84"/>
      <c r="SK67" s="84"/>
      <c r="SL67" s="84"/>
      <c r="SM67" s="84"/>
      <c r="SN67" s="84"/>
      <c r="SO67" s="84"/>
      <c r="SP67" s="84"/>
      <c r="SQ67" s="84"/>
      <c r="SR67" s="84"/>
      <c r="SS67" s="84"/>
      <c r="ST67" s="84"/>
      <c r="SU67" s="84"/>
      <c r="SV67" s="84"/>
      <c r="SW67" s="84"/>
      <c r="SX67" s="84"/>
      <c r="SY67" s="84"/>
      <c r="SZ67" s="84"/>
      <c r="TA67" s="84"/>
      <c r="TB67" s="84"/>
      <c r="TC67" s="84"/>
      <c r="TD67" s="84"/>
      <c r="TE67" s="84"/>
      <c r="TF67" s="84"/>
      <c r="TG67" s="84"/>
      <c r="TH67" s="84"/>
      <c r="TI67" s="84"/>
      <c r="TJ67" s="84"/>
      <c r="TK67" s="84"/>
      <c r="TL67" s="84"/>
      <c r="TM67" s="84"/>
      <c r="TN67" s="84"/>
      <c r="TO67" s="84"/>
      <c r="TP67" s="84"/>
      <c r="TQ67" s="84"/>
      <c r="TR67" s="84"/>
      <c r="TS67" s="84"/>
      <c r="TT67" s="84"/>
      <c r="TU67" s="84"/>
      <c r="TV67" s="84"/>
      <c r="TW67" s="84"/>
      <c r="TX67" s="84"/>
      <c r="TY67" s="84"/>
      <c r="TZ67" s="84"/>
      <c r="UA67" s="84"/>
      <c r="UB67" s="84"/>
      <c r="UC67" s="84"/>
      <c r="UD67" s="84"/>
      <c r="UE67" s="84"/>
      <c r="UF67" s="84"/>
      <c r="UG67" s="84"/>
      <c r="UH67" s="84"/>
      <c r="UI67" s="84"/>
      <c r="UJ67" s="84"/>
      <c r="UK67" s="84"/>
      <c r="UL67" s="84"/>
      <c r="UM67" s="84"/>
      <c r="UN67" s="84"/>
      <c r="UO67" s="84"/>
      <c r="UP67" s="84"/>
      <c r="UQ67" s="84"/>
      <c r="UR67" s="84"/>
      <c r="US67" s="84"/>
      <c r="UT67" s="84"/>
      <c r="UU67" s="84"/>
      <c r="UV67" s="84"/>
      <c r="UW67" s="84"/>
      <c r="UX67" s="84"/>
      <c r="UY67" s="84"/>
      <c r="UZ67" s="84"/>
      <c r="VA67" s="84"/>
      <c r="VB67" s="84"/>
      <c r="VC67" s="84"/>
      <c r="VD67" s="84"/>
      <c r="VE67" s="84"/>
      <c r="VF67" s="84"/>
      <c r="VG67" s="84"/>
      <c r="VH67" s="84"/>
      <c r="VI67" s="84"/>
      <c r="VJ67" s="84"/>
      <c r="VK67" s="84"/>
      <c r="VL67" s="84"/>
      <c r="VM67" s="84"/>
      <c r="VN67" s="84"/>
      <c r="VO67" s="84"/>
      <c r="VP67" s="84"/>
      <c r="VQ67" s="84"/>
      <c r="VR67" s="84"/>
      <c r="VS67" s="84"/>
      <c r="VT67" s="84"/>
      <c r="VU67" s="84"/>
      <c r="VV67" s="84"/>
      <c r="VW67" s="84"/>
      <c r="VX67" s="84"/>
      <c r="VY67" s="84"/>
      <c r="VZ67" s="84"/>
      <c r="WA67" s="84"/>
      <c r="WB67" s="84"/>
      <c r="WC67" s="84"/>
      <c r="WD67" s="84"/>
      <c r="WE67" s="84"/>
      <c r="WF67" s="84"/>
      <c r="WG67" s="84"/>
      <c r="WH67" s="84"/>
      <c r="WI67" s="84"/>
      <c r="WJ67" s="84"/>
      <c r="WK67" s="84"/>
      <c r="WL67" s="84"/>
      <c r="WM67" s="84"/>
      <c r="WN67" s="84"/>
      <c r="WO67" s="84"/>
      <c r="WP67" s="84"/>
      <c r="WQ67" s="84"/>
      <c r="WR67" s="84"/>
      <c r="WS67" s="84"/>
      <c r="WT67" s="84"/>
      <c r="WU67" s="84"/>
      <c r="WV67" s="84"/>
      <c r="WW67" s="84"/>
      <c r="WX67" s="84"/>
      <c r="WY67" s="84"/>
      <c r="WZ67" s="84"/>
      <c r="XA67" s="84"/>
      <c r="XB67" s="84"/>
      <c r="XC67" s="84"/>
      <c r="XD67" s="84"/>
      <c r="XE67" s="84"/>
      <c r="XF67" s="84"/>
      <c r="XG67" s="84"/>
      <c r="XH67" s="84"/>
      <c r="XI67" s="84"/>
      <c r="XJ67" s="84"/>
      <c r="XK67" s="84"/>
      <c r="XL67" s="84"/>
      <c r="XM67" s="84"/>
      <c r="XN67" s="84"/>
      <c r="XO67" s="84"/>
      <c r="XP67" s="84"/>
      <c r="XQ67" s="84"/>
      <c r="XR67" s="84"/>
      <c r="XS67" s="84"/>
      <c r="XT67" s="84"/>
      <c r="XU67" s="84"/>
      <c r="XV67" s="84"/>
      <c r="XW67" s="84"/>
      <c r="XX67" s="84"/>
      <c r="XY67" s="84"/>
      <c r="XZ67" s="84"/>
      <c r="YA67" s="84"/>
      <c r="YB67" s="84"/>
      <c r="YC67" s="84"/>
      <c r="YD67" s="84"/>
      <c r="YE67" s="84"/>
      <c r="YF67" s="84"/>
      <c r="YG67" s="84"/>
      <c r="YH67" s="84"/>
      <c r="YI67" s="84"/>
      <c r="YJ67" s="84"/>
      <c r="YK67" s="84"/>
      <c r="YL67" s="84"/>
      <c r="YM67" s="84"/>
      <c r="YN67" s="84"/>
      <c r="YO67" s="84"/>
      <c r="YP67" s="84"/>
      <c r="YQ67" s="84"/>
      <c r="YR67" s="84"/>
      <c r="YS67" s="84"/>
      <c r="YT67" s="84"/>
      <c r="YU67" s="84"/>
      <c r="YV67" s="84"/>
      <c r="YW67" s="84"/>
      <c r="YX67" s="84"/>
      <c r="YY67" s="84"/>
      <c r="YZ67" s="84"/>
      <c r="ZA67" s="84"/>
      <c r="ZB67" s="84"/>
      <c r="ZC67" s="84"/>
      <c r="ZD67" s="84"/>
      <c r="ZE67" s="84"/>
      <c r="ZF67" s="84"/>
      <c r="ZG67" s="84"/>
      <c r="ZH67" s="84"/>
      <c r="ZI67" s="84"/>
      <c r="ZJ67" s="84"/>
      <c r="ZK67" s="84"/>
      <c r="ZL67" s="84"/>
      <c r="ZM67" s="84"/>
      <c r="ZN67" s="84"/>
      <c r="ZO67" s="84"/>
      <c r="ZP67" s="84"/>
      <c r="ZQ67" s="84"/>
      <c r="ZR67" s="84"/>
      <c r="ZS67" s="84"/>
      <c r="ZT67" s="84"/>
      <c r="ZU67" s="84"/>
      <c r="ZV67" s="84"/>
      <c r="ZW67" s="84"/>
      <c r="ZX67" s="84"/>
      <c r="ZY67" s="84"/>
      <c r="ZZ67" s="84"/>
      <c r="AAA67" s="84"/>
      <c r="AAB67" s="84"/>
      <c r="AAC67" s="84"/>
      <c r="AAD67" s="84"/>
      <c r="AAE67" s="84"/>
      <c r="AAF67" s="84"/>
      <c r="AAG67" s="84"/>
      <c r="AAH67" s="84"/>
      <c r="AAI67" s="84"/>
      <c r="AAJ67" s="84"/>
      <c r="AAK67" s="84"/>
      <c r="AAL67" s="84"/>
      <c r="AAM67" s="84"/>
      <c r="AAN67" s="84"/>
      <c r="AAO67" s="84"/>
      <c r="AAP67" s="84"/>
      <c r="AAQ67" s="84"/>
      <c r="AAR67" s="84"/>
      <c r="AAS67" s="84"/>
      <c r="AAT67" s="84"/>
      <c r="AAU67" s="84"/>
      <c r="AAV67" s="84"/>
      <c r="AAW67" s="84"/>
      <c r="AAX67" s="84"/>
      <c r="AAY67" s="84"/>
      <c r="AAZ67" s="84"/>
      <c r="ABA67" s="84"/>
      <c r="ABB67" s="84"/>
      <c r="ABC67" s="84"/>
      <c r="ABD67" s="84"/>
      <c r="ABE67" s="84"/>
      <c r="ABF67" s="84"/>
      <c r="ABG67" s="84"/>
      <c r="ABH67" s="84"/>
      <c r="ABI67" s="84"/>
      <c r="ABJ67" s="84"/>
      <c r="ABK67" s="84"/>
      <c r="ABL67" s="84"/>
      <c r="ABM67" s="84"/>
      <c r="ABN67" s="84"/>
      <c r="ABO67" s="84"/>
      <c r="ABP67" s="84"/>
      <c r="ABQ67" s="84"/>
      <c r="ABR67" s="84"/>
      <c r="ABS67" s="84"/>
      <c r="ABT67" s="84"/>
      <c r="ABU67" s="84"/>
      <c r="ABV67" s="84"/>
      <c r="ABW67" s="84"/>
      <c r="ABX67" s="84"/>
      <c r="ABY67" s="84"/>
      <c r="ABZ67" s="84"/>
      <c r="ACA67" s="84"/>
      <c r="ACB67" s="84"/>
      <c r="ACC67" s="84"/>
      <c r="ACD67" s="84"/>
      <c r="ACE67" s="84"/>
      <c r="ACF67" s="84"/>
      <c r="ACG67" s="84"/>
      <c r="ACH67" s="84"/>
      <c r="ACI67" s="84"/>
      <c r="ACJ67" s="84"/>
      <c r="ACK67" s="84"/>
      <c r="ACL67" s="84"/>
      <c r="ACM67" s="84"/>
      <c r="ACN67" s="84"/>
      <c r="ACO67" s="84"/>
      <c r="ACP67" s="84"/>
      <c r="ACQ67" s="84"/>
      <c r="ACR67" s="84"/>
      <c r="ACS67" s="84"/>
      <c r="ACT67" s="84"/>
      <c r="ACU67" s="84"/>
      <c r="ACV67" s="84"/>
      <c r="ACW67" s="84"/>
      <c r="ACX67" s="84"/>
      <c r="ACY67" s="84"/>
      <c r="ACZ67" s="84"/>
      <c r="ADA67" s="84"/>
      <c r="ADB67" s="84"/>
      <c r="ADC67" s="84"/>
      <c r="ADD67" s="84"/>
      <c r="ADE67" s="84"/>
      <c r="ADF67" s="84"/>
      <c r="ADG67" s="84"/>
      <c r="ADH67" s="84"/>
      <c r="ADI67" s="84"/>
      <c r="ADJ67" s="84"/>
      <c r="ADK67" s="84"/>
      <c r="ADL67" s="84"/>
      <c r="ADM67" s="84"/>
      <c r="ADN67" s="84"/>
      <c r="ADO67" s="84"/>
      <c r="ADP67" s="84"/>
      <c r="ADQ67" s="84"/>
      <c r="ADR67" s="84"/>
      <c r="ADS67" s="84"/>
      <c r="ADT67" s="84"/>
      <c r="ADU67" s="84"/>
      <c r="ADV67" s="84"/>
      <c r="ADW67" s="84"/>
      <c r="ADX67" s="84"/>
      <c r="ADY67" s="84"/>
      <c r="ADZ67" s="84"/>
      <c r="AEA67" s="84"/>
      <c r="AEB67" s="84"/>
      <c r="AEC67" s="84"/>
      <c r="AED67" s="84"/>
      <c r="AEE67" s="84"/>
      <c r="AEF67" s="84"/>
      <c r="AEG67" s="84"/>
      <c r="AEH67" s="84"/>
      <c r="AEI67" s="84"/>
      <c r="AEJ67" s="84"/>
      <c r="AEK67" s="84"/>
      <c r="AEL67" s="84"/>
      <c r="AEM67" s="84"/>
      <c r="AEN67" s="84"/>
      <c r="AEO67" s="84"/>
      <c r="AEP67" s="84"/>
      <c r="AEQ67" s="84"/>
      <c r="AER67" s="84"/>
      <c r="AES67" s="84"/>
      <c r="AET67" s="84"/>
      <c r="AEU67" s="84"/>
      <c r="AEV67" s="84"/>
      <c r="AEW67" s="84"/>
      <c r="AEX67" s="84"/>
      <c r="AEY67" s="84"/>
      <c r="AEZ67" s="84"/>
      <c r="AFA67" s="84"/>
      <c r="AFB67" s="84"/>
      <c r="AFC67" s="84"/>
      <c r="AFD67" s="84"/>
      <c r="AFE67" s="84"/>
      <c r="AFF67" s="84"/>
      <c r="AFG67" s="84"/>
      <c r="AFH67" s="84"/>
      <c r="AFI67" s="84"/>
      <c r="AFJ67" s="84"/>
      <c r="AFK67" s="84"/>
      <c r="AFL67" s="84"/>
      <c r="AFM67" s="84"/>
      <c r="AFN67" s="84"/>
      <c r="AFO67" s="84"/>
      <c r="AFP67" s="84"/>
      <c r="AFQ67" s="84"/>
      <c r="AFR67" s="84"/>
      <c r="AFS67" s="84"/>
      <c r="AFT67" s="84"/>
      <c r="AFU67" s="84"/>
      <c r="AFV67" s="84"/>
      <c r="AFW67" s="84"/>
      <c r="AFX67" s="84"/>
      <c r="AFY67" s="84"/>
      <c r="AFZ67" s="84"/>
      <c r="AGA67" s="84"/>
      <c r="AGB67" s="84"/>
      <c r="AGC67" s="84"/>
      <c r="AGD67" s="84"/>
      <c r="AGE67" s="84"/>
      <c r="AGF67" s="84"/>
      <c r="AGG67" s="84"/>
      <c r="AGH67" s="84"/>
      <c r="AGI67" s="84"/>
      <c r="AGJ67" s="84"/>
      <c r="AGK67" s="84"/>
      <c r="AGL67" s="84"/>
      <c r="AGM67" s="84"/>
      <c r="AGN67" s="84"/>
      <c r="AGO67" s="84"/>
      <c r="AGP67" s="84"/>
      <c r="AGQ67" s="84"/>
      <c r="AGR67" s="84"/>
      <c r="AGS67" s="84"/>
      <c r="AGT67" s="84"/>
      <c r="AGU67" s="84"/>
      <c r="AGV67" s="84"/>
      <c r="AGW67" s="84"/>
      <c r="AGX67" s="84"/>
      <c r="AGY67" s="84"/>
      <c r="AGZ67" s="84"/>
      <c r="AHA67" s="84"/>
      <c r="AHB67" s="84"/>
      <c r="AHC67" s="84"/>
      <c r="AHD67" s="84"/>
      <c r="AHE67" s="84"/>
      <c r="AHF67" s="84"/>
      <c r="AHG67" s="84"/>
      <c r="AHH67" s="84"/>
      <c r="AHI67" s="84"/>
      <c r="AHJ67" s="84"/>
      <c r="AHK67" s="84"/>
      <c r="AHL67" s="84"/>
      <c r="AHM67" s="84"/>
      <c r="AHN67" s="84"/>
      <c r="AHO67" s="84"/>
      <c r="AHP67" s="84"/>
      <c r="AHQ67" s="84"/>
      <c r="AHR67" s="84"/>
      <c r="AHS67" s="84"/>
      <c r="AHT67" s="84"/>
      <c r="AHU67" s="84"/>
      <c r="AHV67" s="84"/>
      <c r="AHW67" s="84"/>
      <c r="AHX67" s="84"/>
      <c r="AHY67" s="84"/>
      <c r="AHZ67" s="84"/>
      <c r="AIA67" s="84"/>
      <c r="AIB67" s="84"/>
      <c r="AIC67" s="84"/>
      <c r="AID67" s="84"/>
      <c r="AIE67" s="84"/>
      <c r="AIF67" s="84"/>
      <c r="AIG67" s="84"/>
      <c r="AIH67" s="84"/>
      <c r="AII67" s="84"/>
      <c r="AIJ67" s="84"/>
      <c r="AIK67" s="84"/>
      <c r="AIL67" s="84"/>
      <c r="AIM67" s="84"/>
      <c r="AIN67" s="84"/>
      <c r="AIO67" s="84"/>
      <c r="AIP67" s="84"/>
      <c r="AIQ67" s="84"/>
      <c r="AIR67" s="84"/>
      <c r="AIS67" s="84"/>
      <c r="AIT67" s="84"/>
      <c r="AIU67" s="84"/>
      <c r="AIV67" s="84"/>
      <c r="AIW67" s="84"/>
      <c r="AIX67" s="84"/>
      <c r="AIY67" s="84"/>
      <c r="AIZ67" s="84"/>
      <c r="AJA67" s="84"/>
      <c r="AJB67" s="84"/>
      <c r="AJC67" s="84"/>
      <c r="AJD67" s="84"/>
      <c r="AJE67" s="84"/>
      <c r="AJF67" s="84"/>
      <c r="AJG67" s="84"/>
      <c r="AJH67" s="84"/>
      <c r="AJI67" s="84"/>
      <c r="AJJ67" s="84"/>
      <c r="AJK67" s="84"/>
      <c r="AJL67" s="84"/>
      <c r="AJM67" s="84"/>
      <c r="AJN67" s="84"/>
      <c r="AJO67" s="84"/>
      <c r="AJP67" s="84"/>
      <c r="AJQ67" s="84"/>
      <c r="AJR67" s="84"/>
      <c r="AJS67" s="84"/>
      <c r="AJT67" s="84"/>
      <c r="AJU67" s="84"/>
      <c r="AJV67" s="84"/>
      <c r="AJW67" s="84"/>
      <c r="AJX67" s="84"/>
      <c r="AJY67" s="84"/>
      <c r="AJZ67" s="84"/>
      <c r="AKA67" s="84"/>
      <c r="AKB67" s="84"/>
      <c r="AKC67" s="84"/>
      <c r="AKD67" s="84"/>
      <c r="AKE67" s="84"/>
      <c r="AKF67" s="84"/>
      <c r="AKG67" s="84"/>
      <c r="AKH67" s="84"/>
      <c r="AKI67" s="84"/>
      <c r="AKJ67" s="84"/>
      <c r="AKK67" s="84"/>
      <c r="AKL67" s="84"/>
      <c r="AKM67" s="84"/>
      <c r="AKN67" s="84"/>
      <c r="AKO67" s="84"/>
      <c r="AKP67" s="84"/>
      <c r="AKQ67" s="84"/>
      <c r="AKR67" s="84"/>
      <c r="AKS67" s="84"/>
      <c r="AKT67" s="84"/>
      <c r="AKU67" s="84"/>
      <c r="AKV67" s="84"/>
      <c r="AKW67" s="84"/>
      <c r="AKX67" s="84"/>
      <c r="AKY67" s="84"/>
      <c r="AKZ67" s="84"/>
      <c r="ALA67" s="84"/>
      <c r="ALB67" s="84"/>
      <c r="ALC67" s="84"/>
      <c r="ALD67" s="84"/>
      <c r="ALE67" s="84"/>
      <c r="ALF67" s="84"/>
      <c r="ALG67" s="84"/>
      <c r="ALH67" s="84"/>
      <c r="ALI67" s="84"/>
      <c r="ALJ67" s="84"/>
      <c r="ALK67" s="84"/>
      <c r="ALL67" s="84"/>
      <c r="ALM67" s="84"/>
      <c r="ALN67" s="84"/>
      <c r="ALO67" s="84"/>
      <c r="ALP67" s="84"/>
      <c r="ALQ67" s="84"/>
      <c r="ALR67" s="84"/>
      <c r="ALS67" s="84"/>
      <c r="ALT67" s="84"/>
      <c r="ALU67" s="84"/>
      <c r="ALV67" s="84"/>
      <c r="ALW67" s="84"/>
      <c r="ALX67" s="84"/>
      <c r="ALY67" s="84"/>
      <c r="ALZ67" s="84"/>
      <c r="AMA67" s="84"/>
      <c r="AMB67" s="84"/>
      <c r="AMC67" s="84"/>
      <c r="AMD67" s="84"/>
      <c r="AME67" s="84"/>
      <c r="AMF67" s="84"/>
      <c r="AMG67" s="84"/>
      <c r="AMH67" s="84"/>
      <c r="AMI67" s="84"/>
      <c r="AMJ67" s="84"/>
      <c r="AMK67" s="84"/>
      <c r="AML67" s="84"/>
      <c r="AMM67" s="84"/>
      <c r="AMN67" s="84"/>
      <c r="AMO67" s="84"/>
      <c r="AMP67" s="84"/>
      <c r="AMQ67" s="84"/>
      <c r="AMR67" s="84"/>
      <c r="AMS67" s="84"/>
      <c r="AMT67" s="84"/>
      <c r="AMU67" s="84"/>
      <c r="AMV67" s="84"/>
      <c r="AMW67" s="84"/>
      <c r="AMX67" s="84"/>
      <c r="AMY67" s="84"/>
      <c r="AMZ67" s="84"/>
      <c r="ANA67" s="84"/>
      <c r="ANB67" s="84"/>
      <c r="ANC67" s="84"/>
      <c r="AND67" s="84"/>
      <c r="ANE67" s="84"/>
      <c r="ANF67" s="84"/>
      <c r="ANG67" s="84"/>
      <c r="ANH67" s="84"/>
      <c r="ANI67" s="84"/>
      <c r="ANJ67" s="84"/>
      <c r="ANK67" s="84"/>
      <c r="ANL67" s="84"/>
      <c r="ANM67" s="84"/>
      <c r="ANN67" s="84"/>
      <c r="ANO67" s="84"/>
      <c r="ANP67" s="84"/>
      <c r="ANQ67" s="84"/>
      <c r="ANR67" s="84"/>
      <c r="ANS67" s="84"/>
      <c r="ANT67" s="84"/>
      <c r="ANU67" s="84"/>
      <c r="ANV67" s="84"/>
      <c r="ANW67" s="84"/>
      <c r="ANX67" s="84"/>
      <c r="ANY67" s="84"/>
      <c r="ANZ67" s="84"/>
      <c r="AOA67" s="84"/>
      <c r="AOB67" s="84"/>
      <c r="AOC67" s="84"/>
      <c r="AOD67" s="84"/>
      <c r="AOE67" s="84"/>
      <c r="AOF67" s="84"/>
      <c r="AOG67" s="84"/>
      <c r="AOH67" s="84"/>
      <c r="AOI67" s="84"/>
      <c r="AOJ67" s="84"/>
      <c r="AOK67" s="84"/>
      <c r="AOL67" s="84"/>
      <c r="AOM67" s="84"/>
      <c r="AON67" s="84"/>
      <c r="AOO67" s="84"/>
      <c r="AOP67" s="84"/>
      <c r="AOQ67" s="84"/>
      <c r="AOR67" s="84"/>
      <c r="AOS67" s="84"/>
      <c r="AOT67" s="84"/>
      <c r="AOU67" s="84"/>
      <c r="AOV67" s="84"/>
      <c r="AOW67" s="84"/>
      <c r="AOX67" s="84"/>
      <c r="AOY67" s="84"/>
      <c r="AOZ67" s="84"/>
      <c r="APA67" s="84"/>
      <c r="APB67" s="84"/>
      <c r="APC67" s="84"/>
      <c r="APD67" s="84"/>
      <c r="APE67" s="84"/>
      <c r="APF67" s="84"/>
      <c r="APG67" s="84"/>
      <c r="APH67" s="84"/>
      <c r="API67" s="84"/>
      <c r="APJ67" s="84"/>
      <c r="APK67" s="84"/>
      <c r="APL67" s="84"/>
      <c r="APM67" s="84"/>
      <c r="APN67" s="84"/>
      <c r="APO67" s="84"/>
      <c r="APP67" s="84"/>
      <c r="APQ67" s="84"/>
      <c r="APR67" s="84"/>
      <c r="APS67" s="84"/>
      <c r="APT67" s="84"/>
      <c r="APU67" s="84"/>
      <c r="APV67" s="84"/>
      <c r="APW67" s="84"/>
      <c r="APX67" s="84"/>
      <c r="APY67" s="84"/>
      <c r="APZ67" s="84"/>
      <c r="AQA67" s="84"/>
      <c r="AQB67" s="84"/>
      <c r="AQC67" s="84"/>
      <c r="AQD67" s="84"/>
      <c r="AQE67" s="84"/>
      <c r="AQF67" s="84"/>
      <c r="AQG67" s="84"/>
      <c r="AQH67" s="84"/>
      <c r="AQI67" s="84"/>
      <c r="AQJ67" s="84"/>
      <c r="AQK67" s="84"/>
      <c r="AQL67" s="84"/>
      <c r="AQM67" s="84"/>
      <c r="AQN67" s="84"/>
      <c r="AQO67" s="84"/>
      <c r="AQP67" s="84"/>
      <c r="AQQ67" s="84"/>
      <c r="AQR67" s="84"/>
      <c r="AQS67" s="84"/>
      <c r="AQT67" s="84"/>
      <c r="AQU67" s="84"/>
      <c r="AQV67" s="84"/>
      <c r="AQW67" s="84"/>
      <c r="AQX67" s="84"/>
      <c r="AQY67" s="84"/>
      <c r="AQZ67" s="84"/>
      <c r="ARA67" s="84"/>
      <c r="ARB67" s="84"/>
      <c r="ARC67" s="84"/>
      <c r="ARD67" s="84"/>
      <c r="ARE67" s="84"/>
      <c r="ARF67" s="84"/>
      <c r="ARG67" s="84"/>
      <c r="ARH67" s="84"/>
      <c r="ARI67" s="84"/>
      <c r="ARJ67" s="84"/>
      <c r="ARK67" s="84"/>
      <c r="ARL67" s="84"/>
      <c r="ARM67" s="84"/>
      <c r="ARN67" s="84"/>
      <c r="ARO67" s="84"/>
      <c r="ARP67" s="84"/>
      <c r="ARQ67" s="84"/>
      <c r="ARR67" s="84"/>
      <c r="ARS67" s="84"/>
      <c r="ART67" s="84"/>
      <c r="ARU67" s="84"/>
      <c r="ARV67" s="84"/>
      <c r="ARW67" s="84"/>
      <c r="ARX67" s="84"/>
      <c r="ARY67" s="84"/>
      <c r="ARZ67" s="84"/>
      <c r="ASA67" s="84"/>
      <c r="ASB67" s="84"/>
      <c r="ASC67" s="84"/>
      <c r="ASD67" s="84"/>
      <c r="ASE67" s="84"/>
      <c r="ASF67" s="84"/>
      <c r="ASG67" s="84"/>
      <c r="ASH67" s="84"/>
      <c r="ASI67" s="84"/>
      <c r="ASJ67" s="84"/>
      <c r="ASK67" s="84"/>
      <c r="ASL67" s="84"/>
      <c r="ASM67" s="84"/>
      <c r="ASN67" s="84"/>
      <c r="ASO67" s="84"/>
      <c r="ASP67" s="84"/>
      <c r="ASQ67" s="84"/>
      <c r="ASR67" s="84"/>
      <c r="ASS67" s="84"/>
      <c r="AST67" s="84"/>
      <c r="ASU67" s="84"/>
      <c r="ASV67" s="84"/>
      <c r="ASW67" s="84"/>
      <c r="ASX67" s="84"/>
      <c r="ASY67" s="84"/>
      <c r="ASZ67" s="84"/>
      <c r="ATA67" s="84"/>
      <c r="ATB67" s="84"/>
      <c r="ATC67" s="84"/>
      <c r="ATD67" s="84"/>
      <c r="ATE67" s="84"/>
      <c r="ATF67" s="84"/>
      <c r="ATG67" s="84"/>
      <c r="ATH67" s="84"/>
      <c r="ATI67" s="84"/>
      <c r="ATJ67" s="84"/>
      <c r="ATK67" s="84"/>
      <c r="ATL67" s="84"/>
      <c r="ATM67" s="84"/>
      <c r="ATN67" s="84"/>
      <c r="ATO67" s="84"/>
      <c r="ATP67" s="84"/>
      <c r="ATQ67" s="84"/>
      <c r="ATR67" s="84"/>
      <c r="ATS67" s="84"/>
      <c r="ATT67" s="84"/>
      <c r="ATU67" s="84"/>
      <c r="ATV67" s="84"/>
      <c r="ATW67" s="84"/>
      <c r="ATX67" s="84"/>
      <c r="ATY67" s="84"/>
      <c r="ATZ67" s="84"/>
      <c r="AUA67" s="84"/>
      <c r="AUB67" s="84"/>
      <c r="AUC67" s="84"/>
      <c r="AUD67" s="84"/>
      <c r="AUE67" s="84"/>
      <c r="AUF67" s="84"/>
      <c r="AUG67" s="84"/>
      <c r="AUH67" s="84"/>
      <c r="AUI67" s="84"/>
      <c r="AUJ67" s="84"/>
      <c r="AUK67" s="84"/>
      <c r="AUL67" s="84"/>
      <c r="AUM67" s="84"/>
      <c r="AUN67" s="84"/>
      <c r="AUO67" s="84"/>
      <c r="AUP67" s="84"/>
      <c r="AUQ67" s="84"/>
      <c r="AUR67" s="84"/>
      <c r="AUS67" s="84"/>
      <c r="AUT67" s="84"/>
      <c r="AUU67" s="84"/>
      <c r="AUV67" s="84"/>
      <c r="AUW67" s="84"/>
      <c r="AUX67" s="84"/>
      <c r="AUY67" s="84"/>
      <c r="AUZ67" s="84"/>
      <c r="AVA67" s="84"/>
      <c r="AVB67" s="84"/>
      <c r="AVC67" s="84"/>
      <c r="AVD67" s="84"/>
      <c r="AVE67" s="84"/>
      <c r="AVF67" s="84"/>
      <c r="AVG67" s="84"/>
      <c r="AVH67" s="84"/>
      <c r="AVI67" s="84"/>
      <c r="AVJ67" s="84"/>
      <c r="AVK67" s="84"/>
      <c r="AVL67" s="84"/>
      <c r="AVM67" s="84"/>
      <c r="AVN67" s="84"/>
      <c r="AVO67" s="84"/>
      <c r="AVP67" s="84"/>
      <c r="AVQ67" s="84"/>
      <c r="AVR67" s="84"/>
      <c r="AVS67" s="84"/>
      <c r="AVT67" s="84"/>
      <c r="AVU67" s="84"/>
      <c r="AVV67" s="84"/>
      <c r="AVW67" s="84"/>
      <c r="AVX67" s="84"/>
      <c r="AVY67" s="84"/>
      <c r="AVZ67" s="84"/>
      <c r="AWA67" s="84"/>
      <c r="AWB67" s="84"/>
      <c r="AWC67" s="84"/>
      <c r="AWD67" s="84"/>
      <c r="AWE67" s="84"/>
      <c r="AWF67" s="84"/>
      <c r="AWG67" s="84"/>
      <c r="AWH67" s="84"/>
      <c r="AWI67" s="84"/>
      <c r="AWJ67" s="84"/>
      <c r="AWK67" s="84"/>
      <c r="AWL67" s="84"/>
      <c r="AWM67" s="84"/>
      <c r="AWN67" s="84"/>
      <c r="AWO67" s="84"/>
      <c r="AWP67" s="84"/>
      <c r="AWQ67" s="84"/>
      <c r="AWR67" s="84"/>
      <c r="AWS67" s="84"/>
      <c r="AWT67" s="84"/>
      <c r="AWU67" s="84"/>
      <c r="AWV67" s="84"/>
      <c r="AWW67" s="84"/>
      <c r="AWX67" s="84"/>
      <c r="AWY67" s="84"/>
      <c r="AWZ67" s="84"/>
      <c r="AXA67" s="84"/>
      <c r="AXB67" s="84"/>
      <c r="AXC67" s="84"/>
      <c r="AXD67" s="84"/>
      <c r="AXE67" s="84"/>
      <c r="AXF67" s="84"/>
      <c r="AXG67" s="84"/>
      <c r="AXH67" s="84"/>
      <c r="AXI67" s="84"/>
      <c r="AXJ67" s="84"/>
      <c r="AXK67" s="84"/>
      <c r="AXL67" s="84"/>
      <c r="AXM67" s="84"/>
      <c r="AXN67" s="84"/>
      <c r="AXO67" s="84"/>
      <c r="AXP67" s="84"/>
      <c r="AXQ67" s="84"/>
      <c r="AXR67" s="84"/>
      <c r="AXS67" s="84"/>
      <c r="AXT67" s="84"/>
      <c r="AXU67" s="84"/>
      <c r="AXV67" s="84"/>
      <c r="AXW67" s="84"/>
      <c r="AXX67" s="84"/>
      <c r="AXY67" s="84"/>
      <c r="AXZ67" s="84"/>
      <c r="AYA67" s="84"/>
      <c r="AYB67" s="84"/>
      <c r="AYC67" s="84"/>
      <c r="AYD67" s="84"/>
      <c r="AYE67" s="84"/>
      <c r="AYF67" s="84"/>
      <c r="AYG67" s="84"/>
      <c r="AYH67" s="84"/>
      <c r="AYI67" s="84"/>
      <c r="AYJ67" s="84"/>
      <c r="AYK67" s="84"/>
      <c r="AYL67" s="84"/>
      <c r="AYM67" s="84"/>
      <c r="AYN67" s="84"/>
      <c r="AYO67" s="84"/>
      <c r="AYP67" s="84"/>
      <c r="AYQ67" s="84"/>
      <c r="AYR67" s="84"/>
      <c r="AYS67" s="84"/>
      <c r="AYT67" s="84"/>
      <c r="AYU67" s="84"/>
      <c r="AYV67" s="84"/>
      <c r="AYW67" s="84"/>
      <c r="AYX67" s="84"/>
      <c r="AYY67" s="84"/>
      <c r="AYZ67" s="84"/>
      <c r="AZA67" s="84"/>
      <c r="AZB67" s="84"/>
      <c r="AZC67" s="84"/>
      <c r="AZD67" s="84"/>
      <c r="AZE67" s="84"/>
      <c r="AZF67" s="84"/>
      <c r="AZG67" s="84"/>
      <c r="AZH67" s="84"/>
      <c r="AZI67" s="84"/>
      <c r="AZJ67" s="84"/>
      <c r="AZK67" s="84"/>
      <c r="AZL67" s="84"/>
      <c r="AZM67" s="84"/>
      <c r="AZN67" s="84"/>
      <c r="AZO67" s="84"/>
      <c r="AZP67" s="84"/>
      <c r="AZQ67" s="84"/>
      <c r="AZR67" s="84"/>
      <c r="AZS67" s="84"/>
      <c r="AZT67" s="84"/>
      <c r="AZU67" s="84"/>
      <c r="AZV67" s="84"/>
      <c r="AZW67" s="84"/>
      <c r="AZX67" s="84"/>
      <c r="AZY67" s="84"/>
      <c r="AZZ67" s="84"/>
      <c r="BAA67" s="84"/>
      <c r="BAB67" s="84"/>
      <c r="BAC67" s="84"/>
      <c r="BAD67" s="84"/>
      <c r="BAE67" s="84"/>
      <c r="BAF67" s="84"/>
      <c r="BAG67" s="84"/>
      <c r="BAH67" s="84"/>
      <c r="BAI67" s="84"/>
      <c r="BAJ67" s="84"/>
      <c r="BAK67" s="84"/>
      <c r="BAL67" s="84"/>
      <c r="BAM67" s="84"/>
      <c r="BAN67" s="84"/>
      <c r="BAO67" s="84"/>
      <c r="BAP67" s="84"/>
      <c r="BAQ67" s="84"/>
      <c r="BAR67" s="84"/>
      <c r="BAS67" s="84"/>
      <c r="BAT67" s="84"/>
      <c r="BAU67" s="84"/>
      <c r="BAV67" s="84"/>
      <c r="BAW67" s="84"/>
      <c r="BAX67" s="84"/>
      <c r="BAY67" s="84"/>
      <c r="BAZ67" s="84"/>
      <c r="BBA67" s="84"/>
      <c r="BBB67" s="84"/>
      <c r="BBC67" s="84"/>
      <c r="BBD67" s="84"/>
      <c r="BBE67" s="84"/>
      <c r="BBF67" s="84"/>
      <c r="BBG67" s="84"/>
      <c r="BBH67" s="84"/>
      <c r="BBI67" s="84"/>
      <c r="BBJ67" s="84"/>
      <c r="BBK67" s="84"/>
      <c r="BBL67" s="84"/>
      <c r="BBM67" s="84"/>
      <c r="BBN67" s="84"/>
      <c r="BBO67" s="84"/>
      <c r="BBP67" s="84"/>
      <c r="BBQ67" s="84"/>
      <c r="BBR67" s="84"/>
      <c r="BBS67" s="84"/>
      <c r="BBT67" s="84"/>
      <c r="BBU67" s="84"/>
      <c r="BBV67" s="84"/>
      <c r="BBW67" s="84"/>
      <c r="BBX67" s="84"/>
      <c r="BBY67" s="84"/>
      <c r="BBZ67" s="84"/>
      <c r="BCA67" s="84"/>
      <c r="BCB67" s="84"/>
      <c r="BCC67" s="84"/>
      <c r="BCD67" s="84"/>
      <c r="BCE67" s="84"/>
      <c r="BCF67" s="84"/>
      <c r="BCG67" s="84"/>
      <c r="BCH67" s="84"/>
      <c r="BCI67" s="84"/>
      <c r="BCJ67" s="84"/>
      <c r="BCK67" s="84"/>
      <c r="BCL67" s="84"/>
      <c r="BCM67" s="84"/>
      <c r="BCN67" s="84"/>
      <c r="BCO67" s="84"/>
      <c r="BCP67" s="84"/>
      <c r="BCQ67" s="84"/>
      <c r="BCR67" s="84"/>
      <c r="BCS67" s="84"/>
      <c r="BCT67" s="84"/>
      <c r="BCU67" s="84"/>
      <c r="BCV67" s="84"/>
      <c r="BCW67" s="84"/>
      <c r="BCX67" s="84"/>
      <c r="BCY67" s="84"/>
      <c r="BCZ67" s="84"/>
      <c r="BDA67" s="84"/>
      <c r="BDB67" s="84"/>
      <c r="BDC67" s="84"/>
      <c r="BDD67" s="84"/>
      <c r="BDE67" s="84"/>
      <c r="BDF67" s="84"/>
      <c r="BDG67" s="84"/>
      <c r="BDH67" s="84"/>
      <c r="BDI67" s="84"/>
      <c r="BDJ67" s="84"/>
      <c r="BDK67" s="84"/>
      <c r="BDL67" s="84"/>
      <c r="BDM67" s="84"/>
      <c r="BDN67" s="84"/>
      <c r="BDO67" s="84"/>
      <c r="BDP67" s="84"/>
      <c r="BDQ67" s="84"/>
      <c r="BDR67" s="84"/>
      <c r="BDS67" s="84"/>
      <c r="BDT67" s="84"/>
      <c r="BDU67" s="84"/>
      <c r="BDV67" s="84"/>
      <c r="BDW67" s="84"/>
      <c r="BDX67" s="84"/>
      <c r="BDY67" s="84"/>
      <c r="BDZ67" s="84"/>
      <c r="BEA67" s="84"/>
      <c r="BEB67" s="84"/>
      <c r="BEC67" s="84"/>
      <c r="BED67" s="84"/>
      <c r="BEE67" s="84"/>
      <c r="BEF67" s="84"/>
      <c r="BEG67" s="84"/>
      <c r="BEH67" s="84"/>
      <c r="BEI67" s="84"/>
      <c r="BEJ67" s="84"/>
      <c r="BEK67" s="84"/>
      <c r="BEL67" s="84"/>
      <c r="BEM67" s="84"/>
      <c r="BEN67" s="84"/>
      <c r="BEO67" s="84"/>
      <c r="BEP67" s="84"/>
      <c r="BEQ67" s="84"/>
      <c r="BER67" s="84"/>
      <c r="BES67" s="84"/>
      <c r="BET67" s="84"/>
      <c r="BEU67" s="84"/>
      <c r="BEV67" s="84"/>
      <c r="BEW67" s="84"/>
      <c r="BEX67" s="84"/>
      <c r="BEY67" s="84"/>
      <c r="BEZ67" s="84"/>
      <c r="BFA67" s="84"/>
      <c r="BFB67" s="84"/>
      <c r="BFC67" s="84"/>
      <c r="BFD67" s="84"/>
      <c r="BFE67" s="84"/>
      <c r="BFF67" s="84"/>
      <c r="BFG67" s="84"/>
      <c r="BFH67" s="84"/>
      <c r="BFI67" s="84"/>
      <c r="BFJ67" s="84"/>
      <c r="BFK67" s="84"/>
      <c r="BFL67" s="84"/>
      <c r="BFM67" s="84"/>
      <c r="BFN67" s="84"/>
      <c r="BFO67" s="84"/>
      <c r="BFP67" s="84"/>
      <c r="BFQ67" s="84"/>
      <c r="BFR67" s="84"/>
      <c r="BFS67" s="84"/>
      <c r="BFT67" s="84"/>
      <c r="BFU67" s="84"/>
      <c r="BFV67" s="84"/>
      <c r="BFW67" s="84"/>
      <c r="BFX67" s="84"/>
      <c r="BFY67" s="84"/>
      <c r="BFZ67" s="84"/>
      <c r="BGA67" s="84"/>
      <c r="BGB67" s="84"/>
      <c r="BGC67" s="84"/>
      <c r="BGD67" s="84"/>
      <c r="BGE67" s="84"/>
      <c r="BGF67" s="84"/>
      <c r="BGG67" s="84"/>
      <c r="BGH67" s="84"/>
      <c r="BGI67" s="84"/>
      <c r="BGJ67" s="84"/>
      <c r="BGK67" s="84"/>
      <c r="BGL67" s="84"/>
      <c r="BGM67" s="84"/>
      <c r="BGN67" s="84"/>
      <c r="BGO67" s="84"/>
      <c r="BGP67" s="84"/>
      <c r="BGQ67" s="84"/>
      <c r="BGR67" s="84"/>
      <c r="BGS67" s="84"/>
      <c r="BGT67" s="84"/>
      <c r="BGU67" s="84"/>
      <c r="BGV67" s="84"/>
      <c r="BGW67" s="84"/>
      <c r="BGX67" s="84"/>
      <c r="BGY67" s="84"/>
      <c r="BGZ67" s="84"/>
      <c r="BHA67" s="84"/>
      <c r="BHB67" s="84"/>
      <c r="BHC67" s="84"/>
      <c r="BHD67" s="84"/>
      <c r="BHE67" s="84"/>
      <c r="BHF67" s="84"/>
      <c r="BHG67" s="84"/>
      <c r="BHH67" s="84"/>
      <c r="BHI67" s="84"/>
      <c r="BHJ67" s="84"/>
      <c r="BHK67" s="84"/>
      <c r="BHL67" s="84"/>
      <c r="BHM67" s="84"/>
      <c r="BHN67" s="84"/>
      <c r="BHO67" s="84"/>
      <c r="BHP67" s="84"/>
      <c r="BHQ67" s="84"/>
      <c r="BHR67" s="84"/>
      <c r="BHS67" s="84"/>
      <c r="BHT67" s="84"/>
      <c r="BHU67" s="84"/>
      <c r="BHV67" s="84"/>
      <c r="BHW67" s="84"/>
      <c r="BHX67" s="84"/>
      <c r="BHY67" s="84"/>
      <c r="BHZ67" s="84"/>
      <c r="BIA67" s="84"/>
      <c r="BIB67" s="84"/>
      <c r="BIC67" s="84"/>
      <c r="BID67" s="84"/>
      <c r="BIE67" s="84"/>
      <c r="BIF67" s="84"/>
      <c r="BIG67" s="84"/>
      <c r="BIH67" s="84"/>
      <c r="BII67" s="84"/>
      <c r="BIJ67" s="84"/>
      <c r="BIK67" s="84"/>
      <c r="BIL67" s="84"/>
      <c r="BIM67" s="84"/>
      <c r="BIN67" s="84"/>
      <c r="BIO67" s="84"/>
      <c r="BIP67" s="84"/>
      <c r="BIQ67" s="84"/>
      <c r="BIR67" s="84"/>
      <c r="BIS67" s="84"/>
      <c r="BIT67" s="84"/>
      <c r="BIU67" s="84"/>
      <c r="BIV67" s="84"/>
      <c r="BIW67" s="84"/>
      <c r="BIX67" s="84"/>
      <c r="BIY67" s="84"/>
      <c r="BIZ67" s="84"/>
      <c r="BJA67" s="84"/>
      <c r="BJB67" s="84"/>
      <c r="BJC67" s="84"/>
      <c r="BJD67" s="84"/>
      <c r="BJE67" s="84"/>
      <c r="BJF67" s="84"/>
      <c r="BJG67" s="84"/>
      <c r="BJH67" s="84"/>
      <c r="BJI67" s="84"/>
      <c r="BJJ67" s="84"/>
      <c r="BJK67" s="84"/>
      <c r="BJL67" s="84"/>
      <c r="BJM67" s="84"/>
      <c r="BJN67" s="84"/>
      <c r="BJO67" s="84"/>
      <c r="BJP67" s="84"/>
      <c r="BJQ67" s="84"/>
      <c r="BJR67" s="84"/>
      <c r="BJS67" s="84"/>
      <c r="BJT67" s="84"/>
      <c r="BJU67" s="84"/>
      <c r="BJV67" s="84"/>
      <c r="BJW67" s="84"/>
      <c r="BJX67" s="84"/>
      <c r="BJY67" s="84"/>
      <c r="BJZ67" s="84"/>
      <c r="BKA67" s="84"/>
      <c r="BKB67" s="84"/>
      <c r="BKC67" s="84"/>
      <c r="BKD67" s="84"/>
      <c r="BKE67" s="84"/>
      <c r="BKF67" s="84"/>
      <c r="BKG67" s="84"/>
      <c r="BKH67" s="84"/>
      <c r="BKI67" s="84"/>
      <c r="BKJ67" s="84"/>
      <c r="BKK67" s="84"/>
      <c r="BKL67" s="84"/>
      <c r="BKM67" s="84"/>
      <c r="BKN67" s="84"/>
      <c r="BKO67" s="84"/>
      <c r="BKP67" s="84"/>
      <c r="BKQ67" s="84"/>
      <c r="BKR67" s="84"/>
      <c r="BKS67" s="84"/>
      <c r="BKT67" s="84"/>
      <c r="BKU67" s="84"/>
      <c r="BKV67" s="84"/>
      <c r="BKW67" s="84"/>
      <c r="BKX67" s="84"/>
      <c r="BKY67" s="84"/>
      <c r="BKZ67" s="84"/>
      <c r="BLA67" s="84"/>
      <c r="BLB67" s="84"/>
      <c r="BLC67" s="84"/>
      <c r="BLD67" s="84"/>
      <c r="BLE67" s="84"/>
      <c r="BLF67" s="84"/>
      <c r="BLG67" s="84"/>
      <c r="BLH67" s="84"/>
      <c r="BLI67" s="84"/>
      <c r="BLJ67" s="84"/>
      <c r="BLK67" s="84"/>
      <c r="BLL67" s="84"/>
      <c r="BLM67" s="84"/>
      <c r="BLN67" s="84"/>
      <c r="BLO67" s="84"/>
      <c r="BLP67" s="84"/>
      <c r="BLQ67" s="84"/>
      <c r="BLR67" s="84"/>
      <c r="BLS67" s="84"/>
      <c r="BLT67" s="84"/>
      <c r="BLU67" s="84"/>
      <c r="BLV67" s="84"/>
      <c r="BLW67" s="84"/>
      <c r="BLX67" s="84"/>
      <c r="BLY67" s="84"/>
      <c r="BLZ67" s="84"/>
      <c r="BMA67" s="84"/>
      <c r="BMB67" s="84"/>
      <c r="BMC67" s="84"/>
      <c r="BMD67" s="84"/>
      <c r="BME67" s="84"/>
      <c r="BMF67" s="84"/>
      <c r="BMG67" s="84"/>
      <c r="BMH67" s="84"/>
      <c r="BMI67" s="84"/>
      <c r="BMJ67" s="84"/>
      <c r="BMK67" s="84"/>
      <c r="BML67" s="84"/>
      <c r="BMM67" s="84"/>
      <c r="BMN67" s="84"/>
      <c r="BMO67" s="84"/>
      <c r="BMP67" s="84"/>
      <c r="BMQ67" s="84"/>
      <c r="BMR67" s="84"/>
      <c r="BMS67" s="84"/>
      <c r="BMT67" s="84"/>
      <c r="BMU67" s="84"/>
      <c r="BMV67" s="84"/>
      <c r="BMW67" s="84"/>
      <c r="BMX67" s="84"/>
      <c r="BMY67" s="84"/>
      <c r="BMZ67" s="84"/>
      <c r="BNA67" s="84"/>
      <c r="BNB67" s="84"/>
      <c r="BNC67" s="84"/>
      <c r="BND67" s="84"/>
      <c r="BNE67" s="84"/>
      <c r="BNF67" s="84"/>
      <c r="BNG67" s="84"/>
      <c r="BNH67" s="84"/>
      <c r="BNI67" s="84"/>
      <c r="BNJ67" s="84"/>
    </row>
    <row r="68" spans="1:1726" s="84" customFormat="1" x14ac:dyDescent="0.2">
      <c r="A68" s="56"/>
      <c r="B68" s="37"/>
      <c r="C68" s="38"/>
      <c r="D68" s="38"/>
      <c r="E68" s="91"/>
      <c r="F68" s="86"/>
      <c r="G68" s="92"/>
      <c r="H68" s="92"/>
      <c r="I68" s="41"/>
      <c r="J68" s="41"/>
      <c r="K68" s="41"/>
      <c r="L68" s="41"/>
      <c r="M68" s="42"/>
      <c r="N68" s="42"/>
      <c r="O68" s="43"/>
      <c r="P68" s="44"/>
      <c r="Q68" s="44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7"/>
      <c r="BA68" s="37"/>
      <c r="BB68" s="37"/>
      <c r="BC68" s="37"/>
      <c r="BD68" s="37"/>
      <c r="BE68" s="37"/>
      <c r="BF68" s="37"/>
      <c r="BG68" s="37"/>
      <c r="BH68" s="37"/>
      <c r="BI68" s="37"/>
      <c r="BJ68" s="37"/>
      <c r="BK68" s="37"/>
      <c r="BL68" s="37"/>
      <c r="BM68" s="83"/>
      <c r="BN68" s="83"/>
      <c r="BO68" s="83"/>
      <c r="BP68" s="83"/>
      <c r="BQ68" s="83"/>
      <c r="BR68" s="83"/>
      <c r="BS68" s="83"/>
      <c r="BT68" s="83"/>
      <c r="BU68" s="83"/>
      <c r="BV68" s="83"/>
      <c r="BW68" s="83"/>
      <c r="BX68" s="83"/>
      <c r="BY68" s="83"/>
      <c r="BZ68" s="83"/>
      <c r="CA68" s="83"/>
      <c r="CB68" s="83"/>
      <c r="CC68" s="83"/>
      <c r="CD68" s="83"/>
      <c r="CE68" s="83"/>
      <c r="CF68" s="83"/>
    </row>
    <row r="69" spans="1:1726" s="84" customFormat="1" x14ac:dyDescent="0.2">
      <c r="A69" s="56"/>
      <c r="B69" s="37"/>
      <c r="C69" s="38"/>
      <c r="D69" s="38"/>
      <c r="E69" s="91"/>
      <c r="F69" s="86"/>
      <c r="G69" s="92"/>
      <c r="H69" s="92"/>
      <c r="I69" s="41"/>
      <c r="J69" s="41"/>
      <c r="K69" s="41"/>
      <c r="L69" s="41"/>
      <c r="M69" s="42"/>
      <c r="N69" s="42"/>
      <c r="O69" s="43"/>
      <c r="P69" s="44"/>
      <c r="Q69" s="44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7"/>
      <c r="BA69" s="37"/>
      <c r="BB69" s="37"/>
      <c r="BC69" s="37"/>
      <c r="BD69" s="37"/>
      <c r="BE69" s="37"/>
      <c r="BF69" s="37"/>
      <c r="BG69" s="37"/>
      <c r="BH69" s="37"/>
      <c r="BI69" s="37"/>
      <c r="BJ69" s="37"/>
      <c r="BK69" s="37"/>
      <c r="BL69" s="37"/>
      <c r="BM69" s="83"/>
      <c r="BN69" s="83"/>
      <c r="BO69" s="83"/>
      <c r="BP69" s="83"/>
      <c r="BQ69" s="83"/>
      <c r="BR69" s="83"/>
      <c r="BS69" s="83"/>
      <c r="BT69" s="83"/>
      <c r="BU69" s="83"/>
      <c r="BV69" s="83"/>
      <c r="BW69" s="83"/>
      <c r="BX69" s="83"/>
      <c r="BY69" s="83"/>
      <c r="BZ69" s="83"/>
      <c r="CA69" s="83"/>
      <c r="CB69" s="83"/>
      <c r="CC69" s="83"/>
      <c r="CD69" s="83"/>
      <c r="CE69" s="83"/>
      <c r="CF69" s="83"/>
    </row>
    <row r="70" spans="1:1726" s="84" customFormat="1" ht="13.5" thickBot="1" x14ac:dyDescent="0.25">
      <c r="A70" s="56"/>
      <c r="B70" s="37"/>
      <c r="C70" s="38"/>
      <c r="D70" s="38"/>
      <c r="E70" s="91"/>
      <c r="F70" s="86"/>
      <c r="G70" s="92"/>
      <c r="H70" s="92"/>
      <c r="I70" s="41"/>
      <c r="J70" s="41"/>
      <c r="K70" s="41"/>
      <c r="L70" s="41"/>
      <c r="M70" s="42"/>
      <c r="N70" s="42"/>
      <c r="O70" s="43"/>
      <c r="P70" s="44"/>
      <c r="Q70" s="44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  <c r="BI70" s="37"/>
      <c r="BJ70" s="37"/>
      <c r="BK70" s="37"/>
      <c r="BL70" s="37"/>
      <c r="BM70" s="37"/>
      <c r="BN70" s="37"/>
      <c r="BO70" s="37"/>
      <c r="BP70" s="37"/>
      <c r="BQ70" s="37"/>
      <c r="BR70" s="37"/>
      <c r="BS70" s="37"/>
      <c r="BT70" s="37"/>
      <c r="BU70" s="37"/>
      <c r="BV70" s="37"/>
      <c r="BW70" s="37"/>
      <c r="BX70" s="37"/>
      <c r="BY70" s="37"/>
      <c r="BZ70" s="37"/>
      <c r="CA70" s="37"/>
      <c r="CB70" s="37"/>
      <c r="CC70" s="37"/>
      <c r="CD70" s="37"/>
      <c r="CE70" s="37"/>
      <c r="CF70" s="37"/>
    </row>
    <row r="71" spans="1:1726" s="84" customFormat="1" x14ac:dyDescent="0.2">
      <c r="A71" s="56"/>
      <c r="B71" s="98"/>
      <c r="C71" s="38"/>
      <c r="D71" s="38"/>
      <c r="E71" s="91"/>
      <c r="F71" s="86"/>
      <c r="G71" s="92"/>
      <c r="H71" s="92"/>
      <c r="I71" s="41"/>
      <c r="J71" s="41"/>
      <c r="K71" s="41"/>
      <c r="L71" s="41"/>
      <c r="M71" s="42"/>
      <c r="N71" s="42"/>
      <c r="O71" s="43"/>
      <c r="P71" s="44"/>
      <c r="Q71" s="44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7"/>
      <c r="BA71" s="37"/>
      <c r="BB71" s="37"/>
      <c r="BC71" s="37"/>
      <c r="BD71" s="37"/>
      <c r="BE71" s="37"/>
      <c r="BF71" s="37"/>
      <c r="BG71" s="37"/>
      <c r="BH71" s="37"/>
      <c r="BI71" s="37"/>
      <c r="BJ71" s="37"/>
      <c r="BK71" s="37"/>
      <c r="BL71" s="37"/>
      <c r="BM71" s="37"/>
      <c r="BN71" s="37"/>
      <c r="BO71" s="37"/>
      <c r="BP71" s="37"/>
      <c r="BQ71" s="37"/>
      <c r="BR71" s="37"/>
      <c r="BS71" s="37"/>
      <c r="BT71" s="37"/>
      <c r="BU71" s="37"/>
      <c r="BV71" s="37"/>
      <c r="BW71" s="37"/>
      <c r="BX71" s="37"/>
      <c r="BY71" s="37"/>
      <c r="BZ71" s="37"/>
      <c r="CA71" s="37"/>
      <c r="CB71" s="37"/>
      <c r="CC71" s="37"/>
      <c r="CD71" s="37"/>
      <c r="CE71" s="37"/>
      <c r="CF71" s="37"/>
    </row>
    <row r="72" spans="1:1726" s="84" customFormat="1" x14ac:dyDescent="0.2">
      <c r="A72" s="56"/>
      <c r="B72" s="85"/>
      <c r="C72" s="38"/>
      <c r="D72" s="38"/>
      <c r="E72" s="91"/>
      <c r="F72" s="86"/>
      <c r="G72" s="92"/>
      <c r="H72" s="92"/>
      <c r="I72" s="41"/>
      <c r="J72" s="41"/>
      <c r="K72" s="41"/>
      <c r="L72" s="41"/>
      <c r="M72" s="42"/>
      <c r="N72" s="42"/>
      <c r="O72" s="43"/>
      <c r="P72" s="44"/>
      <c r="Q72" s="44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7"/>
      <c r="BL72" s="37"/>
      <c r="BM72" s="37"/>
      <c r="BN72" s="37"/>
      <c r="BO72" s="37"/>
      <c r="BP72" s="37"/>
      <c r="BQ72" s="37"/>
      <c r="BR72" s="37"/>
      <c r="BS72" s="37"/>
      <c r="BT72" s="37"/>
      <c r="BU72" s="37"/>
      <c r="BV72" s="37"/>
      <c r="BW72" s="37"/>
      <c r="BX72" s="37"/>
      <c r="BY72" s="37"/>
      <c r="BZ72" s="37"/>
      <c r="CA72" s="37"/>
      <c r="CB72" s="37"/>
      <c r="CC72" s="37"/>
      <c r="CD72" s="37"/>
      <c r="CE72" s="37"/>
      <c r="CF72" s="37"/>
    </row>
    <row r="73" spans="1:1726" s="84" customFormat="1" x14ac:dyDescent="0.2">
      <c r="A73" s="56"/>
      <c r="B73" s="88"/>
      <c r="C73" s="38"/>
      <c r="D73" s="38"/>
      <c r="E73" s="91"/>
      <c r="F73" s="86"/>
      <c r="G73" s="92"/>
      <c r="H73" s="92"/>
      <c r="I73" s="41"/>
      <c r="J73" s="41"/>
      <c r="K73" s="41"/>
      <c r="L73" s="41"/>
      <c r="M73" s="42"/>
      <c r="N73" s="42"/>
      <c r="O73" s="43"/>
      <c r="P73" s="44"/>
      <c r="Q73" s="44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7"/>
      <c r="BE73" s="37"/>
      <c r="BF73" s="37"/>
      <c r="BG73" s="37"/>
      <c r="BH73" s="37"/>
      <c r="BI73" s="37"/>
      <c r="BJ73" s="37"/>
      <c r="BK73" s="37"/>
      <c r="BL73" s="37"/>
      <c r="BM73" s="37"/>
      <c r="BN73" s="37"/>
      <c r="BO73" s="37"/>
      <c r="BP73" s="37"/>
      <c r="BQ73" s="37"/>
      <c r="BR73" s="37"/>
      <c r="BS73" s="37"/>
      <c r="BT73" s="37"/>
      <c r="BU73" s="37"/>
      <c r="BV73" s="37"/>
      <c r="BW73" s="37"/>
      <c r="BX73" s="37"/>
      <c r="BY73" s="37"/>
      <c r="BZ73" s="37"/>
      <c r="CA73" s="37"/>
      <c r="CB73" s="37"/>
      <c r="CC73" s="37"/>
      <c r="CD73" s="37"/>
      <c r="CE73" s="37"/>
      <c r="CF73" s="37"/>
    </row>
    <row r="74" spans="1:1726" s="84" customFormat="1" x14ac:dyDescent="0.2">
      <c r="A74" s="56"/>
      <c r="B74" s="90"/>
      <c r="C74" s="38"/>
      <c r="D74" s="38"/>
      <c r="E74" s="91"/>
      <c r="F74" s="86"/>
      <c r="G74" s="92"/>
      <c r="H74" s="92"/>
      <c r="I74" s="41"/>
      <c r="J74" s="41"/>
      <c r="K74" s="41"/>
      <c r="L74" s="41"/>
      <c r="M74" s="42"/>
      <c r="N74" s="42"/>
      <c r="O74" s="43"/>
      <c r="P74" s="44"/>
      <c r="Q74" s="44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7"/>
      <c r="BA74" s="37"/>
      <c r="BB74" s="37"/>
      <c r="BC74" s="37"/>
      <c r="BD74" s="37"/>
      <c r="BE74" s="37"/>
      <c r="BF74" s="37"/>
      <c r="BG74" s="37"/>
      <c r="BH74" s="37"/>
      <c r="BI74" s="37"/>
      <c r="BJ74" s="37"/>
      <c r="BK74" s="37"/>
      <c r="BL74" s="37"/>
      <c r="BM74" s="37"/>
      <c r="BN74" s="37"/>
      <c r="BO74" s="37"/>
      <c r="BP74" s="37"/>
      <c r="BQ74" s="37"/>
      <c r="BR74" s="37"/>
      <c r="BS74" s="37"/>
      <c r="BT74" s="37"/>
      <c r="BU74" s="37"/>
      <c r="BV74" s="37"/>
      <c r="BW74" s="37"/>
      <c r="BX74" s="37"/>
      <c r="BY74" s="37"/>
      <c r="BZ74" s="37"/>
      <c r="CA74" s="37"/>
      <c r="CB74" s="37"/>
      <c r="CC74" s="37"/>
      <c r="CD74" s="37"/>
      <c r="CE74" s="37"/>
      <c r="CF74" s="37"/>
    </row>
    <row r="75" spans="1:1726" s="84" customFormat="1" x14ac:dyDescent="0.2">
      <c r="A75" s="56"/>
      <c r="B75" s="89"/>
      <c r="C75" s="38"/>
      <c r="D75" s="38"/>
      <c r="E75" s="91"/>
      <c r="F75" s="86"/>
      <c r="G75" s="92"/>
      <c r="H75" s="92"/>
      <c r="I75" s="41"/>
      <c r="J75" s="41"/>
      <c r="K75" s="41"/>
      <c r="L75" s="41"/>
      <c r="M75" s="42"/>
      <c r="N75" s="42"/>
      <c r="O75" s="43"/>
      <c r="P75" s="44"/>
      <c r="Q75" s="44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  <c r="BM75" s="37"/>
      <c r="BN75" s="37"/>
      <c r="BO75" s="37"/>
      <c r="BP75" s="37"/>
      <c r="BQ75" s="37"/>
      <c r="BR75" s="37"/>
      <c r="BS75" s="37"/>
      <c r="BT75" s="37"/>
      <c r="BU75" s="37"/>
      <c r="BV75" s="37"/>
      <c r="BW75" s="37"/>
      <c r="BX75" s="37"/>
      <c r="BY75" s="37"/>
      <c r="BZ75" s="37"/>
      <c r="CA75" s="37"/>
      <c r="CB75" s="37"/>
      <c r="CC75" s="37"/>
      <c r="CD75" s="37"/>
      <c r="CE75" s="37"/>
      <c r="CF75" s="37"/>
    </row>
    <row r="76" spans="1:1726" s="84" customFormat="1" x14ac:dyDescent="0.2">
      <c r="A76" s="56"/>
      <c r="B76" s="89"/>
      <c r="C76" s="38"/>
      <c r="D76" s="38"/>
      <c r="E76" s="91"/>
      <c r="F76" s="86"/>
      <c r="G76" s="92"/>
      <c r="H76" s="92"/>
      <c r="I76" s="41"/>
      <c r="J76" s="41"/>
      <c r="K76" s="41"/>
      <c r="L76" s="41"/>
      <c r="M76" s="42"/>
      <c r="N76" s="42"/>
      <c r="O76" s="43"/>
      <c r="P76" s="44"/>
      <c r="Q76" s="44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  <c r="AZ76" s="37"/>
      <c r="BA76" s="37"/>
      <c r="BB76" s="37"/>
      <c r="BC76" s="37"/>
      <c r="BD76" s="37"/>
      <c r="BE76" s="37"/>
      <c r="BF76" s="37"/>
      <c r="BG76" s="37"/>
      <c r="BH76" s="37"/>
      <c r="BI76" s="37"/>
      <c r="BJ76" s="37"/>
      <c r="BK76" s="37"/>
      <c r="BL76" s="37"/>
      <c r="BM76" s="37"/>
      <c r="BN76" s="37"/>
      <c r="BO76" s="37"/>
      <c r="BP76" s="37"/>
      <c r="BQ76" s="37"/>
      <c r="BR76" s="37"/>
      <c r="BS76" s="37"/>
      <c r="BT76" s="37"/>
      <c r="BU76" s="37"/>
      <c r="BV76" s="37"/>
      <c r="BW76" s="37"/>
      <c r="BX76" s="37"/>
      <c r="BY76" s="37"/>
      <c r="BZ76" s="37"/>
      <c r="CA76" s="37"/>
      <c r="CB76" s="37"/>
      <c r="CC76" s="37"/>
      <c r="CD76" s="37"/>
      <c r="CE76" s="37"/>
      <c r="CF76" s="37"/>
    </row>
    <row r="77" spans="1:1726" s="84" customFormat="1" x14ac:dyDescent="0.2">
      <c r="A77" s="56"/>
      <c r="B77" s="89"/>
      <c r="C77" s="38"/>
      <c r="D77" s="38"/>
      <c r="E77" s="91"/>
      <c r="F77" s="86"/>
      <c r="G77" s="92"/>
      <c r="H77" s="92"/>
      <c r="I77" s="41"/>
      <c r="J77" s="41"/>
      <c r="K77" s="41"/>
      <c r="L77" s="41"/>
      <c r="M77" s="42"/>
      <c r="N77" s="42"/>
      <c r="O77" s="43"/>
      <c r="P77" s="44"/>
      <c r="Q77" s="44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7"/>
      <c r="AW77" s="37"/>
      <c r="AX77" s="37"/>
      <c r="AY77" s="37"/>
      <c r="AZ77" s="37"/>
      <c r="BA77" s="37"/>
      <c r="BB77" s="37"/>
      <c r="BC77" s="37"/>
      <c r="BD77" s="37"/>
      <c r="BE77" s="37"/>
      <c r="BF77" s="37"/>
      <c r="BG77" s="37"/>
      <c r="BH77" s="37"/>
      <c r="BI77" s="37"/>
      <c r="BJ77" s="37"/>
      <c r="BK77" s="37"/>
      <c r="BL77" s="37"/>
      <c r="BM77" s="37"/>
      <c r="BN77" s="37"/>
      <c r="BO77" s="37"/>
      <c r="BP77" s="37"/>
      <c r="BQ77" s="37"/>
      <c r="BR77" s="37"/>
      <c r="BS77" s="37"/>
      <c r="BT77" s="37"/>
      <c r="BU77" s="37"/>
      <c r="BV77" s="37"/>
      <c r="BW77" s="37"/>
      <c r="BX77" s="37"/>
      <c r="BY77" s="37"/>
      <c r="BZ77" s="37"/>
      <c r="CA77" s="37"/>
      <c r="CB77" s="37"/>
      <c r="CC77" s="37"/>
      <c r="CD77" s="37"/>
      <c r="CE77" s="37"/>
      <c r="CF77" s="37"/>
    </row>
    <row r="78" spans="1:1726" s="84" customFormat="1" x14ac:dyDescent="0.2">
      <c r="A78" s="56"/>
      <c r="B78" s="89"/>
      <c r="C78" s="38"/>
      <c r="D78" s="38"/>
      <c r="E78" s="91"/>
      <c r="F78" s="86"/>
      <c r="G78" s="92"/>
      <c r="H78" s="92"/>
      <c r="I78" s="41"/>
      <c r="J78" s="41"/>
      <c r="K78" s="41"/>
      <c r="L78" s="41"/>
      <c r="M78" s="42"/>
      <c r="N78" s="42"/>
      <c r="O78" s="43"/>
      <c r="P78" s="44"/>
      <c r="Q78" s="44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  <c r="BM78" s="37"/>
      <c r="BN78" s="37"/>
      <c r="BO78" s="37"/>
      <c r="BP78" s="37"/>
      <c r="BQ78" s="37"/>
      <c r="BR78" s="37"/>
      <c r="BS78" s="37"/>
      <c r="BT78" s="37"/>
      <c r="BU78" s="37"/>
      <c r="BV78" s="37"/>
      <c r="BW78" s="37"/>
      <c r="BX78" s="37"/>
      <c r="BY78" s="37"/>
      <c r="BZ78" s="37"/>
      <c r="CA78" s="37"/>
      <c r="CB78" s="37"/>
      <c r="CC78" s="37"/>
      <c r="CD78" s="37"/>
      <c r="CE78" s="37"/>
      <c r="CF78" s="37"/>
    </row>
    <row r="79" spans="1:1726" s="84" customFormat="1" x14ac:dyDescent="0.2">
      <c r="A79" s="56"/>
      <c r="B79" s="89"/>
      <c r="C79" s="38"/>
      <c r="D79" s="38"/>
      <c r="E79" s="91"/>
      <c r="F79" s="86"/>
      <c r="G79" s="92"/>
      <c r="H79" s="92"/>
      <c r="I79" s="41"/>
      <c r="J79" s="41"/>
      <c r="K79" s="41"/>
      <c r="L79" s="41"/>
      <c r="M79" s="42"/>
      <c r="N79" s="42"/>
      <c r="O79" s="43"/>
      <c r="P79" s="44"/>
      <c r="Q79" s="44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  <c r="BM79" s="37"/>
      <c r="BN79" s="37"/>
      <c r="BO79" s="37"/>
      <c r="BP79" s="37"/>
      <c r="BQ79" s="37"/>
      <c r="BR79" s="37"/>
      <c r="BS79" s="37"/>
      <c r="BT79" s="37"/>
      <c r="BU79" s="37"/>
      <c r="BV79" s="37"/>
      <c r="BW79" s="37"/>
      <c r="BX79" s="37"/>
      <c r="BY79" s="37"/>
      <c r="BZ79" s="37"/>
      <c r="CA79" s="37"/>
      <c r="CB79" s="37"/>
      <c r="CC79" s="37"/>
      <c r="CD79" s="37"/>
      <c r="CE79" s="37"/>
      <c r="CF79" s="37"/>
    </row>
    <row r="80" spans="1:1726" s="84" customFormat="1" x14ac:dyDescent="0.2">
      <c r="A80" s="56"/>
      <c r="B80" s="93"/>
      <c r="C80" s="38"/>
      <c r="D80" s="38"/>
      <c r="E80" s="91"/>
      <c r="F80" s="86"/>
      <c r="G80" s="92"/>
      <c r="H80" s="92"/>
      <c r="I80" s="41"/>
      <c r="J80" s="41"/>
      <c r="K80" s="41"/>
      <c r="L80" s="41"/>
      <c r="M80" s="42"/>
      <c r="N80" s="42"/>
      <c r="O80" s="43"/>
      <c r="P80" s="44"/>
      <c r="Q80" s="44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  <c r="BM80" s="37"/>
      <c r="BN80" s="37"/>
      <c r="BO80" s="37"/>
      <c r="BP80" s="37"/>
      <c r="BQ80" s="37"/>
      <c r="BR80" s="37"/>
      <c r="BS80" s="37"/>
      <c r="BT80" s="37"/>
      <c r="BU80" s="37"/>
      <c r="BV80" s="37"/>
      <c r="BW80" s="37"/>
      <c r="BX80" s="37"/>
      <c r="BY80" s="37"/>
      <c r="BZ80" s="37"/>
      <c r="CA80" s="37"/>
      <c r="CB80" s="37"/>
      <c r="CC80" s="37"/>
      <c r="CD80" s="37"/>
      <c r="CE80" s="37"/>
      <c r="CF80" s="37"/>
      <c r="CG80" s="83"/>
      <c r="CH80" s="83"/>
      <c r="CI80" s="83"/>
      <c r="CJ80" s="83"/>
      <c r="CK80" s="83"/>
      <c r="CL80" s="83"/>
      <c r="CM80" s="83"/>
      <c r="CN80" s="83"/>
      <c r="CO80" s="83"/>
      <c r="CP80" s="83"/>
      <c r="CQ80" s="83"/>
      <c r="CR80" s="83"/>
      <c r="CS80" s="83"/>
      <c r="CT80" s="83"/>
      <c r="CU80" s="83"/>
      <c r="CV80" s="83"/>
      <c r="CW80" s="83"/>
      <c r="CX80" s="83"/>
      <c r="CY80" s="83"/>
      <c r="CZ80" s="83"/>
      <c r="DA80" s="83"/>
      <c r="DB80" s="83"/>
      <c r="DC80" s="83"/>
      <c r="DD80" s="83"/>
      <c r="DE80" s="83"/>
      <c r="DF80" s="83"/>
      <c r="DG80" s="83"/>
      <c r="DH80" s="83"/>
      <c r="DI80" s="83"/>
      <c r="DJ80" s="83"/>
      <c r="DK80" s="83"/>
      <c r="DL80" s="83"/>
      <c r="DM80" s="83"/>
      <c r="DN80" s="83"/>
      <c r="DO80" s="83"/>
      <c r="DP80" s="83"/>
      <c r="DQ80" s="83"/>
      <c r="DR80" s="83"/>
      <c r="DS80" s="83"/>
      <c r="DT80" s="83"/>
      <c r="DU80" s="83"/>
      <c r="DV80" s="83"/>
      <c r="DW80" s="83"/>
      <c r="DX80" s="83"/>
      <c r="DY80" s="83"/>
      <c r="DZ80" s="83"/>
      <c r="EA80" s="83"/>
      <c r="EB80" s="83"/>
      <c r="EC80" s="83"/>
      <c r="ED80" s="83"/>
      <c r="EE80" s="83"/>
      <c r="EF80" s="83"/>
      <c r="EG80" s="83"/>
      <c r="EH80" s="83"/>
      <c r="EI80" s="83"/>
      <c r="EJ80" s="83"/>
      <c r="EK80" s="83"/>
      <c r="EL80" s="83"/>
      <c r="EM80" s="83"/>
      <c r="EN80" s="83"/>
      <c r="EO80" s="83"/>
      <c r="EP80" s="83"/>
      <c r="EQ80" s="83"/>
      <c r="ER80" s="83"/>
      <c r="ES80" s="83"/>
      <c r="ET80" s="83"/>
      <c r="EU80" s="83"/>
      <c r="EV80" s="83"/>
      <c r="EW80" s="83"/>
      <c r="EX80" s="83"/>
      <c r="EY80" s="83"/>
      <c r="EZ80" s="83"/>
      <c r="FA80" s="83"/>
      <c r="FB80" s="83"/>
      <c r="FC80" s="83"/>
      <c r="FD80" s="83"/>
      <c r="FE80" s="83"/>
      <c r="FF80" s="83"/>
      <c r="FG80" s="83"/>
      <c r="FH80" s="83"/>
      <c r="FI80" s="83"/>
      <c r="FJ80" s="83"/>
      <c r="FK80" s="83"/>
      <c r="FL80" s="83"/>
      <c r="FM80" s="83"/>
      <c r="FN80" s="83"/>
      <c r="FO80" s="83"/>
      <c r="FP80" s="83"/>
      <c r="FQ80" s="83"/>
      <c r="FR80" s="83"/>
      <c r="FS80" s="83"/>
      <c r="FT80" s="83"/>
      <c r="FU80" s="83"/>
      <c r="FV80" s="83"/>
      <c r="FW80" s="83"/>
      <c r="FX80" s="83"/>
      <c r="FY80" s="83"/>
      <c r="FZ80" s="83"/>
      <c r="GA80" s="83"/>
      <c r="GB80" s="83"/>
      <c r="GC80" s="83"/>
      <c r="GD80" s="83"/>
      <c r="GE80" s="83"/>
      <c r="GF80" s="83"/>
      <c r="GG80" s="83"/>
      <c r="GH80" s="83"/>
      <c r="GI80" s="83"/>
      <c r="GJ80" s="83"/>
      <c r="GK80" s="83"/>
      <c r="GL80" s="83"/>
      <c r="GM80" s="83"/>
      <c r="GN80" s="83"/>
      <c r="GO80" s="83"/>
      <c r="GP80" s="83"/>
      <c r="GQ80" s="83"/>
      <c r="GR80" s="83"/>
      <c r="GS80" s="83"/>
      <c r="GT80" s="83"/>
      <c r="GU80" s="83"/>
      <c r="GV80" s="83"/>
      <c r="GW80" s="83"/>
      <c r="GX80" s="83"/>
      <c r="GY80" s="83"/>
      <c r="GZ80" s="83"/>
      <c r="HA80" s="83"/>
      <c r="HB80" s="83"/>
      <c r="HC80" s="83"/>
      <c r="HD80" s="83"/>
      <c r="HE80" s="83"/>
      <c r="HF80" s="83"/>
      <c r="HG80" s="83"/>
      <c r="HH80" s="83"/>
      <c r="HI80" s="83"/>
      <c r="HJ80" s="83"/>
      <c r="HK80" s="83"/>
      <c r="HL80" s="83"/>
      <c r="HM80" s="83"/>
      <c r="HN80" s="83"/>
      <c r="HO80" s="83"/>
      <c r="HP80" s="83"/>
      <c r="HQ80" s="83"/>
      <c r="HR80" s="83"/>
      <c r="HS80" s="83"/>
      <c r="HT80" s="83"/>
      <c r="HU80" s="83"/>
      <c r="HV80" s="83"/>
      <c r="HW80" s="83"/>
      <c r="HX80" s="83"/>
      <c r="HY80" s="83"/>
      <c r="HZ80" s="83"/>
      <c r="IA80" s="83"/>
      <c r="IB80" s="83"/>
      <c r="IC80" s="83"/>
      <c r="ID80" s="83"/>
      <c r="IE80" s="83"/>
      <c r="IF80" s="83"/>
      <c r="IG80" s="83"/>
      <c r="IH80" s="83"/>
      <c r="II80" s="83"/>
      <c r="IJ80" s="83"/>
      <c r="IK80" s="83"/>
      <c r="IL80" s="83"/>
      <c r="IM80" s="83"/>
      <c r="IN80" s="83"/>
      <c r="IO80" s="83"/>
      <c r="IP80" s="83"/>
      <c r="IQ80" s="83"/>
      <c r="IR80" s="83"/>
      <c r="IS80" s="83"/>
      <c r="IT80" s="83"/>
      <c r="IU80" s="83"/>
      <c r="IV80" s="83"/>
      <c r="IW80" s="83"/>
      <c r="IX80" s="83"/>
      <c r="IY80" s="83"/>
      <c r="IZ80" s="83"/>
      <c r="JA80" s="83"/>
      <c r="JB80" s="83"/>
      <c r="JC80" s="83"/>
      <c r="JD80" s="83"/>
      <c r="JE80" s="83"/>
      <c r="JF80" s="83"/>
      <c r="JG80" s="83"/>
      <c r="JH80" s="83"/>
      <c r="JI80" s="83"/>
      <c r="JJ80" s="83"/>
      <c r="JK80" s="83"/>
      <c r="JL80" s="83"/>
      <c r="JM80" s="83"/>
      <c r="JN80" s="83"/>
      <c r="JO80" s="83"/>
      <c r="JP80" s="83"/>
      <c r="JQ80" s="83"/>
      <c r="JR80" s="83"/>
      <c r="JS80" s="83"/>
      <c r="JT80" s="83"/>
      <c r="JU80" s="83"/>
      <c r="JV80" s="83"/>
      <c r="JW80" s="83"/>
      <c r="JX80" s="83"/>
      <c r="JY80" s="83"/>
      <c r="JZ80" s="83"/>
      <c r="KA80" s="83"/>
      <c r="KB80" s="83"/>
      <c r="KC80" s="83"/>
      <c r="KD80" s="83"/>
      <c r="KE80" s="83"/>
      <c r="KF80" s="83"/>
      <c r="KG80" s="83"/>
      <c r="KH80" s="83"/>
      <c r="KI80" s="83"/>
      <c r="KJ80" s="83"/>
      <c r="KK80" s="83"/>
      <c r="KL80" s="83"/>
      <c r="KM80" s="83"/>
      <c r="KN80" s="83"/>
      <c r="KO80" s="83"/>
      <c r="KP80" s="83"/>
      <c r="KQ80" s="83"/>
      <c r="KR80" s="83"/>
      <c r="KS80" s="83"/>
      <c r="KT80" s="83"/>
      <c r="KU80" s="83"/>
      <c r="KV80" s="83"/>
      <c r="KW80" s="83"/>
      <c r="KX80" s="83"/>
      <c r="KY80" s="83"/>
      <c r="KZ80" s="83"/>
      <c r="LA80" s="83"/>
      <c r="LB80" s="83"/>
      <c r="LC80" s="83"/>
      <c r="LD80" s="83"/>
      <c r="LE80" s="83"/>
      <c r="LF80" s="83"/>
      <c r="LG80" s="83"/>
      <c r="LH80" s="83"/>
      <c r="LI80" s="83"/>
      <c r="LJ80" s="83"/>
      <c r="LK80" s="83"/>
      <c r="LL80" s="83"/>
      <c r="LM80" s="83"/>
      <c r="LN80" s="83"/>
      <c r="LO80" s="83"/>
      <c r="LP80" s="83"/>
      <c r="LQ80" s="83"/>
      <c r="LR80" s="83"/>
      <c r="LS80" s="83"/>
      <c r="LT80" s="83"/>
      <c r="LU80" s="83"/>
      <c r="LV80" s="83"/>
      <c r="LW80" s="83"/>
      <c r="LX80" s="83"/>
      <c r="LY80" s="83"/>
      <c r="LZ80" s="83"/>
      <c r="MA80" s="83"/>
      <c r="MB80" s="83"/>
      <c r="MC80" s="83"/>
      <c r="MD80" s="83"/>
      <c r="ME80" s="83"/>
      <c r="MF80" s="83"/>
      <c r="MG80" s="83"/>
      <c r="MH80" s="83"/>
      <c r="MI80" s="83"/>
      <c r="MJ80" s="83"/>
      <c r="MK80" s="83"/>
      <c r="ML80" s="83"/>
      <c r="MM80" s="83"/>
      <c r="MN80" s="83"/>
      <c r="MO80" s="83"/>
      <c r="MP80" s="83"/>
      <c r="MQ80" s="83"/>
      <c r="MR80" s="83"/>
      <c r="MS80" s="83"/>
      <c r="MT80" s="83"/>
      <c r="MU80" s="83"/>
      <c r="MV80" s="83"/>
      <c r="MW80" s="83"/>
      <c r="MX80" s="83"/>
      <c r="MY80" s="83"/>
      <c r="MZ80" s="83"/>
      <c r="NA80" s="83"/>
      <c r="NB80" s="83"/>
      <c r="NC80" s="83"/>
      <c r="ND80" s="83"/>
      <c r="NE80" s="83"/>
      <c r="NF80" s="83"/>
      <c r="NG80" s="83"/>
      <c r="NH80" s="83"/>
      <c r="NI80" s="83"/>
      <c r="NJ80" s="83"/>
      <c r="NK80" s="83"/>
      <c r="NL80" s="83"/>
      <c r="NM80" s="83"/>
      <c r="NN80" s="83"/>
      <c r="NO80" s="83"/>
      <c r="NP80" s="83"/>
      <c r="NQ80" s="83"/>
      <c r="NR80" s="83"/>
      <c r="NS80" s="83"/>
      <c r="NT80" s="83"/>
      <c r="NU80" s="83"/>
      <c r="NV80" s="83"/>
      <c r="NW80" s="83"/>
      <c r="NX80" s="83"/>
      <c r="NY80" s="83"/>
      <c r="NZ80" s="83"/>
      <c r="OA80" s="83"/>
      <c r="OB80" s="83"/>
      <c r="OC80" s="83"/>
      <c r="OD80" s="83"/>
      <c r="OE80" s="83"/>
      <c r="OF80" s="83"/>
      <c r="OG80" s="83"/>
      <c r="OH80" s="83"/>
      <c r="OI80" s="83"/>
      <c r="OJ80" s="83"/>
      <c r="OK80" s="83"/>
      <c r="OL80" s="83"/>
      <c r="OM80" s="83"/>
      <c r="ON80" s="83"/>
      <c r="OO80" s="83"/>
      <c r="OP80" s="83"/>
      <c r="OQ80" s="83"/>
      <c r="OR80" s="83"/>
      <c r="OS80" s="83"/>
      <c r="OT80" s="83"/>
      <c r="OU80" s="83"/>
      <c r="OV80" s="83"/>
      <c r="OW80" s="83"/>
      <c r="OX80" s="83"/>
      <c r="OY80" s="83"/>
      <c r="OZ80" s="83"/>
      <c r="PA80" s="83"/>
      <c r="PB80" s="83"/>
      <c r="PC80" s="83"/>
      <c r="PD80" s="83"/>
      <c r="PE80" s="83"/>
      <c r="PF80" s="83"/>
      <c r="PG80" s="83"/>
      <c r="PH80" s="83"/>
      <c r="PI80" s="83"/>
      <c r="PJ80" s="83"/>
      <c r="PK80" s="83"/>
      <c r="PL80" s="83"/>
      <c r="PM80" s="83"/>
      <c r="PN80" s="83"/>
      <c r="PO80" s="83"/>
      <c r="PP80" s="83"/>
      <c r="PQ80" s="83"/>
      <c r="PR80" s="83"/>
      <c r="PS80" s="83"/>
      <c r="PT80" s="83"/>
      <c r="PU80" s="83"/>
      <c r="PV80" s="83"/>
      <c r="PW80" s="83"/>
      <c r="PX80" s="83"/>
      <c r="PY80" s="83"/>
      <c r="PZ80" s="83"/>
      <c r="QA80" s="83"/>
      <c r="QB80" s="83"/>
      <c r="QC80" s="83"/>
      <c r="QD80" s="83"/>
      <c r="QE80" s="83"/>
      <c r="QF80" s="83"/>
      <c r="QG80" s="83"/>
      <c r="QH80" s="83"/>
      <c r="QI80" s="83"/>
      <c r="QJ80" s="83"/>
      <c r="QK80" s="83"/>
      <c r="QL80" s="83"/>
      <c r="QM80" s="83"/>
      <c r="QN80" s="83"/>
      <c r="QO80" s="83"/>
      <c r="QP80" s="83"/>
      <c r="QQ80" s="83"/>
      <c r="QR80" s="83"/>
      <c r="QS80" s="83"/>
      <c r="QT80" s="83"/>
      <c r="QU80" s="83"/>
      <c r="QV80" s="83"/>
      <c r="QW80" s="83"/>
      <c r="QX80" s="83"/>
      <c r="QY80" s="83"/>
      <c r="QZ80" s="83"/>
      <c r="RA80" s="83"/>
      <c r="RB80" s="83"/>
      <c r="RC80" s="83"/>
      <c r="RD80" s="83"/>
      <c r="RE80" s="83"/>
      <c r="RF80" s="83"/>
      <c r="RG80" s="83"/>
      <c r="RH80" s="83"/>
      <c r="RI80" s="83"/>
      <c r="RJ80" s="83"/>
      <c r="RK80" s="83"/>
      <c r="RL80" s="83"/>
      <c r="RM80" s="83"/>
      <c r="RN80" s="83"/>
      <c r="RO80" s="83"/>
      <c r="RP80" s="83"/>
      <c r="RQ80" s="83"/>
      <c r="RR80" s="83"/>
      <c r="RS80" s="83"/>
      <c r="RT80" s="83"/>
      <c r="RU80" s="83"/>
      <c r="RV80" s="83"/>
      <c r="RW80" s="83"/>
      <c r="RX80" s="83"/>
      <c r="RY80" s="83"/>
      <c r="RZ80" s="83"/>
      <c r="SA80" s="83"/>
      <c r="SB80" s="83"/>
      <c r="SC80" s="83"/>
      <c r="SD80" s="83"/>
      <c r="SE80" s="83"/>
      <c r="SF80" s="83"/>
      <c r="SG80" s="83"/>
      <c r="SH80" s="83"/>
      <c r="SI80" s="83"/>
      <c r="SJ80" s="83"/>
      <c r="SK80" s="83"/>
      <c r="SL80" s="83"/>
      <c r="SM80" s="83"/>
      <c r="SN80" s="83"/>
      <c r="SO80" s="83"/>
      <c r="SP80" s="83"/>
      <c r="SQ80" s="83"/>
      <c r="SR80" s="83"/>
      <c r="SS80" s="83"/>
      <c r="ST80" s="83"/>
      <c r="SU80" s="83"/>
      <c r="SV80" s="83"/>
      <c r="SW80" s="83"/>
      <c r="SX80" s="83"/>
      <c r="SY80" s="83"/>
      <c r="SZ80" s="83"/>
      <c r="TA80" s="83"/>
      <c r="TB80" s="83"/>
      <c r="TC80" s="83"/>
      <c r="TD80" s="83"/>
      <c r="TE80" s="83"/>
      <c r="TF80" s="83"/>
      <c r="TG80" s="83"/>
      <c r="TH80" s="83"/>
      <c r="TI80" s="83"/>
      <c r="TJ80" s="83"/>
      <c r="TK80" s="83"/>
      <c r="TL80" s="83"/>
      <c r="TM80" s="83"/>
      <c r="TN80" s="83"/>
      <c r="TO80" s="83"/>
      <c r="TP80" s="83"/>
      <c r="TQ80" s="83"/>
      <c r="TR80" s="83"/>
      <c r="TS80" s="83"/>
      <c r="TT80" s="83"/>
      <c r="TU80" s="83"/>
      <c r="TV80" s="83"/>
      <c r="TW80" s="83"/>
      <c r="TX80" s="83"/>
      <c r="TY80" s="83"/>
      <c r="TZ80" s="83"/>
      <c r="UA80" s="83"/>
      <c r="UB80" s="83"/>
      <c r="UC80" s="83"/>
      <c r="UD80" s="83"/>
      <c r="UE80" s="83"/>
      <c r="UF80" s="83"/>
      <c r="UG80" s="83"/>
      <c r="UH80" s="83"/>
      <c r="UI80" s="83"/>
      <c r="UJ80" s="83"/>
      <c r="UK80" s="83"/>
      <c r="UL80" s="83"/>
      <c r="UM80" s="83"/>
      <c r="UN80" s="83"/>
      <c r="UO80" s="83"/>
      <c r="UP80" s="83"/>
      <c r="UQ80" s="83"/>
      <c r="UR80" s="83"/>
      <c r="US80" s="83"/>
      <c r="UT80" s="83"/>
      <c r="UU80" s="83"/>
      <c r="UV80" s="83"/>
      <c r="UW80" s="83"/>
      <c r="UX80" s="83"/>
      <c r="UY80" s="83"/>
      <c r="UZ80" s="83"/>
      <c r="VA80" s="83"/>
      <c r="VB80" s="83"/>
      <c r="VC80" s="83"/>
      <c r="VD80" s="83"/>
      <c r="VE80" s="83"/>
      <c r="VF80" s="83"/>
      <c r="VG80" s="83"/>
      <c r="VH80" s="83"/>
      <c r="VI80" s="83"/>
      <c r="VJ80" s="83"/>
      <c r="VK80" s="83"/>
      <c r="VL80" s="83"/>
      <c r="VM80" s="83"/>
      <c r="VN80" s="83"/>
      <c r="VO80" s="83"/>
      <c r="VP80" s="83"/>
      <c r="VQ80" s="83"/>
      <c r="VR80" s="83"/>
      <c r="VS80" s="83"/>
      <c r="VT80" s="83"/>
      <c r="VU80" s="83"/>
      <c r="VV80" s="83"/>
      <c r="VW80" s="83"/>
      <c r="VX80" s="83"/>
      <c r="VY80" s="83"/>
      <c r="VZ80" s="83"/>
      <c r="WA80" s="83"/>
      <c r="WB80" s="83"/>
      <c r="WC80" s="83"/>
      <c r="WD80" s="83"/>
      <c r="WE80" s="83"/>
      <c r="WF80" s="83"/>
      <c r="WG80" s="83"/>
      <c r="WH80" s="83"/>
      <c r="WI80" s="83"/>
      <c r="WJ80" s="83"/>
      <c r="WK80" s="83"/>
      <c r="WL80" s="83"/>
      <c r="WM80" s="83"/>
      <c r="WN80" s="83"/>
      <c r="WO80" s="83"/>
      <c r="WP80" s="83"/>
      <c r="WQ80" s="83"/>
      <c r="WR80" s="83"/>
      <c r="WS80" s="83"/>
      <c r="WT80" s="83"/>
      <c r="WU80" s="83"/>
      <c r="WV80" s="83"/>
      <c r="WW80" s="83"/>
      <c r="WX80" s="83"/>
      <c r="WY80" s="83"/>
      <c r="WZ80" s="83"/>
      <c r="XA80" s="83"/>
      <c r="XB80" s="83"/>
      <c r="XC80" s="83"/>
      <c r="XD80" s="83"/>
      <c r="XE80" s="83"/>
      <c r="XF80" s="83"/>
      <c r="XG80" s="83"/>
      <c r="XH80" s="83"/>
      <c r="XI80" s="83"/>
      <c r="XJ80" s="83"/>
      <c r="XK80" s="83"/>
      <c r="XL80" s="83"/>
      <c r="XM80" s="83"/>
      <c r="XN80" s="83"/>
      <c r="XO80" s="83"/>
      <c r="XP80" s="83"/>
      <c r="XQ80" s="83"/>
      <c r="XR80" s="83"/>
      <c r="XS80" s="83"/>
      <c r="XT80" s="83"/>
      <c r="XU80" s="83"/>
      <c r="XV80" s="83"/>
      <c r="XW80" s="83"/>
      <c r="XX80" s="83"/>
      <c r="XY80" s="83"/>
      <c r="XZ80" s="83"/>
      <c r="YA80" s="83"/>
      <c r="YB80" s="83"/>
      <c r="YC80" s="83"/>
      <c r="YD80" s="83"/>
      <c r="YE80" s="83"/>
      <c r="YF80" s="83"/>
      <c r="YG80" s="83"/>
      <c r="YH80" s="83"/>
      <c r="YI80" s="83"/>
      <c r="YJ80" s="83"/>
      <c r="YK80" s="83"/>
      <c r="YL80" s="83"/>
      <c r="YM80" s="83"/>
      <c r="YN80" s="83"/>
      <c r="YO80" s="83"/>
      <c r="YP80" s="83"/>
      <c r="YQ80" s="83"/>
      <c r="YR80" s="83"/>
      <c r="YS80" s="83"/>
      <c r="YT80" s="83"/>
      <c r="YU80" s="83"/>
      <c r="YV80" s="83"/>
      <c r="YW80" s="83"/>
      <c r="YX80" s="83"/>
      <c r="YY80" s="83"/>
      <c r="YZ80" s="83"/>
      <c r="ZA80" s="83"/>
      <c r="ZB80" s="83"/>
      <c r="ZC80" s="83"/>
      <c r="ZD80" s="83"/>
      <c r="ZE80" s="83"/>
      <c r="ZF80" s="83"/>
      <c r="ZG80" s="83"/>
      <c r="ZH80" s="83"/>
      <c r="ZI80" s="83"/>
      <c r="ZJ80" s="83"/>
      <c r="ZK80" s="83"/>
      <c r="ZL80" s="83"/>
      <c r="ZM80" s="83"/>
      <c r="ZN80" s="83"/>
      <c r="ZO80" s="83"/>
      <c r="ZP80" s="83"/>
      <c r="ZQ80" s="83"/>
      <c r="ZR80" s="83"/>
      <c r="ZS80" s="83"/>
      <c r="ZT80" s="83"/>
      <c r="ZU80" s="83"/>
      <c r="ZV80" s="83"/>
      <c r="ZW80" s="83"/>
      <c r="ZX80" s="83"/>
      <c r="ZY80" s="83"/>
      <c r="ZZ80" s="83"/>
      <c r="AAA80" s="83"/>
      <c r="AAB80" s="83"/>
      <c r="AAC80" s="83"/>
      <c r="AAD80" s="83"/>
      <c r="AAE80" s="83"/>
      <c r="AAF80" s="83"/>
      <c r="AAG80" s="83"/>
      <c r="AAH80" s="83"/>
      <c r="AAI80" s="83"/>
      <c r="AAJ80" s="83"/>
      <c r="AAK80" s="83"/>
      <c r="AAL80" s="83"/>
      <c r="AAM80" s="83"/>
      <c r="AAN80" s="83"/>
      <c r="AAO80" s="83"/>
      <c r="AAP80" s="83"/>
      <c r="AAQ80" s="83"/>
      <c r="AAR80" s="83"/>
      <c r="AAS80" s="83"/>
      <c r="AAT80" s="83"/>
      <c r="AAU80" s="83"/>
      <c r="AAV80" s="83"/>
      <c r="AAW80" s="83"/>
      <c r="AAX80" s="83"/>
      <c r="AAY80" s="83"/>
      <c r="AAZ80" s="83"/>
      <c r="ABA80" s="83"/>
      <c r="ABB80" s="83"/>
      <c r="ABC80" s="83"/>
      <c r="ABD80" s="83"/>
      <c r="ABE80" s="83"/>
      <c r="ABF80" s="83"/>
      <c r="ABG80" s="83"/>
      <c r="ABH80" s="83"/>
      <c r="ABI80" s="83"/>
      <c r="ABJ80" s="83"/>
      <c r="ABK80" s="83"/>
      <c r="ABL80" s="83"/>
      <c r="ABM80" s="83"/>
      <c r="ABN80" s="83"/>
      <c r="ABO80" s="83"/>
      <c r="ABP80" s="83"/>
      <c r="ABQ80" s="83"/>
      <c r="ABR80" s="83"/>
      <c r="ABS80" s="83"/>
      <c r="ABT80" s="83"/>
      <c r="ABU80" s="83"/>
      <c r="ABV80" s="83"/>
      <c r="ABW80" s="83"/>
      <c r="ABX80" s="83"/>
      <c r="ABY80" s="83"/>
      <c r="ABZ80" s="83"/>
      <c r="ACA80" s="83"/>
      <c r="ACB80" s="83"/>
      <c r="ACC80" s="83"/>
      <c r="ACD80" s="83"/>
      <c r="ACE80" s="83"/>
      <c r="ACF80" s="83"/>
      <c r="ACG80" s="83"/>
      <c r="ACH80" s="83"/>
      <c r="ACI80" s="83"/>
      <c r="ACJ80" s="83"/>
      <c r="ACK80" s="83"/>
      <c r="ACL80" s="83"/>
      <c r="ACM80" s="83"/>
      <c r="ACN80" s="83"/>
      <c r="ACO80" s="83"/>
      <c r="ACP80" s="83"/>
      <c r="ACQ80" s="83"/>
      <c r="ACR80" s="83"/>
      <c r="ACS80" s="83"/>
      <c r="ACT80" s="83"/>
      <c r="ACU80" s="83"/>
      <c r="ACV80" s="83"/>
      <c r="ACW80" s="83"/>
      <c r="ACX80" s="83"/>
      <c r="ACY80" s="83"/>
      <c r="ACZ80" s="83"/>
      <c r="ADA80" s="83"/>
      <c r="ADB80" s="83"/>
      <c r="ADC80" s="83"/>
      <c r="ADD80" s="83"/>
      <c r="ADE80" s="83"/>
      <c r="ADF80" s="83"/>
      <c r="ADG80" s="83"/>
      <c r="ADH80" s="83"/>
      <c r="ADI80" s="83"/>
      <c r="ADJ80" s="83"/>
      <c r="ADK80" s="83"/>
      <c r="ADL80" s="83"/>
      <c r="ADM80" s="83"/>
      <c r="ADN80" s="83"/>
      <c r="ADO80" s="83"/>
      <c r="ADP80" s="83"/>
      <c r="ADQ80" s="83"/>
      <c r="ADR80" s="83"/>
      <c r="ADS80" s="83"/>
      <c r="ADT80" s="83"/>
      <c r="ADU80" s="83"/>
      <c r="ADV80" s="83"/>
      <c r="ADW80" s="83"/>
      <c r="ADX80" s="83"/>
      <c r="ADY80" s="83"/>
      <c r="ADZ80" s="83"/>
      <c r="AEA80" s="83"/>
      <c r="AEB80" s="83"/>
      <c r="AEC80" s="83"/>
      <c r="AED80" s="83"/>
      <c r="AEE80" s="83"/>
      <c r="AEF80" s="83"/>
      <c r="AEG80" s="83"/>
      <c r="AEH80" s="83"/>
      <c r="AEI80" s="83"/>
      <c r="AEJ80" s="83"/>
      <c r="AEK80" s="83"/>
      <c r="AEL80" s="83"/>
      <c r="AEM80" s="83"/>
      <c r="AEN80" s="83"/>
      <c r="AEO80" s="83"/>
      <c r="AEP80" s="83"/>
      <c r="AEQ80" s="83"/>
      <c r="AER80" s="83"/>
      <c r="AES80" s="83"/>
      <c r="AET80" s="83"/>
      <c r="AEU80" s="83"/>
      <c r="AEV80" s="83"/>
      <c r="AEW80" s="83"/>
      <c r="AEX80" s="83"/>
      <c r="AEY80" s="83"/>
      <c r="AEZ80" s="83"/>
      <c r="AFA80" s="83"/>
      <c r="AFB80" s="83"/>
      <c r="AFC80" s="83"/>
      <c r="AFD80" s="83"/>
      <c r="AFE80" s="83"/>
      <c r="AFF80" s="83"/>
      <c r="AFG80" s="83"/>
      <c r="AFH80" s="83"/>
      <c r="AFI80" s="83"/>
      <c r="AFJ80" s="83"/>
      <c r="AFK80" s="83"/>
      <c r="AFL80" s="83"/>
      <c r="AFM80" s="83"/>
      <c r="AFN80" s="83"/>
      <c r="AFO80" s="83"/>
      <c r="AFP80" s="83"/>
      <c r="AFQ80" s="83"/>
      <c r="AFR80" s="83"/>
      <c r="AFS80" s="83"/>
      <c r="AFT80" s="83"/>
      <c r="AFU80" s="83"/>
      <c r="AFV80" s="83"/>
      <c r="AFW80" s="83"/>
      <c r="AFX80" s="83"/>
      <c r="AFY80" s="83"/>
      <c r="AFZ80" s="83"/>
      <c r="AGA80" s="83"/>
      <c r="AGB80" s="83"/>
      <c r="AGC80" s="83"/>
      <c r="AGD80" s="83"/>
      <c r="AGE80" s="83"/>
      <c r="AGF80" s="83"/>
      <c r="AGG80" s="83"/>
      <c r="AGH80" s="83"/>
      <c r="AGI80" s="83"/>
      <c r="AGJ80" s="83"/>
      <c r="AGK80" s="83"/>
      <c r="AGL80" s="83"/>
      <c r="AGM80" s="83"/>
      <c r="AGN80" s="83"/>
      <c r="AGO80" s="83"/>
      <c r="AGP80" s="83"/>
      <c r="AGQ80" s="83"/>
      <c r="AGR80" s="83"/>
      <c r="AGS80" s="83"/>
      <c r="AGT80" s="83"/>
      <c r="AGU80" s="83"/>
      <c r="AGV80" s="83"/>
      <c r="AGW80" s="83"/>
      <c r="AGX80" s="83"/>
      <c r="AGY80" s="83"/>
      <c r="AGZ80" s="83"/>
      <c r="AHA80" s="83"/>
      <c r="AHB80" s="83"/>
      <c r="AHC80" s="83"/>
      <c r="AHD80" s="83"/>
      <c r="AHE80" s="83"/>
      <c r="AHF80" s="83"/>
      <c r="AHG80" s="83"/>
      <c r="AHH80" s="83"/>
      <c r="AHI80" s="83"/>
      <c r="AHJ80" s="83"/>
      <c r="AHK80" s="83"/>
      <c r="AHL80" s="83"/>
      <c r="AHM80" s="83"/>
      <c r="AHN80" s="83"/>
      <c r="AHO80" s="83"/>
      <c r="AHP80" s="83"/>
      <c r="AHQ80" s="83"/>
      <c r="AHR80" s="83"/>
      <c r="AHS80" s="83"/>
      <c r="AHT80" s="83"/>
      <c r="AHU80" s="83"/>
      <c r="AHV80" s="83"/>
      <c r="AHW80" s="83"/>
      <c r="AHX80" s="83"/>
      <c r="AHY80" s="83"/>
      <c r="AHZ80" s="83"/>
      <c r="AIA80" s="83"/>
      <c r="AIB80" s="83"/>
      <c r="AIC80" s="83"/>
      <c r="AID80" s="83"/>
      <c r="AIE80" s="83"/>
      <c r="AIF80" s="83"/>
      <c r="AIG80" s="83"/>
      <c r="AIH80" s="83"/>
      <c r="AII80" s="83"/>
      <c r="AIJ80" s="83"/>
      <c r="AIK80" s="83"/>
      <c r="AIL80" s="83"/>
      <c r="AIM80" s="83"/>
      <c r="AIN80" s="83"/>
      <c r="AIO80" s="83"/>
      <c r="AIP80" s="83"/>
      <c r="AIQ80" s="83"/>
      <c r="AIR80" s="83"/>
      <c r="AIS80" s="83"/>
      <c r="AIT80" s="83"/>
      <c r="AIU80" s="83"/>
      <c r="AIV80" s="83"/>
      <c r="AIW80" s="83"/>
      <c r="AIX80" s="83"/>
      <c r="AIY80" s="83"/>
      <c r="AIZ80" s="83"/>
      <c r="AJA80" s="83"/>
      <c r="AJB80" s="83"/>
      <c r="AJC80" s="83"/>
      <c r="AJD80" s="83"/>
      <c r="AJE80" s="83"/>
      <c r="AJF80" s="83"/>
      <c r="AJG80" s="83"/>
      <c r="AJH80" s="83"/>
      <c r="AJI80" s="83"/>
      <c r="AJJ80" s="83"/>
      <c r="AJK80" s="83"/>
      <c r="AJL80" s="83"/>
      <c r="AJM80" s="83"/>
      <c r="AJN80" s="83"/>
      <c r="AJO80" s="83"/>
      <c r="AJP80" s="83"/>
      <c r="AJQ80" s="83"/>
      <c r="AJR80" s="83"/>
      <c r="AJS80" s="83"/>
      <c r="AJT80" s="83"/>
      <c r="AJU80" s="83"/>
      <c r="AJV80" s="83"/>
      <c r="AJW80" s="83"/>
      <c r="AJX80" s="83"/>
      <c r="AJY80" s="83"/>
      <c r="AJZ80" s="83"/>
      <c r="AKA80" s="83"/>
      <c r="AKB80" s="83"/>
      <c r="AKC80" s="83"/>
      <c r="AKD80" s="83"/>
      <c r="AKE80" s="83"/>
      <c r="AKF80" s="83"/>
      <c r="AKG80" s="83"/>
      <c r="AKH80" s="83"/>
      <c r="AKI80" s="83"/>
      <c r="AKJ80" s="83"/>
      <c r="AKK80" s="83"/>
      <c r="AKL80" s="83"/>
      <c r="AKM80" s="83"/>
      <c r="AKN80" s="83"/>
      <c r="AKO80" s="83"/>
      <c r="AKP80" s="83"/>
      <c r="AKQ80" s="83"/>
      <c r="AKR80" s="83"/>
      <c r="AKS80" s="83"/>
      <c r="AKT80" s="83"/>
      <c r="AKU80" s="83"/>
      <c r="AKV80" s="83"/>
      <c r="AKW80" s="83"/>
      <c r="AKX80" s="83"/>
      <c r="AKY80" s="83"/>
      <c r="AKZ80" s="83"/>
      <c r="ALA80" s="83"/>
      <c r="ALB80" s="83"/>
      <c r="ALC80" s="83"/>
      <c r="ALD80" s="83"/>
      <c r="ALE80" s="83"/>
      <c r="ALF80" s="83"/>
      <c r="ALG80" s="83"/>
      <c r="ALH80" s="83"/>
      <c r="ALI80" s="83"/>
      <c r="ALJ80" s="83"/>
      <c r="ALK80" s="83"/>
      <c r="ALL80" s="83"/>
      <c r="ALM80" s="83"/>
      <c r="ALN80" s="83"/>
      <c r="ALO80" s="83"/>
      <c r="ALP80" s="83"/>
      <c r="ALQ80" s="83"/>
      <c r="ALR80" s="83"/>
      <c r="ALS80" s="83"/>
      <c r="ALT80" s="83"/>
      <c r="ALU80" s="83"/>
      <c r="ALV80" s="83"/>
      <c r="ALW80" s="83"/>
      <c r="ALX80" s="83"/>
      <c r="ALY80" s="83"/>
      <c r="ALZ80" s="83"/>
      <c r="AMA80" s="83"/>
      <c r="AMB80" s="83"/>
      <c r="AMC80" s="83"/>
      <c r="AMD80" s="83"/>
      <c r="AME80" s="83"/>
      <c r="AMF80" s="83"/>
      <c r="AMG80" s="83"/>
      <c r="AMH80" s="83"/>
      <c r="AMI80" s="83"/>
      <c r="AMJ80" s="83"/>
      <c r="AMK80" s="83"/>
      <c r="AML80" s="83"/>
      <c r="AMM80" s="83"/>
      <c r="AMN80" s="83"/>
      <c r="AMO80" s="83"/>
      <c r="AMP80" s="83"/>
      <c r="AMQ80" s="83"/>
      <c r="AMR80" s="83"/>
      <c r="AMS80" s="83"/>
      <c r="AMT80" s="83"/>
      <c r="AMU80" s="83"/>
      <c r="AMV80" s="83"/>
      <c r="AMW80" s="83"/>
      <c r="AMX80" s="83"/>
      <c r="AMY80" s="83"/>
      <c r="AMZ80" s="83"/>
      <c r="ANA80" s="83"/>
      <c r="ANB80" s="83"/>
      <c r="ANC80" s="83"/>
      <c r="AND80" s="83"/>
      <c r="ANE80" s="83"/>
      <c r="ANF80" s="83"/>
      <c r="ANG80" s="83"/>
      <c r="ANH80" s="83"/>
      <c r="ANI80" s="83"/>
      <c r="ANJ80" s="83"/>
      <c r="ANK80" s="83"/>
      <c r="ANL80" s="83"/>
      <c r="ANM80" s="83"/>
      <c r="ANN80" s="83"/>
      <c r="ANO80" s="83"/>
      <c r="ANP80" s="83"/>
      <c r="ANQ80" s="83"/>
      <c r="ANR80" s="83"/>
      <c r="ANS80" s="83"/>
      <c r="ANT80" s="83"/>
      <c r="ANU80" s="83"/>
      <c r="ANV80" s="83"/>
      <c r="ANW80" s="83"/>
      <c r="ANX80" s="83"/>
      <c r="ANY80" s="83"/>
      <c r="ANZ80" s="83"/>
      <c r="AOA80" s="83"/>
      <c r="AOB80" s="83"/>
      <c r="AOC80" s="83"/>
      <c r="AOD80" s="83"/>
      <c r="AOE80" s="83"/>
      <c r="AOF80" s="83"/>
      <c r="AOG80" s="83"/>
      <c r="AOH80" s="83"/>
      <c r="AOI80" s="83"/>
      <c r="AOJ80" s="83"/>
      <c r="AOK80" s="83"/>
      <c r="AOL80" s="83"/>
      <c r="AOM80" s="83"/>
      <c r="AON80" s="83"/>
      <c r="AOO80" s="83"/>
      <c r="AOP80" s="83"/>
      <c r="AOQ80" s="83"/>
      <c r="AOR80" s="83"/>
      <c r="AOS80" s="83"/>
      <c r="AOT80" s="83"/>
      <c r="AOU80" s="83"/>
      <c r="AOV80" s="83"/>
      <c r="AOW80" s="83"/>
      <c r="AOX80" s="83"/>
      <c r="AOY80" s="83"/>
      <c r="AOZ80" s="83"/>
      <c r="APA80" s="83"/>
      <c r="APB80" s="83"/>
      <c r="APC80" s="83"/>
      <c r="APD80" s="83"/>
      <c r="APE80" s="83"/>
      <c r="APF80" s="83"/>
      <c r="APG80" s="83"/>
      <c r="APH80" s="83"/>
      <c r="API80" s="83"/>
      <c r="APJ80" s="83"/>
      <c r="APK80" s="83"/>
      <c r="APL80" s="83"/>
      <c r="APM80" s="83"/>
      <c r="APN80" s="83"/>
      <c r="APO80" s="83"/>
      <c r="APP80" s="83"/>
      <c r="APQ80" s="83"/>
      <c r="APR80" s="83"/>
      <c r="APS80" s="83"/>
      <c r="APT80" s="83"/>
      <c r="APU80" s="83"/>
      <c r="APV80" s="83"/>
      <c r="APW80" s="83"/>
      <c r="APX80" s="83"/>
      <c r="APY80" s="83"/>
      <c r="APZ80" s="83"/>
      <c r="AQA80" s="83"/>
      <c r="AQB80" s="83"/>
      <c r="AQC80" s="83"/>
      <c r="AQD80" s="83"/>
      <c r="AQE80" s="83"/>
      <c r="AQF80" s="83"/>
      <c r="AQG80" s="83"/>
      <c r="AQH80" s="83"/>
      <c r="AQI80" s="83"/>
      <c r="AQJ80" s="83"/>
      <c r="AQK80" s="83"/>
      <c r="AQL80" s="83"/>
      <c r="AQM80" s="83"/>
      <c r="AQN80" s="83"/>
      <c r="AQO80" s="83"/>
      <c r="AQP80" s="83"/>
      <c r="AQQ80" s="83"/>
      <c r="AQR80" s="83"/>
      <c r="AQS80" s="83"/>
      <c r="AQT80" s="83"/>
      <c r="AQU80" s="83"/>
      <c r="AQV80" s="83"/>
      <c r="AQW80" s="83"/>
      <c r="AQX80" s="83"/>
      <c r="AQY80" s="83"/>
      <c r="AQZ80" s="83"/>
      <c r="ARA80" s="83"/>
      <c r="ARB80" s="83"/>
      <c r="ARC80" s="83"/>
      <c r="ARD80" s="83"/>
      <c r="ARE80" s="83"/>
      <c r="ARF80" s="83"/>
      <c r="ARG80" s="83"/>
      <c r="ARH80" s="83"/>
      <c r="ARI80" s="83"/>
      <c r="ARJ80" s="83"/>
      <c r="ARK80" s="83"/>
      <c r="ARL80" s="83"/>
      <c r="ARM80" s="83"/>
      <c r="ARN80" s="83"/>
      <c r="ARO80" s="83"/>
      <c r="ARP80" s="83"/>
      <c r="ARQ80" s="83"/>
      <c r="ARR80" s="83"/>
      <c r="ARS80" s="83"/>
      <c r="ART80" s="83"/>
      <c r="ARU80" s="83"/>
      <c r="ARV80" s="83"/>
      <c r="ARW80" s="83"/>
      <c r="ARX80" s="83"/>
      <c r="ARY80" s="83"/>
      <c r="ARZ80" s="83"/>
      <c r="ASA80" s="83"/>
      <c r="ASB80" s="83"/>
      <c r="ASC80" s="83"/>
      <c r="ASD80" s="83"/>
      <c r="ASE80" s="83"/>
      <c r="ASF80" s="83"/>
      <c r="ASG80" s="83"/>
      <c r="ASH80" s="83"/>
      <c r="ASI80" s="83"/>
      <c r="ASJ80" s="83"/>
      <c r="ASK80" s="83"/>
      <c r="ASL80" s="83"/>
      <c r="ASM80" s="83"/>
      <c r="ASN80" s="83"/>
      <c r="ASO80" s="83"/>
      <c r="ASP80" s="83"/>
      <c r="ASQ80" s="83"/>
      <c r="ASR80" s="83"/>
      <c r="ASS80" s="83"/>
      <c r="AST80" s="83"/>
      <c r="ASU80" s="83"/>
      <c r="ASV80" s="83"/>
      <c r="ASW80" s="83"/>
      <c r="ASX80" s="83"/>
      <c r="ASY80" s="83"/>
      <c r="ASZ80" s="83"/>
      <c r="ATA80" s="83"/>
      <c r="ATB80" s="83"/>
      <c r="ATC80" s="83"/>
      <c r="ATD80" s="83"/>
      <c r="ATE80" s="83"/>
      <c r="ATF80" s="83"/>
      <c r="ATG80" s="83"/>
      <c r="ATH80" s="83"/>
      <c r="ATI80" s="83"/>
      <c r="ATJ80" s="83"/>
      <c r="ATK80" s="83"/>
      <c r="ATL80" s="83"/>
      <c r="ATM80" s="83"/>
      <c r="ATN80" s="83"/>
      <c r="ATO80" s="83"/>
      <c r="ATP80" s="83"/>
      <c r="ATQ80" s="83"/>
      <c r="ATR80" s="83"/>
      <c r="ATS80" s="83"/>
      <c r="ATT80" s="83"/>
      <c r="ATU80" s="83"/>
      <c r="ATV80" s="83"/>
      <c r="ATW80" s="83"/>
      <c r="ATX80" s="83"/>
      <c r="ATY80" s="83"/>
      <c r="ATZ80" s="83"/>
      <c r="AUA80" s="83"/>
      <c r="AUB80" s="83"/>
      <c r="AUC80" s="83"/>
      <c r="AUD80" s="83"/>
      <c r="AUE80" s="83"/>
      <c r="AUF80" s="83"/>
      <c r="AUG80" s="83"/>
      <c r="AUH80" s="83"/>
      <c r="AUI80" s="83"/>
      <c r="AUJ80" s="83"/>
      <c r="AUK80" s="83"/>
      <c r="AUL80" s="83"/>
      <c r="AUM80" s="83"/>
      <c r="AUN80" s="83"/>
      <c r="AUO80" s="83"/>
      <c r="AUP80" s="83"/>
      <c r="AUQ80" s="83"/>
      <c r="AUR80" s="83"/>
      <c r="AUS80" s="83"/>
      <c r="AUT80" s="83"/>
      <c r="AUU80" s="83"/>
      <c r="AUV80" s="83"/>
      <c r="AUW80" s="83"/>
      <c r="AUX80" s="83"/>
      <c r="AUY80" s="83"/>
      <c r="AUZ80" s="83"/>
      <c r="AVA80" s="83"/>
      <c r="AVB80" s="83"/>
      <c r="AVC80" s="83"/>
      <c r="AVD80" s="83"/>
      <c r="AVE80" s="83"/>
      <c r="AVF80" s="83"/>
      <c r="AVG80" s="83"/>
      <c r="AVH80" s="83"/>
      <c r="AVI80" s="83"/>
      <c r="AVJ80" s="83"/>
      <c r="AVK80" s="83"/>
      <c r="AVL80" s="83"/>
      <c r="AVM80" s="83"/>
      <c r="AVN80" s="83"/>
      <c r="AVO80" s="83"/>
      <c r="AVP80" s="83"/>
      <c r="AVQ80" s="83"/>
      <c r="AVR80" s="83"/>
      <c r="AVS80" s="83"/>
      <c r="AVT80" s="83"/>
      <c r="AVU80" s="83"/>
      <c r="AVV80" s="83"/>
      <c r="AVW80" s="83"/>
      <c r="AVX80" s="83"/>
      <c r="AVY80" s="83"/>
      <c r="AVZ80" s="83"/>
      <c r="AWA80" s="83"/>
      <c r="AWB80" s="83"/>
      <c r="AWC80" s="83"/>
      <c r="AWD80" s="83"/>
      <c r="AWE80" s="83"/>
      <c r="AWF80" s="83"/>
      <c r="AWG80" s="83"/>
      <c r="AWH80" s="83"/>
      <c r="AWI80" s="83"/>
      <c r="AWJ80" s="83"/>
      <c r="AWK80" s="83"/>
      <c r="AWL80" s="83"/>
      <c r="AWM80" s="83"/>
      <c r="AWN80" s="83"/>
      <c r="AWO80" s="83"/>
      <c r="AWP80" s="83"/>
      <c r="AWQ80" s="83"/>
      <c r="AWR80" s="83"/>
      <c r="AWS80" s="83"/>
      <c r="AWT80" s="83"/>
      <c r="AWU80" s="83"/>
      <c r="AWV80" s="83"/>
      <c r="AWW80" s="83"/>
      <c r="AWX80" s="83"/>
      <c r="AWY80" s="83"/>
      <c r="AWZ80" s="83"/>
      <c r="AXA80" s="83"/>
      <c r="AXB80" s="83"/>
      <c r="AXC80" s="83"/>
      <c r="AXD80" s="83"/>
      <c r="AXE80" s="83"/>
      <c r="AXF80" s="83"/>
      <c r="AXG80" s="83"/>
      <c r="AXH80" s="83"/>
      <c r="AXI80" s="83"/>
      <c r="AXJ80" s="83"/>
      <c r="AXK80" s="83"/>
      <c r="AXL80" s="83"/>
      <c r="AXM80" s="83"/>
      <c r="AXN80" s="83"/>
      <c r="AXO80" s="83"/>
      <c r="AXP80" s="83"/>
      <c r="AXQ80" s="83"/>
      <c r="AXR80" s="83"/>
      <c r="AXS80" s="83"/>
      <c r="AXT80" s="83"/>
      <c r="AXU80" s="83"/>
      <c r="AXV80" s="83"/>
      <c r="AXW80" s="83"/>
      <c r="AXX80" s="83"/>
      <c r="AXY80" s="83"/>
      <c r="AXZ80" s="83"/>
      <c r="AYA80" s="83"/>
      <c r="AYB80" s="83"/>
      <c r="AYC80" s="83"/>
      <c r="AYD80" s="83"/>
      <c r="AYE80" s="83"/>
      <c r="AYF80" s="83"/>
      <c r="AYG80" s="83"/>
      <c r="AYH80" s="83"/>
      <c r="AYI80" s="83"/>
      <c r="AYJ80" s="83"/>
      <c r="AYK80" s="83"/>
      <c r="AYL80" s="83"/>
      <c r="AYM80" s="83"/>
      <c r="AYN80" s="83"/>
      <c r="AYO80" s="83"/>
      <c r="AYP80" s="83"/>
      <c r="AYQ80" s="83"/>
      <c r="AYR80" s="83"/>
      <c r="AYS80" s="83"/>
      <c r="AYT80" s="83"/>
      <c r="AYU80" s="83"/>
      <c r="AYV80" s="83"/>
      <c r="AYW80" s="83"/>
      <c r="AYX80" s="83"/>
      <c r="AYY80" s="83"/>
      <c r="AYZ80" s="83"/>
      <c r="AZA80" s="83"/>
      <c r="AZB80" s="83"/>
      <c r="AZC80" s="83"/>
      <c r="AZD80" s="83"/>
      <c r="AZE80" s="83"/>
      <c r="AZF80" s="83"/>
      <c r="AZG80" s="83"/>
      <c r="AZH80" s="83"/>
      <c r="AZI80" s="83"/>
      <c r="AZJ80" s="83"/>
      <c r="AZK80" s="83"/>
      <c r="AZL80" s="83"/>
      <c r="AZM80" s="83"/>
      <c r="AZN80" s="83"/>
      <c r="AZO80" s="83"/>
      <c r="AZP80" s="83"/>
      <c r="AZQ80" s="83"/>
      <c r="AZR80" s="83"/>
      <c r="AZS80" s="83"/>
      <c r="AZT80" s="83"/>
      <c r="AZU80" s="83"/>
      <c r="AZV80" s="83"/>
      <c r="AZW80" s="83"/>
      <c r="AZX80" s="83"/>
      <c r="AZY80" s="83"/>
      <c r="AZZ80" s="83"/>
      <c r="BAA80" s="83"/>
      <c r="BAB80" s="83"/>
      <c r="BAC80" s="83"/>
      <c r="BAD80" s="83"/>
      <c r="BAE80" s="83"/>
      <c r="BAF80" s="83"/>
      <c r="BAG80" s="83"/>
      <c r="BAH80" s="83"/>
      <c r="BAI80" s="83"/>
      <c r="BAJ80" s="83"/>
      <c r="BAK80" s="83"/>
      <c r="BAL80" s="83"/>
      <c r="BAM80" s="83"/>
      <c r="BAN80" s="83"/>
      <c r="BAO80" s="83"/>
      <c r="BAP80" s="83"/>
      <c r="BAQ80" s="83"/>
      <c r="BAR80" s="83"/>
      <c r="BAS80" s="83"/>
      <c r="BAT80" s="83"/>
      <c r="BAU80" s="83"/>
      <c r="BAV80" s="83"/>
      <c r="BAW80" s="83"/>
      <c r="BAX80" s="83"/>
      <c r="BAY80" s="83"/>
      <c r="BAZ80" s="83"/>
      <c r="BBA80" s="83"/>
      <c r="BBB80" s="83"/>
      <c r="BBC80" s="83"/>
      <c r="BBD80" s="83"/>
      <c r="BBE80" s="83"/>
      <c r="BBF80" s="83"/>
      <c r="BBG80" s="83"/>
      <c r="BBH80" s="83"/>
      <c r="BBI80" s="83"/>
      <c r="BBJ80" s="83"/>
      <c r="BBK80" s="83"/>
      <c r="BBL80" s="83"/>
      <c r="BBM80" s="83"/>
      <c r="BBN80" s="83"/>
      <c r="BBO80" s="83"/>
      <c r="BBP80" s="83"/>
      <c r="BBQ80" s="83"/>
      <c r="BBR80" s="83"/>
      <c r="BBS80" s="83"/>
      <c r="BBT80" s="83"/>
      <c r="BBU80" s="83"/>
      <c r="BBV80" s="83"/>
      <c r="BBW80" s="83"/>
      <c r="BBX80" s="83"/>
      <c r="BBY80" s="83"/>
      <c r="BBZ80" s="83"/>
      <c r="BCA80" s="83"/>
      <c r="BCB80" s="83"/>
      <c r="BCC80" s="83"/>
      <c r="BCD80" s="83"/>
      <c r="BCE80" s="83"/>
      <c r="BCF80" s="83"/>
      <c r="BCG80" s="83"/>
      <c r="BCH80" s="83"/>
      <c r="BCI80" s="83"/>
      <c r="BCJ80" s="83"/>
      <c r="BCK80" s="83"/>
      <c r="BCL80" s="83"/>
      <c r="BCM80" s="83"/>
      <c r="BCN80" s="83"/>
      <c r="BCO80" s="83"/>
      <c r="BCP80" s="83"/>
      <c r="BCQ80" s="83"/>
      <c r="BCR80" s="83"/>
      <c r="BCS80" s="83"/>
      <c r="BCT80" s="83"/>
      <c r="BCU80" s="83"/>
      <c r="BCV80" s="83"/>
      <c r="BCW80" s="83"/>
      <c r="BCX80" s="83"/>
      <c r="BCY80" s="83"/>
      <c r="BCZ80" s="83"/>
      <c r="BDA80" s="83"/>
      <c r="BDB80" s="83"/>
      <c r="BDC80" s="83"/>
      <c r="BDD80" s="83"/>
      <c r="BDE80" s="83"/>
      <c r="BDF80" s="83"/>
      <c r="BDG80" s="83"/>
      <c r="BDH80" s="83"/>
      <c r="BDI80" s="83"/>
      <c r="BDJ80" s="83"/>
      <c r="BDK80" s="83"/>
      <c r="BDL80" s="83"/>
      <c r="BDM80" s="83"/>
      <c r="BDN80" s="83"/>
      <c r="BDO80" s="83"/>
      <c r="BDP80" s="83"/>
      <c r="BDQ80" s="83"/>
      <c r="BDR80" s="83"/>
      <c r="BDS80" s="83"/>
      <c r="BDT80" s="83"/>
      <c r="BDU80" s="83"/>
      <c r="BDV80" s="83"/>
      <c r="BDW80" s="83"/>
      <c r="BDX80" s="83"/>
      <c r="BDY80" s="83"/>
      <c r="BDZ80" s="83"/>
      <c r="BEA80" s="83"/>
      <c r="BEB80" s="83"/>
      <c r="BEC80" s="83"/>
      <c r="BED80" s="83"/>
      <c r="BEE80" s="83"/>
      <c r="BEF80" s="83"/>
      <c r="BEG80" s="83"/>
      <c r="BEH80" s="83"/>
      <c r="BEI80" s="83"/>
      <c r="BEJ80" s="83"/>
      <c r="BEK80" s="83"/>
      <c r="BEL80" s="83"/>
      <c r="BEM80" s="83"/>
      <c r="BEN80" s="83"/>
      <c r="BEO80" s="83"/>
      <c r="BEP80" s="83"/>
      <c r="BEQ80" s="83"/>
      <c r="BER80" s="83"/>
      <c r="BES80" s="83"/>
      <c r="BET80" s="83"/>
      <c r="BEU80" s="83"/>
      <c r="BEV80" s="83"/>
      <c r="BEW80" s="83"/>
      <c r="BEX80" s="83"/>
      <c r="BEY80" s="83"/>
      <c r="BEZ80" s="83"/>
      <c r="BFA80" s="83"/>
      <c r="BFB80" s="83"/>
      <c r="BFC80" s="83"/>
      <c r="BFD80" s="83"/>
      <c r="BFE80" s="83"/>
      <c r="BFF80" s="83"/>
      <c r="BFG80" s="83"/>
      <c r="BFH80" s="83"/>
      <c r="BFI80" s="83"/>
      <c r="BFJ80" s="83"/>
      <c r="BFK80" s="83"/>
      <c r="BFL80" s="83"/>
      <c r="BFM80" s="83"/>
      <c r="BFN80" s="83"/>
      <c r="BFO80" s="83"/>
      <c r="BFP80" s="83"/>
      <c r="BFQ80" s="83"/>
      <c r="BFR80" s="83"/>
      <c r="BFS80" s="83"/>
      <c r="BFT80" s="83"/>
      <c r="BFU80" s="83"/>
      <c r="BFV80" s="83"/>
      <c r="BFW80" s="83"/>
      <c r="BFX80" s="83"/>
      <c r="BFY80" s="83"/>
      <c r="BFZ80" s="83"/>
      <c r="BGA80" s="83"/>
      <c r="BGB80" s="83"/>
      <c r="BGC80" s="83"/>
      <c r="BGD80" s="83"/>
      <c r="BGE80" s="83"/>
      <c r="BGF80" s="83"/>
      <c r="BGG80" s="83"/>
      <c r="BGH80" s="83"/>
      <c r="BGI80" s="83"/>
      <c r="BGJ80" s="83"/>
      <c r="BGK80" s="83"/>
      <c r="BGL80" s="83"/>
      <c r="BGM80" s="83"/>
      <c r="BGN80" s="83"/>
      <c r="BGO80" s="83"/>
      <c r="BGP80" s="83"/>
      <c r="BGQ80" s="83"/>
      <c r="BGR80" s="83"/>
      <c r="BGS80" s="83"/>
      <c r="BGT80" s="83"/>
      <c r="BGU80" s="83"/>
      <c r="BGV80" s="83"/>
      <c r="BGW80" s="83"/>
      <c r="BGX80" s="83"/>
      <c r="BGY80" s="83"/>
      <c r="BGZ80" s="83"/>
      <c r="BHA80" s="83"/>
      <c r="BHB80" s="83"/>
      <c r="BHC80" s="83"/>
      <c r="BHD80" s="83"/>
      <c r="BHE80" s="83"/>
      <c r="BHF80" s="83"/>
      <c r="BHG80" s="83"/>
      <c r="BHH80" s="83"/>
      <c r="BHI80" s="83"/>
      <c r="BHJ80" s="83"/>
      <c r="BHK80" s="83"/>
      <c r="BHL80" s="83"/>
      <c r="BHM80" s="83"/>
      <c r="BHN80" s="83"/>
      <c r="BHO80" s="83"/>
      <c r="BHP80" s="83"/>
      <c r="BHQ80" s="83"/>
      <c r="BHR80" s="83"/>
      <c r="BHS80" s="83"/>
      <c r="BHT80" s="83"/>
      <c r="BHU80" s="83"/>
      <c r="BHV80" s="83"/>
      <c r="BHW80" s="83"/>
      <c r="BHX80" s="83"/>
      <c r="BHY80" s="83"/>
      <c r="BHZ80" s="83"/>
      <c r="BIA80" s="83"/>
      <c r="BIB80" s="83"/>
      <c r="BIC80" s="83"/>
      <c r="BID80" s="83"/>
      <c r="BIE80" s="83"/>
      <c r="BIF80" s="83"/>
      <c r="BIG80" s="83"/>
      <c r="BIH80" s="83"/>
      <c r="BII80" s="83"/>
      <c r="BIJ80" s="83"/>
      <c r="BIK80" s="83"/>
      <c r="BIL80" s="83"/>
      <c r="BIM80" s="83"/>
      <c r="BIN80" s="83"/>
      <c r="BIO80" s="83"/>
      <c r="BIP80" s="83"/>
      <c r="BIQ80" s="83"/>
      <c r="BIR80" s="83"/>
      <c r="BIS80" s="83"/>
      <c r="BIT80" s="83"/>
      <c r="BIU80" s="83"/>
      <c r="BIV80" s="83"/>
      <c r="BIW80" s="83"/>
      <c r="BIX80" s="83"/>
      <c r="BIY80" s="83"/>
      <c r="BIZ80" s="83"/>
      <c r="BJA80" s="83"/>
      <c r="BJB80" s="83"/>
      <c r="BJC80" s="83"/>
      <c r="BJD80" s="83"/>
      <c r="BJE80" s="83"/>
      <c r="BJF80" s="83"/>
      <c r="BJG80" s="83"/>
      <c r="BJH80" s="83"/>
      <c r="BJI80" s="83"/>
      <c r="BJJ80" s="83"/>
      <c r="BJK80" s="83"/>
      <c r="BJL80" s="83"/>
      <c r="BJM80" s="83"/>
      <c r="BJN80" s="83"/>
      <c r="BJO80" s="83"/>
      <c r="BJP80" s="83"/>
      <c r="BJQ80" s="83"/>
      <c r="BJR80" s="83"/>
      <c r="BJS80" s="83"/>
      <c r="BJT80" s="83"/>
      <c r="BJU80" s="83"/>
      <c r="BJV80" s="83"/>
      <c r="BJW80" s="83"/>
      <c r="BJX80" s="83"/>
      <c r="BJY80" s="83"/>
      <c r="BJZ80" s="83"/>
      <c r="BKA80" s="83"/>
      <c r="BKB80" s="83"/>
      <c r="BKC80" s="83"/>
      <c r="BKD80" s="83"/>
      <c r="BKE80" s="83"/>
      <c r="BKF80" s="83"/>
      <c r="BKG80" s="83"/>
      <c r="BKH80" s="83"/>
      <c r="BKI80" s="83"/>
      <c r="BKJ80" s="83"/>
      <c r="BKK80" s="83"/>
      <c r="BKL80" s="83"/>
      <c r="BKM80" s="83"/>
      <c r="BKN80" s="83"/>
      <c r="BKO80" s="83"/>
      <c r="BKP80" s="83"/>
      <c r="BKQ80" s="83"/>
      <c r="BKR80" s="83"/>
      <c r="BKS80" s="83"/>
      <c r="BKT80" s="83"/>
      <c r="BKU80" s="83"/>
      <c r="BKV80" s="83"/>
      <c r="BKW80" s="83"/>
      <c r="BKX80" s="83"/>
      <c r="BKY80" s="83"/>
      <c r="BKZ80" s="83"/>
      <c r="BLA80" s="83"/>
      <c r="BLB80" s="83"/>
      <c r="BLC80" s="83"/>
      <c r="BLD80" s="83"/>
      <c r="BLE80" s="83"/>
      <c r="BLF80" s="83"/>
      <c r="BLG80" s="83"/>
      <c r="BLH80" s="83"/>
      <c r="BLI80" s="83"/>
      <c r="BLJ80" s="83"/>
      <c r="BLK80" s="83"/>
      <c r="BLL80" s="83"/>
      <c r="BLM80" s="83"/>
      <c r="BLN80" s="83"/>
      <c r="BLO80" s="83"/>
      <c r="BLP80" s="83"/>
      <c r="BLQ80" s="83"/>
      <c r="BLR80" s="83"/>
      <c r="BLS80" s="83"/>
      <c r="BLT80" s="83"/>
      <c r="BLU80" s="83"/>
      <c r="BLV80" s="83"/>
      <c r="BLW80" s="83"/>
      <c r="BLX80" s="83"/>
      <c r="BLY80" s="83"/>
      <c r="BLZ80" s="83"/>
      <c r="BMA80" s="83"/>
      <c r="BMB80" s="83"/>
      <c r="BMC80" s="83"/>
      <c r="BMD80" s="83"/>
      <c r="BME80" s="83"/>
      <c r="BMF80" s="83"/>
      <c r="BMG80" s="83"/>
      <c r="BMH80" s="83"/>
      <c r="BMI80" s="83"/>
      <c r="BMJ80" s="83"/>
      <c r="BMK80" s="83"/>
      <c r="BML80" s="83"/>
      <c r="BMM80" s="83"/>
      <c r="BMN80" s="83"/>
      <c r="BMO80" s="83"/>
      <c r="BMP80" s="83"/>
      <c r="BMQ80" s="83"/>
      <c r="BMR80" s="83"/>
      <c r="BMS80" s="83"/>
      <c r="BMT80" s="83"/>
      <c r="BMU80" s="83"/>
      <c r="BMV80" s="83"/>
      <c r="BMW80" s="83"/>
      <c r="BMX80" s="83"/>
      <c r="BMY80" s="83"/>
      <c r="BMZ80" s="83"/>
      <c r="BNA80" s="83"/>
      <c r="BNB80" s="83"/>
      <c r="BNC80" s="83"/>
      <c r="BND80" s="83"/>
      <c r="BNE80" s="83"/>
      <c r="BNF80" s="83"/>
      <c r="BNG80" s="83"/>
      <c r="BNH80" s="83"/>
      <c r="BNI80" s="83"/>
      <c r="BNJ80" s="83"/>
    </row>
    <row r="81" spans="1:1726" s="84" customFormat="1" x14ac:dyDescent="0.2">
      <c r="A81" s="56"/>
      <c r="B81" s="93"/>
      <c r="C81" s="38"/>
      <c r="D81" s="38"/>
      <c r="E81" s="91"/>
      <c r="F81" s="86"/>
      <c r="G81" s="92"/>
      <c r="H81" s="92"/>
      <c r="I81" s="41"/>
      <c r="J81" s="41"/>
      <c r="K81" s="41"/>
      <c r="L81" s="41"/>
      <c r="M81" s="42"/>
      <c r="N81" s="42"/>
      <c r="O81" s="43"/>
      <c r="P81" s="44"/>
      <c r="Q81" s="44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  <c r="BM81" s="37"/>
      <c r="BN81" s="37"/>
      <c r="BO81" s="37"/>
      <c r="BP81" s="37"/>
      <c r="BQ81" s="37"/>
      <c r="BR81" s="37"/>
      <c r="BS81" s="37"/>
      <c r="BT81" s="37"/>
      <c r="BU81" s="37"/>
      <c r="BV81" s="37"/>
      <c r="BW81" s="37"/>
      <c r="BX81" s="37"/>
      <c r="BY81" s="37"/>
      <c r="BZ81" s="37"/>
      <c r="CA81" s="37"/>
      <c r="CB81" s="37"/>
      <c r="CC81" s="37"/>
      <c r="CD81" s="37"/>
      <c r="CE81" s="37"/>
      <c r="CF81" s="37"/>
      <c r="CG81" s="83"/>
      <c r="CH81" s="83"/>
      <c r="CI81" s="83"/>
      <c r="CJ81" s="83"/>
      <c r="CK81" s="83"/>
      <c r="CL81" s="83"/>
      <c r="CM81" s="83"/>
      <c r="CN81" s="83"/>
      <c r="CO81" s="83"/>
      <c r="CP81" s="83"/>
      <c r="CQ81" s="83"/>
      <c r="CR81" s="83"/>
      <c r="CS81" s="83"/>
      <c r="CT81" s="83"/>
      <c r="CU81" s="83"/>
      <c r="CV81" s="83"/>
      <c r="CW81" s="83"/>
      <c r="CX81" s="83"/>
      <c r="CY81" s="83"/>
      <c r="CZ81" s="83"/>
      <c r="DA81" s="83"/>
      <c r="DB81" s="83"/>
      <c r="DC81" s="83"/>
      <c r="DD81" s="83"/>
      <c r="DE81" s="83"/>
      <c r="DF81" s="83"/>
      <c r="DG81" s="83"/>
      <c r="DH81" s="83"/>
      <c r="DI81" s="83"/>
      <c r="DJ81" s="83"/>
      <c r="DK81" s="83"/>
      <c r="DL81" s="83"/>
      <c r="DM81" s="83"/>
      <c r="DN81" s="83"/>
      <c r="DO81" s="83"/>
      <c r="DP81" s="83"/>
      <c r="DQ81" s="83"/>
      <c r="DR81" s="83"/>
      <c r="DS81" s="83"/>
      <c r="DT81" s="83"/>
      <c r="DU81" s="83"/>
      <c r="DV81" s="83"/>
      <c r="DW81" s="83"/>
      <c r="DX81" s="83"/>
      <c r="DY81" s="83"/>
      <c r="DZ81" s="83"/>
      <c r="EA81" s="83"/>
      <c r="EB81" s="83"/>
      <c r="EC81" s="83"/>
      <c r="ED81" s="83"/>
      <c r="EE81" s="83"/>
      <c r="EF81" s="83"/>
      <c r="EG81" s="83"/>
      <c r="EH81" s="83"/>
      <c r="EI81" s="83"/>
      <c r="EJ81" s="83"/>
      <c r="EK81" s="83"/>
      <c r="EL81" s="83"/>
      <c r="EM81" s="83"/>
      <c r="EN81" s="83"/>
      <c r="EO81" s="83"/>
      <c r="EP81" s="83"/>
      <c r="EQ81" s="83"/>
      <c r="ER81" s="83"/>
      <c r="ES81" s="83"/>
      <c r="ET81" s="83"/>
      <c r="EU81" s="83"/>
      <c r="EV81" s="83"/>
      <c r="EW81" s="83"/>
      <c r="EX81" s="83"/>
      <c r="EY81" s="83"/>
      <c r="EZ81" s="83"/>
      <c r="FA81" s="83"/>
      <c r="FB81" s="83"/>
      <c r="FC81" s="83"/>
      <c r="FD81" s="83"/>
      <c r="FE81" s="83"/>
      <c r="FF81" s="83"/>
      <c r="FG81" s="83"/>
      <c r="FH81" s="83"/>
      <c r="FI81" s="83"/>
      <c r="FJ81" s="83"/>
      <c r="FK81" s="83"/>
      <c r="FL81" s="83"/>
      <c r="FM81" s="83"/>
      <c r="FN81" s="83"/>
      <c r="FO81" s="83"/>
      <c r="FP81" s="83"/>
      <c r="FQ81" s="83"/>
      <c r="FR81" s="83"/>
      <c r="FS81" s="83"/>
      <c r="FT81" s="83"/>
      <c r="FU81" s="83"/>
      <c r="FV81" s="83"/>
      <c r="FW81" s="83"/>
      <c r="FX81" s="83"/>
      <c r="FY81" s="83"/>
      <c r="FZ81" s="83"/>
      <c r="GA81" s="83"/>
      <c r="GB81" s="83"/>
      <c r="GC81" s="83"/>
      <c r="GD81" s="83"/>
      <c r="GE81" s="83"/>
      <c r="GF81" s="83"/>
      <c r="GG81" s="83"/>
      <c r="GH81" s="83"/>
      <c r="GI81" s="83"/>
      <c r="GJ81" s="83"/>
      <c r="GK81" s="83"/>
      <c r="GL81" s="83"/>
      <c r="GM81" s="83"/>
      <c r="GN81" s="83"/>
      <c r="GO81" s="83"/>
      <c r="GP81" s="83"/>
      <c r="GQ81" s="83"/>
      <c r="GR81" s="83"/>
      <c r="GS81" s="83"/>
      <c r="GT81" s="83"/>
      <c r="GU81" s="83"/>
      <c r="GV81" s="83"/>
      <c r="GW81" s="83"/>
      <c r="GX81" s="83"/>
      <c r="GY81" s="83"/>
      <c r="GZ81" s="83"/>
      <c r="HA81" s="83"/>
      <c r="HB81" s="83"/>
      <c r="HC81" s="83"/>
      <c r="HD81" s="83"/>
      <c r="HE81" s="83"/>
      <c r="HF81" s="83"/>
      <c r="HG81" s="83"/>
      <c r="HH81" s="83"/>
      <c r="HI81" s="83"/>
      <c r="HJ81" s="83"/>
      <c r="HK81" s="83"/>
      <c r="HL81" s="83"/>
      <c r="HM81" s="83"/>
      <c r="HN81" s="83"/>
      <c r="HO81" s="83"/>
      <c r="HP81" s="83"/>
      <c r="HQ81" s="83"/>
      <c r="HR81" s="83"/>
      <c r="HS81" s="83"/>
      <c r="HT81" s="83"/>
      <c r="HU81" s="83"/>
      <c r="HV81" s="83"/>
      <c r="HW81" s="83"/>
      <c r="HX81" s="83"/>
      <c r="HY81" s="83"/>
      <c r="HZ81" s="83"/>
      <c r="IA81" s="83"/>
      <c r="IB81" s="83"/>
      <c r="IC81" s="83"/>
      <c r="ID81" s="83"/>
      <c r="IE81" s="83"/>
      <c r="IF81" s="83"/>
      <c r="IG81" s="83"/>
      <c r="IH81" s="83"/>
      <c r="II81" s="83"/>
      <c r="IJ81" s="83"/>
      <c r="IK81" s="83"/>
      <c r="IL81" s="83"/>
      <c r="IM81" s="83"/>
      <c r="IN81" s="83"/>
      <c r="IO81" s="83"/>
      <c r="IP81" s="83"/>
      <c r="IQ81" s="83"/>
      <c r="IR81" s="83"/>
      <c r="IS81" s="83"/>
      <c r="IT81" s="83"/>
      <c r="IU81" s="83"/>
      <c r="IV81" s="83"/>
      <c r="IW81" s="83"/>
      <c r="IX81" s="83"/>
      <c r="IY81" s="83"/>
      <c r="IZ81" s="83"/>
      <c r="JA81" s="83"/>
      <c r="JB81" s="83"/>
      <c r="JC81" s="83"/>
      <c r="JD81" s="83"/>
      <c r="JE81" s="83"/>
      <c r="JF81" s="83"/>
      <c r="JG81" s="83"/>
      <c r="JH81" s="83"/>
      <c r="JI81" s="83"/>
      <c r="JJ81" s="83"/>
      <c r="JK81" s="83"/>
      <c r="JL81" s="83"/>
      <c r="JM81" s="83"/>
      <c r="JN81" s="83"/>
      <c r="JO81" s="83"/>
      <c r="JP81" s="83"/>
      <c r="JQ81" s="83"/>
      <c r="JR81" s="83"/>
      <c r="JS81" s="83"/>
      <c r="JT81" s="83"/>
      <c r="JU81" s="83"/>
      <c r="JV81" s="83"/>
      <c r="JW81" s="83"/>
      <c r="JX81" s="83"/>
      <c r="JY81" s="83"/>
      <c r="JZ81" s="83"/>
      <c r="KA81" s="83"/>
      <c r="KB81" s="83"/>
      <c r="KC81" s="83"/>
      <c r="KD81" s="83"/>
      <c r="KE81" s="83"/>
      <c r="KF81" s="83"/>
      <c r="KG81" s="83"/>
      <c r="KH81" s="83"/>
      <c r="KI81" s="83"/>
      <c r="KJ81" s="83"/>
      <c r="KK81" s="83"/>
      <c r="KL81" s="83"/>
      <c r="KM81" s="83"/>
      <c r="KN81" s="83"/>
      <c r="KO81" s="83"/>
      <c r="KP81" s="83"/>
      <c r="KQ81" s="83"/>
      <c r="KR81" s="83"/>
      <c r="KS81" s="83"/>
      <c r="KT81" s="83"/>
      <c r="KU81" s="83"/>
      <c r="KV81" s="83"/>
      <c r="KW81" s="83"/>
      <c r="KX81" s="83"/>
      <c r="KY81" s="83"/>
      <c r="KZ81" s="83"/>
      <c r="LA81" s="83"/>
      <c r="LB81" s="83"/>
      <c r="LC81" s="83"/>
      <c r="LD81" s="83"/>
      <c r="LE81" s="83"/>
      <c r="LF81" s="83"/>
      <c r="LG81" s="83"/>
      <c r="LH81" s="83"/>
      <c r="LI81" s="83"/>
      <c r="LJ81" s="83"/>
      <c r="LK81" s="83"/>
      <c r="LL81" s="83"/>
      <c r="LM81" s="83"/>
      <c r="LN81" s="83"/>
      <c r="LO81" s="83"/>
      <c r="LP81" s="83"/>
      <c r="LQ81" s="83"/>
      <c r="LR81" s="83"/>
      <c r="LS81" s="83"/>
      <c r="LT81" s="83"/>
      <c r="LU81" s="83"/>
      <c r="LV81" s="83"/>
      <c r="LW81" s="83"/>
      <c r="LX81" s="83"/>
      <c r="LY81" s="83"/>
      <c r="LZ81" s="83"/>
      <c r="MA81" s="83"/>
      <c r="MB81" s="83"/>
      <c r="MC81" s="83"/>
      <c r="MD81" s="83"/>
      <c r="ME81" s="83"/>
      <c r="MF81" s="83"/>
      <c r="MG81" s="83"/>
      <c r="MH81" s="83"/>
      <c r="MI81" s="83"/>
      <c r="MJ81" s="83"/>
      <c r="MK81" s="83"/>
      <c r="ML81" s="83"/>
      <c r="MM81" s="83"/>
      <c r="MN81" s="83"/>
      <c r="MO81" s="83"/>
      <c r="MP81" s="83"/>
      <c r="MQ81" s="83"/>
      <c r="MR81" s="83"/>
      <c r="MS81" s="83"/>
      <c r="MT81" s="83"/>
      <c r="MU81" s="83"/>
      <c r="MV81" s="83"/>
      <c r="MW81" s="83"/>
      <c r="MX81" s="83"/>
      <c r="MY81" s="83"/>
      <c r="MZ81" s="83"/>
      <c r="NA81" s="83"/>
      <c r="NB81" s="83"/>
      <c r="NC81" s="83"/>
      <c r="ND81" s="83"/>
      <c r="NE81" s="83"/>
      <c r="NF81" s="83"/>
      <c r="NG81" s="83"/>
      <c r="NH81" s="83"/>
      <c r="NI81" s="83"/>
      <c r="NJ81" s="83"/>
      <c r="NK81" s="83"/>
      <c r="NL81" s="83"/>
      <c r="NM81" s="83"/>
      <c r="NN81" s="83"/>
      <c r="NO81" s="83"/>
      <c r="NP81" s="83"/>
      <c r="NQ81" s="83"/>
      <c r="NR81" s="83"/>
      <c r="NS81" s="83"/>
      <c r="NT81" s="83"/>
      <c r="NU81" s="83"/>
      <c r="NV81" s="83"/>
      <c r="NW81" s="83"/>
      <c r="NX81" s="83"/>
      <c r="NY81" s="83"/>
      <c r="NZ81" s="83"/>
      <c r="OA81" s="83"/>
      <c r="OB81" s="83"/>
      <c r="OC81" s="83"/>
      <c r="OD81" s="83"/>
      <c r="OE81" s="83"/>
      <c r="OF81" s="83"/>
      <c r="OG81" s="83"/>
      <c r="OH81" s="83"/>
      <c r="OI81" s="83"/>
      <c r="OJ81" s="83"/>
      <c r="OK81" s="83"/>
      <c r="OL81" s="83"/>
      <c r="OM81" s="83"/>
      <c r="ON81" s="83"/>
      <c r="OO81" s="83"/>
      <c r="OP81" s="83"/>
      <c r="OQ81" s="83"/>
      <c r="OR81" s="83"/>
      <c r="OS81" s="83"/>
      <c r="OT81" s="83"/>
      <c r="OU81" s="83"/>
      <c r="OV81" s="83"/>
      <c r="OW81" s="83"/>
      <c r="OX81" s="83"/>
      <c r="OY81" s="83"/>
      <c r="OZ81" s="83"/>
      <c r="PA81" s="83"/>
      <c r="PB81" s="83"/>
      <c r="PC81" s="83"/>
      <c r="PD81" s="83"/>
      <c r="PE81" s="83"/>
      <c r="PF81" s="83"/>
      <c r="PG81" s="83"/>
      <c r="PH81" s="83"/>
      <c r="PI81" s="83"/>
      <c r="PJ81" s="83"/>
      <c r="PK81" s="83"/>
      <c r="PL81" s="83"/>
      <c r="PM81" s="83"/>
      <c r="PN81" s="83"/>
      <c r="PO81" s="83"/>
      <c r="PP81" s="83"/>
      <c r="PQ81" s="83"/>
      <c r="PR81" s="83"/>
      <c r="PS81" s="83"/>
      <c r="PT81" s="83"/>
      <c r="PU81" s="83"/>
      <c r="PV81" s="83"/>
      <c r="PW81" s="83"/>
      <c r="PX81" s="83"/>
      <c r="PY81" s="83"/>
      <c r="PZ81" s="83"/>
      <c r="QA81" s="83"/>
      <c r="QB81" s="83"/>
      <c r="QC81" s="83"/>
      <c r="QD81" s="83"/>
      <c r="QE81" s="83"/>
      <c r="QF81" s="83"/>
      <c r="QG81" s="83"/>
      <c r="QH81" s="83"/>
      <c r="QI81" s="83"/>
      <c r="QJ81" s="83"/>
      <c r="QK81" s="83"/>
      <c r="QL81" s="83"/>
      <c r="QM81" s="83"/>
      <c r="QN81" s="83"/>
      <c r="QO81" s="83"/>
      <c r="QP81" s="83"/>
      <c r="QQ81" s="83"/>
      <c r="QR81" s="83"/>
      <c r="QS81" s="83"/>
      <c r="QT81" s="83"/>
      <c r="QU81" s="83"/>
      <c r="QV81" s="83"/>
      <c r="QW81" s="83"/>
      <c r="QX81" s="83"/>
      <c r="QY81" s="83"/>
      <c r="QZ81" s="83"/>
      <c r="RA81" s="83"/>
      <c r="RB81" s="83"/>
      <c r="RC81" s="83"/>
      <c r="RD81" s="83"/>
      <c r="RE81" s="83"/>
      <c r="RF81" s="83"/>
      <c r="RG81" s="83"/>
      <c r="RH81" s="83"/>
      <c r="RI81" s="83"/>
      <c r="RJ81" s="83"/>
      <c r="RK81" s="83"/>
      <c r="RL81" s="83"/>
      <c r="RM81" s="83"/>
      <c r="RN81" s="83"/>
      <c r="RO81" s="83"/>
      <c r="RP81" s="83"/>
      <c r="RQ81" s="83"/>
      <c r="RR81" s="83"/>
      <c r="RS81" s="83"/>
      <c r="RT81" s="83"/>
      <c r="RU81" s="83"/>
      <c r="RV81" s="83"/>
      <c r="RW81" s="83"/>
      <c r="RX81" s="83"/>
      <c r="RY81" s="83"/>
      <c r="RZ81" s="83"/>
      <c r="SA81" s="83"/>
      <c r="SB81" s="83"/>
      <c r="SC81" s="83"/>
      <c r="SD81" s="83"/>
      <c r="SE81" s="83"/>
      <c r="SF81" s="83"/>
      <c r="SG81" s="83"/>
      <c r="SH81" s="83"/>
      <c r="SI81" s="83"/>
      <c r="SJ81" s="83"/>
      <c r="SK81" s="83"/>
      <c r="SL81" s="83"/>
      <c r="SM81" s="83"/>
      <c r="SN81" s="83"/>
      <c r="SO81" s="83"/>
      <c r="SP81" s="83"/>
      <c r="SQ81" s="83"/>
      <c r="SR81" s="83"/>
      <c r="SS81" s="83"/>
      <c r="ST81" s="83"/>
      <c r="SU81" s="83"/>
      <c r="SV81" s="83"/>
      <c r="SW81" s="83"/>
      <c r="SX81" s="83"/>
      <c r="SY81" s="83"/>
      <c r="SZ81" s="83"/>
      <c r="TA81" s="83"/>
      <c r="TB81" s="83"/>
      <c r="TC81" s="83"/>
      <c r="TD81" s="83"/>
      <c r="TE81" s="83"/>
      <c r="TF81" s="83"/>
      <c r="TG81" s="83"/>
      <c r="TH81" s="83"/>
      <c r="TI81" s="83"/>
      <c r="TJ81" s="83"/>
      <c r="TK81" s="83"/>
      <c r="TL81" s="83"/>
      <c r="TM81" s="83"/>
      <c r="TN81" s="83"/>
      <c r="TO81" s="83"/>
      <c r="TP81" s="83"/>
      <c r="TQ81" s="83"/>
      <c r="TR81" s="83"/>
      <c r="TS81" s="83"/>
      <c r="TT81" s="83"/>
      <c r="TU81" s="83"/>
      <c r="TV81" s="83"/>
      <c r="TW81" s="83"/>
      <c r="TX81" s="83"/>
      <c r="TY81" s="83"/>
      <c r="TZ81" s="83"/>
      <c r="UA81" s="83"/>
      <c r="UB81" s="83"/>
      <c r="UC81" s="83"/>
      <c r="UD81" s="83"/>
      <c r="UE81" s="83"/>
      <c r="UF81" s="83"/>
      <c r="UG81" s="83"/>
      <c r="UH81" s="83"/>
      <c r="UI81" s="83"/>
      <c r="UJ81" s="83"/>
      <c r="UK81" s="83"/>
      <c r="UL81" s="83"/>
      <c r="UM81" s="83"/>
      <c r="UN81" s="83"/>
      <c r="UO81" s="83"/>
      <c r="UP81" s="83"/>
      <c r="UQ81" s="83"/>
      <c r="UR81" s="83"/>
      <c r="US81" s="83"/>
      <c r="UT81" s="83"/>
      <c r="UU81" s="83"/>
      <c r="UV81" s="83"/>
      <c r="UW81" s="83"/>
      <c r="UX81" s="83"/>
      <c r="UY81" s="83"/>
      <c r="UZ81" s="83"/>
      <c r="VA81" s="83"/>
      <c r="VB81" s="83"/>
      <c r="VC81" s="83"/>
      <c r="VD81" s="83"/>
      <c r="VE81" s="83"/>
      <c r="VF81" s="83"/>
      <c r="VG81" s="83"/>
      <c r="VH81" s="83"/>
      <c r="VI81" s="83"/>
      <c r="VJ81" s="83"/>
      <c r="VK81" s="83"/>
      <c r="VL81" s="83"/>
      <c r="VM81" s="83"/>
      <c r="VN81" s="83"/>
      <c r="VO81" s="83"/>
      <c r="VP81" s="83"/>
      <c r="VQ81" s="83"/>
      <c r="VR81" s="83"/>
      <c r="VS81" s="83"/>
      <c r="VT81" s="83"/>
      <c r="VU81" s="83"/>
      <c r="VV81" s="83"/>
      <c r="VW81" s="83"/>
      <c r="VX81" s="83"/>
      <c r="VY81" s="83"/>
      <c r="VZ81" s="83"/>
      <c r="WA81" s="83"/>
      <c r="WB81" s="83"/>
      <c r="WC81" s="83"/>
      <c r="WD81" s="83"/>
      <c r="WE81" s="83"/>
      <c r="WF81" s="83"/>
      <c r="WG81" s="83"/>
      <c r="WH81" s="83"/>
      <c r="WI81" s="83"/>
      <c r="WJ81" s="83"/>
      <c r="WK81" s="83"/>
      <c r="WL81" s="83"/>
      <c r="WM81" s="83"/>
      <c r="WN81" s="83"/>
      <c r="WO81" s="83"/>
      <c r="WP81" s="83"/>
      <c r="WQ81" s="83"/>
      <c r="WR81" s="83"/>
      <c r="WS81" s="83"/>
      <c r="WT81" s="83"/>
      <c r="WU81" s="83"/>
      <c r="WV81" s="83"/>
      <c r="WW81" s="83"/>
      <c r="WX81" s="83"/>
      <c r="WY81" s="83"/>
      <c r="WZ81" s="83"/>
      <c r="XA81" s="83"/>
      <c r="XB81" s="83"/>
      <c r="XC81" s="83"/>
      <c r="XD81" s="83"/>
      <c r="XE81" s="83"/>
      <c r="XF81" s="83"/>
      <c r="XG81" s="83"/>
      <c r="XH81" s="83"/>
      <c r="XI81" s="83"/>
      <c r="XJ81" s="83"/>
      <c r="XK81" s="83"/>
      <c r="XL81" s="83"/>
      <c r="XM81" s="83"/>
      <c r="XN81" s="83"/>
      <c r="XO81" s="83"/>
      <c r="XP81" s="83"/>
      <c r="XQ81" s="83"/>
      <c r="XR81" s="83"/>
      <c r="XS81" s="83"/>
      <c r="XT81" s="83"/>
      <c r="XU81" s="83"/>
      <c r="XV81" s="83"/>
      <c r="XW81" s="83"/>
      <c r="XX81" s="83"/>
      <c r="XY81" s="83"/>
      <c r="XZ81" s="83"/>
      <c r="YA81" s="83"/>
      <c r="YB81" s="83"/>
      <c r="YC81" s="83"/>
      <c r="YD81" s="83"/>
      <c r="YE81" s="83"/>
      <c r="YF81" s="83"/>
      <c r="YG81" s="83"/>
      <c r="YH81" s="83"/>
      <c r="YI81" s="83"/>
      <c r="YJ81" s="83"/>
      <c r="YK81" s="83"/>
      <c r="YL81" s="83"/>
      <c r="YM81" s="83"/>
      <c r="YN81" s="83"/>
      <c r="YO81" s="83"/>
      <c r="YP81" s="83"/>
      <c r="YQ81" s="83"/>
      <c r="YR81" s="83"/>
      <c r="YS81" s="83"/>
      <c r="YT81" s="83"/>
      <c r="YU81" s="83"/>
      <c r="YV81" s="83"/>
      <c r="YW81" s="83"/>
      <c r="YX81" s="83"/>
      <c r="YY81" s="83"/>
      <c r="YZ81" s="83"/>
      <c r="ZA81" s="83"/>
      <c r="ZB81" s="83"/>
      <c r="ZC81" s="83"/>
      <c r="ZD81" s="83"/>
      <c r="ZE81" s="83"/>
      <c r="ZF81" s="83"/>
      <c r="ZG81" s="83"/>
      <c r="ZH81" s="83"/>
      <c r="ZI81" s="83"/>
      <c r="ZJ81" s="83"/>
      <c r="ZK81" s="83"/>
      <c r="ZL81" s="83"/>
      <c r="ZM81" s="83"/>
      <c r="ZN81" s="83"/>
      <c r="ZO81" s="83"/>
      <c r="ZP81" s="83"/>
      <c r="ZQ81" s="83"/>
      <c r="ZR81" s="83"/>
      <c r="ZS81" s="83"/>
      <c r="ZT81" s="83"/>
      <c r="ZU81" s="83"/>
      <c r="ZV81" s="83"/>
      <c r="ZW81" s="83"/>
      <c r="ZX81" s="83"/>
      <c r="ZY81" s="83"/>
      <c r="ZZ81" s="83"/>
      <c r="AAA81" s="83"/>
      <c r="AAB81" s="83"/>
      <c r="AAC81" s="83"/>
      <c r="AAD81" s="83"/>
      <c r="AAE81" s="83"/>
      <c r="AAF81" s="83"/>
      <c r="AAG81" s="83"/>
      <c r="AAH81" s="83"/>
      <c r="AAI81" s="83"/>
      <c r="AAJ81" s="83"/>
      <c r="AAK81" s="83"/>
      <c r="AAL81" s="83"/>
      <c r="AAM81" s="83"/>
      <c r="AAN81" s="83"/>
      <c r="AAO81" s="83"/>
      <c r="AAP81" s="83"/>
      <c r="AAQ81" s="83"/>
      <c r="AAR81" s="83"/>
      <c r="AAS81" s="83"/>
      <c r="AAT81" s="83"/>
      <c r="AAU81" s="83"/>
      <c r="AAV81" s="83"/>
      <c r="AAW81" s="83"/>
      <c r="AAX81" s="83"/>
      <c r="AAY81" s="83"/>
      <c r="AAZ81" s="83"/>
      <c r="ABA81" s="83"/>
      <c r="ABB81" s="83"/>
      <c r="ABC81" s="83"/>
      <c r="ABD81" s="83"/>
      <c r="ABE81" s="83"/>
      <c r="ABF81" s="83"/>
      <c r="ABG81" s="83"/>
      <c r="ABH81" s="83"/>
      <c r="ABI81" s="83"/>
      <c r="ABJ81" s="83"/>
      <c r="ABK81" s="83"/>
      <c r="ABL81" s="83"/>
      <c r="ABM81" s="83"/>
      <c r="ABN81" s="83"/>
      <c r="ABO81" s="83"/>
      <c r="ABP81" s="83"/>
      <c r="ABQ81" s="83"/>
      <c r="ABR81" s="83"/>
      <c r="ABS81" s="83"/>
      <c r="ABT81" s="83"/>
      <c r="ABU81" s="83"/>
      <c r="ABV81" s="83"/>
      <c r="ABW81" s="83"/>
      <c r="ABX81" s="83"/>
      <c r="ABY81" s="83"/>
      <c r="ABZ81" s="83"/>
      <c r="ACA81" s="83"/>
      <c r="ACB81" s="83"/>
      <c r="ACC81" s="83"/>
      <c r="ACD81" s="83"/>
      <c r="ACE81" s="83"/>
      <c r="ACF81" s="83"/>
      <c r="ACG81" s="83"/>
      <c r="ACH81" s="83"/>
      <c r="ACI81" s="83"/>
      <c r="ACJ81" s="83"/>
      <c r="ACK81" s="83"/>
      <c r="ACL81" s="83"/>
      <c r="ACM81" s="83"/>
      <c r="ACN81" s="83"/>
      <c r="ACO81" s="83"/>
      <c r="ACP81" s="83"/>
      <c r="ACQ81" s="83"/>
      <c r="ACR81" s="83"/>
      <c r="ACS81" s="83"/>
      <c r="ACT81" s="83"/>
      <c r="ACU81" s="83"/>
      <c r="ACV81" s="83"/>
      <c r="ACW81" s="83"/>
      <c r="ACX81" s="83"/>
      <c r="ACY81" s="83"/>
      <c r="ACZ81" s="83"/>
      <c r="ADA81" s="83"/>
      <c r="ADB81" s="83"/>
      <c r="ADC81" s="83"/>
      <c r="ADD81" s="83"/>
      <c r="ADE81" s="83"/>
      <c r="ADF81" s="83"/>
      <c r="ADG81" s="83"/>
      <c r="ADH81" s="83"/>
      <c r="ADI81" s="83"/>
      <c r="ADJ81" s="83"/>
      <c r="ADK81" s="83"/>
      <c r="ADL81" s="83"/>
      <c r="ADM81" s="83"/>
      <c r="ADN81" s="83"/>
      <c r="ADO81" s="83"/>
      <c r="ADP81" s="83"/>
      <c r="ADQ81" s="83"/>
      <c r="ADR81" s="83"/>
      <c r="ADS81" s="83"/>
      <c r="ADT81" s="83"/>
      <c r="ADU81" s="83"/>
      <c r="ADV81" s="83"/>
      <c r="ADW81" s="83"/>
      <c r="ADX81" s="83"/>
      <c r="ADY81" s="83"/>
      <c r="ADZ81" s="83"/>
      <c r="AEA81" s="83"/>
      <c r="AEB81" s="83"/>
      <c r="AEC81" s="83"/>
      <c r="AED81" s="83"/>
      <c r="AEE81" s="83"/>
      <c r="AEF81" s="83"/>
      <c r="AEG81" s="83"/>
      <c r="AEH81" s="83"/>
      <c r="AEI81" s="83"/>
      <c r="AEJ81" s="83"/>
      <c r="AEK81" s="83"/>
      <c r="AEL81" s="83"/>
      <c r="AEM81" s="83"/>
      <c r="AEN81" s="83"/>
      <c r="AEO81" s="83"/>
      <c r="AEP81" s="83"/>
      <c r="AEQ81" s="83"/>
      <c r="AER81" s="83"/>
      <c r="AES81" s="83"/>
      <c r="AET81" s="83"/>
      <c r="AEU81" s="83"/>
      <c r="AEV81" s="83"/>
      <c r="AEW81" s="83"/>
      <c r="AEX81" s="83"/>
      <c r="AEY81" s="83"/>
      <c r="AEZ81" s="83"/>
      <c r="AFA81" s="83"/>
      <c r="AFB81" s="83"/>
      <c r="AFC81" s="83"/>
      <c r="AFD81" s="83"/>
      <c r="AFE81" s="83"/>
      <c r="AFF81" s="83"/>
      <c r="AFG81" s="83"/>
      <c r="AFH81" s="83"/>
      <c r="AFI81" s="83"/>
      <c r="AFJ81" s="83"/>
      <c r="AFK81" s="83"/>
      <c r="AFL81" s="83"/>
      <c r="AFM81" s="83"/>
      <c r="AFN81" s="83"/>
      <c r="AFO81" s="83"/>
      <c r="AFP81" s="83"/>
      <c r="AFQ81" s="83"/>
      <c r="AFR81" s="83"/>
      <c r="AFS81" s="83"/>
      <c r="AFT81" s="83"/>
      <c r="AFU81" s="83"/>
      <c r="AFV81" s="83"/>
      <c r="AFW81" s="83"/>
      <c r="AFX81" s="83"/>
      <c r="AFY81" s="83"/>
      <c r="AFZ81" s="83"/>
      <c r="AGA81" s="83"/>
      <c r="AGB81" s="83"/>
      <c r="AGC81" s="83"/>
      <c r="AGD81" s="83"/>
      <c r="AGE81" s="83"/>
      <c r="AGF81" s="83"/>
      <c r="AGG81" s="83"/>
      <c r="AGH81" s="83"/>
      <c r="AGI81" s="83"/>
      <c r="AGJ81" s="83"/>
      <c r="AGK81" s="83"/>
      <c r="AGL81" s="83"/>
      <c r="AGM81" s="83"/>
      <c r="AGN81" s="83"/>
      <c r="AGO81" s="83"/>
      <c r="AGP81" s="83"/>
      <c r="AGQ81" s="83"/>
      <c r="AGR81" s="83"/>
      <c r="AGS81" s="83"/>
      <c r="AGT81" s="83"/>
      <c r="AGU81" s="83"/>
      <c r="AGV81" s="83"/>
      <c r="AGW81" s="83"/>
      <c r="AGX81" s="83"/>
      <c r="AGY81" s="83"/>
      <c r="AGZ81" s="83"/>
      <c r="AHA81" s="83"/>
      <c r="AHB81" s="83"/>
      <c r="AHC81" s="83"/>
      <c r="AHD81" s="83"/>
      <c r="AHE81" s="83"/>
      <c r="AHF81" s="83"/>
      <c r="AHG81" s="83"/>
      <c r="AHH81" s="83"/>
      <c r="AHI81" s="83"/>
      <c r="AHJ81" s="83"/>
      <c r="AHK81" s="83"/>
      <c r="AHL81" s="83"/>
      <c r="AHM81" s="83"/>
      <c r="AHN81" s="83"/>
      <c r="AHO81" s="83"/>
      <c r="AHP81" s="83"/>
      <c r="AHQ81" s="83"/>
      <c r="AHR81" s="83"/>
      <c r="AHS81" s="83"/>
      <c r="AHT81" s="83"/>
      <c r="AHU81" s="83"/>
      <c r="AHV81" s="83"/>
      <c r="AHW81" s="83"/>
      <c r="AHX81" s="83"/>
      <c r="AHY81" s="83"/>
      <c r="AHZ81" s="83"/>
      <c r="AIA81" s="83"/>
      <c r="AIB81" s="83"/>
      <c r="AIC81" s="83"/>
      <c r="AID81" s="83"/>
      <c r="AIE81" s="83"/>
      <c r="AIF81" s="83"/>
      <c r="AIG81" s="83"/>
      <c r="AIH81" s="83"/>
      <c r="AII81" s="83"/>
      <c r="AIJ81" s="83"/>
      <c r="AIK81" s="83"/>
      <c r="AIL81" s="83"/>
      <c r="AIM81" s="83"/>
      <c r="AIN81" s="83"/>
      <c r="AIO81" s="83"/>
      <c r="AIP81" s="83"/>
      <c r="AIQ81" s="83"/>
      <c r="AIR81" s="83"/>
      <c r="AIS81" s="83"/>
      <c r="AIT81" s="83"/>
      <c r="AIU81" s="83"/>
      <c r="AIV81" s="83"/>
      <c r="AIW81" s="83"/>
      <c r="AIX81" s="83"/>
      <c r="AIY81" s="83"/>
      <c r="AIZ81" s="83"/>
      <c r="AJA81" s="83"/>
      <c r="AJB81" s="83"/>
      <c r="AJC81" s="83"/>
      <c r="AJD81" s="83"/>
      <c r="AJE81" s="83"/>
      <c r="AJF81" s="83"/>
      <c r="AJG81" s="83"/>
      <c r="AJH81" s="83"/>
      <c r="AJI81" s="83"/>
      <c r="AJJ81" s="83"/>
      <c r="AJK81" s="83"/>
      <c r="AJL81" s="83"/>
      <c r="AJM81" s="83"/>
      <c r="AJN81" s="83"/>
      <c r="AJO81" s="83"/>
      <c r="AJP81" s="83"/>
      <c r="AJQ81" s="83"/>
      <c r="AJR81" s="83"/>
      <c r="AJS81" s="83"/>
      <c r="AJT81" s="83"/>
      <c r="AJU81" s="83"/>
      <c r="AJV81" s="83"/>
      <c r="AJW81" s="83"/>
      <c r="AJX81" s="83"/>
      <c r="AJY81" s="83"/>
      <c r="AJZ81" s="83"/>
      <c r="AKA81" s="83"/>
      <c r="AKB81" s="83"/>
      <c r="AKC81" s="83"/>
      <c r="AKD81" s="83"/>
      <c r="AKE81" s="83"/>
      <c r="AKF81" s="83"/>
      <c r="AKG81" s="83"/>
      <c r="AKH81" s="83"/>
      <c r="AKI81" s="83"/>
      <c r="AKJ81" s="83"/>
      <c r="AKK81" s="83"/>
      <c r="AKL81" s="83"/>
      <c r="AKM81" s="83"/>
      <c r="AKN81" s="83"/>
      <c r="AKO81" s="83"/>
      <c r="AKP81" s="83"/>
      <c r="AKQ81" s="83"/>
      <c r="AKR81" s="83"/>
      <c r="AKS81" s="83"/>
      <c r="AKT81" s="83"/>
      <c r="AKU81" s="83"/>
      <c r="AKV81" s="83"/>
      <c r="AKW81" s="83"/>
      <c r="AKX81" s="83"/>
      <c r="AKY81" s="83"/>
      <c r="AKZ81" s="83"/>
      <c r="ALA81" s="83"/>
      <c r="ALB81" s="83"/>
      <c r="ALC81" s="83"/>
      <c r="ALD81" s="83"/>
      <c r="ALE81" s="83"/>
      <c r="ALF81" s="83"/>
      <c r="ALG81" s="83"/>
      <c r="ALH81" s="83"/>
      <c r="ALI81" s="83"/>
      <c r="ALJ81" s="83"/>
      <c r="ALK81" s="83"/>
      <c r="ALL81" s="83"/>
      <c r="ALM81" s="83"/>
      <c r="ALN81" s="83"/>
      <c r="ALO81" s="83"/>
      <c r="ALP81" s="83"/>
      <c r="ALQ81" s="83"/>
      <c r="ALR81" s="83"/>
      <c r="ALS81" s="83"/>
      <c r="ALT81" s="83"/>
      <c r="ALU81" s="83"/>
      <c r="ALV81" s="83"/>
      <c r="ALW81" s="83"/>
      <c r="ALX81" s="83"/>
      <c r="ALY81" s="83"/>
      <c r="ALZ81" s="83"/>
      <c r="AMA81" s="83"/>
      <c r="AMB81" s="83"/>
      <c r="AMC81" s="83"/>
      <c r="AMD81" s="83"/>
      <c r="AME81" s="83"/>
      <c r="AMF81" s="83"/>
      <c r="AMG81" s="83"/>
      <c r="AMH81" s="83"/>
      <c r="AMI81" s="83"/>
      <c r="AMJ81" s="83"/>
      <c r="AMK81" s="83"/>
      <c r="AML81" s="83"/>
      <c r="AMM81" s="83"/>
      <c r="AMN81" s="83"/>
      <c r="AMO81" s="83"/>
      <c r="AMP81" s="83"/>
      <c r="AMQ81" s="83"/>
      <c r="AMR81" s="83"/>
      <c r="AMS81" s="83"/>
      <c r="AMT81" s="83"/>
      <c r="AMU81" s="83"/>
      <c r="AMV81" s="83"/>
      <c r="AMW81" s="83"/>
      <c r="AMX81" s="83"/>
      <c r="AMY81" s="83"/>
      <c r="AMZ81" s="83"/>
      <c r="ANA81" s="83"/>
      <c r="ANB81" s="83"/>
      <c r="ANC81" s="83"/>
      <c r="AND81" s="83"/>
      <c r="ANE81" s="83"/>
      <c r="ANF81" s="83"/>
      <c r="ANG81" s="83"/>
      <c r="ANH81" s="83"/>
      <c r="ANI81" s="83"/>
      <c r="ANJ81" s="83"/>
      <c r="ANK81" s="83"/>
      <c r="ANL81" s="83"/>
      <c r="ANM81" s="83"/>
      <c r="ANN81" s="83"/>
      <c r="ANO81" s="83"/>
      <c r="ANP81" s="83"/>
      <c r="ANQ81" s="83"/>
      <c r="ANR81" s="83"/>
      <c r="ANS81" s="83"/>
      <c r="ANT81" s="83"/>
      <c r="ANU81" s="83"/>
      <c r="ANV81" s="83"/>
      <c r="ANW81" s="83"/>
      <c r="ANX81" s="83"/>
      <c r="ANY81" s="83"/>
      <c r="ANZ81" s="83"/>
      <c r="AOA81" s="83"/>
      <c r="AOB81" s="83"/>
      <c r="AOC81" s="83"/>
      <c r="AOD81" s="83"/>
      <c r="AOE81" s="83"/>
      <c r="AOF81" s="83"/>
      <c r="AOG81" s="83"/>
      <c r="AOH81" s="83"/>
      <c r="AOI81" s="83"/>
      <c r="AOJ81" s="83"/>
      <c r="AOK81" s="83"/>
      <c r="AOL81" s="83"/>
      <c r="AOM81" s="83"/>
      <c r="AON81" s="83"/>
      <c r="AOO81" s="83"/>
      <c r="AOP81" s="83"/>
      <c r="AOQ81" s="83"/>
      <c r="AOR81" s="83"/>
      <c r="AOS81" s="83"/>
      <c r="AOT81" s="83"/>
      <c r="AOU81" s="83"/>
      <c r="AOV81" s="83"/>
      <c r="AOW81" s="83"/>
      <c r="AOX81" s="83"/>
      <c r="AOY81" s="83"/>
      <c r="AOZ81" s="83"/>
      <c r="APA81" s="83"/>
      <c r="APB81" s="83"/>
      <c r="APC81" s="83"/>
      <c r="APD81" s="83"/>
      <c r="APE81" s="83"/>
      <c r="APF81" s="83"/>
      <c r="APG81" s="83"/>
      <c r="APH81" s="83"/>
      <c r="API81" s="83"/>
      <c r="APJ81" s="83"/>
      <c r="APK81" s="83"/>
      <c r="APL81" s="83"/>
      <c r="APM81" s="83"/>
      <c r="APN81" s="83"/>
      <c r="APO81" s="83"/>
      <c r="APP81" s="83"/>
      <c r="APQ81" s="83"/>
      <c r="APR81" s="83"/>
      <c r="APS81" s="83"/>
      <c r="APT81" s="83"/>
      <c r="APU81" s="83"/>
      <c r="APV81" s="83"/>
      <c r="APW81" s="83"/>
      <c r="APX81" s="83"/>
      <c r="APY81" s="83"/>
      <c r="APZ81" s="83"/>
      <c r="AQA81" s="83"/>
      <c r="AQB81" s="83"/>
      <c r="AQC81" s="83"/>
      <c r="AQD81" s="83"/>
      <c r="AQE81" s="83"/>
      <c r="AQF81" s="83"/>
      <c r="AQG81" s="83"/>
      <c r="AQH81" s="83"/>
      <c r="AQI81" s="83"/>
      <c r="AQJ81" s="83"/>
      <c r="AQK81" s="83"/>
      <c r="AQL81" s="83"/>
      <c r="AQM81" s="83"/>
      <c r="AQN81" s="83"/>
      <c r="AQO81" s="83"/>
      <c r="AQP81" s="83"/>
      <c r="AQQ81" s="83"/>
      <c r="AQR81" s="83"/>
      <c r="AQS81" s="83"/>
      <c r="AQT81" s="83"/>
      <c r="AQU81" s="83"/>
      <c r="AQV81" s="83"/>
      <c r="AQW81" s="83"/>
      <c r="AQX81" s="83"/>
      <c r="AQY81" s="83"/>
      <c r="AQZ81" s="83"/>
      <c r="ARA81" s="83"/>
      <c r="ARB81" s="83"/>
      <c r="ARC81" s="83"/>
      <c r="ARD81" s="83"/>
      <c r="ARE81" s="83"/>
      <c r="ARF81" s="83"/>
      <c r="ARG81" s="83"/>
      <c r="ARH81" s="83"/>
      <c r="ARI81" s="83"/>
      <c r="ARJ81" s="83"/>
      <c r="ARK81" s="83"/>
      <c r="ARL81" s="83"/>
      <c r="ARM81" s="83"/>
      <c r="ARN81" s="83"/>
      <c r="ARO81" s="83"/>
      <c r="ARP81" s="83"/>
      <c r="ARQ81" s="83"/>
      <c r="ARR81" s="83"/>
      <c r="ARS81" s="83"/>
      <c r="ART81" s="83"/>
      <c r="ARU81" s="83"/>
      <c r="ARV81" s="83"/>
      <c r="ARW81" s="83"/>
      <c r="ARX81" s="83"/>
      <c r="ARY81" s="83"/>
      <c r="ARZ81" s="83"/>
      <c r="ASA81" s="83"/>
      <c r="ASB81" s="83"/>
      <c r="ASC81" s="83"/>
      <c r="ASD81" s="83"/>
      <c r="ASE81" s="83"/>
      <c r="ASF81" s="83"/>
      <c r="ASG81" s="83"/>
      <c r="ASH81" s="83"/>
      <c r="ASI81" s="83"/>
      <c r="ASJ81" s="83"/>
      <c r="ASK81" s="83"/>
      <c r="ASL81" s="83"/>
      <c r="ASM81" s="83"/>
      <c r="ASN81" s="83"/>
      <c r="ASO81" s="83"/>
      <c r="ASP81" s="83"/>
      <c r="ASQ81" s="83"/>
      <c r="ASR81" s="83"/>
      <c r="ASS81" s="83"/>
      <c r="AST81" s="83"/>
      <c r="ASU81" s="83"/>
      <c r="ASV81" s="83"/>
      <c r="ASW81" s="83"/>
      <c r="ASX81" s="83"/>
      <c r="ASY81" s="83"/>
      <c r="ASZ81" s="83"/>
      <c r="ATA81" s="83"/>
      <c r="ATB81" s="83"/>
      <c r="ATC81" s="83"/>
      <c r="ATD81" s="83"/>
      <c r="ATE81" s="83"/>
      <c r="ATF81" s="83"/>
      <c r="ATG81" s="83"/>
      <c r="ATH81" s="83"/>
      <c r="ATI81" s="83"/>
      <c r="ATJ81" s="83"/>
      <c r="ATK81" s="83"/>
      <c r="ATL81" s="83"/>
      <c r="ATM81" s="83"/>
      <c r="ATN81" s="83"/>
      <c r="ATO81" s="83"/>
      <c r="ATP81" s="83"/>
      <c r="ATQ81" s="83"/>
      <c r="ATR81" s="83"/>
      <c r="ATS81" s="83"/>
      <c r="ATT81" s="83"/>
      <c r="ATU81" s="83"/>
      <c r="ATV81" s="83"/>
      <c r="ATW81" s="83"/>
      <c r="ATX81" s="83"/>
      <c r="ATY81" s="83"/>
      <c r="ATZ81" s="83"/>
      <c r="AUA81" s="83"/>
      <c r="AUB81" s="83"/>
      <c r="AUC81" s="83"/>
      <c r="AUD81" s="83"/>
      <c r="AUE81" s="83"/>
      <c r="AUF81" s="83"/>
      <c r="AUG81" s="83"/>
      <c r="AUH81" s="83"/>
      <c r="AUI81" s="83"/>
      <c r="AUJ81" s="83"/>
      <c r="AUK81" s="83"/>
      <c r="AUL81" s="83"/>
      <c r="AUM81" s="83"/>
      <c r="AUN81" s="83"/>
      <c r="AUO81" s="83"/>
      <c r="AUP81" s="83"/>
      <c r="AUQ81" s="83"/>
      <c r="AUR81" s="83"/>
      <c r="AUS81" s="83"/>
      <c r="AUT81" s="83"/>
      <c r="AUU81" s="83"/>
      <c r="AUV81" s="83"/>
      <c r="AUW81" s="83"/>
      <c r="AUX81" s="83"/>
      <c r="AUY81" s="83"/>
      <c r="AUZ81" s="83"/>
      <c r="AVA81" s="83"/>
      <c r="AVB81" s="83"/>
      <c r="AVC81" s="83"/>
      <c r="AVD81" s="83"/>
      <c r="AVE81" s="83"/>
      <c r="AVF81" s="83"/>
      <c r="AVG81" s="83"/>
      <c r="AVH81" s="83"/>
      <c r="AVI81" s="83"/>
      <c r="AVJ81" s="83"/>
      <c r="AVK81" s="83"/>
      <c r="AVL81" s="83"/>
      <c r="AVM81" s="83"/>
      <c r="AVN81" s="83"/>
      <c r="AVO81" s="83"/>
      <c r="AVP81" s="83"/>
      <c r="AVQ81" s="83"/>
      <c r="AVR81" s="83"/>
      <c r="AVS81" s="83"/>
      <c r="AVT81" s="83"/>
      <c r="AVU81" s="83"/>
      <c r="AVV81" s="83"/>
      <c r="AVW81" s="83"/>
      <c r="AVX81" s="83"/>
      <c r="AVY81" s="83"/>
      <c r="AVZ81" s="83"/>
      <c r="AWA81" s="83"/>
      <c r="AWB81" s="83"/>
      <c r="AWC81" s="83"/>
      <c r="AWD81" s="83"/>
      <c r="AWE81" s="83"/>
      <c r="AWF81" s="83"/>
      <c r="AWG81" s="83"/>
      <c r="AWH81" s="83"/>
      <c r="AWI81" s="83"/>
      <c r="AWJ81" s="83"/>
      <c r="AWK81" s="83"/>
      <c r="AWL81" s="83"/>
      <c r="AWM81" s="83"/>
      <c r="AWN81" s="83"/>
      <c r="AWO81" s="83"/>
      <c r="AWP81" s="83"/>
      <c r="AWQ81" s="83"/>
      <c r="AWR81" s="83"/>
      <c r="AWS81" s="83"/>
      <c r="AWT81" s="83"/>
      <c r="AWU81" s="83"/>
      <c r="AWV81" s="83"/>
      <c r="AWW81" s="83"/>
      <c r="AWX81" s="83"/>
      <c r="AWY81" s="83"/>
      <c r="AWZ81" s="83"/>
      <c r="AXA81" s="83"/>
      <c r="AXB81" s="83"/>
      <c r="AXC81" s="83"/>
      <c r="AXD81" s="83"/>
      <c r="AXE81" s="83"/>
      <c r="AXF81" s="83"/>
      <c r="AXG81" s="83"/>
      <c r="AXH81" s="83"/>
      <c r="AXI81" s="83"/>
      <c r="AXJ81" s="83"/>
      <c r="AXK81" s="83"/>
      <c r="AXL81" s="83"/>
      <c r="AXM81" s="83"/>
      <c r="AXN81" s="83"/>
      <c r="AXO81" s="83"/>
      <c r="AXP81" s="83"/>
      <c r="AXQ81" s="83"/>
      <c r="AXR81" s="83"/>
      <c r="AXS81" s="83"/>
      <c r="AXT81" s="83"/>
      <c r="AXU81" s="83"/>
      <c r="AXV81" s="83"/>
      <c r="AXW81" s="83"/>
      <c r="AXX81" s="83"/>
      <c r="AXY81" s="83"/>
      <c r="AXZ81" s="83"/>
      <c r="AYA81" s="83"/>
      <c r="AYB81" s="83"/>
      <c r="AYC81" s="83"/>
      <c r="AYD81" s="83"/>
      <c r="AYE81" s="83"/>
      <c r="AYF81" s="83"/>
      <c r="AYG81" s="83"/>
      <c r="AYH81" s="83"/>
      <c r="AYI81" s="83"/>
      <c r="AYJ81" s="83"/>
      <c r="AYK81" s="83"/>
      <c r="AYL81" s="83"/>
      <c r="AYM81" s="83"/>
      <c r="AYN81" s="83"/>
      <c r="AYO81" s="83"/>
      <c r="AYP81" s="83"/>
      <c r="AYQ81" s="83"/>
      <c r="AYR81" s="83"/>
      <c r="AYS81" s="83"/>
      <c r="AYT81" s="83"/>
      <c r="AYU81" s="83"/>
      <c r="AYV81" s="83"/>
      <c r="AYW81" s="83"/>
      <c r="AYX81" s="83"/>
      <c r="AYY81" s="83"/>
      <c r="AYZ81" s="83"/>
      <c r="AZA81" s="83"/>
      <c r="AZB81" s="83"/>
      <c r="AZC81" s="83"/>
      <c r="AZD81" s="83"/>
      <c r="AZE81" s="83"/>
      <c r="AZF81" s="83"/>
      <c r="AZG81" s="83"/>
      <c r="AZH81" s="83"/>
      <c r="AZI81" s="83"/>
      <c r="AZJ81" s="83"/>
      <c r="AZK81" s="83"/>
      <c r="AZL81" s="83"/>
      <c r="AZM81" s="83"/>
      <c r="AZN81" s="83"/>
      <c r="AZO81" s="83"/>
      <c r="AZP81" s="83"/>
      <c r="AZQ81" s="83"/>
      <c r="AZR81" s="83"/>
      <c r="AZS81" s="83"/>
      <c r="AZT81" s="83"/>
      <c r="AZU81" s="83"/>
      <c r="AZV81" s="83"/>
      <c r="AZW81" s="83"/>
      <c r="AZX81" s="83"/>
      <c r="AZY81" s="83"/>
      <c r="AZZ81" s="83"/>
      <c r="BAA81" s="83"/>
      <c r="BAB81" s="83"/>
      <c r="BAC81" s="83"/>
      <c r="BAD81" s="83"/>
      <c r="BAE81" s="83"/>
      <c r="BAF81" s="83"/>
      <c r="BAG81" s="83"/>
      <c r="BAH81" s="83"/>
      <c r="BAI81" s="83"/>
      <c r="BAJ81" s="83"/>
      <c r="BAK81" s="83"/>
      <c r="BAL81" s="83"/>
      <c r="BAM81" s="83"/>
      <c r="BAN81" s="83"/>
      <c r="BAO81" s="83"/>
      <c r="BAP81" s="83"/>
      <c r="BAQ81" s="83"/>
      <c r="BAR81" s="83"/>
      <c r="BAS81" s="83"/>
      <c r="BAT81" s="83"/>
      <c r="BAU81" s="83"/>
      <c r="BAV81" s="83"/>
      <c r="BAW81" s="83"/>
      <c r="BAX81" s="83"/>
      <c r="BAY81" s="83"/>
      <c r="BAZ81" s="83"/>
      <c r="BBA81" s="83"/>
      <c r="BBB81" s="83"/>
      <c r="BBC81" s="83"/>
      <c r="BBD81" s="83"/>
      <c r="BBE81" s="83"/>
      <c r="BBF81" s="83"/>
      <c r="BBG81" s="83"/>
      <c r="BBH81" s="83"/>
      <c r="BBI81" s="83"/>
      <c r="BBJ81" s="83"/>
      <c r="BBK81" s="83"/>
      <c r="BBL81" s="83"/>
      <c r="BBM81" s="83"/>
      <c r="BBN81" s="83"/>
      <c r="BBO81" s="83"/>
      <c r="BBP81" s="83"/>
      <c r="BBQ81" s="83"/>
      <c r="BBR81" s="83"/>
      <c r="BBS81" s="83"/>
      <c r="BBT81" s="83"/>
      <c r="BBU81" s="83"/>
      <c r="BBV81" s="83"/>
      <c r="BBW81" s="83"/>
      <c r="BBX81" s="83"/>
      <c r="BBY81" s="83"/>
      <c r="BBZ81" s="83"/>
      <c r="BCA81" s="83"/>
      <c r="BCB81" s="83"/>
      <c r="BCC81" s="83"/>
      <c r="BCD81" s="83"/>
      <c r="BCE81" s="83"/>
      <c r="BCF81" s="83"/>
      <c r="BCG81" s="83"/>
      <c r="BCH81" s="83"/>
      <c r="BCI81" s="83"/>
      <c r="BCJ81" s="83"/>
      <c r="BCK81" s="83"/>
      <c r="BCL81" s="83"/>
      <c r="BCM81" s="83"/>
      <c r="BCN81" s="83"/>
      <c r="BCO81" s="83"/>
      <c r="BCP81" s="83"/>
      <c r="BCQ81" s="83"/>
      <c r="BCR81" s="83"/>
      <c r="BCS81" s="83"/>
      <c r="BCT81" s="83"/>
      <c r="BCU81" s="83"/>
      <c r="BCV81" s="83"/>
      <c r="BCW81" s="83"/>
      <c r="BCX81" s="83"/>
      <c r="BCY81" s="83"/>
      <c r="BCZ81" s="83"/>
      <c r="BDA81" s="83"/>
      <c r="BDB81" s="83"/>
      <c r="BDC81" s="83"/>
      <c r="BDD81" s="83"/>
      <c r="BDE81" s="83"/>
      <c r="BDF81" s="83"/>
      <c r="BDG81" s="83"/>
      <c r="BDH81" s="83"/>
      <c r="BDI81" s="83"/>
      <c r="BDJ81" s="83"/>
      <c r="BDK81" s="83"/>
      <c r="BDL81" s="83"/>
      <c r="BDM81" s="83"/>
      <c r="BDN81" s="83"/>
      <c r="BDO81" s="83"/>
      <c r="BDP81" s="83"/>
      <c r="BDQ81" s="83"/>
      <c r="BDR81" s="83"/>
      <c r="BDS81" s="83"/>
      <c r="BDT81" s="83"/>
      <c r="BDU81" s="83"/>
      <c r="BDV81" s="83"/>
      <c r="BDW81" s="83"/>
      <c r="BDX81" s="83"/>
      <c r="BDY81" s="83"/>
      <c r="BDZ81" s="83"/>
      <c r="BEA81" s="83"/>
      <c r="BEB81" s="83"/>
      <c r="BEC81" s="83"/>
      <c r="BED81" s="83"/>
      <c r="BEE81" s="83"/>
      <c r="BEF81" s="83"/>
      <c r="BEG81" s="83"/>
      <c r="BEH81" s="83"/>
      <c r="BEI81" s="83"/>
      <c r="BEJ81" s="83"/>
      <c r="BEK81" s="83"/>
      <c r="BEL81" s="83"/>
      <c r="BEM81" s="83"/>
      <c r="BEN81" s="83"/>
      <c r="BEO81" s="83"/>
      <c r="BEP81" s="83"/>
      <c r="BEQ81" s="83"/>
      <c r="BER81" s="83"/>
      <c r="BES81" s="83"/>
      <c r="BET81" s="83"/>
      <c r="BEU81" s="83"/>
      <c r="BEV81" s="83"/>
      <c r="BEW81" s="83"/>
      <c r="BEX81" s="83"/>
      <c r="BEY81" s="83"/>
      <c r="BEZ81" s="83"/>
      <c r="BFA81" s="83"/>
      <c r="BFB81" s="83"/>
      <c r="BFC81" s="83"/>
      <c r="BFD81" s="83"/>
      <c r="BFE81" s="83"/>
      <c r="BFF81" s="83"/>
      <c r="BFG81" s="83"/>
      <c r="BFH81" s="83"/>
      <c r="BFI81" s="83"/>
      <c r="BFJ81" s="83"/>
      <c r="BFK81" s="83"/>
      <c r="BFL81" s="83"/>
      <c r="BFM81" s="83"/>
      <c r="BFN81" s="83"/>
      <c r="BFO81" s="83"/>
      <c r="BFP81" s="83"/>
      <c r="BFQ81" s="83"/>
      <c r="BFR81" s="83"/>
      <c r="BFS81" s="83"/>
      <c r="BFT81" s="83"/>
      <c r="BFU81" s="83"/>
      <c r="BFV81" s="83"/>
      <c r="BFW81" s="83"/>
      <c r="BFX81" s="83"/>
      <c r="BFY81" s="83"/>
      <c r="BFZ81" s="83"/>
      <c r="BGA81" s="83"/>
      <c r="BGB81" s="83"/>
      <c r="BGC81" s="83"/>
      <c r="BGD81" s="83"/>
      <c r="BGE81" s="83"/>
      <c r="BGF81" s="83"/>
      <c r="BGG81" s="83"/>
      <c r="BGH81" s="83"/>
      <c r="BGI81" s="83"/>
      <c r="BGJ81" s="83"/>
      <c r="BGK81" s="83"/>
      <c r="BGL81" s="83"/>
      <c r="BGM81" s="83"/>
      <c r="BGN81" s="83"/>
      <c r="BGO81" s="83"/>
      <c r="BGP81" s="83"/>
      <c r="BGQ81" s="83"/>
      <c r="BGR81" s="83"/>
      <c r="BGS81" s="83"/>
      <c r="BGT81" s="83"/>
      <c r="BGU81" s="83"/>
      <c r="BGV81" s="83"/>
      <c r="BGW81" s="83"/>
      <c r="BGX81" s="83"/>
      <c r="BGY81" s="83"/>
      <c r="BGZ81" s="83"/>
      <c r="BHA81" s="83"/>
      <c r="BHB81" s="83"/>
      <c r="BHC81" s="83"/>
      <c r="BHD81" s="83"/>
      <c r="BHE81" s="83"/>
      <c r="BHF81" s="83"/>
      <c r="BHG81" s="83"/>
      <c r="BHH81" s="83"/>
      <c r="BHI81" s="83"/>
      <c r="BHJ81" s="83"/>
      <c r="BHK81" s="83"/>
      <c r="BHL81" s="83"/>
      <c r="BHM81" s="83"/>
      <c r="BHN81" s="83"/>
      <c r="BHO81" s="83"/>
      <c r="BHP81" s="83"/>
      <c r="BHQ81" s="83"/>
      <c r="BHR81" s="83"/>
      <c r="BHS81" s="83"/>
      <c r="BHT81" s="83"/>
      <c r="BHU81" s="83"/>
      <c r="BHV81" s="83"/>
      <c r="BHW81" s="83"/>
      <c r="BHX81" s="83"/>
      <c r="BHY81" s="83"/>
      <c r="BHZ81" s="83"/>
      <c r="BIA81" s="83"/>
      <c r="BIB81" s="83"/>
      <c r="BIC81" s="83"/>
      <c r="BID81" s="83"/>
      <c r="BIE81" s="83"/>
      <c r="BIF81" s="83"/>
      <c r="BIG81" s="83"/>
      <c r="BIH81" s="83"/>
      <c r="BII81" s="83"/>
      <c r="BIJ81" s="83"/>
      <c r="BIK81" s="83"/>
      <c r="BIL81" s="83"/>
      <c r="BIM81" s="83"/>
      <c r="BIN81" s="83"/>
      <c r="BIO81" s="83"/>
      <c r="BIP81" s="83"/>
      <c r="BIQ81" s="83"/>
      <c r="BIR81" s="83"/>
      <c r="BIS81" s="83"/>
      <c r="BIT81" s="83"/>
      <c r="BIU81" s="83"/>
      <c r="BIV81" s="83"/>
      <c r="BIW81" s="83"/>
      <c r="BIX81" s="83"/>
      <c r="BIY81" s="83"/>
      <c r="BIZ81" s="83"/>
      <c r="BJA81" s="83"/>
      <c r="BJB81" s="83"/>
      <c r="BJC81" s="83"/>
      <c r="BJD81" s="83"/>
      <c r="BJE81" s="83"/>
      <c r="BJF81" s="83"/>
      <c r="BJG81" s="83"/>
      <c r="BJH81" s="83"/>
      <c r="BJI81" s="83"/>
      <c r="BJJ81" s="83"/>
      <c r="BJK81" s="83"/>
      <c r="BJL81" s="83"/>
      <c r="BJM81" s="83"/>
      <c r="BJN81" s="83"/>
      <c r="BJO81" s="83"/>
      <c r="BJP81" s="83"/>
      <c r="BJQ81" s="83"/>
      <c r="BJR81" s="83"/>
      <c r="BJS81" s="83"/>
      <c r="BJT81" s="83"/>
      <c r="BJU81" s="83"/>
      <c r="BJV81" s="83"/>
      <c r="BJW81" s="83"/>
      <c r="BJX81" s="83"/>
      <c r="BJY81" s="83"/>
      <c r="BJZ81" s="83"/>
      <c r="BKA81" s="83"/>
      <c r="BKB81" s="83"/>
      <c r="BKC81" s="83"/>
      <c r="BKD81" s="83"/>
      <c r="BKE81" s="83"/>
      <c r="BKF81" s="83"/>
      <c r="BKG81" s="83"/>
      <c r="BKH81" s="83"/>
      <c r="BKI81" s="83"/>
      <c r="BKJ81" s="83"/>
      <c r="BKK81" s="83"/>
      <c r="BKL81" s="83"/>
      <c r="BKM81" s="83"/>
      <c r="BKN81" s="83"/>
      <c r="BKO81" s="83"/>
      <c r="BKP81" s="83"/>
      <c r="BKQ81" s="83"/>
      <c r="BKR81" s="83"/>
      <c r="BKS81" s="83"/>
      <c r="BKT81" s="83"/>
      <c r="BKU81" s="83"/>
      <c r="BKV81" s="83"/>
      <c r="BKW81" s="83"/>
      <c r="BKX81" s="83"/>
      <c r="BKY81" s="83"/>
      <c r="BKZ81" s="83"/>
      <c r="BLA81" s="83"/>
      <c r="BLB81" s="83"/>
      <c r="BLC81" s="83"/>
      <c r="BLD81" s="83"/>
      <c r="BLE81" s="83"/>
      <c r="BLF81" s="83"/>
      <c r="BLG81" s="83"/>
      <c r="BLH81" s="83"/>
      <c r="BLI81" s="83"/>
      <c r="BLJ81" s="83"/>
      <c r="BLK81" s="83"/>
      <c r="BLL81" s="83"/>
      <c r="BLM81" s="83"/>
      <c r="BLN81" s="83"/>
      <c r="BLO81" s="83"/>
      <c r="BLP81" s="83"/>
      <c r="BLQ81" s="83"/>
      <c r="BLR81" s="83"/>
      <c r="BLS81" s="83"/>
      <c r="BLT81" s="83"/>
      <c r="BLU81" s="83"/>
      <c r="BLV81" s="83"/>
      <c r="BLW81" s="83"/>
      <c r="BLX81" s="83"/>
      <c r="BLY81" s="83"/>
      <c r="BLZ81" s="83"/>
      <c r="BMA81" s="83"/>
      <c r="BMB81" s="83"/>
      <c r="BMC81" s="83"/>
      <c r="BMD81" s="83"/>
      <c r="BME81" s="83"/>
      <c r="BMF81" s="83"/>
      <c r="BMG81" s="83"/>
      <c r="BMH81" s="83"/>
      <c r="BMI81" s="83"/>
      <c r="BMJ81" s="83"/>
      <c r="BMK81" s="83"/>
      <c r="BML81" s="83"/>
      <c r="BMM81" s="83"/>
      <c r="BMN81" s="83"/>
      <c r="BMO81" s="83"/>
      <c r="BMP81" s="83"/>
      <c r="BMQ81" s="83"/>
      <c r="BMR81" s="83"/>
      <c r="BMS81" s="83"/>
      <c r="BMT81" s="83"/>
      <c r="BMU81" s="83"/>
      <c r="BMV81" s="83"/>
      <c r="BMW81" s="83"/>
      <c r="BMX81" s="83"/>
      <c r="BMY81" s="83"/>
      <c r="BMZ81" s="83"/>
      <c r="BNA81" s="83"/>
      <c r="BNB81" s="83"/>
      <c r="BNC81" s="83"/>
      <c r="BND81" s="83"/>
      <c r="BNE81" s="83"/>
      <c r="BNF81" s="83"/>
      <c r="BNG81" s="83"/>
      <c r="BNH81" s="83"/>
      <c r="BNI81" s="83"/>
      <c r="BNJ81" s="83"/>
    </row>
    <row r="82" spans="1:1726" s="84" customFormat="1" x14ac:dyDescent="0.2">
      <c r="A82" s="56"/>
      <c r="B82" s="89"/>
      <c r="C82" s="38"/>
      <c r="D82" s="38"/>
      <c r="E82" s="91"/>
      <c r="F82" s="86"/>
      <c r="G82" s="92"/>
      <c r="H82" s="92"/>
      <c r="I82" s="41"/>
      <c r="J82" s="41"/>
      <c r="K82" s="41"/>
      <c r="L82" s="41"/>
      <c r="M82" s="42"/>
      <c r="N82" s="42"/>
      <c r="O82" s="43"/>
      <c r="P82" s="44"/>
      <c r="Q82" s="44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  <c r="BM82" s="37"/>
      <c r="BN82" s="37"/>
      <c r="BO82" s="37"/>
      <c r="BP82" s="37"/>
      <c r="BQ82" s="37"/>
      <c r="BR82" s="37"/>
      <c r="BS82" s="37"/>
      <c r="BT82" s="37"/>
      <c r="BU82" s="37"/>
      <c r="BV82" s="37"/>
      <c r="BW82" s="37"/>
      <c r="BX82" s="37"/>
      <c r="BY82" s="37"/>
      <c r="BZ82" s="37"/>
      <c r="CA82" s="37"/>
      <c r="CB82" s="37"/>
      <c r="CC82" s="37"/>
      <c r="CD82" s="37"/>
      <c r="CE82" s="37"/>
      <c r="CF82" s="37"/>
    </row>
    <row r="83" spans="1:1726" s="83" customFormat="1" x14ac:dyDescent="0.2">
      <c r="A83" s="56"/>
      <c r="B83" s="89"/>
      <c r="C83" s="38"/>
      <c r="D83" s="38"/>
      <c r="E83" s="91"/>
      <c r="F83" s="86"/>
      <c r="G83" s="92"/>
      <c r="H83" s="92"/>
      <c r="I83" s="41"/>
      <c r="J83" s="41"/>
      <c r="K83" s="41"/>
      <c r="L83" s="41"/>
      <c r="M83" s="42"/>
      <c r="N83" s="42"/>
      <c r="O83" s="43"/>
      <c r="P83" s="44"/>
      <c r="Q83" s="44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  <c r="BM83" s="37"/>
      <c r="BN83" s="37"/>
      <c r="BO83" s="37"/>
      <c r="BP83" s="37"/>
      <c r="BQ83" s="37"/>
      <c r="BR83" s="37"/>
      <c r="BS83" s="37"/>
      <c r="BT83" s="37"/>
      <c r="BU83" s="37"/>
      <c r="BV83" s="37"/>
      <c r="BW83" s="37"/>
      <c r="BX83" s="37"/>
      <c r="BY83" s="37"/>
      <c r="BZ83" s="37"/>
      <c r="CA83" s="37"/>
      <c r="CB83" s="37"/>
      <c r="CC83" s="37"/>
      <c r="CD83" s="37"/>
      <c r="CE83" s="37"/>
      <c r="CF83" s="37"/>
    </row>
    <row r="84" spans="1:1726" s="83" customFormat="1" x14ac:dyDescent="0.2">
      <c r="A84" s="56"/>
      <c r="B84" s="89"/>
      <c r="C84" s="38"/>
      <c r="D84" s="38"/>
      <c r="E84" s="91"/>
      <c r="F84" s="86"/>
      <c r="G84" s="92"/>
      <c r="H84" s="92"/>
      <c r="I84" s="41"/>
      <c r="J84" s="41"/>
      <c r="K84" s="41"/>
      <c r="L84" s="41"/>
      <c r="M84" s="42"/>
      <c r="N84" s="42"/>
      <c r="O84" s="43"/>
      <c r="P84" s="44"/>
      <c r="Q84" s="44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  <c r="BM84" s="37"/>
      <c r="BN84" s="37"/>
      <c r="BO84" s="37"/>
      <c r="BP84" s="37"/>
      <c r="BQ84" s="37"/>
      <c r="BR84" s="37"/>
      <c r="BS84" s="37"/>
      <c r="BT84" s="37"/>
      <c r="BU84" s="37"/>
      <c r="BV84" s="37"/>
      <c r="BW84" s="37"/>
      <c r="BX84" s="37"/>
      <c r="BY84" s="37"/>
      <c r="BZ84" s="37"/>
      <c r="CA84" s="37"/>
      <c r="CB84" s="37"/>
      <c r="CC84" s="37"/>
      <c r="CD84" s="37"/>
      <c r="CE84" s="37"/>
      <c r="CF84" s="37"/>
    </row>
    <row r="85" spans="1:1726" s="83" customFormat="1" ht="15.75" customHeight="1" x14ac:dyDescent="0.2">
      <c r="A85" s="56"/>
      <c r="B85" s="89"/>
      <c r="C85" s="38"/>
      <c r="D85" s="38"/>
      <c r="E85" s="91"/>
      <c r="F85" s="86"/>
      <c r="G85" s="92"/>
      <c r="H85" s="92"/>
      <c r="I85" s="41"/>
      <c r="J85" s="41"/>
      <c r="K85" s="41"/>
      <c r="L85" s="41"/>
      <c r="M85" s="42"/>
      <c r="N85" s="42"/>
      <c r="O85" s="43"/>
      <c r="P85" s="44"/>
      <c r="Q85" s="44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  <c r="BM85" s="37"/>
      <c r="BN85" s="37"/>
      <c r="BO85" s="37"/>
      <c r="BP85" s="37"/>
      <c r="BQ85" s="37"/>
      <c r="BR85" s="37"/>
      <c r="BS85" s="37"/>
      <c r="BT85" s="37"/>
      <c r="BU85" s="37"/>
      <c r="BV85" s="37"/>
      <c r="BW85" s="37"/>
      <c r="BX85" s="37"/>
      <c r="BY85" s="37"/>
      <c r="BZ85" s="37"/>
      <c r="CA85" s="37"/>
      <c r="CB85" s="37"/>
      <c r="CC85" s="37"/>
      <c r="CD85" s="37"/>
      <c r="CE85" s="37"/>
      <c r="CF85" s="37"/>
    </row>
    <row r="86" spans="1:1726" s="83" customFormat="1" ht="15.75" customHeight="1" x14ac:dyDescent="0.2">
      <c r="A86" s="56"/>
      <c r="B86" s="89"/>
      <c r="C86" s="38"/>
      <c r="D86" s="38"/>
      <c r="E86" s="91"/>
      <c r="F86" s="86"/>
      <c r="G86" s="92"/>
      <c r="H86" s="92"/>
      <c r="I86" s="41"/>
      <c r="J86" s="41"/>
      <c r="K86" s="41"/>
      <c r="L86" s="41"/>
      <c r="M86" s="42"/>
      <c r="N86" s="42"/>
      <c r="O86" s="43"/>
      <c r="P86" s="44"/>
      <c r="Q86" s="44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  <c r="BM86" s="37"/>
      <c r="BN86" s="37"/>
      <c r="BO86" s="37"/>
      <c r="BP86" s="37"/>
      <c r="BQ86" s="37"/>
      <c r="BR86" s="37"/>
      <c r="BS86" s="37"/>
      <c r="BT86" s="37"/>
      <c r="BU86" s="37"/>
      <c r="BV86" s="37"/>
      <c r="BW86" s="37"/>
      <c r="BX86" s="37"/>
      <c r="BY86" s="37"/>
      <c r="BZ86" s="37"/>
      <c r="CA86" s="37"/>
      <c r="CB86" s="37"/>
      <c r="CC86" s="37"/>
      <c r="CD86" s="37"/>
      <c r="CE86" s="37"/>
      <c r="CF86" s="37"/>
    </row>
    <row r="87" spans="1:1726" s="83" customFormat="1" ht="15.75" customHeight="1" x14ac:dyDescent="0.2">
      <c r="A87" s="56"/>
      <c r="B87" s="89"/>
      <c r="C87" s="38"/>
      <c r="D87" s="38"/>
      <c r="E87" s="91"/>
      <c r="F87" s="86"/>
      <c r="G87" s="92"/>
      <c r="H87" s="92"/>
      <c r="I87" s="41"/>
      <c r="J87" s="41"/>
      <c r="K87" s="41"/>
      <c r="L87" s="41"/>
      <c r="M87" s="42"/>
      <c r="N87" s="42"/>
      <c r="O87" s="43"/>
      <c r="P87" s="44"/>
      <c r="Q87" s="44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  <c r="AZ87" s="37"/>
      <c r="BA87" s="37"/>
      <c r="BB87" s="37"/>
      <c r="BC87" s="37"/>
      <c r="BD87" s="37"/>
      <c r="BE87" s="37"/>
      <c r="BF87" s="37"/>
      <c r="BG87" s="37"/>
      <c r="BH87" s="37"/>
      <c r="BI87" s="37"/>
      <c r="BJ87" s="37"/>
      <c r="BK87" s="37"/>
      <c r="BL87" s="37"/>
      <c r="BM87" s="37"/>
      <c r="BN87" s="37"/>
      <c r="BO87" s="37"/>
      <c r="BP87" s="37"/>
      <c r="BQ87" s="37"/>
      <c r="BR87" s="37"/>
      <c r="BS87" s="37"/>
      <c r="BT87" s="37"/>
      <c r="BU87" s="37"/>
      <c r="BV87" s="37"/>
      <c r="BW87" s="37"/>
      <c r="BX87" s="37"/>
      <c r="BY87" s="37"/>
      <c r="BZ87" s="37"/>
      <c r="CA87" s="37"/>
      <c r="CB87" s="37"/>
      <c r="CC87" s="37"/>
      <c r="CD87" s="37"/>
      <c r="CE87" s="37"/>
      <c r="CF87" s="37"/>
    </row>
    <row r="88" spans="1:1726" s="83" customFormat="1" x14ac:dyDescent="0.2">
      <c r="A88" s="56"/>
      <c r="B88" s="89"/>
      <c r="C88" s="38"/>
      <c r="D88" s="38"/>
      <c r="E88" s="91"/>
      <c r="F88" s="86"/>
      <c r="G88" s="92"/>
      <c r="H88" s="92"/>
      <c r="I88" s="41"/>
      <c r="J88" s="41"/>
      <c r="K88" s="41"/>
      <c r="L88" s="41"/>
      <c r="M88" s="42"/>
      <c r="N88" s="42"/>
      <c r="O88" s="43"/>
      <c r="P88" s="44"/>
      <c r="Q88" s="44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7"/>
      <c r="BG88" s="37"/>
      <c r="BH88" s="37"/>
      <c r="BI88" s="37"/>
      <c r="BJ88" s="37"/>
      <c r="BK88" s="37"/>
      <c r="BL88" s="37"/>
      <c r="BM88" s="37"/>
      <c r="BN88" s="37"/>
      <c r="BO88" s="37"/>
      <c r="BP88" s="37"/>
      <c r="BQ88" s="37"/>
      <c r="BR88" s="37"/>
      <c r="BS88" s="37"/>
      <c r="BT88" s="37"/>
      <c r="BU88" s="37"/>
      <c r="BV88" s="37"/>
      <c r="BW88" s="37"/>
      <c r="BX88" s="37"/>
      <c r="BY88" s="37"/>
      <c r="BZ88" s="37"/>
      <c r="CA88" s="37"/>
      <c r="CB88" s="37"/>
      <c r="CC88" s="37"/>
      <c r="CD88" s="37"/>
      <c r="CE88" s="37"/>
      <c r="CF88" s="37"/>
    </row>
    <row r="89" spans="1:1726" s="83" customFormat="1" ht="15.75" customHeight="1" x14ac:dyDescent="0.2">
      <c r="A89" s="56"/>
      <c r="B89" s="89"/>
      <c r="C89" s="38"/>
      <c r="D89" s="38"/>
      <c r="E89" s="91"/>
      <c r="F89" s="86"/>
      <c r="G89" s="92"/>
      <c r="H89" s="92"/>
      <c r="I89" s="41"/>
      <c r="J89" s="41"/>
      <c r="K89" s="41"/>
      <c r="L89" s="41"/>
      <c r="M89" s="42"/>
      <c r="N89" s="42"/>
      <c r="O89" s="43"/>
      <c r="P89" s="44"/>
      <c r="Q89" s="44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  <c r="AY89" s="37"/>
      <c r="AZ89" s="37"/>
      <c r="BA89" s="37"/>
      <c r="BB89" s="37"/>
      <c r="BC89" s="37"/>
      <c r="BD89" s="37"/>
      <c r="BE89" s="37"/>
      <c r="BF89" s="37"/>
      <c r="BG89" s="37"/>
      <c r="BH89" s="37"/>
      <c r="BI89" s="37"/>
      <c r="BJ89" s="37"/>
      <c r="BK89" s="37"/>
      <c r="BL89" s="37"/>
      <c r="BM89" s="37"/>
      <c r="BN89" s="37"/>
      <c r="BO89" s="37"/>
      <c r="BP89" s="37"/>
      <c r="BQ89" s="37"/>
      <c r="BR89" s="37"/>
      <c r="BS89" s="37"/>
      <c r="BT89" s="37"/>
      <c r="BU89" s="37"/>
      <c r="BV89" s="37"/>
      <c r="BW89" s="37"/>
      <c r="BX89" s="37"/>
      <c r="BY89" s="37"/>
      <c r="BZ89" s="37"/>
      <c r="CA89" s="37"/>
      <c r="CB89" s="37"/>
      <c r="CC89" s="37"/>
      <c r="CD89" s="37"/>
      <c r="CE89" s="37"/>
      <c r="CF89" s="37"/>
    </row>
    <row r="90" spans="1:1726" s="83" customFormat="1" x14ac:dyDescent="0.2">
      <c r="A90" s="56"/>
      <c r="B90" s="89"/>
      <c r="C90" s="38"/>
      <c r="D90" s="38"/>
      <c r="E90" s="91"/>
      <c r="F90" s="86"/>
      <c r="G90" s="92"/>
      <c r="H90" s="92"/>
      <c r="I90" s="41"/>
      <c r="J90" s="41"/>
      <c r="K90" s="41"/>
      <c r="L90" s="41"/>
      <c r="M90" s="42"/>
      <c r="N90" s="42"/>
      <c r="O90" s="43"/>
      <c r="P90" s="44"/>
      <c r="Q90" s="44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37"/>
      <c r="AW90" s="37"/>
      <c r="AX90" s="37"/>
      <c r="AY90" s="37"/>
      <c r="AZ90" s="37"/>
      <c r="BA90" s="37"/>
      <c r="BB90" s="37"/>
      <c r="BC90" s="37"/>
      <c r="BD90" s="37"/>
      <c r="BE90" s="37"/>
      <c r="BF90" s="37"/>
      <c r="BG90" s="37"/>
      <c r="BH90" s="37"/>
      <c r="BI90" s="37"/>
      <c r="BJ90" s="37"/>
      <c r="BK90" s="37"/>
      <c r="BL90" s="37"/>
      <c r="BM90" s="37"/>
      <c r="BN90" s="37"/>
      <c r="BO90" s="37"/>
      <c r="BP90" s="37"/>
      <c r="BQ90" s="37"/>
      <c r="BR90" s="37"/>
      <c r="BS90" s="37"/>
      <c r="BT90" s="37"/>
      <c r="BU90" s="37"/>
      <c r="BV90" s="37"/>
      <c r="BW90" s="37"/>
      <c r="BX90" s="37"/>
      <c r="BY90" s="37"/>
      <c r="BZ90" s="37"/>
      <c r="CA90" s="37"/>
      <c r="CB90" s="37"/>
      <c r="CC90" s="37"/>
      <c r="CD90" s="37"/>
      <c r="CE90" s="37"/>
      <c r="CF90" s="37"/>
    </row>
    <row r="91" spans="1:1726" s="83" customFormat="1" ht="15.75" customHeight="1" x14ac:dyDescent="0.2">
      <c r="A91" s="56"/>
      <c r="B91" s="89"/>
      <c r="C91" s="38"/>
      <c r="D91" s="38"/>
      <c r="E91" s="91"/>
      <c r="F91" s="86"/>
      <c r="G91" s="92"/>
      <c r="H91" s="92"/>
      <c r="I91" s="41"/>
      <c r="J91" s="41"/>
      <c r="K91" s="41"/>
      <c r="L91" s="41"/>
      <c r="M91" s="42"/>
      <c r="N91" s="42"/>
      <c r="O91" s="43"/>
      <c r="P91" s="44"/>
      <c r="Q91" s="44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7"/>
      <c r="BJ91" s="37"/>
      <c r="BK91" s="37"/>
      <c r="BL91" s="37"/>
      <c r="BM91" s="37"/>
      <c r="BN91" s="37"/>
      <c r="BO91" s="37"/>
      <c r="BP91" s="37"/>
      <c r="BQ91" s="37"/>
      <c r="BR91" s="37"/>
      <c r="BS91" s="37"/>
      <c r="BT91" s="37"/>
      <c r="BU91" s="37"/>
      <c r="BV91" s="37"/>
      <c r="BW91" s="37"/>
      <c r="BX91" s="37"/>
      <c r="BY91" s="37"/>
      <c r="BZ91" s="37"/>
      <c r="CA91" s="37"/>
      <c r="CB91" s="37"/>
      <c r="CC91" s="37"/>
      <c r="CD91" s="37"/>
      <c r="CE91" s="37"/>
      <c r="CF91" s="37"/>
    </row>
    <row r="92" spans="1:1726" s="83" customFormat="1" ht="15.75" customHeight="1" x14ac:dyDescent="0.2">
      <c r="A92" s="56"/>
      <c r="B92" s="89"/>
      <c r="C92" s="38"/>
      <c r="D92" s="38"/>
      <c r="E92" s="91"/>
      <c r="F92" s="86"/>
      <c r="G92" s="92"/>
      <c r="H92" s="92"/>
      <c r="I92" s="41"/>
      <c r="J92" s="41"/>
      <c r="K92" s="41"/>
      <c r="L92" s="41"/>
      <c r="M92" s="42"/>
      <c r="N92" s="42"/>
      <c r="O92" s="43"/>
      <c r="P92" s="44"/>
      <c r="Q92" s="44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37"/>
      <c r="AW92" s="37"/>
      <c r="AX92" s="37"/>
      <c r="AY92" s="37"/>
      <c r="AZ92" s="37"/>
      <c r="BA92" s="37"/>
      <c r="BB92" s="37"/>
      <c r="BC92" s="37"/>
      <c r="BD92" s="37"/>
      <c r="BE92" s="37"/>
      <c r="BF92" s="37"/>
      <c r="BG92" s="37"/>
      <c r="BH92" s="37"/>
      <c r="BI92" s="37"/>
      <c r="BJ92" s="37"/>
      <c r="BK92" s="37"/>
      <c r="BL92" s="37"/>
      <c r="BM92" s="37"/>
      <c r="BN92" s="37"/>
      <c r="BO92" s="37"/>
      <c r="BP92" s="37"/>
      <c r="BQ92" s="37"/>
      <c r="BR92" s="37"/>
      <c r="BS92" s="37"/>
      <c r="BT92" s="37"/>
      <c r="BU92" s="37"/>
      <c r="BV92" s="37"/>
      <c r="BW92" s="37"/>
      <c r="BX92" s="37"/>
      <c r="BY92" s="37"/>
      <c r="BZ92" s="37"/>
      <c r="CA92" s="37"/>
      <c r="CB92" s="37"/>
      <c r="CC92" s="37"/>
      <c r="CD92" s="37"/>
      <c r="CE92" s="37"/>
      <c r="CF92" s="37"/>
    </row>
    <row r="93" spans="1:1726" s="83" customFormat="1" ht="15.75" customHeight="1" x14ac:dyDescent="0.2">
      <c r="A93" s="56"/>
      <c r="B93" s="89"/>
      <c r="C93" s="38"/>
      <c r="D93" s="38"/>
      <c r="E93" s="91"/>
      <c r="F93" s="86"/>
      <c r="G93" s="92"/>
      <c r="H93" s="92"/>
      <c r="I93" s="41"/>
      <c r="J93" s="41"/>
      <c r="K93" s="41"/>
      <c r="L93" s="41"/>
      <c r="M93" s="42"/>
      <c r="N93" s="42"/>
      <c r="O93" s="43"/>
      <c r="P93" s="44"/>
      <c r="Q93" s="44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37"/>
      <c r="AW93" s="37"/>
      <c r="AX93" s="37"/>
      <c r="AY93" s="37"/>
      <c r="AZ93" s="37"/>
      <c r="BA93" s="37"/>
      <c r="BB93" s="37"/>
      <c r="BC93" s="37"/>
      <c r="BD93" s="37"/>
      <c r="BE93" s="37"/>
      <c r="BF93" s="37"/>
      <c r="BG93" s="37"/>
      <c r="BH93" s="37"/>
      <c r="BI93" s="37"/>
      <c r="BJ93" s="37"/>
      <c r="BK93" s="37"/>
      <c r="BL93" s="37"/>
      <c r="BM93" s="37"/>
      <c r="BN93" s="37"/>
      <c r="BO93" s="37"/>
      <c r="BP93" s="37"/>
      <c r="BQ93" s="37"/>
      <c r="BR93" s="37"/>
      <c r="BS93" s="37"/>
      <c r="BT93" s="37"/>
      <c r="BU93" s="37"/>
      <c r="BV93" s="37"/>
      <c r="BW93" s="37"/>
      <c r="BX93" s="37"/>
      <c r="BY93" s="37"/>
      <c r="BZ93" s="37"/>
      <c r="CA93" s="37"/>
      <c r="CB93" s="37"/>
      <c r="CC93" s="37"/>
      <c r="CD93" s="37"/>
      <c r="CE93" s="37"/>
      <c r="CF93" s="37"/>
    </row>
    <row r="94" spans="1:1726" s="83" customFormat="1" x14ac:dyDescent="0.2">
      <c r="A94" s="56"/>
      <c r="B94" s="89"/>
      <c r="C94" s="38"/>
      <c r="D94" s="38"/>
      <c r="E94" s="91"/>
      <c r="F94" s="86"/>
      <c r="G94" s="92"/>
      <c r="H94" s="92"/>
      <c r="I94" s="41"/>
      <c r="J94" s="41"/>
      <c r="K94" s="41"/>
      <c r="L94" s="41"/>
      <c r="M94" s="42"/>
      <c r="N94" s="42"/>
      <c r="O94" s="43"/>
      <c r="P94" s="44"/>
      <c r="Q94" s="44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37"/>
      <c r="AW94" s="37"/>
      <c r="AX94" s="37"/>
      <c r="AY94" s="37"/>
      <c r="AZ94" s="37"/>
      <c r="BA94" s="37"/>
      <c r="BB94" s="37"/>
      <c r="BC94" s="37"/>
      <c r="BD94" s="37"/>
      <c r="BE94" s="37"/>
      <c r="BF94" s="37"/>
      <c r="BG94" s="37"/>
      <c r="BH94" s="37"/>
      <c r="BI94" s="37"/>
      <c r="BJ94" s="37"/>
      <c r="BK94" s="37"/>
      <c r="BL94" s="37"/>
      <c r="BM94" s="37"/>
      <c r="BN94" s="37"/>
      <c r="BO94" s="37"/>
      <c r="BP94" s="37"/>
      <c r="BQ94" s="37"/>
      <c r="BR94" s="37"/>
      <c r="BS94" s="37"/>
      <c r="BT94" s="37"/>
      <c r="BU94" s="37"/>
      <c r="BV94" s="37"/>
      <c r="BW94" s="37"/>
      <c r="BX94" s="37"/>
      <c r="BY94" s="37"/>
      <c r="BZ94" s="37"/>
      <c r="CA94" s="37"/>
      <c r="CB94" s="37"/>
      <c r="CC94" s="37"/>
      <c r="CD94" s="37"/>
      <c r="CE94" s="37"/>
      <c r="CF94" s="37"/>
    </row>
    <row r="95" spans="1:1726" s="83" customFormat="1" ht="15.75" customHeight="1" x14ac:dyDescent="0.2">
      <c r="A95" s="56"/>
      <c r="B95" s="89"/>
      <c r="C95" s="38"/>
      <c r="D95" s="38"/>
      <c r="E95" s="91"/>
      <c r="F95" s="86"/>
      <c r="G95" s="92"/>
      <c r="H95" s="92"/>
      <c r="I95" s="41"/>
      <c r="J95" s="41"/>
      <c r="K95" s="41"/>
      <c r="L95" s="41"/>
      <c r="M95" s="42"/>
      <c r="N95" s="42"/>
      <c r="O95" s="43"/>
      <c r="P95" s="44"/>
      <c r="Q95" s="44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  <c r="AY95" s="37"/>
      <c r="AZ95" s="37"/>
      <c r="BA95" s="37"/>
      <c r="BB95" s="37"/>
      <c r="BC95" s="37"/>
      <c r="BD95" s="37"/>
      <c r="BE95" s="37"/>
      <c r="BF95" s="37"/>
      <c r="BG95" s="37"/>
      <c r="BH95" s="37"/>
      <c r="BI95" s="37"/>
      <c r="BJ95" s="37"/>
      <c r="BK95" s="37"/>
      <c r="BL95" s="37"/>
      <c r="BM95" s="37"/>
      <c r="BN95" s="37"/>
      <c r="BO95" s="37"/>
      <c r="BP95" s="37"/>
      <c r="BQ95" s="37"/>
      <c r="BR95" s="37"/>
      <c r="BS95" s="37"/>
      <c r="BT95" s="37"/>
      <c r="BU95" s="37"/>
      <c r="BV95" s="37"/>
      <c r="BW95" s="37"/>
      <c r="BX95" s="37"/>
      <c r="BY95" s="37"/>
      <c r="BZ95" s="37"/>
      <c r="CA95" s="37"/>
      <c r="CB95" s="37"/>
      <c r="CC95" s="37"/>
      <c r="CD95" s="37"/>
      <c r="CE95" s="37"/>
      <c r="CF95" s="37"/>
    </row>
    <row r="96" spans="1:1726" s="83" customFormat="1" ht="15.75" customHeight="1" x14ac:dyDescent="0.2">
      <c r="A96" s="56"/>
      <c r="B96" s="89"/>
      <c r="C96" s="38"/>
      <c r="D96" s="38"/>
      <c r="E96" s="91"/>
      <c r="F96" s="86"/>
      <c r="G96" s="92"/>
      <c r="H96" s="92"/>
      <c r="I96" s="41"/>
      <c r="J96" s="41"/>
      <c r="K96" s="41"/>
      <c r="L96" s="41"/>
      <c r="M96" s="42"/>
      <c r="N96" s="42"/>
      <c r="O96" s="43"/>
      <c r="P96" s="44"/>
      <c r="Q96" s="44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37"/>
      <c r="AW96" s="37"/>
      <c r="AX96" s="37"/>
      <c r="AY96" s="37"/>
      <c r="AZ96" s="37"/>
      <c r="BA96" s="37"/>
      <c r="BB96" s="37"/>
      <c r="BC96" s="37"/>
      <c r="BD96" s="37"/>
      <c r="BE96" s="37"/>
      <c r="BF96" s="37"/>
      <c r="BG96" s="37"/>
      <c r="BH96" s="37"/>
      <c r="BI96" s="37"/>
      <c r="BJ96" s="37"/>
      <c r="BK96" s="37"/>
      <c r="BL96" s="37"/>
      <c r="BM96" s="37"/>
      <c r="BN96" s="37"/>
      <c r="BO96" s="37"/>
      <c r="BP96" s="37"/>
      <c r="BQ96" s="37"/>
      <c r="BR96" s="37"/>
      <c r="BS96" s="37"/>
      <c r="BT96" s="37"/>
      <c r="BU96" s="37"/>
      <c r="BV96" s="37"/>
      <c r="BW96" s="37"/>
      <c r="BX96" s="37"/>
      <c r="BY96" s="37"/>
      <c r="BZ96" s="37"/>
      <c r="CA96" s="37"/>
      <c r="CB96" s="37"/>
      <c r="CC96" s="37"/>
      <c r="CD96" s="37"/>
      <c r="CE96" s="37"/>
      <c r="CF96" s="37"/>
    </row>
    <row r="97" spans="1:1726" s="83" customFormat="1" ht="15.75" customHeight="1" x14ac:dyDescent="0.2">
      <c r="A97" s="56"/>
      <c r="B97" s="89"/>
      <c r="C97" s="38"/>
      <c r="D97" s="38"/>
      <c r="E97" s="91"/>
      <c r="F97" s="86"/>
      <c r="G97" s="92"/>
      <c r="H97" s="92"/>
      <c r="I97" s="41"/>
      <c r="J97" s="41"/>
      <c r="K97" s="41"/>
      <c r="L97" s="41"/>
      <c r="M97" s="42"/>
      <c r="N97" s="42"/>
      <c r="O97" s="43"/>
      <c r="P97" s="44"/>
      <c r="Q97" s="44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37"/>
      <c r="AW97" s="37"/>
      <c r="AX97" s="37"/>
      <c r="AY97" s="37"/>
      <c r="AZ97" s="37"/>
      <c r="BA97" s="37"/>
      <c r="BB97" s="37"/>
      <c r="BC97" s="37"/>
      <c r="BD97" s="37"/>
      <c r="BE97" s="37"/>
      <c r="BF97" s="37"/>
      <c r="BG97" s="37"/>
      <c r="BH97" s="37"/>
      <c r="BI97" s="37"/>
      <c r="BJ97" s="37"/>
      <c r="BK97" s="37"/>
      <c r="BL97" s="37"/>
      <c r="BM97" s="37"/>
      <c r="BN97" s="37"/>
      <c r="BO97" s="37"/>
      <c r="BP97" s="37"/>
      <c r="BQ97" s="37"/>
      <c r="BR97" s="37"/>
      <c r="BS97" s="37"/>
      <c r="BT97" s="37"/>
      <c r="BU97" s="37"/>
      <c r="BV97" s="37"/>
      <c r="BW97" s="37"/>
      <c r="BX97" s="37"/>
      <c r="BY97" s="37"/>
      <c r="BZ97" s="37"/>
      <c r="CA97" s="37"/>
      <c r="CB97" s="37"/>
      <c r="CC97" s="37"/>
      <c r="CD97" s="37"/>
      <c r="CE97" s="37"/>
      <c r="CF97" s="37"/>
    </row>
    <row r="98" spans="1:1726" s="83" customFormat="1" x14ac:dyDescent="0.2">
      <c r="A98" s="56"/>
      <c r="B98" s="89"/>
      <c r="C98" s="38"/>
      <c r="D98" s="38"/>
      <c r="E98" s="91"/>
      <c r="F98" s="86"/>
      <c r="G98" s="92"/>
      <c r="H98" s="92"/>
      <c r="I98" s="41"/>
      <c r="J98" s="41"/>
      <c r="K98" s="41"/>
      <c r="L98" s="41"/>
      <c r="M98" s="42"/>
      <c r="N98" s="42"/>
      <c r="O98" s="43"/>
      <c r="P98" s="44"/>
      <c r="Q98" s="44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37"/>
      <c r="AW98" s="37"/>
      <c r="AX98" s="37"/>
      <c r="AY98" s="37"/>
      <c r="AZ98" s="37"/>
      <c r="BA98" s="37"/>
      <c r="BB98" s="37"/>
      <c r="BC98" s="37"/>
      <c r="BD98" s="37"/>
      <c r="BE98" s="37"/>
      <c r="BF98" s="37"/>
      <c r="BG98" s="37"/>
      <c r="BH98" s="37"/>
      <c r="BI98" s="37"/>
      <c r="BJ98" s="37"/>
      <c r="BK98" s="37"/>
      <c r="BL98" s="37"/>
      <c r="BM98" s="37"/>
      <c r="BN98" s="37"/>
      <c r="BO98" s="37"/>
      <c r="BP98" s="37"/>
      <c r="BQ98" s="37"/>
      <c r="BR98" s="37"/>
      <c r="BS98" s="37"/>
      <c r="BT98" s="37"/>
      <c r="BU98" s="37"/>
      <c r="BV98" s="37"/>
      <c r="BW98" s="37"/>
      <c r="BX98" s="37"/>
      <c r="BY98" s="37"/>
      <c r="BZ98" s="37"/>
      <c r="CA98" s="37"/>
      <c r="CB98" s="37"/>
      <c r="CC98" s="37"/>
      <c r="CD98" s="37"/>
      <c r="CE98" s="37"/>
      <c r="CF98" s="37"/>
      <c r="CG98" s="37"/>
      <c r="CH98" s="37"/>
      <c r="CI98" s="37"/>
      <c r="CJ98" s="37"/>
      <c r="CK98" s="37"/>
      <c r="CL98" s="37"/>
      <c r="CM98" s="37"/>
      <c r="CN98" s="37"/>
      <c r="CO98" s="37"/>
      <c r="CP98" s="37"/>
      <c r="CQ98" s="37"/>
      <c r="CR98" s="37"/>
      <c r="CS98" s="37"/>
      <c r="CT98" s="37"/>
      <c r="CU98" s="37"/>
      <c r="CV98" s="37"/>
      <c r="CW98" s="37"/>
      <c r="CX98" s="37"/>
      <c r="CY98" s="37"/>
      <c r="CZ98" s="37"/>
      <c r="DA98" s="37"/>
      <c r="DB98" s="37"/>
      <c r="DC98" s="37"/>
      <c r="DD98" s="37"/>
      <c r="DE98" s="37"/>
      <c r="DF98" s="37"/>
      <c r="DG98" s="37"/>
      <c r="DH98" s="37"/>
      <c r="DI98" s="37"/>
      <c r="DJ98" s="37"/>
      <c r="DK98" s="37"/>
      <c r="DL98" s="37"/>
      <c r="DM98" s="37"/>
      <c r="DN98" s="37"/>
      <c r="DO98" s="37"/>
      <c r="DP98" s="37"/>
      <c r="DQ98" s="37"/>
      <c r="DR98" s="37"/>
      <c r="DS98" s="37"/>
      <c r="DT98" s="37"/>
      <c r="DU98" s="37"/>
      <c r="DV98" s="37"/>
      <c r="DW98" s="37"/>
      <c r="DX98" s="37"/>
      <c r="DY98" s="37"/>
      <c r="DZ98" s="37"/>
      <c r="EA98" s="37"/>
      <c r="EB98" s="37"/>
      <c r="EC98" s="37"/>
      <c r="ED98" s="37"/>
      <c r="EE98" s="37"/>
      <c r="EF98" s="37"/>
      <c r="EG98" s="37"/>
      <c r="EH98" s="37"/>
      <c r="EI98" s="37"/>
      <c r="EJ98" s="37"/>
      <c r="EK98" s="37"/>
      <c r="EL98" s="37"/>
      <c r="EM98" s="37"/>
      <c r="EN98" s="37"/>
      <c r="EO98" s="37"/>
      <c r="EP98" s="37"/>
      <c r="EQ98" s="37"/>
      <c r="ER98" s="37"/>
      <c r="ES98" s="37"/>
      <c r="ET98" s="37"/>
      <c r="EU98" s="37"/>
      <c r="EV98" s="37"/>
      <c r="EW98" s="37"/>
      <c r="EX98" s="37"/>
      <c r="EY98" s="37"/>
      <c r="EZ98" s="37"/>
      <c r="FA98" s="37"/>
      <c r="FB98" s="37"/>
      <c r="FC98" s="37"/>
      <c r="FD98" s="37"/>
      <c r="FE98" s="37"/>
      <c r="FF98" s="37"/>
      <c r="FG98" s="37"/>
      <c r="FH98" s="37"/>
      <c r="FI98" s="37"/>
      <c r="FJ98" s="37"/>
      <c r="FK98" s="37"/>
      <c r="FL98" s="37"/>
      <c r="FM98" s="37"/>
      <c r="FN98" s="37"/>
      <c r="FO98" s="37"/>
      <c r="FP98" s="37"/>
      <c r="FQ98" s="37"/>
      <c r="FR98" s="37"/>
      <c r="FS98" s="37"/>
      <c r="FT98" s="37"/>
      <c r="FU98" s="37"/>
      <c r="FV98" s="37"/>
      <c r="FW98" s="37"/>
      <c r="FX98" s="37"/>
      <c r="FY98" s="37"/>
      <c r="FZ98" s="37"/>
      <c r="GA98" s="37"/>
      <c r="GB98" s="37"/>
      <c r="GC98" s="37"/>
      <c r="GD98" s="37"/>
      <c r="GE98" s="37"/>
      <c r="GF98" s="37"/>
      <c r="GG98" s="37"/>
      <c r="GH98" s="37"/>
      <c r="GI98" s="37"/>
      <c r="GJ98" s="37"/>
      <c r="GK98" s="37"/>
      <c r="GL98" s="37"/>
      <c r="GM98" s="37"/>
      <c r="GN98" s="37"/>
      <c r="GO98" s="37"/>
      <c r="GP98" s="37"/>
      <c r="GQ98" s="37"/>
      <c r="GR98" s="37"/>
      <c r="GS98" s="37"/>
      <c r="GT98" s="37"/>
      <c r="GU98" s="37"/>
      <c r="GV98" s="37"/>
      <c r="GW98" s="37"/>
      <c r="GX98" s="37"/>
      <c r="GY98" s="37"/>
      <c r="GZ98" s="37"/>
      <c r="HA98" s="37"/>
      <c r="HB98" s="37"/>
      <c r="HC98" s="37"/>
      <c r="HD98" s="37"/>
      <c r="HE98" s="37"/>
      <c r="HF98" s="37"/>
      <c r="HG98" s="37"/>
      <c r="HH98" s="37"/>
      <c r="HI98" s="37"/>
      <c r="HJ98" s="37"/>
      <c r="HK98" s="37"/>
      <c r="HL98" s="37"/>
      <c r="HM98" s="37"/>
      <c r="HN98" s="37"/>
      <c r="HO98" s="37"/>
      <c r="HP98" s="37"/>
      <c r="HQ98" s="37"/>
      <c r="HR98" s="37"/>
      <c r="HS98" s="37"/>
      <c r="HT98" s="37"/>
      <c r="HU98" s="37"/>
      <c r="HV98" s="37"/>
      <c r="HW98" s="37"/>
      <c r="HX98" s="37"/>
      <c r="HY98" s="37"/>
      <c r="HZ98" s="37"/>
      <c r="IA98" s="37"/>
      <c r="IB98" s="37"/>
      <c r="IC98" s="37"/>
      <c r="ID98" s="37"/>
      <c r="IE98" s="37"/>
      <c r="IF98" s="37"/>
      <c r="IG98" s="37"/>
      <c r="IH98" s="37"/>
      <c r="II98" s="37"/>
      <c r="IJ98" s="37"/>
      <c r="IK98" s="37"/>
      <c r="IL98" s="37"/>
      <c r="IM98" s="37"/>
      <c r="IN98" s="37"/>
      <c r="IO98" s="37"/>
      <c r="IP98" s="37"/>
      <c r="IQ98" s="37"/>
      <c r="IR98" s="37"/>
      <c r="IS98" s="37"/>
      <c r="IT98" s="37"/>
      <c r="IU98" s="37"/>
      <c r="IV98" s="37"/>
      <c r="IW98" s="37"/>
      <c r="IX98" s="37"/>
      <c r="IY98" s="37"/>
      <c r="IZ98" s="37"/>
      <c r="JA98" s="37"/>
      <c r="JB98" s="37"/>
      <c r="JC98" s="37"/>
      <c r="JD98" s="37"/>
      <c r="JE98" s="37"/>
      <c r="JF98" s="37"/>
      <c r="JG98" s="37"/>
      <c r="JH98" s="37"/>
      <c r="JI98" s="37"/>
      <c r="JJ98" s="37"/>
      <c r="JK98" s="37"/>
      <c r="JL98" s="37"/>
      <c r="JM98" s="37"/>
      <c r="JN98" s="37"/>
      <c r="JO98" s="37"/>
      <c r="JP98" s="37"/>
      <c r="JQ98" s="37"/>
      <c r="JR98" s="37"/>
      <c r="JS98" s="37"/>
      <c r="JT98" s="37"/>
      <c r="JU98" s="37"/>
      <c r="JV98" s="37"/>
      <c r="JW98" s="37"/>
      <c r="JX98" s="37"/>
      <c r="JY98" s="37"/>
      <c r="JZ98" s="37"/>
      <c r="KA98" s="37"/>
      <c r="KB98" s="37"/>
      <c r="KC98" s="37"/>
      <c r="KD98" s="37"/>
      <c r="KE98" s="37"/>
      <c r="KF98" s="37"/>
      <c r="KG98" s="37"/>
      <c r="KH98" s="37"/>
      <c r="KI98" s="37"/>
      <c r="KJ98" s="37"/>
      <c r="KK98" s="37"/>
      <c r="KL98" s="37"/>
      <c r="KM98" s="37"/>
      <c r="KN98" s="37"/>
      <c r="KO98" s="37"/>
      <c r="KP98" s="37"/>
      <c r="KQ98" s="37"/>
      <c r="KR98" s="37"/>
      <c r="KS98" s="37"/>
      <c r="KT98" s="37"/>
      <c r="KU98" s="37"/>
      <c r="KV98" s="37"/>
      <c r="KW98" s="37"/>
      <c r="KX98" s="37"/>
      <c r="KY98" s="37"/>
      <c r="KZ98" s="37"/>
      <c r="LA98" s="37"/>
      <c r="LB98" s="37"/>
      <c r="LC98" s="37"/>
      <c r="LD98" s="37"/>
      <c r="LE98" s="37"/>
      <c r="LF98" s="37"/>
      <c r="LG98" s="37"/>
      <c r="LH98" s="37"/>
      <c r="LI98" s="37"/>
      <c r="LJ98" s="37"/>
      <c r="LK98" s="37"/>
      <c r="LL98" s="37"/>
      <c r="LM98" s="37"/>
      <c r="LN98" s="37"/>
      <c r="LO98" s="37"/>
      <c r="LP98" s="37"/>
      <c r="LQ98" s="37"/>
      <c r="LR98" s="37"/>
      <c r="LS98" s="37"/>
      <c r="LT98" s="37"/>
      <c r="LU98" s="37"/>
      <c r="LV98" s="37"/>
      <c r="LW98" s="37"/>
      <c r="LX98" s="37"/>
      <c r="LY98" s="37"/>
      <c r="LZ98" s="37"/>
      <c r="MA98" s="37"/>
      <c r="MB98" s="37"/>
      <c r="MC98" s="37"/>
      <c r="MD98" s="37"/>
      <c r="ME98" s="37"/>
      <c r="MF98" s="37"/>
      <c r="MG98" s="37"/>
      <c r="MH98" s="37"/>
      <c r="MI98" s="37"/>
      <c r="MJ98" s="37"/>
      <c r="MK98" s="37"/>
      <c r="ML98" s="37"/>
      <c r="MM98" s="37"/>
      <c r="MN98" s="37"/>
      <c r="MO98" s="37"/>
      <c r="MP98" s="37"/>
      <c r="MQ98" s="37"/>
      <c r="MR98" s="37"/>
      <c r="MS98" s="37"/>
      <c r="MT98" s="37"/>
      <c r="MU98" s="37"/>
      <c r="MV98" s="37"/>
      <c r="MW98" s="37"/>
      <c r="MX98" s="37"/>
      <c r="MY98" s="37"/>
      <c r="MZ98" s="37"/>
      <c r="NA98" s="37"/>
      <c r="NB98" s="37"/>
      <c r="NC98" s="37"/>
      <c r="ND98" s="37"/>
      <c r="NE98" s="37"/>
      <c r="NF98" s="37"/>
      <c r="NG98" s="37"/>
      <c r="NH98" s="37"/>
      <c r="NI98" s="37"/>
      <c r="NJ98" s="37"/>
      <c r="NK98" s="37"/>
      <c r="NL98" s="37"/>
      <c r="NM98" s="37"/>
      <c r="NN98" s="37"/>
      <c r="NO98" s="37"/>
      <c r="NP98" s="37"/>
      <c r="NQ98" s="37"/>
      <c r="NR98" s="37"/>
      <c r="NS98" s="37"/>
      <c r="NT98" s="37"/>
      <c r="NU98" s="37"/>
      <c r="NV98" s="37"/>
      <c r="NW98" s="37"/>
      <c r="NX98" s="37"/>
      <c r="NY98" s="37"/>
      <c r="NZ98" s="37"/>
      <c r="OA98" s="37"/>
      <c r="OB98" s="37"/>
      <c r="OC98" s="37"/>
      <c r="OD98" s="37"/>
      <c r="OE98" s="37"/>
      <c r="OF98" s="37"/>
      <c r="OG98" s="37"/>
      <c r="OH98" s="37"/>
      <c r="OI98" s="37"/>
      <c r="OJ98" s="37"/>
      <c r="OK98" s="37"/>
      <c r="OL98" s="37"/>
      <c r="OM98" s="37"/>
      <c r="ON98" s="37"/>
      <c r="OO98" s="37"/>
      <c r="OP98" s="37"/>
      <c r="OQ98" s="37"/>
      <c r="OR98" s="37"/>
      <c r="OS98" s="37"/>
      <c r="OT98" s="37"/>
      <c r="OU98" s="37"/>
      <c r="OV98" s="37"/>
      <c r="OW98" s="37"/>
      <c r="OX98" s="37"/>
      <c r="OY98" s="37"/>
      <c r="OZ98" s="37"/>
      <c r="PA98" s="37"/>
      <c r="PB98" s="37"/>
      <c r="PC98" s="37"/>
      <c r="PD98" s="37"/>
      <c r="PE98" s="37"/>
      <c r="PF98" s="37"/>
      <c r="PG98" s="37"/>
      <c r="PH98" s="37"/>
      <c r="PI98" s="37"/>
      <c r="PJ98" s="37"/>
      <c r="PK98" s="37"/>
      <c r="PL98" s="37"/>
      <c r="PM98" s="37"/>
      <c r="PN98" s="37"/>
      <c r="PO98" s="37"/>
      <c r="PP98" s="37"/>
      <c r="PQ98" s="37"/>
      <c r="PR98" s="37"/>
      <c r="PS98" s="37"/>
      <c r="PT98" s="37"/>
      <c r="PU98" s="37"/>
      <c r="PV98" s="37"/>
      <c r="PW98" s="37"/>
      <c r="PX98" s="37"/>
      <c r="PY98" s="37"/>
      <c r="PZ98" s="37"/>
      <c r="QA98" s="37"/>
      <c r="QB98" s="37"/>
      <c r="QC98" s="37"/>
      <c r="QD98" s="37"/>
      <c r="QE98" s="37"/>
      <c r="QF98" s="37"/>
      <c r="QG98" s="37"/>
      <c r="QH98" s="37"/>
      <c r="QI98" s="37"/>
      <c r="QJ98" s="37"/>
      <c r="QK98" s="37"/>
      <c r="QL98" s="37"/>
      <c r="QM98" s="37"/>
      <c r="QN98" s="37"/>
      <c r="QO98" s="37"/>
      <c r="QP98" s="37"/>
      <c r="QQ98" s="37"/>
      <c r="QR98" s="37"/>
      <c r="QS98" s="37"/>
      <c r="QT98" s="37"/>
      <c r="QU98" s="37"/>
      <c r="QV98" s="37"/>
      <c r="QW98" s="37"/>
      <c r="QX98" s="37"/>
      <c r="QY98" s="37"/>
      <c r="QZ98" s="37"/>
      <c r="RA98" s="37"/>
      <c r="RB98" s="37"/>
      <c r="RC98" s="37"/>
      <c r="RD98" s="37"/>
      <c r="RE98" s="37"/>
      <c r="RF98" s="37"/>
      <c r="RG98" s="37"/>
      <c r="RH98" s="37"/>
      <c r="RI98" s="37"/>
      <c r="RJ98" s="37"/>
      <c r="RK98" s="37"/>
      <c r="RL98" s="37"/>
      <c r="RM98" s="37"/>
      <c r="RN98" s="37"/>
      <c r="RO98" s="37"/>
      <c r="RP98" s="37"/>
      <c r="RQ98" s="37"/>
      <c r="RR98" s="37"/>
      <c r="RS98" s="37"/>
      <c r="RT98" s="37"/>
      <c r="RU98" s="37"/>
      <c r="RV98" s="37"/>
      <c r="RW98" s="37"/>
      <c r="RX98" s="37"/>
      <c r="RY98" s="37"/>
      <c r="RZ98" s="37"/>
      <c r="SA98" s="37"/>
      <c r="SB98" s="37"/>
      <c r="SC98" s="37"/>
      <c r="SD98" s="37"/>
      <c r="SE98" s="37"/>
      <c r="SF98" s="37"/>
      <c r="SG98" s="37"/>
      <c r="SH98" s="37"/>
      <c r="SI98" s="37"/>
      <c r="SJ98" s="37"/>
      <c r="SK98" s="37"/>
      <c r="SL98" s="37"/>
      <c r="SM98" s="37"/>
      <c r="SN98" s="37"/>
      <c r="SO98" s="37"/>
      <c r="SP98" s="37"/>
      <c r="SQ98" s="37"/>
      <c r="SR98" s="37"/>
      <c r="SS98" s="37"/>
      <c r="ST98" s="37"/>
      <c r="SU98" s="37"/>
      <c r="SV98" s="37"/>
      <c r="SW98" s="37"/>
      <c r="SX98" s="37"/>
      <c r="SY98" s="37"/>
      <c r="SZ98" s="37"/>
      <c r="TA98" s="37"/>
      <c r="TB98" s="37"/>
      <c r="TC98" s="37"/>
      <c r="TD98" s="37"/>
      <c r="TE98" s="37"/>
      <c r="TF98" s="37"/>
      <c r="TG98" s="37"/>
      <c r="TH98" s="37"/>
      <c r="TI98" s="37"/>
      <c r="TJ98" s="37"/>
      <c r="TK98" s="37"/>
      <c r="TL98" s="37"/>
      <c r="TM98" s="37"/>
      <c r="TN98" s="37"/>
      <c r="TO98" s="37"/>
      <c r="TP98" s="37"/>
      <c r="TQ98" s="37"/>
      <c r="TR98" s="37"/>
      <c r="TS98" s="37"/>
      <c r="TT98" s="37"/>
      <c r="TU98" s="37"/>
      <c r="TV98" s="37"/>
      <c r="TW98" s="37"/>
      <c r="TX98" s="37"/>
      <c r="TY98" s="37"/>
      <c r="TZ98" s="37"/>
      <c r="UA98" s="37"/>
      <c r="UB98" s="37"/>
      <c r="UC98" s="37"/>
      <c r="UD98" s="37"/>
      <c r="UE98" s="37"/>
      <c r="UF98" s="37"/>
      <c r="UG98" s="37"/>
      <c r="UH98" s="37"/>
      <c r="UI98" s="37"/>
      <c r="UJ98" s="37"/>
      <c r="UK98" s="37"/>
      <c r="UL98" s="37"/>
      <c r="UM98" s="37"/>
      <c r="UN98" s="37"/>
      <c r="UO98" s="37"/>
      <c r="UP98" s="37"/>
      <c r="UQ98" s="37"/>
      <c r="UR98" s="37"/>
      <c r="US98" s="37"/>
      <c r="UT98" s="37"/>
      <c r="UU98" s="37"/>
      <c r="UV98" s="37"/>
      <c r="UW98" s="37"/>
      <c r="UX98" s="37"/>
      <c r="UY98" s="37"/>
      <c r="UZ98" s="37"/>
      <c r="VA98" s="37"/>
      <c r="VB98" s="37"/>
      <c r="VC98" s="37"/>
      <c r="VD98" s="37"/>
      <c r="VE98" s="37"/>
      <c r="VF98" s="37"/>
      <c r="VG98" s="37"/>
      <c r="VH98" s="37"/>
      <c r="VI98" s="37"/>
      <c r="VJ98" s="37"/>
      <c r="VK98" s="37"/>
      <c r="VL98" s="37"/>
      <c r="VM98" s="37"/>
      <c r="VN98" s="37"/>
      <c r="VO98" s="37"/>
      <c r="VP98" s="37"/>
      <c r="VQ98" s="37"/>
      <c r="VR98" s="37"/>
      <c r="VS98" s="37"/>
      <c r="VT98" s="37"/>
      <c r="VU98" s="37"/>
      <c r="VV98" s="37"/>
      <c r="VW98" s="37"/>
      <c r="VX98" s="37"/>
      <c r="VY98" s="37"/>
      <c r="VZ98" s="37"/>
      <c r="WA98" s="37"/>
      <c r="WB98" s="37"/>
      <c r="WC98" s="37"/>
      <c r="WD98" s="37"/>
      <c r="WE98" s="37"/>
      <c r="WF98" s="37"/>
      <c r="WG98" s="37"/>
      <c r="WH98" s="37"/>
      <c r="WI98" s="37"/>
      <c r="WJ98" s="37"/>
      <c r="WK98" s="37"/>
      <c r="WL98" s="37"/>
      <c r="WM98" s="37"/>
      <c r="WN98" s="37"/>
      <c r="WO98" s="37"/>
      <c r="WP98" s="37"/>
      <c r="WQ98" s="37"/>
      <c r="WR98" s="37"/>
      <c r="WS98" s="37"/>
      <c r="WT98" s="37"/>
      <c r="WU98" s="37"/>
      <c r="WV98" s="37"/>
      <c r="WW98" s="37"/>
      <c r="WX98" s="37"/>
      <c r="WY98" s="37"/>
      <c r="WZ98" s="37"/>
      <c r="XA98" s="37"/>
      <c r="XB98" s="37"/>
      <c r="XC98" s="37"/>
      <c r="XD98" s="37"/>
      <c r="XE98" s="37"/>
      <c r="XF98" s="37"/>
      <c r="XG98" s="37"/>
      <c r="XH98" s="37"/>
      <c r="XI98" s="37"/>
      <c r="XJ98" s="37"/>
      <c r="XK98" s="37"/>
      <c r="XL98" s="37"/>
      <c r="XM98" s="37"/>
      <c r="XN98" s="37"/>
      <c r="XO98" s="37"/>
      <c r="XP98" s="37"/>
      <c r="XQ98" s="37"/>
      <c r="XR98" s="37"/>
      <c r="XS98" s="37"/>
      <c r="XT98" s="37"/>
      <c r="XU98" s="37"/>
      <c r="XV98" s="37"/>
      <c r="XW98" s="37"/>
      <c r="XX98" s="37"/>
      <c r="XY98" s="37"/>
      <c r="XZ98" s="37"/>
      <c r="YA98" s="37"/>
      <c r="YB98" s="37"/>
      <c r="YC98" s="37"/>
      <c r="YD98" s="37"/>
      <c r="YE98" s="37"/>
      <c r="YF98" s="37"/>
      <c r="YG98" s="37"/>
      <c r="YH98" s="37"/>
      <c r="YI98" s="37"/>
      <c r="YJ98" s="37"/>
      <c r="YK98" s="37"/>
      <c r="YL98" s="37"/>
      <c r="YM98" s="37"/>
      <c r="YN98" s="37"/>
      <c r="YO98" s="37"/>
      <c r="YP98" s="37"/>
      <c r="YQ98" s="37"/>
      <c r="YR98" s="37"/>
      <c r="YS98" s="37"/>
      <c r="YT98" s="37"/>
      <c r="YU98" s="37"/>
      <c r="YV98" s="37"/>
      <c r="YW98" s="37"/>
      <c r="YX98" s="37"/>
      <c r="YY98" s="37"/>
      <c r="YZ98" s="37"/>
      <c r="ZA98" s="37"/>
      <c r="ZB98" s="37"/>
      <c r="ZC98" s="37"/>
      <c r="ZD98" s="37"/>
      <c r="ZE98" s="37"/>
      <c r="ZF98" s="37"/>
      <c r="ZG98" s="37"/>
      <c r="ZH98" s="37"/>
      <c r="ZI98" s="37"/>
      <c r="ZJ98" s="37"/>
      <c r="ZK98" s="37"/>
      <c r="ZL98" s="37"/>
      <c r="ZM98" s="37"/>
      <c r="ZN98" s="37"/>
      <c r="ZO98" s="37"/>
      <c r="ZP98" s="37"/>
      <c r="ZQ98" s="37"/>
      <c r="ZR98" s="37"/>
      <c r="ZS98" s="37"/>
      <c r="ZT98" s="37"/>
      <c r="ZU98" s="37"/>
      <c r="ZV98" s="37"/>
      <c r="ZW98" s="37"/>
      <c r="ZX98" s="37"/>
      <c r="ZY98" s="37"/>
      <c r="ZZ98" s="37"/>
      <c r="AAA98" s="37"/>
      <c r="AAB98" s="37"/>
      <c r="AAC98" s="37"/>
      <c r="AAD98" s="37"/>
      <c r="AAE98" s="37"/>
      <c r="AAF98" s="37"/>
      <c r="AAG98" s="37"/>
      <c r="AAH98" s="37"/>
      <c r="AAI98" s="37"/>
      <c r="AAJ98" s="37"/>
      <c r="AAK98" s="37"/>
      <c r="AAL98" s="37"/>
      <c r="AAM98" s="37"/>
      <c r="AAN98" s="37"/>
      <c r="AAO98" s="37"/>
      <c r="AAP98" s="37"/>
      <c r="AAQ98" s="37"/>
      <c r="AAR98" s="37"/>
      <c r="AAS98" s="37"/>
      <c r="AAT98" s="37"/>
      <c r="AAU98" s="37"/>
      <c r="AAV98" s="37"/>
      <c r="AAW98" s="37"/>
      <c r="AAX98" s="37"/>
      <c r="AAY98" s="37"/>
      <c r="AAZ98" s="37"/>
      <c r="ABA98" s="37"/>
      <c r="ABB98" s="37"/>
      <c r="ABC98" s="37"/>
      <c r="ABD98" s="37"/>
      <c r="ABE98" s="37"/>
      <c r="ABF98" s="37"/>
      <c r="ABG98" s="37"/>
      <c r="ABH98" s="37"/>
      <c r="ABI98" s="37"/>
      <c r="ABJ98" s="37"/>
      <c r="ABK98" s="37"/>
      <c r="ABL98" s="37"/>
      <c r="ABM98" s="37"/>
      <c r="ABN98" s="37"/>
      <c r="ABO98" s="37"/>
      <c r="ABP98" s="37"/>
      <c r="ABQ98" s="37"/>
      <c r="ABR98" s="37"/>
      <c r="ABS98" s="37"/>
      <c r="ABT98" s="37"/>
      <c r="ABU98" s="37"/>
      <c r="ABV98" s="37"/>
      <c r="ABW98" s="37"/>
      <c r="ABX98" s="37"/>
      <c r="ABY98" s="37"/>
      <c r="ABZ98" s="37"/>
      <c r="ACA98" s="37"/>
      <c r="ACB98" s="37"/>
      <c r="ACC98" s="37"/>
      <c r="ACD98" s="37"/>
      <c r="ACE98" s="37"/>
      <c r="ACF98" s="37"/>
      <c r="ACG98" s="37"/>
      <c r="ACH98" s="37"/>
      <c r="ACI98" s="37"/>
      <c r="ACJ98" s="37"/>
      <c r="ACK98" s="37"/>
      <c r="ACL98" s="37"/>
      <c r="ACM98" s="37"/>
      <c r="ACN98" s="37"/>
      <c r="ACO98" s="37"/>
      <c r="ACP98" s="37"/>
      <c r="ACQ98" s="37"/>
      <c r="ACR98" s="37"/>
      <c r="ACS98" s="37"/>
      <c r="ACT98" s="37"/>
      <c r="ACU98" s="37"/>
      <c r="ACV98" s="37"/>
      <c r="ACW98" s="37"/>
      <c r="ACX98" s="37"/>
      <c r="ACY98" s="37"/>
      <c r="ACZ98" s="37"/>
      <c r="ADA98" s="37"/>
      <c r="ADB98" s="37"/>
      <c r="ADC98" s="37"/>
      <c r="ADD98" s="37"/>
      <c r="ADE98" s="37"/>
      <c r="ADF98" s="37"/>
      <c r="ADG98" s="37"/>
      <c r="ADH98" s="37"/>
      <c r="ADI98" s="37"/>
      <c r="ADJ98" s="37"/>
      <c r="ADK98" s="37"/>
      <c r="ADL98" s="37"/>
      <c r="ADM98" s="37"/>
      <c r="ADN98" s="37"/>
      <c r="ADO98" s="37"/>
      <c r="ADP98" s="37"/>
      <c r="ADQ98" s="37"/>
      <c r="ADR98" s="37"/>
      <c r="ADS98" s="37"/>
      <c r="ADT98" s="37"/>
      <c r="ADU98" s="37"/>
      <c r="ADV98" s="37"/>
      <c r="ADW98" s="37"/>
      <c r="ADX98" s="37"/>
      <c r="ADY98" s="37"/>
      <c r="ADZ98" s="37"/>
      <c r="AEA98" s="37"/>
      <c r="AEB98" s="37"/>
      <c r="AEC98" s="37"/>
      <c r="AED98" s="37"/>
      <c r="AEE98" s="37"/>
      <c r="AEF98" s="37"/>
      <c r="AEG98" s="37"/>
      <c r="AEH98" s="37"/>
      <c r="AEI98" s="37"/>
      <c r="AEJ98" s="37"/>
      <c r="AEK98" s="37"/>
      <c r="AEL98" s="37"/>
      <c r="AEM98" s="37"/>
      <c r="AEN98" s="37"/>
      <c r="AEO98" s="37"/>
      <c r="AEP98" s="37"/>
      <c r="AEQ98" s="37"/>
      <c r="AER98" s="37"/>
      <c r="AES98" s="37"/>
      <c r="AET98" s="37"/>
      <c r="AEU98" s="37"/>
      <c r="AEV98" s="37"/>
      <c r="AEW98" s="37"/>
      <c r="AEX98" s="37"/>
      <c r="AEY98" s="37"/>
      <c r="AEZ98" s="37"/>
      <c r="AFA98" s="37"/>
      <c r="AFB98" s="37"/>
      <c r="AFC98" s="37"/>
      <c r="AFD98" s="37"/>
      <c r="AFE98" s="37"/>
      <c r="AFF98" s="37"/>
      <c r="AFG98" s="37"/>
      <c r="AFH98" s="37"/>
      <c r="AFI98" s="37"/>
      <c r="AFJ98" s="37"/>
      <c r="AFK98" s="37"/>
      <c r="AFL98" s="37"/>
      <c r="AFM98" s="37"/>
      <c r="AFN98" s="37"/>
      <c r="AFO98" s="37"/>
      <c r="AFP98" s="37"/>
      <c r="AFQ98" s="37"/>
      <c r="AFR98" s="37"/>
      <c r="AFS98" s="37"/>
      <c r="AFT98" s="37"/>
      <c r="AFU98" s="37"/>
      <c r="AFV98" s="37"/>
      <c r="AFW98" s="37"/>
      <c r="AFX98" s="37"/>
      <c r="AFY98" s="37"/>
      <c r="AFZ98" s="37"/>
      <c r="AGA98" s="37"/>
      <c r="AGB98" s="37"/>
      <c r="AGC98" s="37"/>
      <c r="AGD98" s="37"/>
      <c r="AGE98" s="37"/>
      <c r="AGF98" s="37"/>
      <c r="AGG98" s="37"/>
      <c r="AGH98" s="37"/>
      <c r="AGI98" s="37"/>
      <c r="AGJ98" s="37"/>
      <c r="AGK98" s="37"/>
      <c r="AGL98" s="37"/>
      <c r="AGM98" s="37"/>
      <c r="AGN98" s="37"/>
      <c r="AGO98" s="37"/>
      <c r="AGP98" s="37"/>
      <c r="AGQ98" s="37"/>
      <c r="AGR98" s="37"/>
      <c r="AGS98" s="37"/>
      <c r="AGT98" s="37"/>
      <c r="AGU98" s="37"/>
      <c r="AGV98" s="37"/>
      <c r="AGW98" s="37"/>
      <c r="AGX98" s="37"/>
      <c r="AGY98" s="37"/>
      <c r="AGZ98" s="37"/>
      <c r="AHA98" s="37"/>
      <c r="AHB98" s="37"/>
      <c r="AHC98" s="37"/>
      <c r="AHD98" s="37"/>
      <c r="AHE98" s="37"/>
      <c r="AHF98" s="37"/>
      <c r="AHG98" s="37"/>
      <c r="AHH98" s="37"/>
      <c r="AHI98" s="37"/>
      <c r="AHJ98" s="37"/>
      <c r="AHK98" s="37"/>
      <c r="AHL98" s="37"/>
      <c r="AHM98" s="37"/>
      <c r="AHN98" s="37"/>
      <c r="AHO98" s="37"/>
      <c r="AHP98" s="37"/>
      <c r="AHQ98" s="37"/>
      <c r="AHR98" s="37"/>
      <c r="AHS98" s="37"/>
      <c r="AHT98" s="37"/>
      <c r="AHU98" s="37"/>
      <c r="AHV98" s="37"/>
      <c r="AHW98" s="37"/>
      <c r="AHX98" s="37"/>
      <c r="AHY98" s="37"/>
      <c r="AHZ98" s="37"/>
      <c r="AIA98" s="37"/>
      <c r="AIB98" s="37"/>
      <c r="AIC98" s="37"/>
      <c r="AID98" s="37"/>
      <c r="AIE98" s="37"/>
      <c r="AIF98" s="37"/>
      <c r="AIG98" s="37"/>
      <c r="AIH98" s="37"/>
      <c r="AII98" s="37"/>
      <c r="AIJ98" s="37"/>
      <c r="AIK98" s="37"/>
      <c r="AIL98" s="37"/>
      <c r="AIM98" s="37"/>
      <c r="AIN98" s="37"/>
      <c r="AIO98" s="37"/>
      <c r="AIP98" s="37"/>
      <c r="AIQ98" s="37"/>
      <c r="AIR98" s="37"/>
      <c r="AIS98" s="37"/>
      <c r="AIT98" s="37"/>
      <c r="AIU98" s="37"/>
      <c r="AIV98" s="37"/>
      <c r="AIW98" s="37"/>
      <c r="AIX98" s="37"/>
      <c r="AIY98" s="37"/>
      <c r="AIZ98" s="37"/>
      <c r="AJA98" s="37"/>
      <c r="AJB98" s="37"/>
      <c r="AJC98" s="37"/>
      <c r="AJD98" s="37"/>
      <c r="AJE98" s="37"/>
      <c r="AJF98" s="37"/>
      <c r="AJG98" s="37"/>
      <c r="AJH98" s="37"/>
      <c r="AJI98" s="37"/>
      <c r="AJJ98" s="37"/>
      <c r="AJK98" s="37"/>
      <c r="AJL98" s="37"/>
      <c r="AJM98" s="37"/>
      <c r="AJN98" s="37"/>
      <c r="AJO98" s="37"/>
      <c r="AJP98" s="37"/>
      <c r="AJQ98" s="37"/>
      <c r="AJR98" s="37"/>
      <c r="AJS98" s="37"/>
      <c r="AJT98" s="37"/>
      <c r="AJU98" s="37"/>
      <c r="AJV98" s="37"/>
      <c r="AJW98" s="37"/>
      <c r="AJX98" s="37"/>
      <c r="AJY98" s="37"/>
      <c r="AJZ98" s="37"/>
      <c r="AKA98" s="37"/>
      <c r="AKB98" s="37"/>
      <c r="AKC98" s="37"/>
      <c r="AKD98" s="37"/>
      <c r="AKE98" s="37"/>
      <c r="AKF98" s="37"/>
      <c r="AKG98" s="37"/>
      <c r="AKH98" s="37"/>
      <c r="AKI98" s="37"/>
      <c r="AKJ98" s="37"/>
      <c r="AKK98" s="37"/>
      <c r="AKL98" s="37"/>
      <c r="AKM98" s="37"/>
      <c r="AKN98" s="37"/>
      <c r="AKO98" s="37"/>
      <c r="AKP98" s="37"/>
      <c r="AKQ98" s="37"/>
      <c r="AKR98" s="37"/>
      <c r="AKS98" s="37"/>
      <c r="AKT98" s="37"/>
      <c r="AKU98" s="37"/>
      <c r="AKV98" s="37"/>
      <c r="AKW98" s="37"/>
      <c r="AKX98" s="37"/>
      <c r="AKY98" s="37"/>
      <c r="AKZ98" s="37"/>
      <c r="ALA98" s="37"/>
      <c r="ALB98" s="37"/>
      <c r="ALC98" s="37"/>
      <c r="ALD98" s="37"/>
      <c r="ALE98" s="37"/>
      <c r="ALF98" s="37"/>
      <c r="ALG98" s="37"/>
      <c r="ALH98" s="37"/>
      <c r="ALI98" s="37"/>
      <c r="ALJ98" s="37"/>
      <c r="ALK98" s="37"/>
      <c r="ALL98" s="37"/>
      <c r="ALM98" s="37"/>
      <c r="ALN98" s="37"/>
      <c r="ALO98" s="37"/>
      <c r="ALP98" s="37"/>
      <c r="ALQ98" s="37"/>
      <c r="ALR98" s="37"/>
      <c r="ALS98" s="37"/>
      <c r="ALT98" s="37"/>
      <c r="ALU98" s="37"/>
      <c r="ALV98" s="37"/>
      <c r="ALW98" s="37"/>
      <c r="ALX98" s="37"/>
      <c r="ALY98" s="37"/>
      <c r="ALZ98" s="37"/>
      <c r="AMA98" s="37"/>
      <c r="AMB98" s="37"/>
      <c r="AMC98" s="37"/>
      <c r="AMD98" s="37"/>
      <c r="AME98" s="37"/>
      <c r="AMF98" s="37"/>
      <c r="AMG98" s="37"/>
      <c r="AMH98" s="37"/>
      <c r="AMI98" s="37"/>
      <c r="AMJ98" s="37"/>
      <c r="AMK98" s="37"/>
      <c r="AML98" s="37"/>
      <c r="AMM98" s="37"/>
      <c r="AMN98" s="37"/>
      <c r="AMO98" s="37"/>
      <c r="AMP98" s="37"/>
      <c r="AMQ98" s="37"/>
      <c r="AMR98" s="37"/>
      <c r="AMS98" s="37"/>
      <c r="AMT98" s="37"/>
      <c r="AMU98" s="37"/>
      <c r="AMV98" s="37"/>
      <c r="AMW98" s="37"/>
      <c r="AMX98" s="37"/>
      <c r="AMY98" s="37"/>
      <c r="AMZ98" s="37"/>
      <c r="ANA98" s="37"/>
      <c r="ANB98" s="37"/>
      <c r="ANC98" s="37"/>
      <c r="AND98" s="37"/>
      <c r="ANE98" s="37"/>
      <c r="ANF98" s="37"/>
      <c r="ANG98" s="37"/>
      <c r="ANH98" s="37"/>
      <c r="ANI98" s="37"/>
      <c r="ANJ98" s="37"/>
      <c r="ANK98" s="37"/>
      <c r="ANL98" s="37"/>
      <c r="ANM98" s="37"/>
      <c r="ANN98" s="37"/>
      <c r="ANO98" s="37"/>
      <c r="ANP98" s="37"/>
      <c r="ANQ98" s="37"/>
      <c r="ANR98" s="37"/>
      <c r="ANS98" s="37"/>
      <c r="ANT98" s="37"/>
      <c r="ANU98" s="37"/>
      <c r="ANV98" s="37"/>
      <c r="ANW98" s="37"/>
      <c r="ANX98" s="37"/>
      <c r="ANY98" s="37"/>
      <c r="ANZ98" s="37"/>
      <c r="AOA98" s="37"/>
      <c r="AOB98" s="37"/>
      <c r="AOC98" s="37"/>
      <c r="AOD98" s="37"/>
      <c r="AOE98" s="37"/>
      <c r="AOF98" s="37"/>
      <c r="AOG98" s="37"/>
      <c r="AOH98" s="37"/>
      <c r="AOI98" s="37"/>
      <c r="AOJ98" s="37"/>
      <c r="AOK98" s="37"/>
      <c r="AOL98" s="37"/>
      <c r="AOM98" s="37"/>
      <c r="AON98" s="37"/>
      <c r="AOO98" s="37"/>
      <c r="AOP98" s="37"/>
      <c r="AOQ98" s="37"/>
      <c r="AOR98" s="37"/>
      <c r="AOS98" s="37"/>
      <c r="AOT98" s="37"/>
      <c r="AOU98" s="37"/>
      <c r="AOV98" s="37"/>
      <c r="AOW98" s="37"/>
      <c r="AOX98" s="37"/>
      <c r="AOY98" s="37"/>
      <c r="AOZ98" s="37"/>
      <c r="APA98" s="37"/>
      <c r="APB98" s="37"/>
      <c r="APC98" s="37"/>
      <c r="APD98" s="37"/>
      <c r="APE98" s="37"/>
      <c r="APF98" s="37"/>
      <c r="APG98" s="37"/>
      <c r="APH98" s="37"/>
      <c r="API98" s="37"/>
      <c r="APJ98" s="37"/>
      <c r="APK98" s="37"/>
      <c r="APL98" s="37"/>
      <c r="APM98" s="37"/>
      <c r="APN98" s="37"/>
      <c r="APO98" s="37"/>
      <c r="APP98" s="37"/>
      <c r="APQ98" s="37"/>
      <c r="APR98" s="37"/>
      <c r="APS98" s="37"/>
      <c r="APT98" s="37"/>
      <c r="APU98" s="37"/>
      <c r="APV98" s="37"/>
      <c r="APW98" s="37"/>
      <c r="APX98" s="37"/>
      <c r="APY98" s="37"/>
      <c r="APZ98" s="37"/>
      <c r="AQA98" s="37"/>
      <c r="AQB98" s="37"/>
      <c r="AQC98" s="37"/>
      <c r="AQD98" s="37"/>
      <c r="AQE98" s="37"/>
      <c r="AQF98" s="37"/>
      <c r="AQG98" s="37"/>
      <c r="AQH98" s="37"/>
      <c r="AQI98" s="37"/>
      <c r="AQJ98" s="37"/>
      <c r="AQK98" s="37"/>
      <c r="AQL98" s="37"/>
      <c r="AQM98" s="37"/>
      <c r="AQN98" s="37"/>
      <c r="AQO98" s="37"/>
      <c r="AQP98" s="37"/>
      <c r="AQQ98" s="37"/>
      <c r="AQR98" s="37"/>
      <c r="AQS98" s="37"/>
      <c r="AQT98" s="37"/>
      <c r="AQU98" s="37"/>
      <c r="AQV98" s="37"/>
      <c r="AQW98" s="37"/>
      <c r="AQX98" s="37"/>
      <c r="AQY98" s="37"/>
      <c r="AQZ98" s="37"/>
      <c r="ARA98" s="37"/>
      <c r="ARB98" s="37"/>
      <c r="ARC98" s="37"/>
      <c r="ARD98" s="37"/>
      <c r="ARE98" s="37"/>
      <c r="ARF98" s="37"/>
      <c r="ARG98" s="37"/>
      <c r="ARH98" s="37"/>
      <c r="ARI98" s="37"/>
      <c r="ARJ98" s="37"/>
      <c r="ARK98" s="37"/>
      <c r="ARL98" s="37"/>
      <c r="ARM98" s="37"/>
      <c r="ARN98" s="37"/>
      <c r="ARO98" s="37"/>
      <c r="ARP98" s="37"/>
      <c r="ARQ98" s="37"/>
      <c r="ARR98" s="37"/>
      <c r="ARS98" s="37"/>
      <c r="ART98" s="37"/>
      <c r="ARU98" s="37"/>
      <c r="ARV98" s="37"/>
      <c r="ARW98" s="37"/>
      <c r="ARX98" s="37"/>
      <c r="ARY98" s="37"/>
      <c r="ARZ98" s="37"/>
      <c r="ASA98" s="37"/>
      <c r="ASB98" s="37"/>
      <c r="ASC98" s="37"/>
      <c r="ASD98" s="37"/>
      <c r="ASE98" s="37"/>
      <c r="ASF98" s="37"/>
      <c r="ASG98" s="37"/>
      <c r="ASH98" s="37"/>
      <c r="ASI98" s="37"/>
      <c r="ASJ98" s="37"/>
      <c r="ASK98" s="37"/>
      <c r="ASL98" s="37"/>
      <c r="ASM98" s="37"/>
      <c r="ASN98" s="37"/>
      <c r="ASO98" s="37"/>
      <c r="ASP98" s="37"/>
      <c r="ASQ98" s="37"/>
      <c r="ASR98" s="37"/>
      <c r="ASS98" s="37"/>
      <c r="AST98" s="37"/>
      <c r="ASU98" s="37"/>
      <c r="ASV98" s="37"/>
      <c r="ASW98" s="37"/>
      <c r="ASX98" s="37"/>
      <c r="ASY98" s="37"/>
      <c r="ASZ98" s="37"/>
      <c r="ATA98" s="37"/>
      <c r="ATB98" s="37"/>
      <c r="ATC98" s="37"/>
      <c r="ATD98" s="37"/>
      <c r="ATE98" s="37"/>
      <c r="ATF98" s="37"/>
      <c r="ATG98" s="37"/>
      <c r="ATH98" s="37"/>
      <c r="ATI98" s="37"/>
      <c r="ATJ98" s="37"/>
      <c r="ATK98" s="37"/>
      <c r="ATL98" s="37"/>
      <c r="ATM98" s="37"/>
      <c r="ATN98" s="37"/>
      <c r="ATO98" s="37"/>
      <c r="ATP98" s="37"/>
      <c r="ATQ98" s="37"/>
      <c r="ATR98" s="37"/>
      <c r="ATS98" s="37"/>
      <c r="ATT98" s="37"/>
      <c r="ATU98" s="37"/>
      <c r="ATV98" s="37"/>
      <c r="ATW98" s="37"/>
      <c r="ATX98" s="37"/>
      <c r="ATY98" s="37"/>
      <c r="ATZ98" s="37"/>
      <c r="AUA98" s="37"/>
      <c r="AUB98" s="37"/>
      <c r="AUC98" s="37"/>
      <c r="AUD98" s="37"/>
      <c r="AUE98" s="37"/>
      <c r="AUF98" s="37"/>
      <c r="AUG98" s="37"/>
      <c r="AUH98" s="37"/>
      <c r="AUI98" s="37"/>
      <c r="AUJ98" s="37"/>
      <c r="AUK98" s="37"/>
      <c r="AUL98" s="37"/>
      <c r="AUM98" s="37"/>
      <c r="AUN98" s="37"/>
      <c r="AUO98" s="37"/>
      <c r="AUP98" s="37"/>
      <c r="AUQ98" s="37"/>
      <c r="AUR98" s="37"/>
      <c r="AUS98" s="37"/>
      <c r="AUT98" s="37"/>
      <c r="AUU98" s="37"/>
      <c r="AUV98" s="37"/>
      <c r="AUW98" s="37"/>
      <c r="AUX98" s="37"/>
      <c r="AUY98" s="37"/>
      <c r="AUZ98" s="37"/>
      <c r="AVA98" s="37"/>
      <c r="AVB98" s="37"/>
      <c r="AVC98" s="37"/>
      <c r="AVD98" s="37"/>
      <c r="AVE98" s="37"/>
      <c r="AVF98" s="37"/>
      <c r="AVG98" s="37"/>
      <c r="AVH98" s="37"/>
      <c r="AVI98" s="37"/>
      <c r="AVJ98" s="37"/>
      <c r="AVK98" s="37"/>
      <c r="AVL98" s="37"/>
      <c r="AVM98" s="37"/>
      <c r="AVN98" s="37"/>
      <c r="AVO98" s="37"/>
      <c r="AVP98" s="37"/>
      <c r="AVQ98" s="37"/>
      <c r="AVR98" s="37"/>
      <c r="AVS98" s="37"/>
      <c r="AVT98" s="37"/>
      <c r="AVU98" s="37"/>
      <c r="AVV98" s="37"/>
      <c r="AVW98" s="37"/>
      <c r="AVX98" s="37"/>
      <c r="AVY98" s="37"/>
      <c r="AVZ98" s="37"/>
      <c r="AWA98" s="37"/>
      <c r="AWB98" s="37"/>
      <c r="AWC98" s="37"/>
      <c r="AWD98" s="37"/>
      <c r="AWE98" s="37"/>
      <c r="AWF98" s="37"/>
      <c r="AWG98" s="37"/>
      <c r="AWH98" s="37"/>
      <c r="AWI98" s="37"/>
      <c r="AWJ98" s="37"/>
      <c r="AWK98" s="37"/>
      <c r="AWL98" s="37"/>
      <c r="AWM98" s="37"/>
      <c r="AWN98" s="37"/>
      <c r="AWO98" s="37"/>
      <c r="AWP98" s="37"/>
      <c r="AWQ98" s="37"/>
      <c r="AWR98" s="37"/>
      <c r="AWS98" s="37"/>
      <c r="AWT98" s="37"/>
      <c r="AWU98" s="37"/>
      <c r="AWV98" s="37"/>
      <c r="AWW98" s="37"/>
      <c r="AWX98" s="37"/>
      <c r="AWY98" s="37"/>
      <c r="AWZ98" s="37"/>
      <c r="AXA98" s="37"/>
      <c r="AXB98" s="37"/>
      <c r="AXC98" s="37"/>
      <c r="AXD98" s="37"/>
      <c r="AXE98" s="37"/>
      <c r="AXF98" s="37"/>
      <c r="AXG98" s="37"/>
      <c r="AXH98" s="37"/>
      <c r="AXI98" s="37"/>
      <c r="AXJ98" s="37"/>
      <c r="AXK98" s="37"/>
      <c r="AXL98" s="37"/>
      <c r="AXM98" s="37"/>
      <c r="AXN98" s="37"/>
      <c r="AXO98" s="37"/>
      <c r="AXP98" s="37"/>
      <c r="AXQ98" s="37"/>
      <c r="AXR98" s="37"/>
      <c r="AXS98" s="37"/>
      <c r="AXT98" s="37"/>
      <c r="AXU98" s="37"/>
      <c r="AXV98" s="37"/>
      <c r="AXW98" s="37"/>
      <c r="AXX98" s="37"/>
      <c r="AXY98" s="37"/>
      <c r="AXZ98" s="37"/>
      <c r="AYA98" s="37"/>
      <c r="AYB98" s="37"/>
      <c r="AYC98" s="37"/>
      <c r="AYD98" s="37"/>
      <c r="AYE98" s="37"/>
      <c r="AYF98" s="37"/>
      <c r="AYG98" s="37"/>
      <c r="AYH98" s="37"/>
      <c r="AYI98" s="37"/>
      <c r="AYJ98" s="37"/>
      <c r="AYK98" s="37"/>
      <c r="AYL98" s="37"/>
      <c r="AYM98" s="37"/>
      <c r="AYN98" s="37"/>
      <c r="AYO98" s="37"/>
      <c r="AYP98" s="37"/>
      <c r="AYQ98" s="37"/>
      <c r="AYR98" s="37"/>
      <c r="AYS98" s="37"/>
      <c r="AYT98" s="37"/>
      <c r="AYU98" s="37"/>
      <c r="AYV98" s="37"/>
      <c r="AYW98" s="37"/>
      <c r="AYX98" s="37"/>
      <c r="AYY98" s="37"/>
      <c r="AYZ98" s="37"/>
      <c r="AZA98" s="37"/>
      <c r="AZB98" s="37"/>
      <c r="AZC98" s="37"/>
      <c r="AZD98" s="37"/>
      <c r="AZE98" s="37"/>
      <c r="AZF98" s="37"/>
      <c r="AZG98" s="37"/>
      <c r="AZH98" s="37"/>
      <c r="AZI98" s="37"/>
      <c r="AZJ98" s="37"/>
      <c r="AZK98" s="37"/>
      <c r="AZL98" s="37"/>
      <c r="AZM98" s="37"/>
      <c r="AZN98" s="37"/>
      <c r="AZO98" s="37"/>
      <c r="AZP98" s="37"/>
      <c r="AZQ98" s="37"/>
      <c r="AZR98" s="37"/>
      <c r="AZS98" s="37"/>
      <c r="AZT98" s="37"/>
      <c r="AZU98" s="37"/>
      <c r="AZV98" s="37"/>
      <c r="AZW98" s="37"/>
      <c r="AZX98" s="37"/>
      <c r="AZY98" s="37"/>
      <c r="AZZ98" s="37"/>
      <c r="BAA98" s="37"/>
      <c r="BAB98" s="37"/>
      <c r="BAC98" s="37"/>
      <c r="BAD98" s="37"/>
      <c r="BAE98" s="37"/>
      <c r="BAF98" s="37"/>
      <c r="BAG98" s="37"/>
      <c r="BAH98" s="37"/>
      <c r="BAI98" s="37"/>
      <c r="BAJ98" s="37"/>
      <c r="BAK98" s="37"/>
      <c r="BAL98" s="37"/>
      <c r="BAM98" s="37"/>
      <c r="BAN98" s="37"/>
      <c r="BAO98" s="37"/>
      <c r="BAP98" s="37"/>
      <c r="BAQ98" s="37"/>
      <c r="BAR98" s="37"/>
      <c r="BAS98" s="37"/>
      <c r="BAT98" s="37"/>
      <c r="BAU98" s="37"/>
      <c r="BAV98" s="37"/>
      <c r="BAW98" s="37"/>
      <c r="BAX98" s="37"/>
      <c r="BAY98" s="37"/>
      <c r="BAZ98" s="37"/>
      <c r="BBA98" s="37"/>
      <c r="BBB98" s="37"/>
      <c r="BBC98" s="37"/>
      <c r="BBD98" s="37"/>
      <c r="BBE98" s="37"/>
      <c r="BBF98" s="37"/>
      <c r="BBG98" s="37"/>
      <c r="BBH98" s="37"/>
      <c r="BBI98" s="37"/>
      <c r="BBJ98" s="37"/>
      <c r="BBK98" s="37"/>
      <c r="BBL98" s="37"/>
      <c r="BBM98" s="37"/>
      <c r="BBN98" s="37"/>
      <c r="BBO98" s="37"/>
      <c r="BBP98" s="37"/>
      <c r="BBQ98" s="37"/>
      <c r="BBR98" s="37"/>
      <c r="BBS98" s="37"/>
      <c r="BBT98" s="37"/>
      <c r="BBU98" s="37"/>
      <c r="BBV98" s="37"/>
      <c r="BBW98" s="37"/>
      <c r="BBX98" s="37"/>
      <c r="BBY98" s="37"/>
      <c r="BBZ98" s="37"/>
      <c r="BCA98" s="37"/>
      <c r="BCB98" s="37"/>
      <c r="BCC98" s="37"/>
      <c r="BCD98" s="37"/>
      <c r="BCE98" s="37"/>
      <c r="BCF98" s="37"/>
      <c r="BCG98" s="37"/>
      <c r="BCH98" s="37"/>
      <c r="BCI98" s="37"/>
      <c r="BCJ98" s="37"/>
      <c r="BCK98" s="37"/>
      <c r="BCL98" s="37"/>
      <c r="BCM98" s="37"/>
      <c r="BCN98" s="37"/>
      <c r="BCO98" s="37"/>
      <c r="BCP98" s="37"/>
      <c r="BCQ98" s="37"/>
      <c r="BCR98" s="37"/>
      <c r="BCS98" s="37"/>
      <c r="BCT98" s="37"/>
      <c r="BCU98" s="37"/>
      <c r="BCV98" s="37"/>
      <c r="BCW98" s="37"/>
      <c r="BCX98" s="37"/>
      <c r="BCY98" s="37"/>
      <c r="BCZ98" s="37"/>
      <c r="BDA98" s="37"/>
      <c r="BDB98" s="37"/>
      <c r="BDC98" s="37"/>
      <c r="BDD98" s="37"/>
      <c r="BDE98" s="37"/>
      <c r="BDF98" s="37"/>
      <c r="BDG98" s="37"/>
      <c r="BDH98" s="37"/>
      <c r="BDI98" s="37"/>
      <c r="BDJ98" s="37"/>
      <c r="BDK98" s="37"/>
      <c r="BDL98" s="37"/>
      <c r="BDM98" s="37"/>
      <c r="BDN98" s="37"/>
      <c r="BDO98" s="37"/>
      <c r="BDP98" s="37"/>
      <c r="BDQ98" s="37"/>
      <c r="BDR98" s="37"/>
      <c r="BDS98" s="37"/>
      <c r="BDT98" s="37"/>
      <c r="BDU98" s="37"/>
      <c r="BDV98" s="37"/>
      <c r="BDW98" s="37"/>
      <c r="BDX98" s="37"/>
      <c r="BDY98" s="37"/>
      <c r="BDZ98" s="37"/>
      <c r="BEA98" s="37"/>
      <c r="BEB98" s="37"/>
      <c r="BEC98" s="37"/>
      <c r="BED98" s="37"/>
      <c r="BEE98" s="37"/>
      <c r="BEF98" s="37"/>
      <c r="BEG98" s="37"/>
      <c r="BEH98" s="37"/>
      <c r="BEI98" s="37"/>
      <c r="BEJ98" s="37"/>
      <c r="BEK98" s="37"/>
      <c r="BEL98" s="37"/>
      <c r="BEM98" s="37"/>
      <c r="BEN98" s="37"/>
      <c r="BEO98" s="37"/>
      <c r="BEP98" s="37"/>
      <c r="BEQ98" s="37"/>
      <c r="BER98" s="37"/>
      <c r="BES98" s="37"/>
      <c r="BET98" s="37"/>
      <c r="BEU98" s="37"/>
      <c r="BEV98" s="37"/>
      <c r="BEW98" s="37"/>
      <c r="BEX98" s="37"/>
      <c r="BEY98" s="37"/>
      <c r="BEZ98" s="37"/>
      <c r="BFA98" s="37"/>
      <c r="BFB98" s="37"/>
      <c r="BFC98" s="37"/>
      <c r="BFD98" s="37"/>
      <c r="BFE98" s="37"/>
      <c r="BFF98" s="37"/>
      <c r="BFG98" s="37"/>
      <c r="BFH98" s="37"/>
      <c r="BFI98" s="37"/>
      <c r="BFJ98" s="37"/>
      <c r="BFK98" s="37"/>
      <c r="BFL98" s="37"/>
      <c r="BFM98" s="37"/>
      <c r="BFN98" s="37"/>
      <c r="BFO98" s="37"/>
      <c r="BFP98" s="37"/>
      <c r="BFQ98" s="37"/>
      <c r="BFR98" s="37"/>
      <c r="BFS98" s="37"/>
      <c r="BFT98" s="37"/>
      <c r="BFU98" s="37"/>
      <c r="BFV98" s="37"/>
      <c r="BFW98" s="37"/>
      <c r="BFX98" s="37"/>
      <c r="BFY98" s="37"/>
      <c r="BFZ98" s="37"/>
      <c r="BGA98" s="37"/>
      <c r="BGB98" s="37"/>
      <c r="BGC98" s="37"/>
      <c r="BGD98" s="37"/>
      <c r="BGE98" s="37"/>
      <c r="BGF98" s="37"/>
      <c r="BGG98" s="37"/>
      <c r="BGH98" s="37"/>
      <c r="BGI98" s="37"/>
      <c r="BGJ98" s="37"/>
      <c r="BGK98" s="37"/>
      <c r="BGL98" s="37"/>
      <c r="BGM98" s="37"/>
      <c r="BGN98" s="37"/>
      <c r="BGO98" s="37"/>
      <c r="BGP98" s="37"/>
      <c r="BGQ98" s="37"/>
      <c r="BGR98" s="37"/>
      <c r="BGS98" s="37"/>
      <c r="BGT98" s="37"/>
      <c r="BGU98" s="37"/>
      <c r="BGV98" s="37"/>
      <c r="BGW98" s="37"/>
      <c r="BGX98" s="37"/>
      <c r="BGY98" s="37"/>
      <c r="BGZ98" s="37"/>
      <c r="BHA98" s="37"/>
      <c r="BHB98" s="37"/>
      <c r="BHC98" s="37"/>
      <c r="BHD98" s="37"/>
      <c r="BHE98" s="37"/>
      <c r="BHF98" s="37"/>
      <c r="BHG98" s="37"/>
      <c r="BHH98" s="37"/>
      <c r="BHI98" s="37"/>
      <c r="BHJ98" s="37"/>
      <c r="BHK98" s="37"/>
      <c r="BHL98" s="37"/>
      <c r="BHM98" s="37"/>
      <c r="BHN98" s="37"/>
      <c r="BHO98" s="37"/>
      <c r="BHP98" s="37"/>
      <c r="BHQ98" s="37"/>
      <c r="BHR98" s="37"/>
      <c r="BHS98" s="37"/>
      <c r="BHT98" s="37"/>
      <c r="BHU98" s="37"/>
      <c r="BHV98" s="37"/>
      <c r="BHW98" s="37"/>
      <c r="BHX98" s="37"/>
      <c r="BHY98" s="37"/>
      <c r="BHZ98" s="37"/>
      <c r="BIA98" s="37"/>
      <c r="BIB98" s="37"/>
      <c r="BIC98" s="37"/>
      <c r="BID98" s="37"/>
      <c r="BIE98" s="37"/>
      <c r="BIF98" s="37"/>
      <c r="BIG98" s="37"/>
      <c r="BIH98" s="37"/>
      <c r="BII98" s="37"/>
      <c r="BIJ98" s="37"/>
      <c r="BIK98" s="37"/>
      <c r="BIL98" s="37"/>
      <c r="BIM98" s="37"/>
      <c r="BIN98" s="37"/>
      <c r="BIO98" s="37"/>
      <c r="BIP98" s="37"/>
      <c r="BIQ98" s="37"/>
      <c r="BIR98" s="37"/>
      <c r="BIS98" s="37"/>
      <c r="BIT98" s="37"/>
      <c r="BIU98" s="37"/>
      <c r="BIV98" s="37"/>
      <c r="BIW98" s="37"/>
      <c r="BIX98" s="37"/>
      <c r="BIY98" s="37"/>
      <c r="BIZ98" s="37"/>
      <c r="BJA98" s="37"/>
      <c r="BJB98" s="37"/>
      <c r="BJC98" s="37"/>
      <c r="BJD98" s="37"/>
      <c r="BJE98" s="37"/>
      <c r="BJF98" s="37"/>
      <c r="BJG98" s="37"/>
      <c r="BJH98" s="37"/>
      <c r="BJI98" s="37"/>
      <c r="BJJ98" s="37"/>
      <c r="BJK98" s="37"/>
      <c r="BJL98" s="37"/>
      <c r="BJM98" s="37"/>
      <c r="BJN98" s="37"/>
      <c r="BJO98" s="37"/>
      <c r="BJP98" s="37"/>
      <c r="BJQ98" s="37"/>
      <c r="BJR98" s="37"/>
      <c r="BJS98" s="37"/>
      <c r="BJT98" s="37"/>
      <c r="BJU98" s="37"/>
      <c r="BJV98" s="37"/>
      <c r="BJW98" s="37"/>
      <c r="BJX98" s="37"/>
      <c r="BJY98" s="37"/>
      <c r="BJZ98" s="37"/>
      <c r="BKA98" s="37"/>
      <c r="BKB98" s="37"/>
      <c r="BKC98" s="37"/>
      <c r="BKD98" s="37"/>
      <c r="BKE98" s="37"/>
      <c r="BKF98" s="37"/>
      <c r="BKG98" s="37"/>
      <c r="BKH98" s="37"/>
      <c r="BKI98" s="37"/>
      <c r="BKJ98" s="37"/>
      <c r="BKK98" s="37"/>
      <c r="BKL98" s="37"/>
      <c r="BKM98" s="37"/>
      <c r="BKN98" s="37"/>
      <c r="BKO98" s="37"/>
      <c r="BKP98" s="37"/>
      <c r="BKQ98" s="37"/>
      <c r="BKR98" s="37"/>
      <c r="BKS98" s="37"/>
      <c r="BKT98" s="37"/>
      <c r="BKU98" s="37"/>
      <c r="BKV98" s="37"/>
      <c r="BKW98" s="37"/>
      <c r="BKX98" s="37"/>
      <c r="BKY98" s="37"/>
      <c r="BKZ98" s="37"/>
      <c r="BLA98" s="37"/>
      <c r="BLB98" s="37"/>
      <c r="BLC98" s="37"/>
      <c r="BLD98" s="37"/>
      <c r="BLE98" s="37"/>
      <c r="BLF98" s="37"/>
      <c r="BLG98" s="37"/>
      <c r="BLH98" s="37"/>
      <c r="BLI98" s="37"/>
      <c r="BLJ98" s="37"/>
      <c r="BLK98" s="37"/>
      <c r="BLL98" s="37"/>
      <c r="BLM98" s="37"/>
      <c r="BLN98" s="37"/>
      <c r="BLO98" s="37"/>
      <c r="BLP98" s="37"/>
      <c r="BLQ98" s="37"/>
      <c r="BLR98" s="37"/>
      <c r="BLS98" s="37"/>
      <c r="BLT98" s="37"/>
      <c r="BLU98" s="37"/>
      <c r="BLV98" s="37"/>
      <c r="BLW98" s="37"/>
      <c r="BLX98" s="37"/>
      <c r="BLY98" s="37"/>
      <c r="BLZ98" s="37"/>
      <c r="BMA98" s="37"/>
      <c r="BMB98" s="37"/>
      <c r="BMC98" s="37"/>
      <c r="BMD98" s="37"/>
      <c r="BME98" s="37"/>
      <c r="BMF98" s="37"/>
      <c r="BMG98" s="37"/>
      <c r="BMH98" s="37"/>
      <c r="BMI98" s="37"/>
      <c r="BMJ98" s="37"/>
      <c r="BMK98" s="37"/>
      <c r="BML98" s="37"/>
      <c r="BMM98" s="37"/>
      <c r="BMN98" s="37"/>
      <c r="BMO98" s="37"/>
      <c r="BMP98" s="37"/>
      <c r="BMQ98" s="37"/>
      <c r="BMR98" s="37"/>
      <c r="BMS98" s="37"/>
      <c r="BMT98" s="37"/>
      <c r="BMU98" s="37"/>
      <c r="BMV98" s="37"/>
      <c r="BMW98" s="37"/>
      <c r="BMX98" s="37"/>
      <c r="BMY98" s="37"/>
      <c r="BMZ98" s="37"/>
      <c r="BNA98" s="37"/>
      <c r="BNB98" s="37"/>
      <c r="BNC98" s="37"/>
      <c r="BND98" s="37"/>
      <c r="BNE98" s="37"/>
      <c r="BNF98" s="37"/>
      <c r="BNG98" s="37"/>
      <c r="BNH98" s="37"/>
      <c r="BNI98" s="37"/>
      <c r="BNJ98" s="37"/>
    </row>
    <row r="99" spans="1:1726" s="83" customFormat="1" x14ac:dyDescent="0.2">
      <c r="A99" s="56"/>
      <c r="B99" s="89"/>
      <c r="C99" s="38"/>
      <c r="D99" s="38"/>
      <c r="E99" s="91"/>
      <c r="F99" s="86"/>
      <c r="G99" s="92"/>
      <c r="H99" s="92"/>
      <c r="I99" s="41"/>
      <c r="J99" s="41"/>
      <c r="K99" s="41"/>
      <c r="L99" s="41"/>
      <c r="M99" s="42"/>
      <c r="N99" s="42"/>
      <c r="O99" s="43"/>
      <c r="P99" s="44"/>
      <c r="Q99" s="44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37"/>
      <c r="AW99" s="37"/>
      <c r="AX99" s="37"/>
      <c r="AY99" s="37"/>
      <c r="AZ99" s="37"/>
      <c r="BA99" s="37"/>
      <c r="BB99" s="37"/>
      <c r="BC99" s="37"/>
      <c r="BD99" s="37"/>
      <c r="BE99" s="37"/>
      <c r="BF99" s="37"/>
      <c r="BG99" s="37"/>
      <c r="BH99" s="37"/>
      <c r="BI99" s="37"/>
      <c r="BJ99" s="37"/>
      <c r="BK99" s="37"/>
      <c r="BL99" s="37"/>
      <c r="BM99" s="37"/>
      <c r="BN99" s="37"/>
      <c r="BO99" s="37"/>
      <c r="BP99" s="37"/>
      <c r="BQ99" s="37"/>
      <c r="BR99" s="37"/>
      <c r="BS99" s="37"/>
      <c r="BT99" s="37"/>
      <c r="BU99" s="37"/>
      <c r="BV99" s="37"/>
      <c r="BW99" s="37"/>
      <c r="BX99" s="37"/>
      <c r="BY99" s="37"/>
      <c r="BZ99" s="37"/>
      <c r="CA99" s="37"/>
      <c r="CB99" s="37"/>
      <c r="CC99" s="37"/>
      <c r="CD99" s="37"/>
      <c r="CE99" s="37"/>
      <c r="CF99" s="37"/>
      <c r="CG99" s="37"/>
      <c r="CH99" s="37"/>
      <c r="CI99" s="37"/>
      <c r="CJ99" s="37"/>
      <c r="CK99" s="37"/>
      <c r="CL99" s="37"/>
      <c r="CM99" s="37"/>
      <c r="CN99" s="37"/>
      <c r="CO99" s="37"/>
      <c r="CP99" s="37"/>
      <c r="CQ99" s="37"/>
      <c r="CR99" s="37"/>
      <c r="CS99" s="37"/>
      <c r="CT99" s="37"/>
      <c r="CU99" s="37"/>
      <c r="CV99" s="37"/>
      <c r="CW99" s="37"/>
      <c r="CX99" s="37"/>
      <c r="CY99" s="37"/>
      <c r="CZ99" s="37"/>
      <c r="DA99" s="37"/>
      <c r="DB99" s="37"/>
      <c r="DC99" s="37"/>
      <c r="DD99" s="37"/>
      <c r="DE99" s="37"/>
      <c r="DF99" s="37"/>
      <c r="DG99" s="37"/>
      <c r="DH99" s="37"/>
      <c r="DI99" s="37"/>
      <c r="DJ99" s="37"/>
      <c r="DK99" s="37"/>
      <c r="DL99" s="37"/>
      <c r="DM99" s="37"/>
      <c r="DN99" s="37"/>
      <c r="DO99" s="37"/>
      <c r="DP99" s="37"/>
      <c r="DQ99" s="37"/>
      <c r="DR99" s="37"/>
      <c r="DS99" s="37"/>
      <c r="DT99" s="37"/>
      <c r="DU99" s="37"/>
      <c r="DV99" s="37"/>
      <c r="DW99" s="37"/>
      <c r="DX99" s="37"/>
      <c r="DY99" s="37"/>
      <c r="DZ99" s="37"/>
      <c r="EA99" s="37"/>
      <c r="EB99" s="37"/>
      <c r="EC99" s="37"/>
      <c r="ED99" s="37"/>
      <c r="EE99" s="37"/>
      <c r="EF99" s="37"/>
      <c r="EG99" s="37"/>
      <c r="EH99" s="37"/>
      <c r="EI99" s="37"/>
      <c r="EJ99" s="37"/>
      <c r="EK99" s="37"/>
      <c r="EL99" s="37"/>
      <c r="EM99" s="37"/>
      <c r="EN99" s="37"/>
      <c r="EO99" s="37"/>
      <c r="EP99" s="37"/>
      <c r="EQ99" s="37"/>
      <c r="ER99" s="37"/>
      <c r="ES99" s="37"/>
      <c r="ET99" s="37"/>
      <c r="EU99" s="37"/>
      <c r="EV99" s="37"/>
      <c r="EW99" s="37"/>
      <c r="EX99" s="37"/>
      <c r="EY99" s="37"/>
      <c r="EZ99" s="37"/>
      <c r="FA99" s="37"/>
      <c r="FB99" s="37"/>
      <c r="FC99" s="37"/>
      <c r="FD99" s="37"/>
      <c r="FE99" s="37"/>
      <c r="FF99" s="37"/>
      <c r="FG99" s="37"/>
      <c r="FH99" s="37"/>
      <c r="FI99" s="37"/>
      <c r="FJ99" s="37"/>
      <c r="FK99" s="37"/>
      <c r="FL99" s="37"/>
      <c r="FM99" s="37"/>
      <c r="FN99" s="37"/>
      <c r="FO99" s="37"/>
      <c r="FP99" s="37"/>
      <c r="FQ99" s="37"/>
      <c r="FR99" s="37"/>
      <c r="FS99" s="37"/>
      <c r="FT99" s="37"/>
      <c r="FU99" s="37"/>
      <c r="FV99" s="37"/>
      <c r="FW99" s="37"/>
      <c r="FX99" s="37"/>
      <c r="FY99" s="37"/>
      <c r="FZ99" s="37"/>
      <c r="GA99" s="37"/>
      <c r="GB99" s="37"/>
      <c r="GC99" s="37"/>
      <c r="GD99" s="37"/>
      <c r="GE99" s="37"/>
      <c r="GF99" s="37"/>
      <c r="GG99" s="37"/>
      <c r="GH99" s="37"/>
      <c r="GI99" s="37"/>
      <c r="GJ99" s="37"/>
      <c r="GK99" s="37"/>
      <c r="GL99" s="37"/>
      <c r="GM99" s="37"/>
      <c r="GN99" s="37"/>
      <c r="GO99" s="37"/>
      <c r="GP99" s="37"/>
      <c r="GQ99" s="37"/>
      <c r="GR99" s="37"/>
      <c r="GS99" s="37"/>
      <c r="GT99" s="37"/>
      <c r="GU99" s="37"/>
      <c r="GV99" s="37"/>
      <c r="GW99" s="37"/>
      <c r="GX99" s="37"/>
      <c r="GY99" s="37"/>
      <c r="GZ99" s="37"/>
      <c r="HA99" s="37"/>
      <c r="HB99" s="37"/>
      <c r="HC99" s="37"/>
      <c r="HD99" s="37"/>
      <c r="HE99" s="37"/>
      <c r="HF99" s="37"/>
      <c r="HG99" s="37"/>
      <c r="HH99" s="37"/>
      <c r="HI99" s="37"/>
      <c r="HJ99" s="37"/>
      <c r="HK99" s="37"/>
      <c r="HL99" s="37"/>
      <c r="HM99" s="37"/>
      <c r="HN99" s="37"/>
      <c r="HO99" s="37"/>
      <c r="HP99" s="37"/>
      <c r="HQ99" s="37"/>
      <c r="HR99" s="37"/>
      <c r="HS99" s="37"/>
      <c r="HT99" s="37"/>
      <c r="HU99" s="37"/>
      <c r="HV99" s="37"/>
      <c r="HW99" s="37"/>
      <c r="HX99" s="37"/>
      <c r="HY99" s="37"/>
      <c r="HZ99" s="37"/>
      <c r="IA99" s="37"/>
      <c r="IB99" s="37"/>
      <c r="IC99" s="37"/>
      <c r="ID99" s="37"/>
      <c r="IE99" s="37"/>
      <c r="IF99" s="37"/>
      <c r="IG99" s="37"/>
      <c r="IH99" s="37"/>
      <c r="II99" s="37"/>
      <c r="IJ99" s="37"/>
      <c r="IK99" s="37"/>
      <c r="IL99" s="37"/>
      <c r="IM99" s="37"/>
      <c r="IN99" s="37"/>
      <c r="IO99" s="37"/>
      <c r="IP99" s="37"/>
      <c r="IQ99" s="37"/>
      <c r="IR99" s="37"/>
      <c r="IS99" s="37"/>
      <c r="IT99" s="37"/>
      <c r="IU99" s="37"/>
      <c r="IV99" s="37"/>
      <c r="IW99" s="37"/>
      <c r="IX99" s="37"/>
      <c r="IY99" s="37"/>
      <c r="IZ99" s="37"/>
      <c r="JA99" s="37"/>
      <c r="JB99" s="37"/>
      <c r="JC99" s="37"/>
      <c r="JD99" s="37"/>
      <c r="JE99" s="37"/>
      <c r="JF99" s="37"/>
      <c r="JG99" s="37"/>
      <c r="JH99" s="37"/>
      <c r="JI99" s="37"/>
      <c r="JJ99" s="37"/>
      <c r="JK99" s="37"/>
      <c r="JL99" s="37"/>
      <c r="JM99" s="37"/>
      <c r="JN99" s="37"/>
      <c r="JO99" s="37"/>
      <c r="JP99" s="37"/>
      <c r="JQ99" s="37"/>
      <c r="JR99" s="37"/>
      <c r="JS99" s="37"/>
      <c r="JT99" s="37"/>
      <c r="JU99" s="37"/>
      <c r="JV99" s="37"/>
      <c r="JW99" s="37"/>
      <c r="JX99" s="37"/>
      <c r="JY99" s="37"/>
      <c r="JZ99" s="37"/>
      <c r="KA99" s="37"/>
      <c r="KB99" s="37"/>
      <c r="KC99" s="37"/>
      <c r="KD99" s="37"/>
      <c r="KE99" s="37"/>
      <c r="KF99" s="37"/>
      <c r="KG99" s="37"/>
      <c r="KH99" s="37"/>
      <c r="KI99" s="37"/>
      <c r="KJ99" s="37"/>
      <c r="KK99" s="37"/>
      <c r="KL99" s="37"/>
      <c r="KM99" s="37"/>
      <c r="KN99" s="37"/>
      <c r="KO99" s="37"/>
      <c r="KP99" s="37"/>
      <c r="KQ99" s="37"/>
      <c r="KR99" s="37"/>
      <c r="KS99" s="37"/>
      <c r="KT99" s="37"/>
      <c r="KU99" s="37"/>
      <c r="KV99" s="37"/>
      <c r="KW99" s="37"/>
      <c r="KX99" s="37"/>
      <c r="KY99" s="37"/>
      <c r="KZ99" s="37"/>
      <c r="LA99" s="37"/>
      <c r="LB99" s="37"/>
      <c r="LC99" s="37"/>
      <c r="LD99" s="37"/>
      <c r="LE99" s="37"/>
      <c r="LF99" s="37"/>
      <c r="LG99" s="37"/>
      <c r="LH99" s="37"/>
      <c r="LI99" s="37"/>
      <c r="LJ99" s="37"/>
      <c r="LK99" s="37"/>
      <c r="LL99" s="37"/>
      <c r="LM99" s="37"/>
      <c r="LN99" s="37"/>
      <c r="LO99" s="37"/>
      <c r="LP99" s="37"/>
      <c r="LQ99" s="37"/>
      <c r="LR99" s="37"/>
      <c r="LS99" s="37"/>
      <c r="LT99" s="37"/>
      <c r="LU99" s="37"/>
      <c r="LV99" s="37"/>
      <c r="LW99" s="37"/>
      <c r="LX99" s="37"/>
      <c r="LY99" s="37"/>
      <c r="LZ99" s="37"/>
      <c r="MA99" s="37"/>
      <c r="MB99" s="37"/>
      <c r="MC99" s="37"/>
      <c r="MD99" s="37"/>
      <c r="ME99" s="37"/>
      <c r="MF99" s="37"/>
      <c r="MG99" s="37"/>
      <c r="MH99" s="37"/>
      <c r="MI99" s="37"/>
      <c r="MJ99" s="37"/>
      <c r="MK99" s="37"/>
      <c r="ML99" s="37"/>
      <c r="MM99" s="37"/>
      <c r="MN99" s="37"/>
      <c r="MO99" s="37"/>
      <c r="MP99" s="37"/>
      <c r="MQ99" s="37"/>
      <c r="MR99" s="37"/>
      <c r="MS99" s="37"/>
      <c r="MT99" s="37"/>
      <c r="MU99" s="37"/>
      <c r="MV99" s="37"/>
      <c r="MW99" s="37"/>
      <c r="MX99" s="37"/>
      <c r="MY99" s="37"/>
      <c r="MZ99" s="37"/>
      <c r="NA99" s="37"/>
      <c r="NB99" s="37"/>
      <c r="NC99" s="37"/>
      <c r="ND99" s="37"/>
      <c r="NE99" s="37"/>
      <c r="NF99" s="37"/>
      <c r="NG99" s="37"/>
      <c r="NH99" s="37"/>
      <c r="NI99" s="37"/>
      <c r="NJ99" s="37"/>
      <c r="NK99" s="37"/>
      <c r="NL99" s="37"/>
      <c r="NM99" s="37"/>
      <c r="NN99" s="37"/>
      <c r="NO99" s="37"/>
      <c r="NP99" s="37"/>
      <c r="NQ99" s="37"/>
      <c r="NR99" s="37"/>
      <c r="NS99" s="37"/>
      <c r="NT99" s="37"/>
      <c r="NU99" s="37"/>
      <c r="NV99" s="37"/>
      <c r="NW99" s="37"/>
      <c r="NX99" s="37"/>
      <c r="NY99" s="37"/>
      <c r="NZ99" s="37"/>
      <c r="OA99" s="37"/>
      <c r="OB99" s="37"/>
      <c r="OC99" s="37"/>
      <c r="OD99" s="37"/>
      <c r="OE99" s="37"/>
      <c r="OF99" s="37"/>
      <c r="OG99" s="37"/>
      <c r="OH99" s="37"/>
      <c r="OI99" s="37"/>
      <c r="OJ99" s="37"/>
      <c r="OK99" s="37"/>
      <c r="OL99" s="37"/>
      <c r="OM99" s="37"/>
      <c r="ON99" s="37"/>
      <c r="OO99" s="37"/>
      <c r="OP99" s="37"/>
      <c r="OQ99" s="37"/>
      <c r="OR99" s="37"/>
      <c r="OS99" s="37"/>
      <c r="OT99" s="37"/>
      <c r="OU99" s="37"/>
      <c r="OV99" s="37"/>
      <c r="OW99" s="37"/>
      <c r="OX99" s="37"/>
      <c r="OY99" s="37"/>
      <c r="OZ99" s="37"/>
      <c r="PA99" s="37"/>
      <c r="PB99" s="37"/>
      <c r="PC99" s="37"/>
      <c r="PD99" s="37"/>
      <c r="PE99" s="37"/>
      <c r="PF99" s="37"/>
      <c r="PG99" s="37"/>
      <c r="PH99" s="37"/>
      <c r="PI99" s="37"/>
      <c r="PJ99" s="37"/>
      <c r="PK99" s="37"/>
      <c r="PL99" s="37"/>
      <c r="PM99" s="37"/>
      <c r="PN99" s="37"/>
      <c r="PO99" s="37"/>
      <c r="PP99" s="37"/>
      <c r="PQ99" s="37"/>
      <c r="PR99" s="37"/>
      <c r="PS99" s="37"/>
      <c r="PT99" s="37"/>
      <c r="PU99" s="37"/>
      <c r="PV99" s="37"/>
      <c r="PW99" s="37"/>
      <c r="PX99" s="37"/>
      <c r="PY99" s="37"/>
      <c r="PZ99" s="37"/>
      <c r="QA99" s="37"/>
      <c r="QB99" s="37"/>
      <c r="QC99" s="37"/>
      <c r="QD99" s="37"/>
      <c r="QE99" s="37"/>
      <c r="QF99" s="37"/>
      <c r="QG99" s="37"/>
      <c r="QH99" s="37"/>
      <c r="QI99" s="37"/>
      <c r="QJ99" s="37"/>
      <c r="QK99" s="37"/>
      <c r="QL99" s="37"/>
      <c r="QM99" s="37"/>
      <c r="QN99" s="37"/>
      <c r="QO99" s="37"/>
      <c r="QP99" s="37"/>
      <c r="QQ99" s="37"/>
      <c r="QR99" s="37"/>
      <c r="QS99" s="37"/>
      <c r="QT99" s="37"/>
      <c r="QU99" s="37"/>
      <c r="QV99" s="37"/>
      <c r="QW99" s="37"/>
      <c r="QX99" s="37"/>
      <c r="QY99" s="37"/>
      <c r="QZ99" s="37"/>
      <c r="RA99" s="37"/>
      <c r="RB99" s="37"/>
      <c r="RC99" s="37"/>
      <c r="RD99" s="37"/>
      <c r="RE99" s="37"/>
      <c r="RF99" s="37"/>
      <c r="RG99" s="37"/>
      <c r="RH99" s="37"/>
      <c r="RI99" s="37"/>
      <c r="RJ99" s="37"/>
      <c r="RK99" s="37"/>
      <c r="RL99" s="37"/>
      <c r="RM99" s="37"/>
      <c r="RN99" s="37"/>
      <c r="RO99" s="37"/>
      <c r="RP99" s="37"/>
      <c r="RQ99" s="37"/>
      <c r="RR99" s="37"/>
      <c r="RS99" s="37"/>
      <c r="RT99" s="37"/>
      <c r="RU99" s="37"/>
      <c r="RV99" s="37"/>
      <c r="RW99" s="37"/>
      <c r="RX99" s="37"/>
      <c r="RY99" s="37"/>
      <c r="RZ99" s="37"/>
      <c r="SA99" s="37"/>
      <c r="SB99" s="37"/>
      <c r="SC99" s="37"/>
      <c r="SD99" s="37"/>
      <c r="SE99" s="37"/>
      <c r="SF99" s="37"/>
      <c r="SG99" s="37"/>
      <c r="SH99" s="37"/>
      <c r="SI99" s="37"/>
      <c r="SJ99" s="37"/>
      <c r="SK99" s="37"/>
      <c r="SL99" s="37"/>
      <c r="SM99" s="37"/>
      <c r="SN99" s="37"/>
      <c r="SO99" s="37"/>
      <c r="SP99" s="37"/>
      <c r="SQ99" s="37"/>
      <c r="SR99" s="37"/>
      <c r="SS99" s="37"/>
      <c r="ST99" s="37"/>
      <c r="SU99" s="37"/>
      <c r="SV99" s="37"/>
      <c r="SW99" s="37"/>
      <c r="SX99" s="37"/>
      <c r="SY99" s="37"/>
      <c r="SZ99" s="37"/>
      <c r="TA99" s="37"/>
      <c r="TB99" s="37"/>
      <c r="TC99" s="37"/>
      <c r="TD99" s="37"/>
      <c r="TE99" s="37"/>
      <c r="TF99" s="37"/>
      <c r="TG99" s="37"/>
      <c r="TH99" s="37"/>
      <c r="TI99" s="37"/>
      <c r="TJ99" s="37"/>
      <c r="TK99" s="37"/>
      <c r="TL99" s="37"/>
      <c r="TM99" s="37"/>
      <c r="TN99" s="37"/>
      <c r="TO99" s="37"/>
      <c r="TP99" s="37"/>
      <c r="TQ99" s="37"/>
      <c r="TR99" s="37"/>
      <c r="TS99" s="37"/>
      <c r="TT99" s="37"/>
      <c r="TU99" s="37"/>
      <c r="TV99" s="37"/>
      <c r="TW99" s="37"/>
      <c r="TX99" s="37"/>
      <c r="TY99" s="37"/>
      <c r="TZ99" s="37"/>
      <c r="UA99" s="37"/>
      <c r="UB99" s="37"/>
      <c r="UC99" s="37"/>
      <c r="UD99" s="37"/>
      <c r="UE99" s="37"/>
      <c r="UF99" s="37"/>
      <c r="UG99" s="37"/>
      <c r="UH99" s="37"/>
      <c r="UI99" s="37"/>
      <c r="UJ99" s="37"/>
      <c r="UK99" s="37"/>
      <c r="UL99" s="37"/>
      <c r="UM99" s="37"/>
      <c r="UN99" s="37"/>
      <c r="UO99" s="37"/>
      <c r="UP99" s="37"/>
      <c r="UQ99" s="37"/>
      <c r="UR99" s="37"/>
      <c r="US99" s="37"/>
      <c r="UT99" s="37"/>
      <c r="UU99" s="37"/>
      <c r="UV99" s="37"/>
      <c r="UW99" s="37"/>
      <c r="UX99" s="37"/>
      <c r="UY99" s="37"/>
      <c r="UZ99" s="37"/>
      <c r="VA99" s="37"/>
      <c r="VB99" s="37"/>
      <c r="VC99" s="37"/>
      <c r="VD99" s="37"/>
      <c r="VE99" s="37"/>
      <c r="VF99" s="37"/>
      <c r="VG99" s="37"/>
      <c r="VH99" s="37"/>
      <c r="VI99" s="37"/>
      <c r="VJ99" s="37"/>
      <c r="VK99" s="37"/>
      <c r="VL99" s="37"/>
      <c r="VM99" s="37"/>
      <c r="VN99" s="37"/>
      <c r="VO99" s="37"/>
      <c r="VP99" s="37"/>
      <c r="VQ99" s="37"/>
      <c r="VR99" s="37"/>
      <c r="VS99" s="37"/>
      <c r="VT99" s="37"/>
      <c r="VU99" s="37"/>
      <c r="VV99" s="37"/>
      <c r="VW99" s="37"/>
      <c r="VX99" s="37"/>
      <c r="VY99" s="37"/>
      <c r="VZ99" s="37"/>
      <c r="WA99" s="37"/>
      <c r="WB99" s="37"/>
      <c r="WC99" s="37"/>
      <c r="WD99" s="37"/>
      <c r="WE99" s="37"/>
      <c r="WF99" s="37"/>
      <c r="WG99" s="37"/>
      <c r="WH99" s="37"/>
      <c r="WI99" s="37"/>
      <c r="WJ99" s="37"/>
      <c r="WK99" s="37"/>
      <c r="WL99" s="37"/>
      <c r="WM99" s="37"/>
      <c r="WN99" s="37"/>
      <c r="WO99" s="37"/>
      <c r="WP99" s="37"/>
      <c r="WQ99" s="37"/>
      <c r="WR99" s="37"/>
      <c r="WS99" s="37"/>
      <c r="WT99" s="37"/>
      <c r="WU99" s="37"/>
      <c r="WV99" s="37"/>
      <c r="WW99" s="37"/>
      <c r="WX99" s="37"/>
      <c r="WY99" s="37"/>
      <c r="WZ99" s="37"/>
      <c r="XA99" s="37"/>
      <c r="XB99" s="37"/>
      <c r="XC99" s="37"/>
      <c r="XD99" s="37"/>
      <c r="XE99" s="37"/>
      <c r="XF99" s="37"/>
      <c r="XG99" s="37"/>
      <c r="XH99" s="37"/>
      <c r="XI99" s="37"/>
      <c r="XJ99" s="37"/>
      <c r="XK99" s="37"/>
      <c r="XL99" s="37"/>
      <c r="XM99" s="37"/>
      <c r="XN99" s="37"/>
      <c r="XO99" s="37"/>
      <c r="XP99" s="37"/>
      <c r="XQ99" s="37"/>
      <c r="XR99" s="37"/>
      <c r="XS99" s="37"/>
      <c r="XT99" s="37"/>
      <c r="XU99" s="37"/>
      <c r="XV99" s="37"/>
      <c r="XW99" s="37"/>
      <c r="XX99" s="37"/>
      <c r="XY99" s="37"/>
      <c r="XZ99" s="37"/>
      <c r="YA99" s="37"/>
      <c r="YB99" s="37"/>
      <c r="YC99" s="37"/>
      <c r="YD99" s="37"/>
      <c r="YE99" s="37"/>
      <c r="YF99" s="37"/>
      <c r="YG99" s="37"/>
      <c r="YH99" s="37"/>
      <c r="YI99" s="37"/>
      <c r="YJ99" s="37"/>
      <c r="YK99" s="37"/>
      <c r="YL99" s="37"/>
      <c r="YM99" s="37"/>
      <c r="YN99" s="37"/>
      <c r="YO99" s="37"/>
      <c r="YP99" s="37"/>
      <c r="YQ99" s="37"/>
      <c r="YR99" s="37"/>
      <c r="YS99" s="37"/>
      <c r="YT99" s="37"/>
      <c r="YU99" s="37"/>
      <c r="YV99" s="37"/>
      <c r="YW99" s="37"/>
      <c r="YX99" s="37"/>
      <c r="YY99" s="37"/>
      <c r="YZ99" s="37"/>
      <c r="ZA99" s="37"/>
      <c r="ZB99" s="37"/>
      <c r="ZC99" s="37"/>
      <c r="ZD99" s="37"/>
      <c r="ZE99" s="37"/>
      <c r="ZF99" s="37"/>
      <c r="ZG99" s="37"/>
      <c r="ZH99" s="37"/>
      <c r="ZI99" s="37"/>
      <c r="ZJ99" s="37"/>
      <c r="ZK99" s="37"/>
      <c r="ZL99" s="37"/>
      <c r="ZM99" s="37"/>
      <c r="ZN99" s="37"/>
      <c r="ZO99" s="37"/>
      <c r="ZP99" s="37"/>
      <c r="ZQ99" s="37"/>
      <c r="ZR99" s="37"/>
      <c r="ZS99" s="37"/>
      <c r="ZT99" s="37"/>
      <c r="ZU99" s="37"/>
      <c r="ZV99" s="37"/>
      <c r="ZW99" s="37"/>
      <c r="ZX99" s="37"/>
      <c r="ZY99" s="37"/>
      <c r="ZZ99" s="37"/>
      <c r="AAA99" s="37"/>
      <c r="AAB99" s="37"/>
      <c r="AAC99" s="37"/>
      <c r="AAD99" s="37"/>
      <c r="AAE99" s="37"/>
      <c r="AAF99" s="37"/>
      <c r="AAG99" s="37"/>
      <c r="AAH99" s="37"/>
      <c r="AAI99" s="37"/>
      <c r="AAJ99" s="37"/>
      <c r="AAK99" s="37"/>
      <c r="AAL99" s="37"/>
      <c r="AAM99" s="37"/>
      <c r="AAN99" s="37"/>
      <c r="AAO99" s="37"/>
      <c r="AAP99" s="37"/>
      <c r="AAQ99" s="37"/>
      <c r="AAR99" s="37"/>
      <c r="AAS99" s="37"/>
      <c r="AAT99" s="37"/>
      <c r="AAU99" s="37"/>
      <c r="AAV99" s="37"/>
      <c r="AAW99" s="37"/>
      <c r="AAX99" s="37"/>
      <c r="AAY99" s="37"/>
      <c r="AAZ99" s="37"/>
      <c r="ABA99" s="37"/>
      <c r="ABB99" s="37"/>
      <c r="ABC99" s="37"/>
      <c r="ABD99" s="37"/>
      <c r="ABE99" s="37"/>
      <c r="ABF99" s="37"/>
      <c r="ABG99" s="37"/>
      <c r="ABH99" s="37"/>
      <c r="ABI99" s="37"/>
      <c r="ABJ99" s="37"/>
      <c r="ABK99" s="37"/>
      <c r="ABL99" s="37"/>
      <c r="ABM99" s="37"/>
      <c r="ABN99" s="37"/>
      <c r="ABO99" s="37"/>
      <c r="ABP99" s="37"/>
      <c r="ABQ99" s="37"/>
      <c r="ABR99" s="37"/>
      <c r="ABS99" s="37"/>
      <c r="ABT99" s="37"/>
      <c r="ABU99" s="37"/>
      <c r="ABV99" s="37"/>
      <c r="ABW99" s="37"/>
      <c r="ABX99" s="37"/>
      <c r="ABY99" s="37"/>
      <c r="ABZ99" s="37"/>
      <c r="ACA99" s="37"/>
      <c r="ACB99" s="37"/>
      <c r="ACC99" s="37"/>
      <c r="ACD99" s="37"/>
      <c r="ACE99" s="37"/>
      <c r="ACF99" s="37"/>
      <c r="ACG99" s="37"/>
      <c r="ACH99" s="37"/>
      <c r="ACI99" s="37"/>
      <c r="ACJ99" s="37"/>
      <c r="ACK99" s="37"/>
      <c r="ACL99" s="37"/>
      <c r="ACM99" s="37"/>
      <c r="ACN99" s="37"/>
      <c r="ACO99" s="37"/>
      <c r="ACP99" s="37"/>
      <c r="ACQ99" s="37"/>
      <c r="ACR99" s="37"/>
      <c r="ACS99" s="37"/>
      <c r="ACT99" s="37"/>
      <c r="ACU99" s="37"/>
      <c r="ACV99" s="37"/>
      <c r="ACW99" s="37"/>
      <c r="ACX99" s="37"/>
      <c r="ACY99" s="37"/>
      <c r="ACZ99" s="37"/>
      <c r="ADA99" s="37"/>
      <c r="ADB99" s="37"/>
      <c r="ADC99" s="37"/>
      <c r="ADD99" s="37"/>
      <c r="ADE99" s="37"/>
      <c r="ADF99" s="37"/>
      <c r="ADG99" s="37"/>
      <c r="ADH99" s="37"/>
      <c r="ADI99" s="37"/>
      <c r="ADJ99" s="37"/>
      <c r="ADK99" s="37"/>
      <c r="ADL99" s="37"/>
      <c r="ADM99" s="37"/>
      <c r="ADN99" s="37"/>
      <c r="ADO99" s="37"/>
      <c r="ADP99" s="37"/>
      <c r="ADQ99" s="37"/>
      <c r="ADR99" s="37"/>
      <c r="ADS99" s="37"/>
      <c r="ADT99" s="37"/>
      <c r="ADU99" s="37"/>
      <c r="ADV99" s="37"/>
      <c r="ADW99" s="37"/>
      <c r="ADX99" s="37"/>
      <c r="ADY99" s="37"/>
      <c r="ADZ99" s="37"/>
      <c r="AEA99" s="37"/>
      <c r="AEB99" s="37"/>
      <c r="AEC99" s="37"/>
      <c r="AED99" s="37"/>
      <c r="AEE99" s="37"/>
      <c r="AEF99" s="37"/>
      <c r="AEG99" s="37"/>
      <c r="AEH99" s="37"/>
      <c r="AEI99" s="37"/>
      <c r="AEJ99" s="37"/>
      <c r="AEK99" s="37"/>
      <c r="AEL99" s="37"/>
      <c r="AEM99" s="37"/>
      <c r="AEN99" s="37"/>
      <c r="AEO99" s="37"/>
      <c r="AEP99" s="37"/>
      <c r="AEQ99" s="37"/>
      <c r="AER99" s="37"/>
      <c r="AES99" s="37"/>
      <c r="AET99" s="37"/>
      <c r="AEU99" s="37"/>
      <c r="AEV99" s="37"/>
      <c r="AEW99" s="37"/>
      <c r="AEX99" s="37"/>
      <c r="AEY99" s="37"/>
      <c r="AEZ99" s="37"/>
      <c r="AFA99" s="37"/>
      <c r="AFB99" s="37"/>
      <c r="AFC99" s="37"/>
      <c r="AFD99" s="37"/>
      <c r="AFE99" s="37"/>
      <c r="AFF99" s="37"/>
      <c r="AFG99" s="37"/>
      <c r="AFH99" s="37"/>
      <c r="AFI99" s="37"/>
      <c r="AFJ99" s="37"/>
      <c r="AFK99" s="37"/>
      <c r="AFL99" s="37"/>
      <c r="AFM99" s="37"/>
      <c r="AFN99" s="37"/>
      <c r="AFO99" s="37"/>
      <c r="AFP99" s="37"/>
      <c r="AFQ99" s="37"/>
      <c r="AFR99" s="37"/>
      <c r="AFS99" s="37"/>
      <c r="AFT99" s="37"/>
      <c r="AFU99" s="37"/>
      <c r="AFV99" s="37"/>
      <c r="AFW99" s="37"/>
      <c r="AFX99" s="37"/>
      <c r="AFY99" s="37"/>
      <c r="AFZ99" s="37"/>
      <c r="AGA99" s="37"/>
      <c r="AGB99" s="37"/>
      <c r="AGC99" s="37"/>
      <c r="AGD99" s="37"/>
      <c r="AGE99" s="37"/>
      <c r="AGF99" s="37"/>
      <c r="AGG99" s="37"/>
      <c r="AGH99" s="37"/>
      <c r="AGI99" s="37"/>
      <c r="AGJ99" s="37"/>
      <c r="AGK99" s="37"/>
      <c r="AGL99" s="37"/>
      <c r="AGM99" s="37"/>
      <c r="AGN99" s="37"/>
      <c r="AGO99" s="37"/>
      <c r="AGP99" s="37"/>
      <c r="AGQ99" s="37"/>
      <c r="AGR99" s="37"/>
      <c r="AGS99" s="37"/>
      <c r="AGT99" s="37"/>
      <c r="AGU99" s="37"/>
      <c r="AGV99" s="37"/>
      <c r="AGW99" s="37"/>
      <c r="AGX99" s="37"/>
      <c r="AGY99" s="37"/>
      <c r="AGZ99" s="37"/>
      <c r="AHA99" s="37"/>
      <c r="AHB99" s="37"/>
      <c r="AHC99" s="37"/>
      <c r="AHD99" s="37"/>
      <c r="AHE99" s="37"/>
      <c r="AHF99" s="37"/>
      <c r="AHG99" s="37"/>
      <c r="AHH99" s="37"/>
      <c r="AHI99" s="37"/>
      <c r="AHJ99" s="37"/>
      <c r="AHK99" s="37"/>
      <c r="AHL99" s="37"/>
      <c r="AHM99" s="37"/>
      <c r="AHN99" s="37"/>
      <c r="AHO99" s="37"/>
      <c r="AHP99" s="37"/>
      <c r="AHQ99" s="37"/>
      <c r="AHR99" s="37"/>
      <c r="AHS99" s="37"/>
      <c r="AHT99" s="37"/>
      <c r="AHU99" s="37"/>
      <c r="AHV99" s="37"/>
      <c r="AHW99" s="37"/>
      <c r="AHX99" s="37"/>
      <c r="AHY99" s="37"/>
      <c r="AHZ99" s="37"/>
      <c r="AIA99" s="37"/>
      <c r="AIB99" s="37"/>
      <c r="AIC99" s="37"/>
      <c r="AID99" s="37"/>
      <c r="AIE99" s="37"/>
      <c r="AIF99" s="37"/>
      <c r="AIG99" s="37"/>
      <c r="AIH99" s="37"/>
      <c r="AII99" s="37"/>
      <c r="AIJ99" s="37"/>
      <c r="AIK99" s="37"/>
      <c r="AIL99" s="37"/>
      <c r="AIM99" s="37"/>
      <c r="AIN99" s="37"/>
      <c r="AIO99" s="37"/>
      <c r="AIP99" s="37"/>
      <c r="AIQ99" s="37"/>
      <c r="AIR99" s="37"/>
      <c r="AIS99" s="37"/>
      <c r="AIT99" s="37"/>
      <c r="AIU99" s="37"/>
      <c r="AIV99" s="37"/>
      <c r="AIW99" s="37"/>
      <c r="AIX99" s="37"/>
      <c r="AIY99" s="37"/>
      <c r="AIZ99" s="37"/>
      <c r="AJA99" s="37"/>
      <c r="AJB99" s="37"/>
      <c r="AJC99" s="37"/>
      <c r="AJD99" s="37"/>
      <c r="AJE99" s="37"/>
      <c r="AJF99" s="37"/>
      <c r="AJG99" s="37"/>
      <c r="AJH99" s="37"/>
      <c r="AJI99" s="37"/>
      <c r="AJJ99" s="37"/>
      <c r="AJK99" s="37"/>
      <c r="AJL99" s="37"/>
      <c r="AJM99" s="37"/>
      <c r="AJN99" s="37"/>
      <c r="AJO99" s="37"/>
      <c r="AJP99" s="37"/>
      <c r="AJQ99" s="37"/>
      <c r="AJR99" s="37"/>
      <c r="AJS99" s="37"/>
      <c r="AJT99" s="37"/>
      <c r="AJU99" s="37"/>
      <c r="AJV99" s="37"/>
      <c r="AJW99" s="37"/>
      <c r="AJX99" s="37"/>
      <c r="AJY99" s="37"/>
      <c r="AJZ99" s="37"/>
      <c r="AKA99" s="37"/>
      <c r="AKB99" s="37"/>
      <c r="AKC99" s="37"/>
      <c r="AKD99" s="37"/>
      <c r="AKE99" s="37"/>
      <c r="AKF99" s="37"/>
      <c r="AKG99" s="37"/>
      <c r="AKH99" s="37"/>
      <c r="AKI99" s="37"/>
      <c r="AKJ99" s="37"/>
      <c r="AKK99" s="37"/>
      <c r="AKL99" s="37"/>
      <c r="AKM99" s="37"/>
      <c r="AKN99" s="37"/>
      <c r="AKO99" s="37"/>
      <c r="AKP99" s="37"/>
      <c r="AKQ99" s="37"/>
      <c r="AKR99" s="37"/>
      <c r="AKS99" s="37"/>
      <c r="AKT99" s="37"/>
      <c r="AKU99" s="37"/>
      <c r="AKV99" s="37"/>
      <c r="AKW99" s="37"/>
      <c r="AKX99" s="37"/>
      <c r="AKY99" s="37"/>
      <c r="AKZ99" s="37"/>
      <c r="ALA99" s="37"/>
      <c r="ALB99" s="37"/>
      <c r="ALC99" s="37"/>
      <c r="ALD99" s="37"/>
      <c r="ALE99" s="37"/>
      <c r="ALF99" s="37"/>
      <c r="ALG99" s="37"/>
      <c r="ALH99" s="37"/>
      <c r="ALI99" s="37"/>
      <c r="ALJ99" s="37"/>
      <c r="ALK99" s="37"/>
      <c r="ALL99" s="37"/>
      <c r="ALM99" s="37"/>
      <c r="ALN99" s="37"/>
      <c r="ALO99" s="37"/>
      <c r="ALP99" s="37"/>
      <c r="ALQ99" s="37"/>
      <c r="ALR99" s="37"/>
      <c r="ALS99" s="37"/>
      <c r="ALT99" s="37"/>
      <c r="ALU99" s="37"/>
      <c r="ALV99" s="37"/>
      <c r="ALW99" s="37"/>
      <c r="ALX99" s="37"/>
      <c r="ALY99" s="37"/>
      <c r="ALZ99" s="37"/>
      <c r="AMA99" s="37"/>
      <c r="AMB99" s="37"/>
      <c r="AMC99" s="37"/>
      <c r="AMD99" s="37"/>
      <c r="AME99" s="37"/>
      <c r="AMF99" s="37"/>
      <c r="AMG99" s="37"/>
      <c r="AMH99" s="37"/>
      <c r="AMI99" s="37"/>
      <c r="AMJ99" s="37"/>
      <c r="AMK99" s="37"/>
      <c r="AML99" s="37"/>
      <c r="AMM99" s="37"/>
      <c r="AMN99" s="37"/>
      <c r="AMO99" s="37"/>
      <c r="AMP99" s="37"/>
      <c r="AMQ99" s="37"/>
      <c r="AMR99" s="37"/>
      <c r="AMS99" s="37"/>
      <c r="AMT99" s="37"/>
      <c r="AMU99" s="37"/>
      <c r="AMV99" s="37"/>
      <c r="AMW99" s="37"/>
      <c r="AMX99" s="37"/>
      <c r="AMY99" s="37"/>
      <c r="AMZ99" s="37"/>
      <c r="ANA99" s="37"/>
      <c r="ANB99" s="37"/>
      <c r="ANC99" s="37"/>
      <c r="AND99" s="37"/>
      <c r="ANE99" s="37"/>
      <c r="ANF99" s="37"/>
      <c r="ANG99" s="37"/>
      <c r="ANH99" s="37"/>
      <c r="ANI99" s="37"/>
      <c r="ANJ99" s="37"/>
      <c r="ANK99" s="37"/>
      <c r="ANL99" s="37"/>
      <c r="ANM99" s="37"/>
      <c r="ANN99" s="37"/>
      <c r="ANO99" s="37"/>
      <c r="ANP99" s="37"/>
      <c r="ANQ99" s="37"/>
      <c r="ANR99" s="37"/>
      <c r="ANS99" s="37"/>
      <c r="ANT99" s="37"/>
      <c r="ANU99" s="37"/>
      <c r="ANV99" s="37"/>
      <c r="ANW99" s="37"/>
      <c r="ANX99" s="37"/>
      <c r="ANY99" s="37"/>
      <c r="ANZ99" s="37"/>
      <c r="AOA99" s="37"/>
      <c r="AOB99" s="37"/>
      <c r="AOC99" s="37"/>
      <c r="AOD99" s="37"/>
      <c r="AOE99" s="37"/>
      <c r="AOF99" s="37"/>
      <c r="AOG99" s="37"/>
      <c r="AOH99" s="37"/>
      <c r="AOI99" s="37"/>
      <c r="AOJ99" s="37"/>
      <c r="AOK99" s="37"/>
      <c r="AOL99" s="37"/>
      <c r="AOM99" s="37"/>
      <c r="AON99" s="37"/>
      <c r="AOO99" s="37"/>
      <c r="AOP99" s="37"/>
      <c r="AOQ99" s="37"/>
      <c r="AOR99" s="37"/>
      <c r="AOS99" s="37"/>
      <c r="AOT99" s="37"/>
      <c r="AOU99" s="37"/>
      <c r="AOV99" s="37"/>
      <c r="AOW99" s="37"/>
      <c r="AOX99" s="37"/>
      <c r="AOY99" s="37"/>
      <c r="AOZ99" s="37"/>
      <c r="APA99" s="37"/>
      <c r="APB99" s="37"/>
      <c r="APC99" s="37"/>
      <c r="APD99" s="37"/>
      <c r="APE99" s="37"/>
      <c r="APF99" s="37"/>
      <c r="APG99" s="37"/>
      <c r="APH99" s="37"/>
      <c r="API99" s="37"/>
      <c r="APJ99" s="37"/>
      <c r="APK99" s="37"/>
      <c r="APL99" s="37"/>
      <c r="APM99" s="37"/>
      <c r="APN99" s="37"/>
      <c r="APO99" s="37"/>
      <c r="APP99" s="37"/>
      <c r="APQ99" s="37"/>
      <c r="APR99" s="37"/>
      <c r="APS99" s="37"/>
      <c r="APT99" s="37"/>
      <c r="APU99" s="37"/>
      <c r="APV99" s="37"/>
      <c r="APW99" s="37"/>
      <c r="APX99" s="37"/>
      <c r="APY99" s="37"/>
      <c r="APZ99" s="37"/>
      <c r="AQA99" s="37"/>
      <c r="AQB99" s="37"/>
      <c r="AQC99" s="37"/>
      <c r="AQD99" s="37"/>
      <c r="AQE99" s="37"/>
      <c r="AQF99" s="37"/>
      <c r="AQG99" s="37"/>
      <c r="AQH99" s="37"/>
      <c r="AQI99" s="37"/>
      <c r="AQJ99" s="37"/>
      <c r="AQK99" s="37"/>
      <c r="AQL99" s="37"/>
      <c r="AQM99" s="37"/>
      <c r="AQN99" s="37"/>
      <c r="AQO99" s="37"/>
      <c r="AQP99" s="37"/>
      <c r="AQQ99" s="37"/>
      <c r="AQR99" s="37"/>
      <c r="AQS99" s="37"/>
      <c r="AQT99" s="37"/>
      <c r="AQU99" s="37"/>
      <c r="AQV99" s="37"/>
      <c r="AQW99" s="37"/>
      <c r="AQX99" s="37"/>
      <c r="AQY99" s="37"/>
      <c r="AQZ99" s="37"/>
      <c r="ARA99" s="37"/>
      <c r="ARB99" s="37"/>
      <c r="ARC99" s="37"/>
      <c r="ARD99" s="37"/>
      <c r="ARE99" s="37"/>
      <c r="ARF99" s="37"/>
      <c r="ARG99" s="37"/>
      <c r="ARH99" s="37"/>
      <c r="ARI99" s="37"/>
      <c r="ARJ99" s="37"/>
      <c r="ARK99" s="37"/>
      <c r="ARL99" s="37"/>
      <c r="ARM99" s="37"/>
      <c r="ARN99" s="37"/>
      <c r="ARO99" s="37"/>
      <c r="ARP99" s="37"/>
      <c r="ARQ99" s="37"/>
      <c r="ARR99" s="37"/>
      <c r="ARS99" s="37"/>
      <c r="ART99" s="37"/>
      <c r="ARU99" s="37"/>
      <c r="ARV99" s="37"/>
      <c r="ARW99" s="37"/>
      <c r="ARX99" s="37"/>
      <c r="ARY99" s="37"/>
      <c r="ARZ99" s="37"/>
      <c r="ASA99" s="37"/>
      <c r="ASB99" s="37"/>
      <c r="ASC99" s="37"/>
      <c r="ASD99" s="37"/>
      <c r="ASE99" s="37"/>
      <c r="ASF99" s="37"/>
      <c r="ASG99" s="37"/>
      <c r="ASH99" s="37"/>
      <c r="ASI99" s="37"/>
      <c r="ASJ99" s="37"/>
      <c r="ASK99" s="37"/>
      <c r="ASL99" s="37"/>
      <c r="ASM99" s="37"/>
      <c r="ASN99" s="37"/>
      <c r="ASO99" s="37"/>
      <c r="ASP99" s="37"/>
      <c r="ASQ99" s="37"/>
      <c r="ASR99" s="37"/>
      <c r="ASS99" s="37"/>
      <c r="AST99" s="37"/>
      <c r="ASU99" s="37"/>
      <c r="ASV99" s="37"/>
      <c r="ASW99" s="37"/>
      <c r="ASX99" s="37"/>
      <c r="ASY99" s="37"/>
      <c r="ASZ99" s="37"/>
      <c r="ATA99" s="37"/>
      <c r="ATB99" s="37"/>
      <c r="ATC99" s="37"/>
      <c r="ATD99" s="37"/>
      <c r="ATE99" s="37"/>
      <c r="ATF99" s="37"/>
      <c r="ATG99" s="37"/>
      <c r="ATH99" s="37"/>
      <c r="ATI99" s="37"/>
      <c r="ATJ99" s="37"/>
      <c r="ATK99" s="37"/>
      <c r="ATL99" s="37"/>
      <c r="ATM99" s="37"/>
      <c r="ATN99" s="37"/>
      <c r="ATO99" s="37"/>
      <c r="ATP99" s="37"/>
      <c r="ATQ99" s="37"/>
      <c r="ATR99" s="37"/>
      <c r="ATS99" s="37"/>
      <c r="ATT99" s="37"/>
      <c r="ATU99" s="37"/>
      <c r="ATV99" s="37"/>
      <c r="ATW99" s="37"/>
      <c r="ATX99" s="37"/>
      <c r="ATY99" s="37"/>
      <c r="ATZ99" s="37"/>
      <c r="AUA99" s="37"/>
      <c r="AUB99" s="37"/>
      <c r="AUC99" s="37"/>
      <c r="AUD99" s="37"/>
      <c r="AUE99" s="37"/>
      <c r="AUF99" s="37"/>
      <c r="AUG99" s="37"/>
      <c r="AUH99" s="37"/>
      <c r="AUI99" s="37"/>
      <c r="AUJ99" s="37"/>
      <c r="AUK99" s="37"/>
      <c r="AUL99" s="37"/>
      <c r="AUM99" s="37"/>
      <c r="AUN99" s="37"/>
      <c r="AUO99" s="37"/>
      <c r="AUP99" s="37"/>
      <c r="AUQ99" s="37"/>
      <c r="AUR99" s="37"/>
      <c r="AUS99" s="37"/>
      <c r="AUT99" s="37"/>
      <c r="AUU99" s="37"/>
      <c r="AUV99" s="37"/>
      <c r="AUW99" s="37"/>
      <c r="AUX99" s="37"/>
      <c r="AUY99" s="37"/>
      <c r="AUZ99" s="37"/>
      <c r="AVA99" s="37"/>
      <c r="AVB99" s="37"/>
      <c r="AVC99" s="37"/>
      <c r="AVD99" s="37"/>
      <c r="AVE99" s="37"/>
      <c r="AVF99" s="37"/>
      <c r="AVG99" s="37"/>
      <c r="AVH99" s="37"/>
      <c r="AVI99" s="37"/>
      <c r="AVJ99" s="37"/>
      <c r="AVK99" s="37"/>
      <c r="AVL99" s="37"/>
      <c r="AVM99" s="37"/>
      <c r="AVN99" s="37"/>
      <c r="AVO99" s="37"/>
      <c r="AVP99" s="37"/>
      <c r="AVQ99" s="37"/>
      <c r="AVR99" s="37"/>
      <c r="AVS99" s="37"/>
      <c r="AVT99" s="37"/>
      <c r="AVU99" s="37"/>
      <c r="AVV99" s="37"/>
      <c r="AVW99" s="37"/>
      <c r="AVX99" s="37"/>
      <c r="AVY99" s="37"/>
      <c r="AVZ99" s="37"/>
      <c r="AWA99" s="37"/>
      <c r="AWB99" s="37"/>
      <c r="AWC99" s="37"/>
      <c r="AWD99" s="37"/>
      <c r="AWE99" s="37"/>
      <c r="AWF99" s="37"/>
      <c r="AWG99" s="37"/>
      <c r="AWH99" s="37"/>
      <c r="AWI99" s="37"/>
      <c r="AWJ99" s="37"/>
      <c r="AWK99" s="37"/>
      <c r="AWL99" s="37"/>
      <c r="AWM99" s="37"/>
      <c r="AWN99" s="37"/>
      <c r="AWO99" s="37"/>
      <c r="AWP99" s="37"/>
      <c r="AWQ99" s="37"/>
      <c r="AWR99" s="37"/>
      <c r="AWS99" s="37"/>
      <c r="AWT99" s="37"/>
      <c r="AWU99" s="37"/>
      <c r="AWV99" s="37"/>
      <c r="AWW99" s="37"/>
      <c r="AWX99" s="37"/>
      <c r="AWY99" s="37"/>
      <c r="AWZ99" s="37"/>
      <c r="AXA99" s="37"/>
      <c r="AXB99" s="37"/>
      <c r="AXC99" s="37"/>
      <c r="AXD99" s="37"/>
      <c r="AXE99" s="37"/>
      <c r="AXF99" s="37"/>
      <c r="AXG99" s="37"/>
      <c r="AXH99" s="37"/>
      <c r="AXI99" s="37"/>
      <c r="AXJ99" s="37"/>
      <c r="AXK99" s="37"/>
      <c r="AXL99" s="37"/>
      <c r="AXM99" s="37"/>
      <c r="AXN99" s="37"/>
      <c r="AXO99" s="37"/>
      <c r="AXP99" s="37"/>
      <c r="AXQ99" s="37"/>
      <c r="AXR99" s="37"/>
      <c r="AXS99" s="37"/>
      <c r="AXT99" s="37"/>
      <c r="AXU99" s="37"/>
      <c r="AXV99" s="37"/>
      <c r="AXW99" s="37"/>
      <c r="AXX99" s="37"/>
      <c r="AXY99" s="37"/>
      <c r="AXZ99" s="37"/>
      <c r="AYA99" s="37"/>
      <c r="AYB99" s="37"/>
      <c r="AYC99" s="37"/>
      <c r="AYD99" s="37"/>
      <c r="AYE99" s="37"/>
      <c r="AYF99" s="37"/>
      <c r="AYG99" s="37"/>
      <c r="AYH99" s="37"/>
      <c r="AYI99" s="37"/>
      <c r="AYJ99" s="37"/>
      <c r="AYK99" s="37"/>
      <c r="AYL99" s="37"/>
      <c r="AYM99" s="37"/>
      <c r="AYN99" s="37"/>
      <c r="AYO99" s="37"/>
      <c r="AYP99" s="37"/>
      <c r="AYQ99" s="37"/>
      <c r="AYR99" s="37"/>
      <c r="AYS99" s="37"/>
      <c r="AYT99" s="37"/>
      <c r="AYU99" s="37"/>
      <c r="AYV99" s="37"/>
      <c r="AYW99" s="37"/>
      <c r="AYX99" s="37"/>
      <c r="AYY99" s="37"/>
      <c r="AYZ99" s="37"/>
      <c r="AZA99" s="37"/>
      <c r="AZB99" s="37"/>
      <c r="AZC99" s="37"/>
      <c r="AZD99" s="37"/>
      <c r="AZE99" s="37"/>
      <c r="AZF99" s="37"/>
      <c r="AZG99" s="37"/>
      <c r="AZH99" s="37"/>
      <c r="AZI99" s="37"/>
      <c r="AZJ99" s="37"/>
      <c r="AZK99" s="37"/>
      <c r="AZL99" s="37"/>
      <c r="AZM99" s="37"/>
      <c r="AZN99" s="37"/>
      <c r="AZO99" s="37"/>
      <c r="AZP99" s="37"/>
      <c r="AZQ99" s="37"/>
      <c r="AZR99" s="37"/>
      <c r="AZS99" s="37"/>
      <c r="AZT99" s="37"/>
      <c r="AZU99" s="37"/>
      <c r="AZV99" s="37"/>
      <c r="AZW99" s="37"/>
      <c r="AZX99" s="37"/>
      <c r="AZY99" s="37"/>
      <c r="AZZ99" s="37"/>
      <c r="BAA99" s="37"/>
      <c r="BAB99" s="37"/>
      <c r="BAC99" s="37"/>
      <c r="BAD99" s="37"/>
      <c r="BAE99" s="37"/>
      <c r="BAF99" s="37"/>
      <c r="BAG99" s="37"/>
      <c r="BAH99" s="37"/>
      <c r="BAI99" s="37"/>
      <c r="BAJ99" s="37"/>
      <c r="BAK99" s="37"/>
      <c r="BAL99" s="37"/>
      <c r="BAM99" s="37"/>
      <c r="BAN99" s="37"/>
      <c r="BAO99" s="37"/>
      <c r="BAP99" s="37"/>
      <c r="BAQ99" s="37"/>
      <c r="BAR99" s="37"/>
      <c r="BAS99" s="37"/>
      <c r="BAT99" s="37"/>
      <c r="BAU99" s="37"/>
      <c r="BAV99" s="37"/>
      <c r="BAW99" s="37"/>
      <c r="BAX99" s="37"/>
      <c r="BAY99" s="37"/>
      <c r="BAZ99" s="37"/>
      <c r="BBA99" s="37"/>
      <c r="BBB99" s="37"/>
      <c r="BBC99" s="37"/>
      <c r="BBD99" s="37"/>
      <c r="BBE99" s="37"/>
      <c r="BBF99" s="37"/>
      <c r="BBG99" s="37"/>
      <c r="BBH99" s="37"/>
      <c r="BBI99" s="37"/>
      <c r="BBJ99" s="37"/>
      <c r="BBK99" s="37"/>
      <c r="BBL99" s="37"/>
      <c r="BBM99" s="37"/>
      <c r="BBN99" s="37"/>
      <c r="BBO99" s="37"/>
      <c r="BBP99" s="37"/>
      <c r="BBQ99" s="37"/>
      <c r="BBR99" s="37"/>
      <c r="BBS99" s="37"/>
      <c r="BBT99" s="37"/>
      <c r="BBU99" s="37"/>
      <c r="BBV99" s="37"/>
      <c r="BBW99" s="37"/>
      <c r="BBX99" s="37"/>
      <c r="BBY99" s="37"/>
      <c r="BBZ99" s="37"/>
      <c r="BCA99" s="37"/>
      <c r="BCB99" s="37"/>
      <c r="BCC99" s="37"/>
      <c r="BCD99" s="37"/>
      <c r="BCE99" s="37"/>
      <c r="BCF99" s="37"/>
      <c r="BCG99" s="37"/>
      <c r="BCH99" s="37"/>
      <c r="BCI99" s="37"/>
      <c r="BCJ99" s="37"/>
      <c r="BCK99" s="37"/>
      <c r="BCL99" s="37"/>
      <c r="BCM99" s="37"/>
      <c r="BCN99" s="37"/>
      <c r="BCO99" s="37"/>
      <c r="BCP99" s="37"/>
      <c r="BCQ99" s="37"/>
      <c r="BCR99" s="37"/>
      <c r="BCS99" s="37"/>
      <c r="BCT99" s="37"/>
      <c r="BCU99" s="37"/>
      <c r="BCV99" s="37"/>
      <c r="BCW99" s="37"/>
      <c r="BCX99" s="37"/>
      <c r="BCY99" s="37"/>
      <c r="BCZ99" s="37"/>
      <c r="BDA99" s="37"/>
      <c r="BDB99" s="37"/>
      <c r="BDC99" s="37"/>
      <c r="BDD99" s="37"/>
      <c r="BDE99" s="37"/>
      <c r="BDF99" s="37"/>
      <c r="BDG99" s="37"/>
      <c r="BDH99" s="37"/>
      <c r="BDI99" s="37"/>
      <c r="BDJ99" s="37"/>
      <c r="BDK99" s="37"/>
      <c r="BDL99" s="37"/>
      <c r="BDM99" s="37"/>
      <c r="BDN99" s="37"/>
      <c r="BDO99" s="37"/>
      <c r="BDP99" s="37"/>
      <c r="BDQ99" s="37"/>
      <c r="BDR99" s="37"/>
      <c r="BDS99" s="37"/>
      <c r="BDT99" s="37"/>
      <c r="BDU99" s="37"/>
      <c r="BDV99" s="37"/>
      <c r="BDW99" s="37"/>
      <c r="BDX99" s="37"/>
      <c r="BDY99" s="37"/>
      <c r="BDZ99" s="37"/>
      <c r="BEA99" s="37"/>
      <c r="BEB99" s="37"/>
      <c r="BEC99" s="37"/>
      <c r="BED99" s="37"/>
      <c r="BEE99" s="37"/>
      <c r="BEF99" s="37"/>
      <c r="BEG99" s="37"/>
      <c r="BEH99" s="37"/>
      <c r="BEI99" s="37"/>
      <c r="BEJ99" s="37"/>
      <c r="BEK99" s="37"/>
      <c r="BEL99" s="37"/>
      <c r="BEM99" s="37"/>
      <c r="BEN99" s="37"/>
      <c r="BEO99" s="37"/>
      <c r="BEP99" s="37"/>
      <c r="BEQ99" s="37"/>
      <c r="BER99" s="37"/>
      <c r="BES99" s="37"/>
      <c r="BET99" s="37"/>
      <c r="BEU99" s="37"/>
      <c r="BEV99" s="37"/>
      <c r="BEW99" s="37"/>
      <c r="BEX99" s="37"/>
      <c r="BEY99" s="37"/>
      <c r="BEZ99" s="37"/>
      <c r="BFA99" s="37"/>
      <c r="BFB99" s="37"/>
      <c r="BFC99" s="37"/>
      <c r="BFD99" s="37"/>
      <c r="BFE99" s="37"/>
      <c r="BFF99" s="37"/>
      <c r="BFG99" s="37"/>
      <c r="BFH99" s="37"/>
      <c r="BFI99" s="37"/>
      <c r="BFJ99" s="37"/>
      <c r="BFK99" s="37"/>
      <c r="BFL99" s="37"/>
      <c r="BFM99" s="37"/>
      <c r="BFN99" s="37"/>
      <c r="BFO99" s="37"/>
      <c r="BFP99" s="37"/>
      <c r="BFQ99" s="37"/>
      <c r="BFR99" s="37"/>
      <c r="BFS99" s="37"/>
      <c r="BFT99" s="37"/>
      <c r="BFU99" s="37"/>
      <c r="BFV99" s="37"/>
      <c r="BFW99" s="37"/>
      <c r="BFX99" s="37"/>
      <c r="BFY99" s="37"/>
      <c r="BFZ99" s="37"/>
      <c r="BGA99" s="37"/>
      <c r="BGB99" s="37"/>
      <c r="BGC99" s="37"/>
      <c r="BGD99" s="37"/>
      <c r="BGE99" s="37"/>
      <c r="BGF99" s="37"/>
      <c r="BGG99" s="37"/>
      <c r="BGH99" s="37"/>
      <c r="BGI99" s="37"/>
      <c r="BGJ99" s="37"/>
      <c r="BGK99" s="37"/>
      <c r="BGL99" s="37"/>
      <c r="BGM99" s="37"/>
      <c r="BGN99" s="37"/>
      <c r="BGO99" s="37"/>
      <c r="BGP99" s="37"/>
      <c r="BGQ99" s="37"/>
      <c r="BGR99" s="37"/>
      <c r="BGS99" s="37"/>
      <c r="BGT99" s="37"/>
      <c r="BGU99" s="37"/>
      <c r="BGV99" s="37"/>
      <c r="BGW99" s="37"/>
      <c r="BGX99" s="37"/>
      <c r="BGY99" s="37"/>
      <c r="BGZ99" s="37"/>
      <c r="BHA99" s="37"/>
      <c r="BHB99" s="37"/>
      <c r="BHC99" s="37"/>
      <c r="BHD99" s="37"/>
      <c r="BHE99" s="37"/>
      <c r="BHF99" s="37"/>
      <c r="BHG99" s="37"/>
      <c r="BHH99" s="37"/>
      <c r="BHI99" s="37"/>
      <c r="BHJ99" s="37"/>
      <c r="BHK99" s="37"/>
      <c r="BHL99" s="37"/>
      <c r="BHM99" s="37"/>
      <c r="BHN99" s="37"/>
      <c r="BHO99" s="37"/>
      <c r="BHP99" s="37"/>
      <c r="BHQ99" s="37"/>
      <c r="BHR99" s="37"/>
      <c r="BHS99" s="37"/>
      <c r="BHT99" s="37"/>
      <c r="BHU99" s="37"/>
      <c r="BHV99" s="37"/>
      <c r="BHW99" s="37"/>
      <c r="BHX99" s="37"/>
      <c r="BHY99" s="37"/>
      <c r="BHZ99" s="37"/>
      <c r="BIA99" s="37"/>
      <c r="BIB99" s="37"/>
      <c r="BIC99" s="37"/>
      <c r="BID99" s="37"/>
      <c r="BIE99" s="37"/>
      <c r="BIF99" s="37"/>
      <c r="BIG99" s="37"/>
      <c r="BIH99" s="37"/>
      <c r="BII99" s="37"/>
      <c r="BIJ99" s="37"/>
      <c r="BIK99" s="37"/>
      <c r="BIL99" s="37"/>
      <c r="BIM99" s="37"/>
      <c r="BIN99" s="37"/>
      <c r="BIO99" s="37"/>
      <c r="BIP99" s="37"/>
      <c r="BIQ99" s="37"/>
      <c r="BIR99" s="37"/>
      <c r="BIS99" s="37"/>
      <c r="BIT99" s="37"/>
      <c r="BIU99" s="37"/>
      <c r="BIV99" s="37"/>
      <c r="BIW99" s="37"/>
      <c r="BIX99" s="37"/>
      <c r="BIY99" s="37"/>
      <c r="BIZ99" s="37"/>
      <c r="BJA99" s="37"/>
      <c r="BJB99" s="37"/>
      <c r="BJC99" s="37"/>
      <c r="BJD99" s="37"/>
      <c r="BJE99" s="37"/>
      <c r="BJF99" s="37"/>
      <c r="BJG99" s="37"/>
      <c r="BJH99" s="37"/>
      <c r="BJI99" s="37"/>
      <c r="BJJ99" s="37"/>
      <c r="BJK99" s="37"/>
      <c r="BJL99" s="37"/>
      <c r="BJM99" s="37"/>
      <c r="BJN99" s="37"/>
      <c r="BJO99" s="37"/>
      <c r="BJP99" s="37"/>
      <c r="BJQ99" s="37"/>
      <c r="BJR99" s="37"/>
      <c r="BJS99" s="37"/>
      <c r="BJT99" s="37"/>
      <c r="BJU99" s="37"/>
      <c r="BJV99" s="37"/>
      <c r="BJW99" s="37"/>
      <c r="BJX99" s="37"/>
      <c r="BJY99" s="37"/>
      <c r="BJZ99" s="37"/>
      <c r="BKA99" s="37"/>
      <c r="BKB99" s="37"/>
      <c r="BKC99" s="37"/>
      <c r="BKD99" s="37"/>
      <c r="BKE99" s="37"/>
      <c r="BKF99" s="37"/>
      <c r="BKG99" s="37"/>
      <c r="BKH99" s="37"/>
      <c r="BKI99" s="37"/>
      <c r="BKJ99" s="37"/>
      <c r="BKK99" s="37"/>
      <c r="BKL99" s="37"/>
      <c r="BKM99" s="37"/>
      <c r="BKN99" s="37"/>
      <c r="BKO99" s="37"/>
      <c r="BKP99" s="37"/>
      <c r="BKQ99" s="37"/>
      <c r="BKR99" s="37"/>
      <c r="BKS99" s="37"/>
      <c r="BKT99" s="37"/>
      <c r="BKU99" s="37"/>
      <c r="BKV99" s="37"/>
      <c r="BKW99" s="37"/>
      <c r="BKX99" s="37"/>
      <c r="BKY99" s="37"/>
      <c r="BKZ99" s="37"/>
      <c r="BLA99" s="37"/>
      <c r="BLB99" s="37"/>
      <c r="BLC99" s="37"/>
      <c r="BLD99" s="37"/>
      <c r="BLE99" s="37"/>
      <c r="BLF99" s="37"/>
      <c r="BLG99" s="37"/>
      <c r="BLH99" s="37"/>
      <c r="BLI99" s="37"/>
      <c r="BLJ99" s="37"/>
      <c r="BLK99" s="37"/>
      <c r="BLL99" s="37"/>
      <c r="BLM99" s="37"/>
      <c r="BLN99" s="37"/>
      <c r="BLO99" s="37"/>
      <c r="BLP99" s="37"/>
      <c r="BLQ99" s="37"/>
      <c r="BLR99" s="37"/>
      <c r="BLS99" s="37"/>
      <c r="BLT99" s="37"/>
      <c r="BLU99" s="37"/>
      <c r="BLV99" s="37"/>
      <c r="BLW99" s="37"/>
      <c r="BLX99" s="37"/>
      <c r="BLY99" s="37"/>
      <c r="BLZ99" s="37"/>
      <c r="BMA99" s="37"/>
      <c r="BMB99" s="37"/>
      <c r="BMC99" s="37"/>
      <c r="BMD99" s="37"/>
      <c r="BME99" s="37"/>
      <c r="BMF99" s="37"/>
      <c r="BMG99" s="37"/>
      <c r="BMH99" s="37"/>
      <c r="BMI99" s="37"/>
      <c r="BMJ99" s="37"/>
      <c r="BMK99" s="37"/>
      <c r="BML99" s="37"/>
      <c r="BMM99" s="37"/>
      <c r="BMN99" s="37"/>
      <c r="BMO99" s="37"/>
      <c r="BMP99" s="37"/>
      <c r="BMQ99" s="37"/>
      <c r="BMR99" s="37"/>
      <c r="BMS99" s="37"/>
      <c r="BMT99" s="37"/>
      <c r="BMU99" s="37"/>
      <c r="BMV99" s="37"/>
      <c r="BMW99" s="37"/>
      <c r="BMX99" s="37"/>
      <c r="BMY99" s="37"/>
      <c r="BMZ99" s="37"/>
      <c r="BNA99" s="37"/>
      <c r="BNB99" s="37"/>
      <c r="BNC99" s="37"/>
      <c r="BND99" s="37"/>
      <c r="BNE99" s="37"/>
      <c r="BNF99" s="37"/>
      <c r="BNG99" s="37"/>
      <c r="BNH99" s="37"/>
      <c r="BNI99" s="37"/>
      <c r="BNJ99" s="37"/>
    </row>
    <row r="100" spans="1:1726" s="83" customFormat="1" x14ac:dyDescent="0.2">
      <c r="A100" s="56"/>
      <c r="B100" s="89"/>
      <c r="C100" s="38"/>
      <c r="D100" s="38"/>
      <c r="E100" s="91"/>
      <c r="F100" s="86"/>
      <c r="G100" s="92"/>
      <c r="H100" s="92"/>
      <c r="I100" s="41"/>
      <c r="J100" s="41"/>
      <c r="K100" s="41"/>
      <c r="L100" s="41"/>
      <c r="M100" s="42"/>
      <c r="N100" s="42"/>
      <c r="O100" s="43"/>
      <c r="P100" s="44"/>
      <c r="Q100" s="44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37"/>
      <c r="AW100" s="37"/>
      <c r="AX100" s="37"/>
      <c r="AY100" s="37"/>
      <c r="AZ100" s="37"/>
      <c r="BA100" s="37"/>
      <c r="BB100" s="37"/>
      <c r="BC100" s="37"/>
      <c r="BD100" s="37"/>
      <c r="BE100" s="37"/>
      <c r="BF100" s="37"/>
      <c r="BG100" s="37"/>
      <c r="BH100" s="37"/>
      <c r="BI100" s="37"/>
      <c r="BJ100" s="37"/>
      <c r="BK100" s="37"/>
      <c r="BL100" s="37"/>
      <c r="BM100" s="37"/>
      <c r="BN100" s="37"/>
      <c r="BO100" s="37"/>
      <c r="BP100" s="37"/>
      <c r="BQ100" s="37"/>
      <c r="BR100" s="37"/>
      <c r="BS100" s="37"/>
      <c r="BT100" s="37"/>
      <c r="BU100" s="37"/>
      <c r="BV100" s="37"/>
      <c r="BW100" s="37"/>
      <c r="BX100" s="37"/>
      <c r="BY100" s="37"/>
      <c r="BZ100" s="37"/>
      <c r="CA100" s="37"/>
      <c r="CB100" s="37"/>
      <c r="CC100" s="37"/>
      <c r="CD100" s="37"/>
      <c r="CE100" s="37"/>
      <c r="CF100" s="37"/>
      <c r="CG100" s="37"/>
      <c r="CH100" s="37"/>
      <c r="CI100" s="37"/>
      <c r="CJ100" s="37"/>
      <c r="CK100" s="37"/>
      <c r="CL100" s="37"/>
      <c r="CM100" s="37"/>
      <c r="CN100" s="37"/>
      <c r="CO100" s="37"/>
      <c r="CP100" s="37"/>
      <c r="CQ100" s="37"/>
      <c r="CR100" s="37"/>
      <c r="CS100" s="37"/>
      <c r="CT100" s="37"/>
      <c r="CU100" s="37"/>
      <c r="CV100" s="37"/>
      <c r="CW100" s="37"/>
      <c r="CX100" s="37"/>
      <c r="CY100" s="37"/>
      <c r="CZ100" s="37"/>
      <c r="DA100" s="37"/>
      <c r="DB100" s="37"/>
      <c r="DC100" s="37"/>
      <c r="DD100" s="37"/>
      <c r="DE100" s="37"/>
      <c r="DF100" s="37"/>
      <c r="DG100" s="37"/>
      <c r="DH100" s="37"/>
      <c r="DI100" s="37"/>
      <c r="DJ100" s="37"/>
      <c r="DK100" s="37"/>
      <c r="DL100" s="37"/>
      <c r="DM100" s="37"/>
      <c r="DN100" s="37"/>
      <c r="DO100" s="37"/>
      <c r="DP100" s="37"/>
      <c r="DQ100" s="37"/>
      <c r="DR100" s="37"/>
      <c r="DS100" s="37"/>
      <c r="DT100" s="37"/>
      <c r="DU100" s="37"/>
      <c r="DV100" s="37"/>
      <c r="DW100" s="37"/>
      <c r="DX100" s="37"/>
      <c r="DY100" s="37"/>
      <c r="DZ100" s="37"/>
      <c r="EA100" s="37"/>
      <c r="EB100" s="37"/>
      <c r="EC100" s="37"/>
      <c r="ED100" s="37"/>
      <c r="EE100" s="37"/>
      <c r="EF100" s="37"/>
      <c r="EG100" s="37"/>
      <c r="EH100" s="37"/>
      <c r="EI100" s="37"/>
      <c r="EJ100" s="37"/>
      <c r="EK100" s="37"/>
      <c r="EL100" s="37"/>
      <c r="EM100" s="37"/>
      <c r="EN100" s="37"/>
      <c r="EO100" s="37"/>
      <c r="EP100" s="37"/>
      <c r="EQ100" s="37"/>
      <c r="ER100" s="37"/>
      <c r="ES100" s="37"/>
      <c r="ET100" s="37"/>
      <c r="EU100" s="37"/>
      <c r="EV100" s="37"/>
      <c r="EW100" s="37"/>
      <c r="EX100" s="37"/>
      <c r="EY100" s="37"/>
      <c r="EZ100" s="37"/>
      <c r="FA100" s="37"/>
      <c r="FB100" s="37"/>
      <c r="FC100" s="37"/>
      <c r="FD100" s="37"/>
      <c r="FE100" s="37"/>
      <c r="FF100" s="37"/>
      <c r="FG100" s="37"/>
      <c r="FH100" s="37"/>
      <c r="FI100" s="37"/>
      <c r="FJ100" s="37"/>
      <c r="FK100" s="37"/>
      <c r="FL100" s="37"/>
      <c r="FM100" s="37"/>
      <c r="FN100" s="37"/>
      <c r="FO100" s="37"/>
      <c r="FP100" s="37"/>
      <c r="FQ100" s="37"/>
      <c r="FR100" s="37"/>
      <c r="FS100" s="37"/>
      <c r="FT100" s="37"/>
      <c r="FU100" s="37"/>
      <c r="FV100" s="37"/>
      <c r="FW100" s="37"/>
      <c r="FX100" s="37"/>
      <c r="FY100" s="37"/>
      <c r="FZ100" s="37"/>
      <c r="GA100" s="37"/>
      <c r="GB100" s="37"/>
      <c r="GC100" s="37"/>
      <c r="GD100" s="37"/>
      <c r="GE100" s="37"/>
      <c r="GF100" s="37"/>
      <c r="GG100" s="37"/>
      <c r="GH100" s="37"/>
      <c r="GI100" s="37"/>
      <c r="GJ100" s="37"/>
      <c r="GK100" s="37"/>
      <c r="GL100" s="37"/>
      <c r="GM100" s="37"/>
      <c r="GN100" s="37"/>
      <c r="GO100" s="37"/>
      <c r="GP100" s="37"/>
      <c r="GQ100" s="37"/>
      <c r="GR100" s="37"/>
      <c r="GS100" s="37"/>
      <c r="GT100" s="37"/>
      <c r="GU100" s="37"/>
      <c r="GV100" s="37"/>
      <c r="GW100" s="37"/>
      <c r="GX100" s="37"/>
      <c r="GY100" s="37"/>
      <c r="GZ100" s="37"/>
      <c r="HA100" s="37"/>
      <c r="HB100" s="37"/>
      <c r="HC100" s="37"/>
      <c r="HD100" s="37"/>
      <c r="HE100" s="37"/>
      <c r="HF100" s="37"/>
      <c r="HG100" s="37"/>
      <c r="HH100" s="37"/>
      <c r="HI100" s="37"/>
      <c r="HJ100" s="37"/>
      <c r="HK100" s="37"/>
      <c r="HL100" s="37"/>
      <c r="HM100" s="37"/>
      <c r="HN100" s="37"/>
      <c r="HO100" s="37"/>
      <c r="HP100" s="37"/>
      <c r="HQ100" s="37"/>
      <c r="HR100" s="37"/>
      <c r="HS100" s="37"/>
      <c r="HT100" s="37"/>
      <c r="HU100" s="37"/>
      <c r="HV100" s="37"/>
      <c r="HW100" s="37"/>
      <c r="HX100" s="37"/>
      <c r="HY100" s="37"/>
      <c r="HZ100" s="37"/>
      <c r="IA100" s="37"/>
      <c r="IB100" s="37"/>
      <c r="IC100" s="37"/>
      <c r="ID100" s="37"/>
      <c r="IE100" s="37"/>
      <c r="IF100" s="37"/>
      <c r="IG100" s="37"/>
      <c r="IH100" s="37"/>
      <c r="II100" s="37"/>
      <c r="IJ100" s="37"/>
      <c r="IK100" s="37"/>
      <c r="IL100" s="37"/>
      <c r="IM100" s="37"/>
      <c r="IN100" s="37"/>
      <c r="IO100" s="37"/>
      <c r="IP100" s="37"/>
      <c r="IQ100" s="37"/>
      <c r="IR100" s="37"/>
      <c r="IS100" s="37"/>
      <c r="IT100" s="37"/>
      <c r="IU100" s="37"/>
      <c r="IV100" s="37"/>
      <c r="IW100" s="37"/>
      <c r="IX100" s="37"/>
      <c r="IY100" s="37"/>
      <c r="IZ100" s="37"/>
      <c r="JA100" s="37"/>
      <c r="JB100" s="37"/>
      <c r="JC100" s="37"/>
      <c r="JD100" s="37"/>
      <c r="JE100" s="37"/>
      <c r="JF100" s="37"/>
      <c r="JG100" s="37"/>
      <c r="JH100" s="37"/>
      <c r="JI100" s="37"/>
      <c r="JJ100" s="37"/>
      <c r="JK100" s="37"/>
      <c r="JL100" s="37"/>
      <c r="JM100" s="37"/>
      <c r="JN100" s="37"/>
      <c r="JO100" s="37"/>
      <c r="JP100" s="37"/>
      <c r="JQ100" s="37"/>
      <c r="JR100" s="37"/>
      <c r="JS100" s="37"/>
      <c r="JT100" s="37"/>
      <c r="JU100" s="37"/>
      <c r="JV100" s="37"/>
      <c r="JW100" s="37"/>
      <c r="JX100" s="37"/>
      <c r="JY100" s="37"/>
      <c r="JZ100" s="37"/>
      <c r="KA100" s="37"/>
      <c r="KB100" s="37"/>
      <c r="KC100" s="37"/>
      <c r="KD100" s="37"/>
      <c r="KE100" s="37"/>
      <c r="KF100" s="37"/>
      <c r="KG100" s="37"/>
      <c r="KH100" s="37"/>
      <c r="KI100" s="37"/>
      <c r="KJ100" s="37"/>
      <c r="KK100" s="37"/>
      <c r="KL100" s="37"/>
      <c r="KM100" s="37"/>
      <c r="KN100" s="37"/>
      <c r="KO100" s="37"/>
      <c r="KP100" s="37"/>
      <c r="KQ100" s="37"/>
      <c r="KR100" s="37"/>
      <c r="KS100" s="37"/>
      <c r="KT100" s="37"/>
      <c r="KU100" s="37"/>
      <c r="KV100" s="37"/>
      <c r="KW100" s="37"/>
      <c r="KX100" s="37"/>
      <c r="KY100" s="37"/>
      <c r="KZ100" s="37"/>
      <c r="LA100" s="37"/>
      <c r="LB100" s="37"/>
      <c r="LC100" s="37"/>
      <c r="LD100" s="37"/>
      <c r="LE100" s="37"/>
      <c r="LF100" s="37"/>
      <c r="LG100" s="37"/>
      <c r="LH100" s="37"/>
      <c r="LI100" s="37"/>
      <c r="LJ100" s="37"/>
      <c r="LK100" s="37"/>
      <c r="LL100" s="37"/>
      <c r="LM100" s="37"/>
      <c r="LN100" s="37"/>
      <c r="LO100" s="37"/>
      <c r="LP100" s="37"/>
      <c r="LQ100" s="37"/>
      <c r="LR100" s="37"/>
      <c r="LS100" s="37"/>
      <c r="LT100" s="37"/>
      <c r="LU100" s="37"/>
      <c r="LV100" s="37"/>
      <c r="LW100" s="37"/>
      <c r="LX100" s="37"/>
      <c r="LY100" s="37"/>
      <c r="LZ100" s="37"/>
      <c r="MA100" s="37"/>
      <c r="MB100" s="37"/>
      <c r="MC100" s="37"/>
      <c r="MD100" s="37"/>
      <c r="ME100" s="37"/>
      <c r="MF100" s="37"/>
      <c r="MG100" s="37"/>
      <c r="MH100" s="37"/>
      <c r="MI100" s="37"/>
      <c r="MJ100" s="37"/>
      <c r="MK100" s="37"/>
      <c r="ML100" s="37"/>
      <c r="MM100" s="37"/>
      <c r="MN100" s="37"/>
      <c r="MO100" s="37"/>
      <c r="MP100" s="37"/>
      <c r="MQ100" s="37"/>
      <c r="MR100" s="37"/>
      <c r="MS100" s="37"/>
      <c r="MT100" s="37"/>
      <c r="MU100" s="37"/>
      <c r="MV100" s="37"/>
      <c r="MW100" s="37"/>
      <c r="MX100" s="37"/>
      <c r="MY100" s="37"/>
      <c r="MZ100" s="37"/>
      <c r="NA100" s="37"/>
      <c r="NB100" s="37"/>
      <c r="NC100" s="37"/>
      <c r="ND100" s="37"/>
      <c r="NE100" s="37"/>
      <c r="NF100" s="37"/>
      <c r="NG100" s="37"/>
      <c r="NH100" s="37"/>
      <c r="NI100" s="37"/>
      <c r="NJ100" s="37"/>
      <c r="NK100" s="37"/>
      <c r="NL100" s="37"/>
      <c r="NM100" s="37"/>
      <c r="NN100" s="37"/>
      <c r="NO100" s="37"/>
      <c r="NP100" s="37"/>
      <c r="NQ100" s="37"/>
      <c r="NR100" s="37"/>
      <c r="NS100" s="37"/>
      <c r="NT100" s="37"/>
      <c r="NU100" s="37"/>
      <c r="NV100" s="37"/>
      <c r="NW100" s="37"/>
      <c r="NX100" s="37"/>
      <c r="NY100" s="37"/>
      <c r="NZ100" s="37"/>
      <c r="OA100" s="37"/>
      <c r="OB100" s="37"/>
      <c r="OC100" s="37"/>
      <c r="OD100" s="37"/>
      <c r="OE100" s="37"/>
      <c r="OF100" s="37"/>
      <c r="OG100" s="37"/>
      <c r="OH100" s="37"/>
      <c r="OI100" s="37"/>
      <c r="OJ100" s="37"/>
      <c r="OK100" s="37"/>
      <c r="OL100" s="37"/>
      <c r="OM100" s="37"/>
      <c r="ON100" s="37"/>
      <c r="OO100" s="37"/>
      <c r="OP100" s="37"/>
      <c r="OQ100" s="37"/>
      <c r="OR100" s="37"/>
      <c r="OS100" s="37"/>
      <c r="OT100" s="37"/>
      <c r="OU100" s="37"/>
      <c r="OV100" s="37"/>
      <c r="OW100" s="37"/>
      <c r="OX100" s="37"/>
      <c r="OY100" s="37"/>
      <c r="OZ100" s="37"/>
      <c r="PA100" s="37"/>
      <c r="PB100" s="37"/>
      <c r="PC100" s="37"/>
      <c r="PD100" s="37"/>
      <c r="PE100" s="37"/>
      <c r="PF100" s="37"/>
      <c r="PG100" s="37"/>
      <c r="PH100" s="37"/>
      <c r="PI100" s="37"/>
      <c r="PJ100" s="37"/>
      <c r="PK100" s="37"/>
      <c r="PL100" s="37"/>
      <c r="PM100" s="37"/>
      <c r="PN100" s="37"/>
      <c r="PO100" s="37"/>
      <c r="PP100" s="37"/>
      <c r="PQ100" s="37"/>
      <c r="PR100" s="37"/>
      <c r="PS100" s="37"/>
      <c r="PT100" s="37"/>
      <c r="PU100" s="37"/>
      <c r="PV100" s="37"/>
      <c r="PW100" s="37"/>
      <c r="PX100" s="37"/>
      <c r="PY100" s="37"/>
      <c r="PZ100" s="37"/>
      <c r="QA100" s="37"/>
      <c r="QB100" s="37"/>
      <c r="QC100" s="37"/>
      <c r="QD100" s="37"/>
      <c r="QE100" s="37"/>
      <c r="QF100" s="37"/>
      <c r="QG100" s="37"/>
      <c r="QH100" s="37"/>
      <c r="QI100" s="37"/>
      <c r="QJ100" s="37"/>
      <c r="QK100" s="37"/>
      <c r="QL100" s="37"/>
      <c r="QM100" s="37"/>
      <c r="QN100" s="37"/>
      <c r="QO100" s="37"/>
      <c r="QP100" s="37"/>
      <c r="QQ100" s="37"/>
      <c r="QR100" s="37"/>
      <c r="QS100" s="37"/>
      <c r="QT100" s="37"/>
      <c r="QU100" s="37"/>
      <c r="QV100" s="37"/>
      <c r="QW100" s="37"/>
      <c r="QX100" s="37"/>
      <c r="QY100" s="37"/>
      <c r="QZ100" s="37"/>
      <c r="RA100" s="37"/>
      <c r="RB100" s="37"/>
      <c r="RC100" s="37"/>
      <c r="RD100" s="37"/>
      <c r="RE100" s="37"/>
      <c r="RF100" s="37"/>
      <c r="RG100" s="37"/>
      <c r="RH100" s="37"/>
      <c r="RI100" s="37"/>
      <c r="RJ100" s="37"/>
      <c r="RK100" s="37"/>
      <c r="RL100" s="37"/>
      <c r="RM100" s="37"/>
      <c r="RN100" s="37"/>
      <c r="RO100" s="37"/>
      <c r="RP100" s="37"/>
      <c r="RQ100" s="37"/>
      <c r="RR100" s="37"/>
      <c r="RS100" s="37"/>
      <c r="RT100" s="37"/>
      <c r="RU100" s="37"/>
      <c r="RV100" s="37"/>
      <c r="RW100" s="37"/>
      <c r="RX100" s="37"/>
      <c r="RY100" s="37"/>
      <c r="RZ100" s="37"/>
      <c r="SA100" s="37"/>
      <c r="SB100" s="37"/>
      <c r="SC100" s="37"/>
      <c r="SD100" s="37"/>
      <c r="SE100" s="37"/>
      <c r="SF100" s="37"/>
      <c r="SG100" s="37"/>
      <c r="SH100" s="37"/>
      <c r="SI100" s="37"/>
      <c r="SJ100" s="37"/>
      <c r="SK100" s="37"/>
      <c r="SL100" s="37"/>
      <c r="SM100" s="37"/>
      <c r="SN100" s="37"/>
      <c r="SO100" s="37"/>
      <c r="SP100" s="37"/>
      <c r="SQ100" s="37"/>
      <c r="SR100" s="37"/>
      <c r="SS100" s="37"/>
      <c r="ST100" s="37"/>
      <c r="SU100" s="37"/>
      <c r="SV100" s="37"/>
      <c r="SW100" s="37"/>
      <c r="SX100" s="37"/>
      <c r="SY100" s="37"/>
      <c r="SZ100" s="37"/>
      <c r="TA100" s="37"/>
      <c r="TB100" s="37"/>
      <c r="TC100" s="37"/>
      <c r="TD100" s="37"/>
      <c r="TE100" s="37"/>
      <c r="TF100" s="37"/>
      <c r="TG100" s="37"/>
      <c r="TH100" s="37"/>
      <c r="TI100" s="37"/>
      <c r="TJ100" s="37"/>
      <c r="TK100" s="37"/>
      <c r="TL100" s="37"/>
      <c r="TM100" s="37"/>
      <c r="TN100" s="37"/>
      <c r="TO100" s="37"/>
      <c r="TP100" s="37"/>
      <c r="TQ100" s="37"/>
      <c r="TR100" s="37"/>
      <c r="TS100" s="37"/>
      <c r="TT100" s="37"/>
      <c r="TU100" s="37"/>
      <c r="TV100" s="37"/>
      <c r="TW100" s="37"/>
      <c r="TX100" s="37"/>
      <c r="TY100" s="37"/>
      <c r="TZ100" s="37"/>
      <c r="UA100" s="37"/>
      <c r="UB100" s="37"/>
      <c r="UC100" s="37"/>
      <c r="UD100" s="37"/>
      <c r="UE100" s="37"/>
      <c r="UF100" s="37"/>
      <c r="UG100" s="37"/>
      <c r="UH100" s="37"/>
      <c r="UI100" s="37"/>
      <c r="UJ100" s="37"/>
      <c r="UK100" s="37"/>
      <c r="UL100" s="37"/>
      <c r="UM100" s="37"/>
      <c r="UN100" s="37"/>
      <c r="UO100" s="37"/>
      <c r="UP100" s="37"/>
      <c r="UQ100" s="37"/>
      <c r="UR100" s="37"/>
      <c r="US100" s="37"/>
      <c r="UT100" s="37"/>
      <c r="UU100" s="37"/>
      <c r="UV100" s="37"/>
      <c r="UW100" s="37"/>
      <c r="UX100" s="37"/>
      <c r="UY100" s="37"/>
      <c r="UZ100" s="37"/>
      <c r="VA100" s="37"/>
      <c r="VB100" s="37"/>
      <c r="VC100" s="37"/>
      <c r="VD100" s="37"/>
      <c r="VE100" s="37"/>
      <c r="VF100" s="37"/>
      <c r="VG100" s="37"/>
      <c r="VH100" s="37"/>
      <c r="VI100" s="37"/>
      <c r="VJ100" s="37"/>
      <c r="VK100" s="37"/>
      <c r="VL100" s="37"/>
      <c r="VM100" s="37"/>
      <c r="VN100" s="37"/>
      <c r="VO100" s="37"/>
      <c r="VP100" s="37"/>
      <c r="VQ100" s="37"/>
      <c r="VR100" s="37"/>
      <c r="VS100" s="37"/>
      <c r="VT100" s="37"/>
      <c r="VU100" s="37"/>
      <c r="VV100" s="37"/>
      <c r="VW100" s="37"/>
      <c r="VX100" s="37"/>
      <c r="VY100" s="37"/>
      <c r="VZ100" s="37"/>
      <c r="WA100" s="37"/>
      <c r="WB100" s="37"/>
      <c r="WC100" s="37"/>
      <c r="WD100" s="37"/>
      <c r="WE100" s="37"/>
      <c r="WF100" s="37"/>
      <c r="WG100" s="37"/>
      <c r="WH100" s="37"/>
      <c r="WI100" s="37"/>
      <c r="WJ100" s="37"/>
      <c r="WK100" s="37"/>
      <c r="WL100" s="37"/>
      <c r="WM100" s="37"/>
      <c r="WN100" s="37"/>
      <c r="WO100" s="37"/>
      <c r="WP100" s="37"/>
      <c r="WQ100" s="37"/>
      <c r="WR100" s="37"/>
      <c r="WS100" s="37"/>
      <c r="WT100" s="37"/>
      <c r="WU100" s="37"/>
      <c r="WV100" s="37"/>
      <c r="WW100" s="37"/>
      <c r="WX100" s="37"/>
      <c r="WY100" s="37"/>
      <c r="WZ100" s="37"/>
      <c r="XA100" s="37"/>
      <c r="XB100" s="37"/>
      <c r="XC100" s="37"/>
      <c r="XD100" s="37"/>
      <c r="XE100" s="37"/>
      <c r="XF100" s="37"/>
      <c r="XG100" s="37"/>
      <c r="XH100" s="37"/>
      <c r="XI100" s="37"/>
      <c r="XJ100" s="37"/>
      <c r="XK100" s="37"/>
      <c r="XL100" s="37"/>
      <c r="XM100" s="37"/>
      <c r="XN100" s="37"/>
      <c r="XO100" s="37"/>
      <c r="XP100" s="37"/>
      <c r="XQ100" s="37"/>
      <c r="XR100" s="37"/>
      <c r="XS100" s="37"/>
      <c r="XT100" s="37"/>
      <c r="XU100" s="37"/>
      <c r="XV100" s="37"/>
      <c r="XW100" s="37"/>
      <c r="XX100" s="37"/>
      <c r="XY100" s="37"/>
      <c r="XZ100" s="37"/>
      <c r="YA100" s="37"/>
      <c r="YB100" s="37"/>
      <c r="YC100" s="37"/>
      <c r="YD100" s="37"/>
      <c r="YE100" s="37"/>
      <c r="YF100" s="37"/>
      <c r="YG100" s="37"/>
      <c r="YH100" s="37"/>
      <c r="YI100" s="37"/>
      <c r="YJ100" s="37"/>
      <c r="YK100" s="37"/>
      <c r="YL100" s="37"/>
      <c r="YM100" s="37"/>
      <c r="YN100" s="37"/>
      <c r="YO100" s="37"/>
      <c r="YP100" s="37"/>
      <c r="YQ100" s="37"/>
      <c r="YR100" s="37"/>
      <c r="YS100" s="37"/>
      <c r="YT100" s="37"/>
      <c r="YU100" s="37"/>
      <c r="YV100" s="37"/>
      <c r="YW100" s="37"/>
      <c r="YX100" s="37"/>
      <c r="YY100" s="37"/>
      <c r="YZ100" s="37"/>
      <c r="ZA100" s="37"/>
      <c r="ZB100" s="37"/>
      <c r="ZC100" s="37"/>
      <c r="ZD100" s="37"/>
      <c r="ZE100" s="37"/>
      <c r="ZF100" s="37"/>
      <c r="ZG100" s="37"/>
      <c r="ZH100" s="37"/>
      <c r="ZI100" s="37"/>
      <c r="ZJ100" s="37"/>
      <c r="ZK100" s="37"/>
      <c r="ZL100" s="37"/>
      <c r="ZM100" s="37"/>
      <c r="ZN100" s="37"/>
      <c r="ZO100" s="37"/>
      <c r="ZP100" s="37"/>
      <c r="ZQ100" s="37"/>
      <c r="ZR100" s="37"/>
      <c r="ZS100" s="37"/>
      <c r="ZT100" s="37"/>
      <c r="ZU100" s="37"/>
      <c r="ZV100" s="37"/>
      <c r="ZW100" s="37"/>
      <c r="ZX100" s="37"/>
      <c r="ZY100" s="37"/>
      <c r="ZZ100" s="37"/>
      <c r="AAA100" s="37"/>
      <c r="AAB100" s="37"/>
      <c r="AAC100" s="37"/>
      <c r="AAD100" s="37"/>
      <c r="AAE100" s="37"/>
      <c r="AAF100" s="37"/>
      <c r="AAG100" s="37"/>
      <c r="AAH100" s="37"/>
      <c r="AAI100" s="37"/>
      <c r="AAJ100" s="37"/>
      <c r="AAK100" s="37"/>
      <c r="AAL100" s="37"/>
      <c r="AAM100" s="37"/>
      <c r="AAN100" s="37"/>
      <c r="AAO100" s="37"/>
      <c r="AAP100" s="37"/>
      <c r="AAQ100" s="37"/>
      <c r="AAR100" s="37"/>
      <c r="AAS100" s="37"/>
      <c r="AAT100" s="37"/>
      <c r="AAU100" s="37"/>
      <c r="AAV100" s="37"/>
      <c r="AAW100" s="37"/>
      <c r="AAX100" s="37"/>
      <c r="AAY100" s="37"/>
      <c r="AAZ100" s="37"/>
      <c r="ABA100" s="37"/>
      <c r="ABB100" s="37"/>
      <c r="ABC100" s="37"/>
      <c r="ABD100" s="37"/>
      <c r="ABE100" s="37"/>
      <c r="ABF100" s="37"/>
      <c r="ABG100" s="37"/>
      <c r="ABH100" s="37"/>
      <c r="ABI100" s="37"/>
      <c r="ABJ100" s="37"/>
      <c r="ABK100" s="37"/>
      <c r="ABL100" s="37"/>
      <c r="ABM100" s="37"/>
      <c r="ABN100" s="37"/>
      <c r="ABO100" s="37"/>
      <c r="ABP100" s="37"/>
      <c r="ABQ100" s="37"/>
      <c r="ABR100" s="37"/>
      <c r="ABS100" s="37"/>
      <c r="ABT100" s="37"/>
      <c r="ABU100" s="37"/>
      <c r="ABV100" s="37"/>
      <c r="ABW100" s="37"/>
      <c r="ABX100" s="37"/>
      <c r="ABY100" s="37"/>
      <c r="ABZ100" s="37"/>
      <c r="ACA100" s="37"/>
      <c r="ACB100" s="37"/>
      <c r="ACC100" s="37"/>
      <c r="ACD100" s="37"/>
      <c r="ACE100" s="37"/>
      <c r="ACF100" s="37"/>
      <c r="ACG100" s="37"/>
      <c r="ACH100" s="37"/>
      <c r="ACI100" s="37"/>
      <c r="ACJ100" s="37"/>
      <c r="ACK100" s="37"/>
      <c r="ACL100" s="37"/>
      <c r="ACM100" s="37"/>
      <c r="ACN100" s="37"/>
      <c r="ACO100" s="37"/>
      <c r="ACP100" s="37"/>
      <c r="ACQ100" s="37"/>
      <c r="ACR100" s="37"/>
      <c r="ACS100" s="37"/>
      <c r="ACT100" s="37"/>
      <c r="ACU100" s="37"/>
      <c r="ACV100" s="37"/>
      <c r="ACW100" s="37"/>
      <c r="ACX100" s="37"/>
      <c r="ACY100" s="37"/>
      <c r="ACZ100" s="37"/>
      <c r="ADA100" s="37"/>
      <c r="ADB100" s="37"/>
      <c r="ADC100" s="37"/>
      <c r="ADD100" s="37"/>
      <c r="ADE100" s="37"/>
      <c r="ADF100" s="37"/>
      <c r="ADG100" s="37"/>
      <c r="ADH100" s="37"/>
      <c r="ADI100" s="37"/>
      <c r="ADJ100" s="37"/>
      <c r="ADK100" s="37"/>
      <c r="ADL100" s="37"/>
      <c r="ADM100" s="37"/>
      <c r="ADN100" s="37"/>
      <c r="ADO100" s="37"/>
      <c r="ADP100" s="37"/>
      <c r="ADQ100" s="37"/>
      <c r="ADR100" s="37"/>
      <c r="ADS100" s="37"/>
      <c r="ADT100" s="37"/>
      <c r="ADU100" s="37"/>
      <c r="ADV100" s="37"/>
      <c r="ADW100" s="37"/>
      <c r="ADX100" s="37"/>
      <c r="ADY100" s="37"/>
      <c r="ADZ100" s="37"/>
      <c r="AEA100" s="37"/>
      <c r="AEB100" s="37"/>
      <c r="AEC100" s="37"/>
      <c r="AED100" s="37"/>
      <c r="AEE100" s="37"/>
      <c r="AEF100" s="37"/>
      <c r="AEG100" s="37"/>
      <c r="AEH100" s="37"/>
      <c r="AEI100" s="37"/>
      <c r="AEJ100" s="37"/>
      <c r="AEK100" s="37"/>
      <c r="AEL100" s="37"/>
      <c r="AEM100" s="37"/>
      <c r="AEN100" s="37"/>
      <c r="AEO100" s="37"/>
      <c r="AEP100" s="37"/>
      <c r="AEQ100" s="37"/>
      <c r="AER100" s="37"/>
      <c r="AES100" s="37"/>
      <c r="AET100" s="37"/>
      <c r="AEU100" s="37"/>
      <c r="AEV100" s="37"/>
      <c r="AEW100" s="37"/>
      <c r="AEX100" s="37"/>
      <c r="AEY100" s="37"/>
      <c r="AEZ100" s="37"/>
      <c r="AFA100" s="37"/>
      <c r="AFB100" s="37"/>
      <c r="AFC100" s="37"/>
      <c r="AFD100" s="37"/>
      <c r="AFE100" s="37"/>
      <c r="AFF100" s="37"/>
      <c r="AFG100" s="37"/>
      <c r="AFH100" s="37"/>
      <c r="AFI100" s="37"/>
      <c r="AFJ100" s="37"/>
      <c r="AFK100" s="37"/>
      <c r="AFL100" s="37"/>
      <c r="AFM100" s="37"/>
      <c r="AFN100" s="37"/>
      <c r="AFO100" s="37"/>
      <c r="AFP100" s="37"/>
      <c r="AFQ100" s="37"/>
      <c r="AFR100" s="37"/>
      <c r="AFS100" s="37"/>
      <c r="AFT100" s="37"/>
      <c r="AFU100" s="37"/>
      <c r="AFV100" s="37"/>
      <c r="AFW100" s="37"/>
      <c r="AFX100" s="37"/>
      <c r="AFY100" s="37"/>
      <c r="AFZ100" s="37"/>
      <c r="AGA100" s="37"/>
      <c r="AGB100" s="37"/>
      <c r="AGC100" s="37"/>
      <c r="AGD100" s="37"/>
      <c r="AGE100" s="37"/>
      <c r="AGF100" s="37"/>
      <c r="AGG100" s="37"/>
      <c r="AGH100" s="37"/>
      <c r="AGI100" s="37"/>
      <c r="AGJ100" s="37"/>
      <c r="AGK100" s="37"/>
      <c r="AGL100" s="37"/>
      <c r="AGM100" s="37"/>
      <c r="AGN100" s="37"/>
      <c r="AGO100" s="37"/>
      <c r="AGP100" s="37"/>
      <c r="AGQ100" s="37"/>
      <c r="AGR100" s="37"/>
      <c r="AGS100" s="37"/>
      <c r="AGT100" s="37"/>
      <c r="AGU100" s="37"/>
      <c r="AGV100" s="37"/>
      <c r="AGW100" s="37"/>
      <c r="AGX100" s="37"/>
      <c r="AGY100" s="37"/>
      <c r="AGZ100" s="37"/>
      <c r="AHA100" s="37"/>
      <c r="AHB100" s="37"/>
      <c r="AHC100" s="37"/>
      <c r="AHD100" s="37"/>
      <c r="AHE100" s="37"/>
      <c r="AHF100" s="37"/>
      <c r="AHG100" s="37"/>
      <c r="AHH100" s="37"/>
      <c r="AHI100" s="37"/>
      <c r="AHJ100" s="37"/>
      <c r="AHK100" s="37"/>
      <c r="AHL100" s="37"/>
      <c r="AHM100" s="37"/>
      <c r="AHN100" s="37"/>
      <c r="AHO100" s="37"/>
      <c r="AHP100" s="37"/>
      <c r="AHQ100" s="37"/>
      <c r="AHR100" s="37"/>
      <c r="AHS100" s="37"/>
      <c r="AHT100" s="37"/>
      <c r="AHU100" s="37"/>
      <c r="AHV100" s="37"/>
      <c r="AHW100" s="37"/>
      <c r="AHX100" s="37"/>
      <c r="AHY100" s="37"/>
      <c r="AHZ100" s="37"/>
      <c r="AIA100" s="37"/>
      <c r="AIB100" s="37"/>
      <c r="AIC100" s="37"/>
      <c r="AID100" s="37"/>
      <c r="AIE100" s="37"/>
      <c r="AIF100" s="37"/>
      <c r="AIG100" s="37"/>
      <c r="AIH100" s="37"/>
      <c r="AII100" s="37"/>
      <c r="AIJ100" s="37"/>
      <c r="AIK100" s="37"/>
      <c r="AIL100" s="37"/>
      <c r="AIM100" s="37"/>
      <c r="AIN100" s="37"/>
      <c r="AIO100" s="37"/>
      <c r="AIP100" s="37"/>
      <c r="AIQ100" s="37"/>
      <c r="AIR100" s="37"/>
      <c r="AIS100" s="37"/>
      <c r="AIT100" s="37"/>
      <c r="AIU100" s="37"/>
      <c r="AIV100" s="37"/>
      <c r="AIW100" s="37"/>
      <c r="AIX100" s="37"/>
      <c r="AIY100" s="37"/>
      <c r="AIZ100" s="37"/>
      <c r="AJA100" s="37"/>
      <c r="AJB100" s="37"/>
      <c r="AJC100" s="37"/>
      <c r="AJD100" s="37"/>
      <c r="AJE100" s="37"/>
      <c r="AJF100" s="37"/>
      <c r="AJG100" s="37"/>
      <c r="AJH100" s="37"/>
      <c r="AJI100" s="37"/>
      <c r="AJJ100" s="37"/>
      <c r="AJK100" s="37"/>
      <c r="AJL100" s="37"/>
      <c r="AJM100" s="37"/>
      <c r="AJN100" s="37"/>
      <c r="AJO100" s="37"/>
      <c r="AJP100" s="37"/>
      <c r="AJQ100" s="37"/>
      <c r="AJR100" s="37"/>
      <c r="AJS100" s="37"/>
      <c r="AJT100" s="37"/>
      <c r="AJU100" s="37"/>
      <c r="AJV100" s="37"/>
      <c r="AJW100" s="37"/>
      <c r="AJX100" s="37"/>
      <c r="AJY100" s="37"/>
      <c r="AJZ100" s="37"/>
      <c r="AKA100" s="37"/>
      <c r="AKB100" s="37"/>
      <c r="AKC100" s="37"/>
      <c r="AKD100" s="37"/>
      <c r="AKE100" s="37"/>
      <c r="AKF100" s="37"/>
      <c r="AKG100" s="37"/>
      <c r="AKH100" s="37"/>
      <c r="AKI100" s="37"/>
      <c r="AKJ100" s="37"/>
      <c r="AKK100" s="37"/>
      <c r="AKL100" s="37"/>
      <c r="AKM100" s="37"/>
      <c r="AKN100" s="37"/>
      <c r="AKO100" s="37"/>
      <c r="AKP100" s="37"/>
      <c r="AKQ100" s="37"/>
      <c r="AKR100" s="37"/>
      <c r="AKS100" s="37"/>
      <c r="AKT100" s="37"/>
      <c r="AKU100" s="37"/>
      <c r="AKV100" s="37"/>
      <c r="AKW100" s="37"/>
      <c r="AKX100" s="37"/>
      <c r="AKY100" s="37"/>
      <c r="AKZ100" s="37"/>
      <c r="ALA100" s="37"/>
      <c r="ALB100" s="37"/>
      <c r="ALC100" s="37"/>
      <c r="ALD100" s="37"/>
      <c r="ALE100" s="37"/>
      <c r="ALF100" s="37"/>
      <c r="ALG100" s="37"/>
      <c r="ALH100" s="37"/>
      <c r="ALI100" s="37"/>
      <c r="ALJ100" s="37"/>
      <c r="ALK100" s="37"/>
      <c r="ALL100" s="37"/>
      <c r="ALM100" s="37"/>
      <c r="ALN100" s="37"/>
      <c r="ALO100" s="37"/>
      <c r="ALP100" s="37"/>
      <c r="ALQ100" s="37"/>
      <c r="ALR100" s="37"/>
      <c r="ALS100" s="37"/>
      <c r="ALT100" s="37"/>
      <c r="ALU100" s="37"/>
      <c r="ALV100" s="37"/>
      <c r="ALW100" s="37"/>
      <c r="ALX100" s="37"/>
      <c r="ALY100" s="37"/>
      <c r="ALZ100" s="37"/>
      <c r="AMA100" s="37"/>
      <c r="AMB100" s="37"/>
      <c r="AMC100" s="37"/>
      <c r="AMD100" s="37"/>
      <c r="AME100" s="37"/>
      <c r="AMF100" s="37"/>
      <c r="AMG100" s="37"/>
      <c r="AMH100" s="37"/>
      <c r="AMI100" s="37"/>
      <c r="AMJ100" s="37"/>
      <c r="AMK100" s="37"/>
      <c r="AML100" s="37"/>
      <c r="AMM100" s="37"/>
      <c r="AMN100" s="37"/>
      <c r="AMO100" s="37"/>
      <c r="AMP100" s="37"/>
      <c r="AMQ100" s="37"/>
      <c r="AMR100" s="37"/>
      <c r="AMS100" s="37"/>
      <c r="AMT100" s="37"/>
      <c r="AMU100" s="37"/>
      <c r="AMV100" s="37"/>
      <c r="AMW100" s="37"/>
      <c r="AMX100" s="37"/>
      <c r="AMY100" s="37"/>
      <c r="AMZ100" s="37"/>
      <c r="ANA100" s="37"/>
      <c r="ANB100" s="37"/>
      <c r="ANC100" s="37"/>
      <c r="AND100" s="37"/>
      <c r="ANE100" s="37"/>
      <c r="ANF100" s="37"/>
      <c r="ANG100" s="37"/>
      <c r="ANH100" s="37"/>
      <c r="ANI100" s="37"/>
      <c r="ANJ100" s="37"/>
      <c r="ANK100" s="37"/>
      <c r="ANL100" s="37"/>
      <c r="ANM100" s="37"/>
      <c r="ANN100" s="37"/>
      <c r="ANO100" s="37"/>
      <c r="ANP100" s="37"/>
      <c r="ANQ100" s="37"/>
      <c r="ANR100" s="37"/>
      <c r="ANS100" s="37"/>
      <c r="ANT100" s="37"/>
      <c r="ANU100" s="37"/>
      <c r="ANV100" s="37"/>
      <c r="ANW100" s="37"/>
      <c r="ANX100" s="37"/>
      <c r="ANY100" s="37"/>
      <c r="ANZ100" s="37"/>
      <c r="AOA100" s="37"/>
      <c r="AOB100" s="37"/>
      <c r="AOC100" s="37"/>
      <c r="AOD100" s="37"/>
      <c r="AOE100" s="37"/>
      <c r="AOF100" s="37"/>
      <c r="AOG100" s="37"/>
      <c r="AOH100" s="37"/>
      <c r="AOI100" s="37"/>
      <c r="AOJ100" s="37"/>
      <c r="AOK100" s="37"/>
      <c r="AOL100" s="37"/>
      <c r="AOM100" s="37"/>
      <c r="AON100" s="37"/>
      <c r="AOO100" s="37"/>
      <c r="AOP100" s="37"/>
      <c r="AOQ100" s="37"/>
      <c r="AOR100" s="37"/>
      <c r="AOS100" s="37"/>
      <c r="AOT100" s="37"/>
      <c r="AOU100" s="37"/>
      <c r="AOV100" s="37"/>
      <c r="AOW100" s="37"/>
      <c r="AOX100" s="37"/>
      <c r="AOY100" s="37"/>
      <c r="AOZ100" s="37"/>
      <c r="APA100" s="37"/>
      <c r="APB100" s="37"/>
      <c r="APC100" s="37"/>
      <c r="APD100" s="37"/>
      <c r="APE100" s="37"/>
      <c r="APF100" s="37"/>
      <c r="APG100" s="37"/>
      <c r="APH100" s="37"/>
      <c r="API100" s="37"/>
      <c r="APJ100" s="37"/>
      <c r="APK100" s="37"/>
      <c r="APL100" s="37"/>
      <c r="APM100" s="37"/>
      <c r="APN100" s="37"/>
      <c r="APO100" s="37"/>
      <c r="APP100" s="37"/>
      <c r="APQ100" s="37"/>
      <c r="APR100" s="37"/>
      <c r="APS100" s="37"/>
      <c r="APT100" s="37"/>
      <c r="APU100" s="37"/>
      <c r="APV100" s="37"/>
      <c r="APW100" s="37"/>
      <c r="APX100" s="37"/>
      <c r="APY100" s="37"/>
      <c r="APZ100" s="37"/>
      <c r="AQA100" s="37"/>
      <c r="AQB100" s="37"/>
      <c r="AQC100" s="37"/>
      <c r="AQD100" s="37"/>
      <c r="AQE100" s="37"/>
      <c r="AQF100" s="37"/>
      <c r="AQG100" s="37"/>
      <c r="AQH100" s="37"/>
      <c r="AQI100" s="37"/>
      <c r="AQJ100" s="37"/>
      <c r="AQK100" s="37"/>
      <c r="AQL100" s="37"/>
      <c r="AQM100" s="37"/>
      <c r="AQN100" s="37"/>
      <c r="AQO100" s="37"/>
      <c r="AQP100" s="37"/>
      <c r="AQQ100" s="37"/>
      <c r="AQR100" s="37"/>
      <c r="AQS100" s="37"/>
      <c r="AQT100" s="37"/>
      <c r="AQU100" s="37"/>
      <c r="AQV100" s="37"/>
      <c r="AQW100" s="37"/>
      <c r="AQX100" s="37"/>
      <c r="AQY100" s="37"/>
      <c r="AQZ100" s="37"/>
      <c r="ARA100" s="37"/>
      <c r="ARB100" s="37"/>
      <c r="ARC100" s="37"/>
      <c r="ARD100" s="37"/>
      <c r="ARE100" s="37"/>
      <c r="ARF100" s="37"/>
      <c r="ARG100" s="37"/>
      <c r="ARH100" s="37"/>
      <c r="ARI100" s="37"/>
      <c r="ARJ100" s="37"/>
      <c r="ARK100" s="37"/>
      <c r="ARL100" s="37"/>
      <c r="ARM100" s="37"/>
      <c r="ARN100" s="37"/>
      <c r="ARO100" s="37"/>
      <c r="ARP100" s="37"/>
      <c r="ARQ100" s="37"/>
      <c r="ARR100" s="37"/>
      <c r="ARS100" s="37"/>
      <c r="ART100" s="37"/>
      <c r="ARU100" s="37"/>
      <c r="ARV100" s="37"/>
      <c r="ARW100" s="37"/>
      <c r="ARX100" s="37"/>
      <c r="ARY100" s="37"/>
      <c r="ARZ100" s="37"/>
      <c r="ASA100" s="37"/>
      <c r="ASB100" s="37"/>
      <c r="ASC100" s="37"/>
      <c r="ASD100" s="37"/>
      <c r="ASE100" s="37"/>
      <c r="ASF100" s="37"/>
      <c r="ASG100" s="37"/>
      <c r="ASH100" s="37"/>
      <c r="ASI100" s="37"/>
      <c r="ASJ100" s="37"/>
      <c r="ASK100" s="37"/>
      <c r="ASL100" s="37"/>
      <c r="ASM100" s="37"/>
      <c r="ASN100" s="37"/>
      <c r="ASO100" s="37"/>
      <c r="ASP100" s="37"/>
      <c r="ASQ100" s="37"/>
      <c r="ASR100" s="37"/>
      <c r="ASS100" s="37"/>
      <c r="AST100" s="37"/>
      <c r="ASU100" s="37"/>
      <c r="ASV100" s="37"/>
      <c r="ASW100" s="37"/>
      <c r="ASX100" s="37"/>
      <c r="ASY100" s="37"/>
      <c r="ASZ100" s="37"/>
      <c r="ATA100" s="37"/>
      <c r="ATB100" s="37"/>
      <c r="ATC100" s="37"/>
      <c r="ATD100" s="37"/>
      <c r="ATE100" s="37"/>
      <c r="ATF100" s="37"/>
      <c r="ATG100" s="37"/>
      <c r="ATH100" s="37"/>
      <c r="ATI100" s="37"/>
      <c r="ATJ100" s="37"/>
      <c r="ATK100" s="37"/>
      <c r="ATL100" s="37"/>
      <c r="ATM100" s="37"/>
      <c r="ATN100" s="37"/>
      <c r="ATO100" s="37"/>
      <c r="ATP100" s="37"/>
      <c r="ATQ100" s="37"/>
      <c r="ATR100" s="37"/>
      <c r="ATS100" s="37"/>
      <c r="ATT100" s="37"/>
      <c r="ATU100" s="37"/>
      <c r="ATV100" s="37"/>
      <c r="ATW100" s="37"/>
      <c r="ATX100" s="37"/>
      <c r="ATY100" s="37"/>
      <c r="ATZ100" s="37"/>
      <c r="AUA100" s="37"/>
      <c r="AUB100" s="37"/>
      <c r="AUC100" s="37"/>
      <c r="AUD100" s="37"/>
      <c r="AUE100" s="37"/>
      <c r="AUF100" s="37"/>
      <c r="AUG100" s="37"/>
      <c r="AUH100" s="37"/>
      <c r="AUI100" s="37"/>
      <c r="AUJ100" s="37"/>
      <c r="AUK100" s="37"/>
      <c r="AUL100" s="37"/>
      <c r="AUM100" s="37"/>
      <c r="AUN100" s="37"/>
      <c r="AUO100" s="37"/>
      <c r="AUP100" s="37"/>
      <c r="AUQ100" s="37"/>
      <c r="AUR100" s="37"/>
      <c r="AUS100" s="37"/>
      <c r="AUT100" s="37"/>
      <c r="AUU100" s="37"/>
      <c r="AUV100" s="37"/>
      <c r="AUW100" s="37"/>
      <c r="AUX100" s="37"/>
      <c r="AUY100" s="37"/>
      <c r="AUZ100" s="37"/>
      <c r="AVA100" s="37"/>
      <c r="AVB100" s="37"/>
      <c r="AVC100" s="37"/>
      <c r="AVD100" s="37"/>
      <c r="AVE100" s="37"/>
      <c r="AVF100" s="37"/>
      <c r="AVG100" s="37"/>
      <c r="AVH100" s="37"/>
      <c r="AVI100" s="37"/>
      <c r="AVJ100" s="37"/>
      <c r="AVK100" s="37"/>
      <c r="AVL100" s="37"/>
      <c r="AVM100" s="37"/>
      <c r="AVN100" s="37"/>
      <c r="AVO100" s="37"/>
      <c r="AVP100" s="37"/>
      <c r="AVQ100" s="37"/>
      <c r="AVR100" s="37"/>
      <c r="AVS100" s="37"/>
      <c r="AVT100" s="37"/>
      <c r="AVU100" s="37"/>
      <c r="AVV100" s="37"/>
      <c r="AVW100" s="37"/>
      <c r="AVX100" s="37"/>
      <c r="AVY100" s="37"/>
      <c r="AVZ100" s="37"/>
      <c r="AWA100" s="37"/>
      <c r="AWB100" s="37"/>
      <c r="AWC100" s="37"/>
      <c r="AWD100" s="37"/>
      <c r="AWE100" s="37"/>
      <c r="AWF100" s="37"/>
      <c r="AWG100" s="37"/>
      <c r="AWH100" s="37"/>
      <c r="AWI100" s="37"/>
      <c r="AWJ100" s="37"/>
      <c r="AWK100" s="37"/>
      <c r="AWL100" s="37"/>
      <c r="AWM100" s="37"/>
      <c r="AWN100" s="37"/>
      <c r="AWO100" s="37"/>
      <c r="AWP100" s="37"/>
      <c r="AWQ100" s="37"/>
      <c r="AWR100" s="37"/>
      <c r="AWS100" s="37"/>
      <c r="AWT100" s="37"/>
      <c r="AWU100" s="37"/>
      <c r="AWV100" s="37"/>
      <c r="AWW100" s="37"/>
      <c r="AWX100" s="37"/>
      <c r="AWY100" s="37"/>
      <c r="AWZ100" s="37"/>
      <c r="AXA100" s="37"/>
      <c r="AXB100" s="37"/>
      <c r="AXC100" s="37"/>
      <c r="AXD100" s="37"/>
      <c r="AXE100" s="37"/>
      <c r="AXF100" s="37"/>
      <c r="AXG100" s="37"/>
      <c r="AXH100" s="37"/>
      <c r="AXI100" s="37"/>
      <c r="AXJ100" s="37"/>
      <c r="AXK100" s="37"/>
      <c r="AXL100" s="37"/>
      <c r="AXM100" s="37"/>
      <c r="AXN100" s="37"/>
      <c r="AXO100" s="37"/>
      <c r="AXP100" s="37"/>
      <c r="AXQ100" s="37"/>
      <c r="AXR100" s="37"/>
      <c r="AXS100" s="37"/>
      <c r="AXT100" s="37"/>
      <c r="AXU100" s="37"/>
      <c r="AXV100" s="37"/>
      <c r="AXW100" s="37"/>
      <c r="AXX100" s="37"/>
      <c r="AXY100" s="37"/>
      <c r="AXZ100" s="37"/>
      <c r="AYA100" s="37"/>
      <c r="AYB100" s="37"/>
      <c r="AYC100" s="37"/>
      <c r="AYD100" s="37"/>
      <c r="AYE100" s="37"/>
      <c r="AYF100" s="37"/>
      <c r="AYG100" s="37"/>
      <c r="AYH100" s="37"/>
      <c r="AYI100" s="37"/>
      <c r="AYJ100" s="37"/>
      <c r="AYK100" s="37"/>
      <c r="AYL100" s="37"/>
      <c r="AYM100" s="37"/>
      <c r="AYN100" s="37"/>
      <c r="AYO100" s="37"/>
      <c r="AYP100" s="37"/>
      <c r="AYQ100" s="37"/>
      <c r="AYR100" s="37"/>
      <c r="AYS100" s="37"/>
      <c r="AYT100" s="37"/>
      <c r="AYU100" s="37"/>
      <c r="AYV100" s="37"/>
      <c r="AYW100" s="37"/>
      <c r="AYX100" s="37"/>
      <c r="AYY100" s="37"/>
      <c r="AYZ100" s="37"/>
      <c r="AZA100" s="37"/>
      <c r="AZB100" s="37"/>
      <c r="AZC100" s="37"/>
      <c r="AZD100" s="37"/>
      <c r="AZE100" s="37"/>
      <c r="AZF100" s="37"/>
      <c r="AZG100" s="37"/>
      <c r="AZH100" s="37"/>
      <c r="AZI100" s="37"/>
      <c r="AZJ100" s="37"/>
      <c r="AZK100" s="37"/>
      <c r="AZL100" s="37"/>
      <c r="AZM100" s="37"/>
      <c r="AZN100" s="37"/>
      <c r="AZO100" s="37"/>
      <c r="AZP100" s="37"/>
      <c r="AZQ100" s="37"/>
      <c r="AZR100" s="37"/>
      <c r="AZS100" s="37"/>
      <c r="AZT100" s="37"/>
      <c r="AZU100" s="37"/>
      <c r="AZV100" s="37"/>
      <c r="AZW100" s="37"/>
      <c r="AZX100" s="37"/>
      <c r="AZY100" s="37"/>
      <c r="AZZ100" s="37"/>
      <c r="BAA100" s="37"/>
      <c r="BAB100" s="37"/>
      <c r="BAC100" s="37"/>
      <c r="BAD100" s="37"/>
      <c r="BAE100" s="37"/>
      <c r="BAF100" s="37"/>
      <c r="BAG100" s="37"/>
      <c r="BAH100" s="37"/>
      <c r="BAI100" s="37"/>
      <c r="BAJ100" s="37"/>
      <c r="BAK100" s="37"/>
      <c r="BAL100" s="37"/>
      <c r="BAM100" s="37"/>
      <c r="BAN100" s="37"/>
      <c r="BAO100" s="37"/>
      <c r="BAP100" s="37"/>
      <c r="BAQ100" s="37"/>
      <c r="BAR100" s="37"/>
      <c r="BAS100" s="37"/>
      <c r="BAT100" s="37"/>
      <c r="BAU100" s="37"/>
      <c r="BAV100" s="37"/>
      <c r="BAW100" s="37"/>
      <c r="BAX100" s="37"/>
      <c r="BAY100" s="37"/>
      <c r="BAZ100" s="37"/>
      <c r="BBA100" s="37"/>
      <c r="BBB100" s="37"/>
      <c r="BBC100" s="37"/>
      <c r="BBD100" s="37"/>
      <c r="BBE100" s="37"/>
      <c r="BBF100" s="37"/>
      <c r="BBG100" s="37"/>
      <c r="BBH100" s="37"/>
      <c r="BBI100" s="37"/>
      <c r="BBJ100" s="37"/>
      <c r="BBK100" s="37"/>
      <c r="BBL100" s="37"/>
      <c r="BBM100" s="37"/>
      <c r="BBN100" s="37"/>
      <c r="BBO100" s="37"/>
      <c r="BBP100" s="37"/>
      <c r="BBQ100" s="37"/>
      <c r="BBR100" s="37"/>
      <c r="BBS100" s="37"/>
      <c r="BBT100" s="37"/>
      <c r="BBU100" s="37"/>
      <c r="BBV100" s="37"/>
      <c r="BBW100" s="37"/>
      <c r="BBX100" s="37"/>
      <c r="BBY100" s="37"/>
      <c r="BBZ100" s="37"/>
      <c r="BCA100" s="37"/>
      <c r="BCB100" s="37"/>
      <c r="BCC100" s="37"/>
      <c r="BCD100" s="37"/>
      <c r="BCE100" s="37"/>
      <c r="BCF100" s="37"/>
      <c r="BCG100" s="37"/>
      <c r="BCH100" s="37"/>
      <c r="BCI100" s="37"/>
      <c r="BCJ100" s="37"/>
      <c r="BCK100" s="37"/>
      <c r="BCL100" s="37"/>
      <c r="BCM100" s="37"/>
      <c r="BCN100" s="37"/>
      <c r="BCO100" s="37"/>
      <c r="BCP100" s="37"/>
      <c r="BCQ100" s="37"/>
      <c r="BCR100" s="37"/>
      <c r="BCS100" s="37"/>
      <c r="BCT100" s="37"/>
      <c r="BCU100" s="37"/>
      <c r="BCV100" s="37"/>
      <c r="BCW100" s="37"/>
      <c r="BCX100" s="37"/>
      <c r="BCY100" s="37"/>
      <c r="BCZ100" s="37"/>
      <c r="BDA100" s="37"/>
      <c r="BDB100" s="37"/>
      <c r="BDC100" s="37"/>
      <c r="BDD100" s="37"/>
      <c r="BDE100" s="37"/>
      <c r="BDF100" s="37"/>
      <c r="BDG100" s="37"/>
      <c r="BDH100" s="37"/>
      <c r="BDI100" s="37"/>
      <c r="BDJ100" s="37"/>
      <c r="BDK100" s="37"/>
      <c r="BDL100" s="37"/>
      <c r="BDM100" s="37"/>
      <c r="BDN100" s="37"/>
      <c r="BDO100" s="37"/>
      <c r="BDP100" s="37"/>
      <c r="BDQ100" s="37"/>
      <c r="BDR100" s="37"/>
      <c r="BDS100" s="37"/>
      <c r="BDT100" s="37"/>
      <c r="BDU100" s="37"/>
      <c r="BDV100" s="37"/>
      <c r="BDW100" s="37"/>
      <c r="BDX100" s="37"/>
      <c r="BDY100" s="37"/>
      <c r="BDZ100" s="37"/>
      <c r="BEA100" s="37"/>
      <c r="BEB100" s="37"/>
      <c r="BEC100" s="37"/>
      <c r="BED100" s="37"/>
      <c r="BEE100" s="37"/>
      <c r="BEF100" s="37"/>
      <c r="BEG100" s="37"/>
      <c r="BEH100" s="37"/>
      <c r="BEI100" s="37"/>
      <c r="BEJ100" s="37"/>
      <c r="BEK100" s="37"/>
      <c r="BEL100" s="37"/>
      <c r="BEM100" s="37"/>
      <c r="BEN100" s="37"/>
      <c r="BEO100" s="37"/>
      <c r="BEP100" s="37"/>
      <c r="BEQ100" s="37"/>
      <c r="BER100" s="37"/>
      <c r="BES100" s="37"/>
      <c r="BET100" s="37"/>
      <c r="BEU100" s="37"/>
      <c r="BEV100" s="37"/>
      <c r="BEW100" s="37"/>
      <c r="BEX100" s="37"/>
      <c r="BEY100" s="37"/>
      <c r="BEZ100" s="37"/>
      <c r="BFA100" s="37"/>
      <c r="BFB100" s="37"/>
      <c r="BFC100" s="37"/>
      <c r="BFD100" s="37"/>
      <c r="BFE100" s="37"/>
      <c r="BFF100" s="37"/>
      <c r="BFG100" s="37"/>
      <c r="BFH100" s="37"/>
      <c r="BFI100" s="37"/>
      <c r="BFJ100" s="37"/>
      <c r="BFK100" s="37"/>
      <c r="BFL100" s="37"/>
      <c r="BFM100" s="37"/>
      <c r="BFN100" s="37"/>
      <c r="BFO100" s="37"/>
      <c r="BFP100" s="37"/>
      <c r="BFQ100" s="37"/>
      <c r="BFR100" s="37"/>
      <c r="BFS100" s="37"/>
      <c r="BFT100" s="37"/>
      <c r="BFU100" s="37"/>
      <c r="BFV100" s="37"/>
      <c r="BFW100" s="37"/>
      <c r="BFX100" s="37"/>
      <c r="BFY100" s="37"/>
      <c r="BFZ100" s="37"/>
      <c r="BGA100" s="37"/>
      <c r="BGB100" s="37"/>
      <c r="BGC100" s="37"/>
      <c r="BGD100" s="37"/>
      <c r="BGE100" s="37"/>
      <c r="BGF100" s="37"/>
      <c r="BGG100" s="37"/>
      <c r="BGH100" s="37"/>
      <c r="BGI100" s="37"/>
      <c r="BGJ100" s="37"/>
      <c r="BGK100" s="37"/>
      <c r="BGL100" s="37"/>
      <c r="BGM100" s="37"/>
      <c r="BGN100" s="37"/>
      <c r="BGO100" s="37"/>
      <c r="BGP100" s="37"/>
      <c r="BGQ100" s="37"/>
      <c r="BGR100" s="37"/>
      <c r="BGS100" s="37"/>
      <c r="BGT100" s="37"/>
      <c r="BGU100" s="37"/>
      <c r="BGV100" s="37"/>
      <c r="BGW100" s="37"/>
      <c r="BGX100" s="37"/>
      <c r="BGY100" s="37"/>
      <c r="BGZ100" s="37"/>
      <c r="BHA100" s="37"/>
      <c r="BHB100" s="37"/>
      <c r="BHC100" s="37"/>
      <c r="BHD100" s="37"/>
      <c r="BHE100" s="37"/>
      <c r="BHF100" s="37"/>
      <c r="BHG100" s="37"/>
      <c r="BHH100" s="37"/>
      <c r="BHI100" s="37"/>
      <c r="BHJ100" s="37"/>
      <c r="BHK100" s="37"/>
      <c r="BHL100" s="37"/>
      <c r="BHM100" s="37"/>
      <c r="BHN100" s="37"/>
      <c r="BHO100" s="37"/>
      <c r="BHP100" s="37"/>
      <c r="BHQ100" s="37"/>
      <c r="BHR100" s="37"/>
      <c r="BHS100" s="37"/>
      <c r="BHT100" s="37"/>
      <c r="BHU100" s="37"/>
      <c r="BHV100" s="37"/>
      <c r="BHW100" s="37"/>
      <c r="BHX100" s="37"/>
      <c r="BHY100" s="37"/>
      <c r="BHZ100" s="37"/>
      <c r="BIA100" s="37"/>
      <c r="BIB100" s="37"/>
      <c r="BIC100" s="37"/>
      <c r="BID100" s="37"/>
      <c r="BIE100" s="37"/>
      <c r="BIF100" s="37"/>
      <c r="BIG100" s="37"/>
      <c r="BIH100" s="37"/>
      <c r="BII100" s="37"/>
      <c r="BIJ100" s="37"/>
      <c r="BIK100" s="37"/>
      <c r="BIL100" s="37"/>
      <c r="BIM100" s="37"/>
      <c r="BIN100" s="37"/>
      <c r="BIO100" s="37"/>
      <c r="BIP100" s="37"/>
      <c r="BIQ100" s="37"/>
      <c r="BIR100" s="37"/>
      <c r="BIS100" s="37"/>
      <c r="BIT100" s="37"/>
      <c r="BIU100" s="37"/>
      <c r="BIV100" s="37"/>
      <c r="BIW100" s="37"/>
      <c r="BIX100" s="37"/>
      <c r="BIY100" s="37"/>
      <c r="BIZ100" s="37"/>
      <c r="BJA100" s="37"/>
      <c r="BJB100" s="37"/>
      <c r="BJC100" s="37"/>
      <c r="BJD100" s="37"/>
      <c r="BJE100" s="37"/>
      <c r="BJF100" s="37"/>
      <c r="BJG100" s="37"/>
      <c r="BJH100" s="37"/>
      <c r="BJI100" s="37"/>
      <c r="BJJ100" s="37"/>
      <c r="BJK100" s="37"/>
      <c r="BJL100" s="37"/>
      <c r="BJM100" s="37"/>
      <c r="BJN100" s="37"/>
      <c r="BJO100" s="37"/>
      <c r="BJP100" s="37"/>
      <c r="BJQ100" s="37"/>
      <c r="BJR100" s="37"/>
      <c r="BJS100" s="37"/>
      <c r="BJT100" s="37"/>
      <c r="BJU100" s="37"/>
      <c r="BJV100" s="37"/>
      <c r="BJW100" s="37"/>
      <c r="BJX100" s="37"/>
      <c r="BJY100" s="37"/>
      <c r="BJZ100" s="37"/>
      <c r="BKA100" s="37"/>
      <c r="BKB100" s="37"/>
      <c r="BKC100" s="37"/>
      <c r="BKD100" s="37"/>
      <c r="BKE100" s="37"/>
      <c r="BKF100" s="37"/>
      <c r="BKG100" s="37"/>
      <c r="BKH100" s="37"/>
      <c r="BKI100" s="37"/>
      <c r="BKJ100" s="37"/>
      <c r="BKK100" s="37"/>
      <c r="BKL100" s="37"/>
      <c r="BKM100" s="37"/>
      <c r="BKN100" s="37"/>
      <c r="BKO100" s="37"/>
      <c r="BKP100" s="37"/>
      <c r="BKQ100" s="37"/>
      <c r="BKR100" s="37"/>
      <c r="BKS100" s="37"/>
      <c r="BKT100" s="37"/>
      <c r="BKU100" s="37"/>
      <c r="BKV100" s="37"/>
      <c r="BKW100" s="37"/>
      <c r="BKX100" s="37"/>
      <c r="BKY100" s="37"/>
      <c r="BKZ100" s="37"/>
      <c r="BLA100" s="37"/>
      <c r="BLB100" s="37"/>
      <c r="BLC100" s="37"/>
      <c r="BLD100" s="37"/>
      <c r="BLE100" s="37"/>
      <c r="BLF100" s="37"/>
      <c r="BLG100" s="37"/>
      <c r="BLH100" s="37"/>
      <c r="BLI100" s="37"/>
      <c r="BLJ100" s="37"/>
      <c r="BLK100" s="37"/>
      <c r="BLL100" s="37"/>
      <c r="BLM100" s="37"/>
      <c r="BLN100" s="37"/>
      <c r="BLO100" s="37"/>
      <c r="BLP100" s="37"/>
      <c r="BLQ100" s="37"/>
      <c r="BLR100" s="37"/>
      <c r="BLS100" s="37"/>
      <c r="BLT100" s="37"/>
      <c r="BLU100" s="37"/>
      <c r="BLV100" s="37"/>
      <c r="BLW100" s="37"/>
      <c r="BLX100" s="37"/>
      <c r="BLY100" s="37"/>
      <c r="BLZ100" s="37"/>
      <c r="BMA100" s="37"/>
      <c r="BMB100" s="37"/>
      <c r="BMC100" s="37"/>
      <c r="BMD100" s="37"/>
      <c r="BME100" s="37"/>
      <c r="BMF100" s="37"/>
      <c r="BMG100" s="37"/>
      <c r="BMH100" s="37"/>
      <c r="BMI100" s="37"/>
      <c r="BMJ100" s="37"/>
      <c r="BMK100" s="37"/>
      <c r="BML100" s="37"/>
      <c r="BMM100" s="37"/>
      <c r="BMN100" s="37"/>
      <c r="BMO100" s="37"/>
      <c r="BMP100" s="37"/>
      <c r="BMQ100" s="37"/>
      <c r="BMR100" s="37"/>
      <c r="BMS100" s="37"/>
      <c r="BMT100" s="37"/>
      <c r="BMU100" s="37"/>
      <c r="BMV100" s="37"/>
      <c r="BMW100" s="37"/>
      <c r="BMX100" s="37"/>
      <c r="BMY100" s="37"/>
      <c r="BMZ100" s="37"/>
      <c r="BNA100" s="37"/>
      <c r="BNB100" s="37"/>
      <c r="BNC100" s="37"/>
      <c r="BND100" s="37"/>
      <c r="BNE100" s="37"/>
      <c r="BNF100" s="37"/>
      <c r="BNG100" s="37"/>
      <c r="BNH100" s="37"/>
      <c r="BNI100" s="37"/>
      <c r="BNJ100" s="37"/>
    </row>
    <row r="101" spans="1:1726" ht="16.5" customHeight="1" x14ac:dyDescent="0.2">
      <c r="A101" s="56"/>
    </row>
    <row r="102" spans="1:1726" ht="16.5" customHeight="1" x14ac:dyDescent="0.2">
      <c r="A102" s="56"/>
    </row>
    <row r="103" spans="1:1726" ht="16.5" customHeight="1" x14ac:dyDescent="0.2">
      <c r="A103" s="56"/>
    </row>
    <row r="104" spans="1:1726" ht="16.5" customHeight="1" x14ac:dyDescent="0.2">
      <c r="A104" s="56"/>
    </row>
    <row r="105" spans="1:1726" ht="16.5" customHeight="1" x14ac:dyDescent="0.2">
      <c r="A105" s="56"/>
    </row>
    <row r="106" spans="1:1726" ht="16.5" customHeight="1" x14ac:dyDescent="0.2">
      <c r="A106" s="56"/>
    </row>
    <row r="107" spans="1:1726" ht="28.15" customHeight="1" x14ac:dyDescent="0.2">
      <c r="A107" s="56"/>
    </row>
  </sheetData>
  <mergeCells count="15">
    <mergeCell ref="C20:F20"/>
    <mergeCell ref="C21:F21"/>
    <mergeCell ref="B25:Q25"/>
    <mergeCell ref="B26:Q26"/>
    <mergeCell ref="B19:P19"/>
    <mergeCell ref="B3:Q3"/>
    <mergeCell ref="B4:Q4"/>
    <mergeCell ref="B5:Q5"/>
    <mergeCell ref="B7:Q7"/>
    <mergeCell ref="B18:Q18"/>
    <mergeCell ref="C9:Q9"/>
    <mergeCell ref="O11:Q11"/>
    <mergeCell ref="O10:Q10"/>
    <mergeCell ref="C11:E11"/>
    <mergeCell ref="C10:E10"/>
  </mergeCells>
  <printOptions horizontalCentered="1"/>
  <pageMargins left="0.59055118110236227" right="0.59055118110236227" top="0.78740157480314965" bottom="0.78740157480314965" header="0" footer="0"/>
  <pageSetup paperSize="9" scale="81" fitToHeight="0" orientation="landscape" horizontalDpi="4294967295" verticalDpi="4294967295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D46"/>
  <sheetViews>
    <sheetView view="pageBreakPreview" zoomScaleNormal="100" zoomScaleSheetLayoutView="100" workbookViewId="0">
      <selection activeCell="C44" sqref="C44"/>
    </sheetView>
  </sheetViews>
  <sheetFormatPr defaultColWidth="11.42578125" defaultRowHeight="11.25" x14ac:dyDescent="0.2"/>
  <cols>
    <col min="1" max="1" width="11.42578125" style="137"/>
    <col min="2" max="2" width="7.28515625" style="161" customWidth="1"/>
    <col min="3" max="3" width="31.140625" style="137" customWidth="1"/>
    <col min="4" max="4" width="12.28515625" style="137" bestFit="1" customWidth="1"/>
    <col min="5" max="10" width="13.7109375" style="137" bestFit="1" customWidth="1"/>
    <col min="11" max="12" width="14.42578125" style="137" bestFit="1" customWidth="1"/>
    <col min="13" max="14" width="14.42578125" style="137" customWidth="1"/>
    <col min="15" max="15" width="14.42578125" style="137" bestFit="1" customWidth="1"/>
    <col min="16" max="16" width="13.5703125" style="137" bestFit="1" customWidth="1"/>
    <col min="17" max="17" width="18.42578125" style="137" customWidth="1"/>
    <col min="18" max="18" width="19" style="137" customWidth="1"/>
    <col min="19" max="16384" width="11.42578125" style="137"/>
  </cols>
  <sheetData>
    <row r="1" spans="2:30" ht="12" thickBot="1" x14ac:dyDescent="0.25"/>
    <row r="2" spans="2:30" x14ac:dyDescent="0.2">
      <c r="B2" s="174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6"/>
    </row>
    <row r="3" spans="2:30" ht="12.75" x14ac:dyDescent="0.2">
      <c r="B3" s="357" t="s">
        <v>0</v>
      </c>
      <c r="C3" s="358"/>
      <c r="D3" s="358"/>
      <c r="E3" s="358"/>
      <c r="F3" s="358"/>
      <c r="G3" s="358"/>
      <c r="H3" s="358"/>
      <c r="I3" s="358"/>
      <c r="J3" s="358"/>
      <c r="K3" s="358"/>
      <c r="L3" s="358"/>
      <c r="M3" s="358"/>
      <c r="N3" s="358"/>
      <c r="O3" s="358"/>
      <c r="P3" s="359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</row>
    <row r="4" spans="2:30" ht="12.75" x14ac:dyDescent="0.2">
      <c r="B4" s="360" t="s">
        <v>1</v>
      </c>
      <c r="C4" s="361"/>
      <c r="D4" s="361"/>
      <c r="E4" s="361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2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</row>
    <row r="5" spans="2:30" ht="12.75" x14ac:dyDescent="0.2">
      <c r="B5" s="363" t="s">
        <v>111</v>
      </c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5"/>
    </row>
    <row r="6" spans="2:30" ht="12" thickBot="1" x14ac:dyDescent="0.25">
      <c r="B6" s="209"/>
      <c r="C6" s="177"/>
      <c r="D6" s="177"/>
      <c r="E6" s="177"/>
      <c r="F6" s="177"/>
      <c r="G6" s="177"/>
      <c r="H6" s="177"/>
      <c r="I6" s="177"/>
      <c r="J6" s="177"/>
      <c r="K6" s="177"/>
      <c r="L6" s="177"/>
      <c r="M6" s="177"/>
      <c r="N6" s="177"/>
      <c r="O6" s="177"/>
      <c r="P6" s="178"/>
    </row>
    <row r="7" spans="2:30" ht="18.75" customHeight="1" thickBot="1" x14ac:dyDescent="0.3">
      <c r="B7" s="366" t="s">
        <v>99</v>
      </c>
      <c r="C7" s="367"/>
      <c r="D7" s="367"/>
      <c r="E7" s="367"/>
      <c r="F7" s="367"/>
      <c r="G7" s="367"/>
      <c r="H7" s="367"/>
      <c r="I7" s="367"/>
      <c r="J7" s="367"/>
      <c r="K7" s="367"/>
      <c r="L7" s="367"/>
      <c r="M7" s="367"/>
      <c r="N7" s="367"/>
      <c r="O7" s="367"/>
      <c r="P7" s="368"/>
    </row>
    <row r="8" spans="2:30" ht="15" customHeight="1" x14ac:dyDescent="0.2">
      <c r="B8" s="355"/>
      <c r="C8" s="356"/>
      <c r="D8" s="356"/>
      <c r="E8" s="356"/>
      <c r="F8" s="356"/>
      <c r="G8" s="356"/>
      <c r="H8" s="207"/>
      <c r="I8" s="207"/>
      <c r="J8" s="385"/>
      <c r="K8" s="386"/>
      <c r="L8" s="386"/>
      <c r="M8" s="386"/>
      <c r="N8" s="386"/>
      <c r="O8" s="386"/>
      <c r="P8" s="387"/>
    </row>
    <row r="9" spans="2:30" ht="38.25" customHeight="1" thickBot="1" x14ac:dyDescent="0.25">
      <c r="B9" s="308" t="s">
        <v>198</v>
      </c>
      <c r="C9" s="379" t="s">
        <v>191</v>
      </c>
      <c r="D9" s="379"/>
      <c r="E9" s="379"/>
      <c r="F9" s="379"/>
      <c r="G9" s="379"/>
      <c r="H9" s="379"/>
      <c r="I9" s="380"/>
      <c r="J9" s="388"/>
      <c r="K9" s="389"/>
      <c r="L9" s="389"/>
      <c r="M9" s="389"/>
      <c r="N9" s="389"/>
      <c r="O9" s="389"/>
      <c r="P9" s="390"/>
    </row>
    <row r="10" spans="2:30" ht="11.25" customHeight="1" thickBot="1" x14ac:dyDescent="0.25">
      <c r="B10" s="237" t="s">
        <v>122</v>
      </c>
      <c r="C10" s="377" t="s">
        <v>123</v>
      </c>
      <c r="D10" s="377"/>
      <c r="E10" s="377"/>
      <c r="F10" s="377"/>
      <c r="G10" s="377"/>
      <c r="H10" s="377"/>
      <c r="I10" s="378"/>
      <c r="J10" s="381" t="s">
        <v>109</v>
      </c>
      <c r="K10" s="382"/>
      <c r="L10" s="382"/>
      <c r="M10" s="382"/>
      <c r="N10" s="382"/>
      <c r="O10" s="383"/>
      <c r="P10" s="384"/>
    </row>
    <row r="11" spans="2:30" ht="15.75" customHeight="1" thickBot="1" x14ac:dyDescent="0.25">
      <c r="B11" s="237"/>
      <c r="C11" s="377"/>
      <c r="D11" s="377"/>
      <c r="E11" s="377"/>
      <c r="F11" s="377"/>
      <c r="G11" s="377"/>
      <c r="H11" s="377"/>
      <c r="I11" s="378"/>
      <c r="J11" s="369" t="s">
        <v>199</v>
      </c>
      <c r="K11" s="370"/>
      <c r="L11" s="370"/>
      <c r="M11" s="370"/>
      <c r="N11" s="370"/>
      <c r="O11" s="371"/>
      <c r="P11" s="372"/>
    </row>
    <row r="12" spans="2:30" ht="6" customHeight="1" x14ac:dyDescent="0.2">
      <c r="B12" s="180"/>
      <c r="C12" s="177"/>
      <c r="D12" s="177"/>
      <c r="E12" s="177"/>
      <c r="F12" s="177"/>
      <c r="G12" s="181"/>
      <c r="H12" s="181"/>
      <c r="I12" s="181"/>
      <c r="J12" s="181"/>
      <c r="K12" s="181"/>
      <c r="L12" s="181"/>
      <c r="M12" s="181"/>
      <c r="N12" s="181"/>
      <c r="O12" s="181"/>
      <c r="P12" s="178"/>
    </row>
    <row r="13" spans="2:30" ht="12.75" customHeight="1" x14ac:dyDescent="0.2">
      <c r="B13" s="182"/>
      <c r="C13" s="140"/>
      <c r="D13" s="373" t="s">
        <v>91</v>
      </c>
      <c r="E13" s="374"/>
      <c r="F13" s="374"/>
      <c r="G13" s="374"/>
      <c r="H13" s="374"/>
      <c r="I13" s="374"/>
      <c r="J13" s="374"/>
      <c r="K13" s="374"/>
      <c r="L13" s="374"/>
      <c r="M13" s="374"/>
      <c r="N13" s="374"/>
      <c r="O13" s="375"/>
      <c r="P13" s="183"/>
    </row>
    <row r="14" spans="2:30" x14ac:dyDescent="0.2">
      <c r="B14" s="184" t="s">
        <v>100</v>
      </c>
      <c r="C14" s="141" t="s">
        <v>101</v>
      </c>
      <c r="D14" s="140"/>
      <c r="E14" s="140"/>
      <c r="F14" s="140"/>
      <c r="G14" s="140"/>
      <c r="H14" s="140"/>
      <c r="I14" s="140"/>
      <c r="J14" s="140"/>
      <c r="K14" s="140"/>
      <c r="L14" s="140"/>
      <c r="M14" s="140"/>
      <c r="N14" s="140"/>
      <c r="O14" s="140"/>
      <c r="P14" s="185" t="s">
        <v>94</v>
      </c>
    </row>
    <row r="15" spans="2:30" x14ac:dyDescent="0.2">
      <c r="B15" s="186"/>
      <c r="C15" s="144"/>
      <c r="D15" s="143">
        <v>1</v>
      </c>
      <c r="E15" s="143">
        <v>2</v>
      </c>
      <c r="F15" s="143">
        <v>3</v>
      </c>
      <c r="G15" s="143">
        <v>4</v>
      </c>
      <c r="H15" s="143">
        <v>5</v>
      </c>
      <c r="I15" s="143">
        <v>6</v>
      </c>
      <c r="J15" s="143">
        <v>7</v>
      </c>
      <c r="K15" s="143">
        <v>8</v>
      </c>
      <c r="L15" s="143">
        <v>9</v>
      </c>
      <c r="M15" s="143">
        <v>10</v>
      </c>
      <c r="N15" s="143">
        <v>11</v>
      </c>
      <c r="O15" s="143">
        <v>12</v>
      </c>
      <c r="P15" s="187"/>
    </row>
    <row r="16" spans="2:30" ht="12.75" x14ac:dyDescent="0.2">
      <c r="B16" s="188">
        <v>1</v>
      </c>
      <c r="C16" s="376" t="s">
        <v>95</v>
      </c>
      <c r="D16" s="376"/>
      <c r="E16" s="376"/>
      <c r="F16" s="376"/>
      <c r="G16" s="376"/>
      <c r="H16" s="210"/>
      <c r="I16" s="210"/>
      <c r="J16" s="210"/>
      <c r="K16" s="210"/>
      <c r="L16" s="210"/>
      <c r="M16" s="210"/>
      <c r="N16" s="210"/>
      <c r="O16" s="210"/>
      <c r="P16" s="189"/>
      <c r="Q16" s="148"/>
    </row>
    <row r="17" spans="2:19" ht="12.75" x14ac:dyDescent="0.2">
      <c r="B17" s="182" t="s">
        <v>87</v>
      </c>
      <c r="C17" s="149" t="s">
        <v>95</v>
      </c>
      <c r="D17" s="150">
        <f>SUM(D18/P18)</f>
        <v>8.3333333333333329E-2</v>
      </c>
      <c r="E17" s="150">
        <f>SUM(E18/P18)</f>
        <v>8.3333333333333329E-2</v>
      </c>
      <c r="F17" s="150">
        <f>SUM(F18/P18)</f>
        <v>8.3333333333333329E-2</v>
      </c>
      <c r="G17" s="150">
        <f>G18/P18</f>
        <v>8.3333333333333329E-2</v>
      </c>
      <c r="H17" s="151">
        <f>SUM(H18/P18)</f>
        <v>8.3333333333333329E-2</v>
      </c>
      <c r="I17" s="151">
        <f>SUM(I18/P18)</f>
        <v>8.3333333333333329E-2</v>
      </c>
      <c r="J17" s="151">
        <f>J18/P18</f>
        <v>8.3333333333333329E-2</v>
      </c>
      <c r="K17" s="151">
        <f>K18/P18</f>
        <v>8.3333333333333329E-2</v>
      </c>
      <c r="L17" s="151">
        <f>L18/P18</f>
        <v>8.3333333333333329E-2</v>
      </c>
      <c r="M17" s="151">
        <f>M18/P18</f>
        <v>8.3333333333333329E-2</v>
      </c>
      <c r="N17" s="151">
        <f>N18/P18</f>
        <v>8.3333333333333329E-2</v>
      </c>
      <c r="O17" s="151">
        <f>O18/P18</f>
        <v>8.3333333333333329E-2</v>
      </c>
      <c r="P17" s="190">
        <f>SUM(D17:O17)</f>
        <v>1</v>
      </c>
      <c r="Q17" s="148"/>
      <c r="R17" s="152"/>
    </row>
    <row r="18" spans="2:19" ht="12.75" x14ac:dyDescent="0.2">
      <c r="B18" s="186"/>
      <c r="C18" s="144"/>
      <c r="D18" s="153">
        <f>SUM(Q18/12)</f>
        <v>51285.660799999991</v>
      </c>
      <c r="E18" s="153">
        <f>SUM(Q18/12)</f>
        <v>51285.660799999991</v>
      </c>
      <c r="F18" s="153">
        <f>SUM(Q18/12)</f>
        <v>51285.660799999991</v>
      </c>
      <c r="G18" s="153">
        <f>SUM(Q18/12)</f>
        <v>51285.660799999991</v>
      </c>
      <c r="H18" s="153">
        <f>SUM(Q18/12)</f>
        <v>51285.660799999991</v>
      </c>
      <c r="I18" s="153">
        <f>SUM(Q18/12)</f>
        <v>51285.660799999991</v>
      </c>
      <c r="J18" s="153">
        <f>SUM(Q18/12)</f>
        <v>51285.660799999991</v>
      </c>
      <c r="K18" s="153">
        <f>SUM(Q18/12)</f>
        <v>51285.660799999991</v>
      </c>
      <c r="L18" s="153">
        <f>SUM(Q18/12)</f>
        <v>51285.660799999991</v>
      </c>
      <c r="M18" s="153">
        <f>SUM(Q18/12)</f>
        <v>51285.660799999991</v>
      </c>
      <c r="N18" s="153">
        <f>SUM(Q18/12)</f>
        <v>51285.660799999991</v>
      </c>
      <c r="O18" s="153">
        <f>SUM(Q18/12)</f>
        <v>51285.660799999991</v>
      </c>
      <c r="P18" s="191">
        <f>SUM(D18:O18)</f>
        <v>615427.92959999992</v>
      </c>
      <c r="Q18" s="148">
        <f>'ORCAMENTO  - OK'!Q19</f>
        <v>615427.92959999992</v>
      </c>
      <c r="R18" s="152"/>
    </row>
    <row r="19" spans="2:19" ht="12.75" x14ac:dyDescent="0.2">
      <c r="B19" s="186"/>
      <c r="C19" s="144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56"/>
      <c r="P19" s="192"/>
      <c r="Q19" s="148"/>
      <c r="R19" s="152"/>
    </row>
    <row r="20" spans="2:19" ht="13.5" thickBot="1" x14ac:dyDescent="0.25">
      <c r="B20" s="193"/>
      <c r="C20" s="157" t="s">
        <v>102</v>
      </c>
      <c r="D20" s="158">
        <f>SUM(D21/O22)</f>
        <v>8.3333333333333329E-2</v>
      </c>
      <c r="E20" s="158">
        <f>SUM(E21/O22)</f>
        <v>8.3333333333333329E-2</v>
      </c>
      <c r="F20" s="158">
        <f>F21/O22</f>
        <v>8.3333333333333329E-2</v>
      </c>
      <c r="G20" s="158">
        <f>G21/O22</f>
        <v>8.3333333333333329E-2</v>
      </c>
      <c r="H20" s="158">
        <f>H21/O22</f>
        <v>8.3333333333333329E-2</v>
      </c>
      <c r="I20" s="158">
        <f>I21/O22</f>
        <v>8.3333333333333329E-2</v>
      </c>
      <c r="J20" s="158">
        <f>J21/O22</f>
        <v>8.3333333333333329E-2</v>
      </c>
      <c r="K20" s="158">
        <f>K21/O22</f>
        <v>8.3333333333333329E-2</v>
      </c>
      <c r="L20" s="158">
        <f>L21/O22</f>
        <v>8.3333333333333329E-2</v>
      </c>
      <c r="M20" s="158">
        <f>M21/O22</f>
        <v>8.3333333333333329E-2</v>
      </c>
      <c r="N20" s="158">
        <f>N21/O22</f>
        <v>8.3333333333333329E-2</v>
      </c>
      <c r="O20" s="158">
        <f>O21/O22</f>
        <v>8.3333333333333329E-2</v>
      </c>
      <c r="P20" s="194">
        <f>SUM(D20:O20)</f>
        <v>1</v>
      </c>
      <c r="Q20" s="148"/>
      <c r="R20" s="152"/>
    </row>
    <row r="21" spans="2:19" ht="12.75" x14ac:dyDescent="0.2">
      <c r="B21" s="193"/>
      <c r="C21" s="157" t="s">
        <v>103</v>
      </c>
      <c r="D21" s="159">
        <f>D18</f>
        <v>51285.660799999991</v>
      </c>
      <c r="E21" s="159">
        <f t="shared" ref="E21:O21" si="0">E18</f>
        <v>51285.660799999991</v>
      </c>
      <c r="F21" s="159">
        <f t="shared" si="0"/>
        <v>51285.660799999991</v>
      </c>
      <c r="G21" s="159">
        <f t="shared" si="0"/>
        <v>51285.660799999991</v>
      </c>
      <c r="H21" s="159">
        <f t="shared" si="0"/>
        <v>51285.660799999991</v>
      </c>
      <c r="I21" s="159">
        <f t="shared" si="0"/>
        <v>51285.660799999991</v>
      </c>
      <c r="J21" s="159">
        <f t="shared" si="0"/>
        <v>51285.660799999991</v>
      </c>
      <c r="K21" s="159">
        <f t="shared" si="0"/>
        <v>51285.660799999991</v>
      </c>
      <c r="L21" s="159">
        <f t="shared" si="0"/>
        <v>51285.660799999991</v>
      </c>
      <c r="M21" s="159">
        <f t="shared" si="0"/>
        <v>51285.660799999991</v>
      </c>
      <c r="N21" s="159">
        <f t="shared" si="0"/>
        <v>51285.660799999991</v>
      </c>
      <c r="O21" s="159">
        <f t="shared" si="0"/>
        <v>51285.660799999991</v>
      </c>
      <c r="P21" s="353">
        <f>SUM(P18)</f>
        <v>615427.92959999992</v>
      </c>
      <c r="Q21" s="148"/>
      <c r="R21" s="152"/>
    </row>
    <row r="22" spans="2:19" ht="12" thickBot="1" x14ac:dyDescent="0.25">
      <c r="B22" s="193"/>
      <c r="C22" s="157" t="s">
        <v>104</v>
      </c>
      <c r="D22" s="160">
        <f>D21</f>
        <v>51285.660799999991</v>
      </c>
      <c r="E22" s="160">
        <f>D22+E21</f>
        <v>102571.32159999998</v>
      </c>
      <c r="F22" s="160">
        <f t="shared" ref="F22:I22" si="1">E22+F21</f>
        <v>153856.98239999998</v>
      </c>
      <c r="G22" s="160">
        <f t="shared" si="1"/>
        <v>205142.64319999996</v>
      </c>
      <c r="H22" s="160">
        <f t="shared" si="1"/>
        <v>256428.30399999995</v>
      </c>
      <c r="I22" s="160">
        <f t="shared" si="1"/>
        <v>307713.96479999996</v>
      </c>
      <c r="J22" s="160">
        <f>I22+J21</f>
        <v>358999.62559999997</v>
      </c>
      <c r="K22" s="160">
        <f>J22+K21</f>
        <v>410285.28639999998</v>
      </c>
      <c r="L22" s="160">
        <f>K22+L21</f>
        <v>461570.9472</v>
      </c>
      <c r="M22" s="160">
        <f>SUM(L22+M21)</f>
        <v>512856.60800000001</v>
      </c>
      <c r="N22" s="160">
        <f>N21+M22</f>
        <v>564142.26879999996</v>
      </c>
      <c r="O22" s="160">
        <f>N22+O21</f>
        <v>615427.92959999992</v>
      </c>
      <c r="P22" s="354"/>
    </row>
    <row r="23" spans="2:19" x14ac:dyDescent="0.2">
      <c r="B23" s="294"/>
      <c r="C23" s="295"/>
      <c r="D23" s="296"/>
      <c r="E23" s="296"/>
      <c r="F23" s="296"/>
      <c r="G23" s="296"/>
      <c r="H23" s="296"/>
      <c r="I23" s="296"/>
      <c r="J23" s="296"/>
      <c r="K23" s="296"/>
      <c r="L23" s="296"/>
      <c r="M23" s="296"/>
      <c r="N23" s="296"/>
      <c r="O23" s="296"/>
      <c r="P23" s="297"/>
    </row>
    <row r="24" spans="2:19" x14ac:dyDescent="0.2">
      <c r="B24" s="180"/>
      <c r="C24" s="181"/>
      <c r="D24" s="293"/>
      <c r="E24" s="293"/>
      <c r="F24" s="293"/>
      <c r="G24" s="293"/>
      <c r="H24" s="293"/>
      <c r="I24" s="293"/>
      <c r="J24" s="293"/>
      <c r="K24" s="293"/>
      <c r="L24" s="293"/>
      <c r="M24" s="293"/>
      <c r="N24" s="293"/>
      <c r="O24" s="293"/>
      <c r="P24" s="298"/>
    </row>
    <row r="25" spans="2:19" x14ac:dyDescent="0.2">
      <c r="B25" s="209"/>
      <c r="C25" s="177"/>
      <c r="D25" s="177"/>
      <c r="E25" s="177"/>
      <c r="F25" s="177"/>
      <c r="G25" s="177"/>
      <c r="H25" s="177"/>
      <c r="I25" s="177"/>
      <c r="J25" s="177"/>
      <c r="K25" s="177"/>
      <c r="L25" s="177"/>
      <c r="M25" s="177"/>
      <c r="N25" s="177"/>
      <c r="O25" s="177"/>
      <c r="P25" s="178"/>
      <c r="S25" s="162"/>
    </row>
    <row r="26" spans="2:19" ht="18.75" customHeight="1" x14ac:dyDescent="0.2">
      <c r="B26" s="349" t="s">
        <v>129</v>
      </c>
      <c r="C26" s="350"/>
      <c r="D26" s="350"/>
      <c r="E26" s="350"/>
      <c r="F26" s="350"/>
      <c r="G26" s="350"/>
      <c r="H26" s="350"/>
      <c r="I26" s="350"/>
      <c r="J26" s="350"/>
      <c r="K26" s="350"/>
      <c r="L26" s="350"/>
      <c r="M26" s="350"/>
      <c r="N26" s="350"/>
      <c r="O26" s="350"/>
      <c r="P26" s="351"/>
    </row>
    <row r="27" spans="2:19" x14ac:dyDescent="0.2">
      <c r="B27" s="352" t="s">
        <v>130</v>
      </c>
      <c r="C27" s="350"/>
      <c r="D27" s="350"/>
      <c r="E27" s="350"/>
      <c r="F27" s="350"/>
      <c r="G27" s="350"/>
      <c r="H27" s="350"/>
      <c r="I27" s="350"/>
      <c r="J27" s="350"/>
      <c r="K27" s="350"/>
      <c r="L27" s="350"/>
      <c r="M27" s="350"/>
      <c r="N27" s="350"/>
      <c r="O27" s="350"/>
      <c r="P27" s="351"/>
    </row>
    <row r="28" spans="2:19" ht="12" thickBot="1" x14ac:dyDescent="0.25">
      <c r="B28" s="299"/>
      <c r="C28" s="236"/>
      <c r="D28" s="300"/>
      <c r="E28" s="300"/>
      <c r="F28" s="300"/>
      <c r="G28" s="301"/>
      <c r="H28" s="301"/>
      <c r="I28" s="301"/>
      <c r="J28" s="301"/>
      <c r="K28" s="301"/>
      <c r="L28" s="301"/>
      <c r="M28" s="301"/>
      <c r="N28" s="301"/>
      <c r="O28" s="301"/>
      <c r="P28" s="302"/>
    </row>
    <row r="29" spans="2:19" x14ac:dyDescent="0.2">
      <c r="C29" s="161"/>
    </row>
    <row r="30" spans="2:19" x14ac:dyDescent="0.2">
      <c r="C30" s="161"/>
    </row>
    <row r="31" spans="2:19" x14ac:dyDescent="0.2">
      <c r="C31" s="161"/>
    </row>
    <row r="46" spans="16:16" x14ac:dyDescent="0.2">
      <c r="P46" s="163"/>
    </row>
  </sheetData>
  <mergeCells count="16">
    <mergeCell ref="B26:P26"/>
    <mergeCell ref="B27:P27"/>
    <mergeCell ref="P21:P22"/>
    <mergeCell ref="B8:G8"/>
    <mergeCell ref="B3:P3"/>
    <mergeCell ref="B4:P4"/>
    <mergeCell ref="B5:P5"/>
    <mergeCell ref="B7:P7"/>
    <mergeCell ref="J11:P11"/>
    <mergeCell ref="D13:O13"/>
    <mergeCell ref="C16:G16"/>
    <mergeCell ref="C10:I10"/>
    <mergeCell ref="C9:I9"/>
    <mergeCell ref="C11:I11"/>
    <mergeCell ref="J10:P10"/>
    <mergeCell ref="J8:P9"/>
  </mergeCells>
  <printOptions horizontalCentered="1"/>
  <pageMargins left="0.59055118110236227" right="0.59055118110236227" top="0.78740157480314965" bottom="0.78740157480314965" header="0" footer="0"/>
  <pageSetup paperSize="9" scale="61" fitToHeight="0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56"/>
  <sheetViews>
    <sheetView view="pageBreakPreview" topLeftCell="A11" zoomScale="90" zoomScaleNormal="90" zoomScaleSheetLayoutView="90" zoomScalePageLayoutView="50" workbookViewId="0">
      <selection activeCell="D34" sqref="D34"/>
    </sheetView>
  </sheetViews>
  <sheetFormatPr defaultColWidth="11.7109375" defaultRowHeight="12.75" x14ac:dyDescent="0.25"/>
  <cols>
    <col min="1" max="1" width="7.140625" style="239" bestFit="1" customWidth="1"/>
    <col min="2" max="2" width="7.140625" style="239" customWidth="1"/>
    <col min="3" max="3" width="11.140625" style="239" customWidth="1"/>
    <col min="4" max="4" width="53.140625" style="239" customWidth="1"/>
    <col min="5" max="5" width="8" style="239" customWidth="1"/>
    <col min="6" max="6" width="8" style="240" customWidth="1"/>
    <col min="7" max="7" width="8" style="239" bestFit="1" customWidth="1"/>
    <col min="8" max="8" width="7.140625" style="239" customWidth="1"/>
    <col min="9" max="16384" width="11.7109375" style="239"/>
  </cols>
  <sheetData>
    <row r="1" spans="1:10" ht="13.5" thickBot="1" x14ac:dyDescent="0.3"/>
    <row r="2" spans="1:10" ht="15" customHeight="1" x14ac:dyDescent="0.25">
      <c r="A2" s="241"/>
      <c r="B2" s="241"/>
      <c r="C2" s="393" t="s">
        <v>7</v>
      </c>
      <c r="D2" s="394"/>
      <c r="E2" s="394"/>
      <c r="F2" s="394"/>
      <c r="G2" s="395"/>
      <c r="H2" s="241"/>
      <c r="I2" s="241"/>
    </row>
    <row r="3" spans="1:10" ht="15" customHeight="1" x14ac:dyDescent="0.25">
      <c r="A3" s="241"/>
      <c r="B3" s="241"/>
      <c r="C3" s="396" t="s">
        <v>111</v>
      </c>
      <c r="D3" s="397"/>
      <c r="E3" s="397"/>
      <c r="F3" s="397"/>
      <c r="G3" s="398"/>
      <c r="H3" s="241"/>
      <c r="I3" s="241"/>
    </row>
    <row r="4" spans="1:10" ht="12.75" customHeight="1" x14ac:dyDescent="0.25">
      <c r="A4" s="241"/>
      <c r="B4" s="241"/>
      <c r="C4" s="242"/>
      <c r="D4" s="397" t="s">
        <v>134</v>
      </c>
      <c r="E4" s="397"/>
      <c r="F4" s="397"/>
      <c r="G4" s="398"/>
      <c r="H4" s="241"/>
      <c r="I4" s="241"/>
    </row>
    <row r="5" spans="1:10" ht="13.5" thickBot="1" x14ac:dyDescent="0.3">
      <c r="A5" s="240"/>
      <c r="B5" s="240"/>
      <c r="C5" s="243"/>
      <c r="D5" s="244"/>
      <c r="E5" s="244"/>
      <c r="F5" s="244"/>
      <c r="G5" s="245"/>
    </row>
    <row r="6" spans="1:10" x14ac:dyDescent="0.25">
      <c r="A6" s="240"/>
      <c r="B6" s="240"/>
      <c r="C6" s="399" t="s">
        <v>135</v>
      </c>
      <c r="D6" s="400"/>
      <c r="E6" s="400"/>
      <c r="F6" s="400"/>
      <c r="G6" s="401"/>
    </row>
    <row r="7" spans="1:10" x14ac:dyDescent="0.25">
      <c r="A7" s="240"/>
      <c r="B7" s="240"/>
      <c r="C7" s="402" t="s">
        <v>136</v>
      </c>
      <c r="D7" s="403"/>
      <c r="E7" s="403"/>
      <c r="F7" s="403"/>
      <c r="G7" s="404"/>
    </row>
    <row r="8" spans="1:10" x14ac:dyDescent="0.25">
      <c r="A8" s="240"/>
      <c r="B8" s="240"/>
      <c r="C8" s="246" t="s">
        <v>78</v>
      </c>
      <c r="D8" s="391" t="s">
        <v>137</v>
      </c>
      <c r="E8" s="392"/>
      <c r="F8" s="247"/>
      <c r="G8" s="248" t="s">
        <v>138</v>
      </c>
    </row>
    <row r="9" spans="1:10" x14ac:dyDescent="0.25">
      <c r="A9" s="240"/>
      <c r="B9" s="240"/>
      <c r="C9" s="249" t="s">
        <v>87</v>
      </c>
      <c r="D9" s="405" t="s">
        <v>95</v>
      </c>
      <c r="E9" s="406"/>
      <c r="F9" s="247"/>
      <c r="G9" s="250">
        <v>0.02</v>
      </c>
      <c r="J9" s="251"/>
    </row>
    <row r="10" spans="1:10" x14ac:dyDescent="0.25">
      <c r="A10" s="240"/>
      <c r="B10" s="240"/>
      <c r="C10" s="249" t="s">
        <v>89</v>
      </c>
      <c r="D10" s="405" t="s">
        <v>139</v>
      </c>
      <c r="E10" s="406"/>
      <c r="F10" s="247"/>
      <c r="G10" s="250">
        <v>5.0000000000000001E-3</v>
      </c>
    </row>
    <row r="11" spans="1:10" x14ac:dyDescent="0.25">
      <c r="A11" s="240"/>
      <c r="B11" s="240"/>
      <c r="C11" s="249" t="s">
        <v>126</v>
      </c>
      <c r="D11" s="405" t="s">
        <v>140</v>
      </c>
      <c r="E11" s="406"/>
      <c r="F11" s="247"/>
      <c r="G11" s="250">
        <v>2.5000000000000001E-3</v>
      </c>
    </row>
    <row r="12" spans="1:10" x14ac:dyDescent="0.25">
      <c r="A12" s="240"/>
      <c r="B12" s="240"/>
      <c r="C12" s="249" t="s">
        <v>127</v>
      </c>
      <c r="D12" s="405" t="s">
        <v>141</v>
      </c>
      <c r="E12" s="406"/>
      <c r="F12" s="247"/>
      <c r="G12" s="250">
        <v>2.5000000000000001E-3</v>
      </c>
    </row>
    <row r="13" spans="1:10" x14ac:dyDescent="0.25">
      <c r="A13" s="240"/>
      <c r="B13" s="240"/>
      <c r="C13" s="249"/>
      <c r="D13" s="407" t="s">
        <v>142</v>
      </c>
      <c r="E13" s="408"/>
      <c r="F13" s="252" t="s">
        <v>143</v>
      </c>
      <c r="G13" s="253">
        <f>SUM(G9:G12)</f>
        <v>0.03</v>
      </c>
    </row>
    <row r="14" spans="1:10" x14ac:dyDescent="0.25">
      <c r="A14" s="240"/>
      <c r="B14" s="240"/>
      <c r="C14" s="249"/>
      <c r="D14" s="409"/>
      <c r="E14" s="410"/>
      <c r="F14" s="254"/>
      <c r="G14" s="255"/>
    </row>
    <row r="15" spans="1:10" x14ac:dyDescent="0.25">
      <c r="A15" s="240"/>
      <c r="B15" s="240"/>
      <c r="C15" s="402" t="s">
        <v>144</v>
      </c>
      <c r="D15" s="403"/>
      <c r="E15" s="403"/>
      <c r="F15" s="403"/>
      <c r="G15" s="404"/>
    </row>
    <row r="16" spans="1:10" x14ac:dyDescent="0.25">
      <c r="A16" s="240"/>
      <c r="B16" s="240"/>
      <c r="C16" s="246" t="s">
        <v>78</v>
      </c>
      <c r="D16" s="391" t="s">
        <v>137</v>
      </c>
      <c r="E16" s="392"/>
      <c r="F16" s="247"/>
      <c r="G16" s="248" t="s">
        <v>138</v>
      </c>
    </row>
    <row r="17" spans="1:7" x14ac:dyDescent="0.25">
      <c r="A17" s="240"/>
      <c r="B17" s="240"/>
      <c r="C17" s="249" t="s">
        <v>90</v>
      </c>
      <c r="D17" s="405" t="s">
        <v>4</v>
      </c>
      <c r="E17" s="406"/>
      <c r="F17" s="256"/>
      <c r="G17" s="250">
        <v>0.05</v>
      </c>
    </row>
    <row r="18" spans="1:7" x14ac:dyDescent="0.25">
      <c r="A18" s="240"/>
      <c r="B18" s="240"/>
      <c r="C18" s="249" t="s">
        <v>92</v>
      </c>
      <c r="D18" s="405" t="s">
        <v>6</v>
      </c>
      <c r="E18" s="406"/>
      <c r="F18" s="256"/>
      <c r="G18" s="250">
        <v>0.03</v>
      </c>
    </row>
    <row r="19" spans="1:7" x14ac:dyDescent="0.25">
      <c r="A19" s="240"/>
      <c r="B19" s="240"/>
      <c r="C19" s="249" t="s">
        <v>97</v>
      </c>
      <c r="D19" s="405" t="s">
        <v>5</v>
      </c>
      <c r="E19" s="406"/>
      <c r="F19" s="256"/>
      <c r="G19" s="250">
        <v>6.4999999999999997E-3</v>
      </c>
    </row>
    <row r="20" spans="1:7" x14ac:dyDescent="0.25">
      <c r="A20" s="240"/>
      <c r="B20" s="240"/>
      <c r="C20" s="249" t="s">
        <v>98</v>
      </c>
      <c r="D20" s="405" t="s">
        <v>145</v>
      </c>
      <c r="E20" s="406"/>
      <c r="F20" s="256"/>
      <c r="G20" s="250">
        <v>2.7E-2</v>
      </c>
    </row>
    <row r="21" spans="1:7" x14ac:dyDescent="0.25">
      <c r="A21" s="240"/>
      <c r="B21" s="240"/>
      <c r="C21" s="249"/>
      <c r="D21" s="414" t="s">
        <v>146</v>
      </c>
      <c r="E21" s="415"/>
      <c r="F21" s="257" t="s">
        <v>147</v>
      </c>
      <c r="G21" s="253">
        <f>SUM(G17:G20)</f>
        <v>0.1135</v>
      </c>
    </row>
    <row r="22" spans="1:7" x14ac:dyDescent="0.25">
      <c r="A22" s="240"/>
      <c r="B22" s="240"/>
      <c r="C22" s="402" t="s">
        <v>148</v>
      </c>
      <c r="D22" s="403"/>
      <c r="E22" s="403"/>
      <c r="F22" s="403"/>
      <c r="G22" s="404"/>
    </row>
    <row r="23" spans="1:7" x14ac:dyDescent="0.25">
      <c r="A23" s="240"/>
      <c r="B23" s="240"/>
      <c r="C23" s="246" t="s">
        <v>78</v>
      </c>
      <c r="D23" s="391" t="s">
        <v>137</v>
      </c>
      <c r="E23" s="392"/>
      <c r="F23" s="247"/>
      <c r="G23" s="248" t="s">
        <v>138</v>
      </c>
    </row>
    <row r="24" spans="1:7" x14ac:dyDescent="0.25">
      <c r="A24" s="240"/>
      <c r="B24" s="240"/>
      <c r="C24" s="249" t="s">
        <v>149</v>
      </c>
      <c r="D24" s="405" t="s">
        <v>150</v>
      </c>
      <c r="E24" s="406"/>
      <c r="F24" s="256" t="s">
        <v>151</v>
      </c>
      <c r="G24" s="250">
        <v>6.1600000000000002E-2</v>
      </c>
    </row>
    <row r="25" spans="1:7" x14ac:dyDescent="0.25">
      <c r="C25" s="249" t="s">
        <v>152</v>
      </c>
      <c r="D25" s="405" t="s">
        <v>153</v>
      </c>
      <c r="E25" s="406"/>
      <c r="F25" s="256" t="s">
        <v>154</v>
      </c>
      <c r="G25" s="250">
        <v>5.8999999999999999E-3</v>
      </c>
    </row>
    <row r="26" spans="1:7" x14ac:dyDescent="0.25">
      <c r="C26" s="249" t="s">
        <v>155</v>
      </c>
      <c r="D26" s="405" t="s">
        <v>156</v>
      </c>
      <c r="E26" s="406"/>
      <c r="F26" s="256" t="s">
        <v>157</v>
      </c>
      <c r="G26" s="250">
        <v>5.0000000000000001E-3</v>
      </c>
    </row>
    <row r="27" spans="1:7" x14ac:dyDescent="0.25">
      <c r="C27" s="249" t="s">
        <v>158</v>
      </c>
      <c r="D27" s="405" t="s">
        <v>159</v>
      </c>
      <c r="E27" s="406"/>
      <c r="F27" s="256" t="s">
        <v>160</v>
      </c>
      <c r="G27" s="250">
        <v>3.0000000000000001E-3</v>
      </c>
    </row>
    <row r="28" spans="1:7" x14ac:dyDescent="0.25">
      <c r="C28" s="249" t="s">
        <v>161</v>
      </c>
      <c r="D28" s="405" t="s">
        <v>162</v>
      </c>
      <c r="E28" s="406"/>
      <c r="F28" s="256" t="s">
        <v>163</v>
      </c>
      <c r="G28" s="250">
        <v>9.7000000000000003E-3</v>
      </c>
    </row>
    <row r="29" spans="1:7" x14ac:dyDescent="0.25">
      <c r="C29" s="249"/>
      <c r="D29" s="416"/>
      <c r="E29" s="417"/>
      <c r="F29" s="256"/>
      <c r="G29" s="258"/>
    </row>
    <row r="30" spans="1:7" ht="14.25" customHeight="1" x14ac:dyDescent="0.25">
      <c r="C30" s="418" t="s">
        <v>164</v>
      </c>
      <c r="D30" s="419"/>
      <c r="E30" s="419"/>
      <c r="F30" s="419"/>
      <c r="G30" s="259">
        <f>ROUND(((1+(G13+G26+G28+G27))*(1+G25)*(1+G24))/(1-G21)-1,4)</f>
        <v>0.26200000000000001</v>
      </c>
    </row>
    <row r="31" spans="1:7" x14ac:dyDescent="0.25">
      <c r="C31" s="420" t="s">
        <v>165</v>
      </c>
      <c r="D31" s="412"/>
      <c r="E31" s="412"/>
      <c r="F31" s="412"/>
      <c r="G31" s="413"/>
    </row>
    <row r="32" spans="1:7" x14ac:dyDescent="0.25">
      <c r="C32" s="411" t="s">
        <v>166</v>
      </c>
      <c r="D32" s="412"/>
      <c r="E32" s="412"/>
      <c r="F32" s="412"/>
      <c r="G32" s="413"/>
    </row>
    <row r="33" spans="3:7" x14ac:dyDescent="0.25">
      <c r="C33" s="260" t="s">
        <v>3</v>
      </c>
      <c r="D33" s="261" t="s">
        <v>167</v>
      </c>
      <c r="E33" s="262" t="s">
        <v>168</v>
      </c>
      <c r="F33" s="262"/>
      <c r="G33" s="263"/>
    </row>
    <row r="34" spans="3:7" x14ac:dyDescent="0.25">
      <c r="C34" s="264"/>
      <c r="D34" s="265" t="s">
        <v>169</v>
      </c>
      <c r="E34" s="265"/>
      <c r="F34" s="266"/>
      <c r="G34" s="263"/>
    </row>
    <row r="35" spans="3:7" x14ac:dyDescent="0.25">
      <c r="C35" s="423" t="s">
        <v>170</v>
      </c>
      <c r="D35" s="412"/>
      <c r="E35" s="412"/>
      <c r="F35" s="412"/>
      <c r="G35" s="413"/>
    </row>
    <row r="36" spans="3:7" x14ac:dyDescent="0.25">
      <c r="C36" s="423" t="s">
        <v>171</v>
      </c>
      <c r="D36" s="424"/>
      <c r="E36" s="424"/>
      <c r="F36" s="424"/>
      <c r="G36" s="425"/>
    </row>
    <row r="37" spans="3:7" x14ac:dyDescent="0.25">
      <c r="C37" s="423" t="s">
        <v>172</v>
      </c>
      <c r="D37" s="424"/>
      <c r="E37" s="424"/>
      <c r="F37" s="424"/>
      <c r="G37" s="425"/>
    </row>
    <row r="38" spans="3:7" x14ac:dyDescent="0.25">
      <c r="C38" s="423" t="s">
        <v>173</v>
      </c>
      <c r="D38" s="424"/>
      <c r="E38" s="424"/>
      <c r="F38" s="424"/>
      <c r="G38" s="425"/>
    </row>
    <row r="39" spans="3:7" x14ac:dyDescent="0.25">
      <c r="C39" s="423" t="s">
        <v>174</v>
      </c>
      <c r="D39" s="424"/>
      <c r="E39" s="424"/>
      <c r="F39" s="424"/>
      <c r="G39" s="425"/>
    </row>
    <row r="40" spans="3:7" ht="13.5" thickBot="1" x14ac:dyDescent="0.3">
      <c r="C40" s="426" t="s">
        <v>175</v>
      </c>
      <c r="D40" s="427"/>
      <c r="E40" s="427"/>
      <c r="F40" s="427"/>
      <c r="G40" s="428"/>
    </row>
    <row r="41" spans="3:7" x14ac:dyDescent="0.25">
      <c r="C41" s="267"/>
      <c r="D41" s="268"/>
      <c r="E41" s="268"/>
      <c r="F41" s="268"/>
      <c r="G41" s="269"/>
    </row>
    <row r="42" spans="3:7" ht="15.75" thickBot="1" x14ac:dyDescent="0.3">
      <c r="C42" s="270"/>
      <c r="D42" s="271"/>
      <c r="E42" s="271"/>
      <c r="F42" s="271"/>
      <c r="G42" s="272"/>
    </row>
    <row r="43" spans="3:7" ht="15" customHeight="1" thickBot="1" x14ac:dyDescent="0.25">
      <c r="C43" s="429" t="s">
        <v>176</v>
      </c>
      <c r="D43" s="430"/>
      <c r="E43" s="273" t="s">
        <v>177</v>
      </c>
      <c r="F43" s="273" t="s">
        <v>178</v>
      </c>
      <c r="G43" s="274" t="s">
        <v>179</v>
      </c>
    </row>
    <row r="44" spans="3:7" ht="14.25" customHeight="1" x14ac:dyDescent="0.2">
      <c r="C44" s="431" t="s">
        <v>180</v>
      </c>
      <c r="D44" s="432"/>
      <c r="E44" s="275">
        <v>0.03</v>
      </c>
      <c r="F44" s="275">
        <v>0.04</v>
      </c>
      <c r="G44" s="276">
        <v>5.5E-2</v>
      </c>
    </row>
    <row r="45" spans="3:7" ht="14.25" customHeight="1" x14ac:dyDescent="0.2">
      <c r="C45" s="421" t="s">
        <v>181</v>
      </c>
      <c r="D45" s="422"/>
      <c r="E45" s="277">
        <v>8.0000000000000002E-3</v>
      </c>
      <c r="F45" s="277">
        <v>8.0000000000000002E-3</v>
      </c>
      <c r="G45" s="278">
        <v>0.01</v>
      </c>
    </row>
    <row r="46" spans="3:7" ht="14.25" customHeight="1" x14ac:dyDescent="0.2">
      <c r="C46" s="421" t="s">
        <v>182</v>
      </c>
      <c r="D46" s="422">
        <v>9.7000000000000003E-3</v>
      </c>
      <c r="E46" s="277">
        <v>9.7000000000000003E-3</v>
      </c>
      <c r="F46" s="277">
        <v>1.2699999999999999E-2</v>
      </c>
      <c r="G46" s="278">
        <v>1.2699999999999999E-2</v>
      </c>
    </row>
    <row r="47" spans="3:7" ht="14.25" customHeight="1" x14ac:dyDescent="0.2">
      <c r="C47" s="421" t="s">
        <v>183</v>
      </c>
      <c r="D47" s="422">
        <v>5.8999999999999999E-3</v>
      </c>
      <c r="E47" s="277">
        <v>5.8999999999999999E-3</v>
      </c>
      <c r="F47" s="277">
        <v>1.23E-2</v>
      </c>
      <c r="G47" s="278">
        <v>1.3899999999999999E-2</v>
      </c>
    </row>
    <row r="48" spans="3:7" ht="14.25" customHeight="1" x14ac:dyDescent="0.2">
      <c r="C48" s="421" t="s">
        <v>184</v>
      </c>
      <c r="D48" s="422">
        <v>6.1600000000000002E-2</v>
      </c>
      <c r="E48" s="277">
        <v>6.1600000000000002E-2</v>
      </c>
      <c r="F48" s="277">
        <v>7.3999999999999996E-2</v>
      </c>
      <c r="G48" s="278">
        <v>8.9599999999999999E-2</v>
      </c>
    </row>
    <row r="49" spans="1:11" ht="15.75" thickBot="1" x14ac:dyDescent="0.3">
      <c r="C49" s="434" t="s">
        <v>185</v>
      </c>
      <c r="D49" s="435"/>
      <c r="E49" s="436" t="s">
        <v>186</v>
      </c>
      <c r="F49" s="437"/>
      <c r="G49" s="438"/>
    </row>
    <row r="50" spans="1:11" ht="15.75" thickBot="1" x14ac:dyDescent="0.3">
      <c r="C50" s="279"/>
      <c r="D50" s="280"/>
      <c r="E50" s="280"/>
      <c r="F50" s="280"/>
      <c r="G50" s="281"/>
    </row>
    <row r="51" spans="1:11" ht="15" x14ac:dyDescent="0.25">
      <c r="C51" s="439" t="s">
        <v>5</v>
      </c>
      <c r="D51" s="440"/>
      <c r="E51" s="282">
        <v>6.4999999999999997E-3</v>
      </c>
      <c r="F51" s="283"/>
      <c r="G51" s="284"/>
    </row>
    <row r="52" spans="1:11" ht="15" x14ac:dyDescent="0.25">
      <c r="C52" s="441" t="s">
        <v>6</v>
      </c>
      <c r="D52" s="442"/>
      <c r="E52" s="285">
        <v>0.03</v>
      </c>
      <c r="F52" s="286"/>
      <c r="G52" s="287"/>
    </row>
    <row r="53" spans="1:11" ht="15.75" thickBot="1" x14ac:dyDescent="0.3">
      <c r="C53" s="443" t="s">
        <v>187</v>
      </c>
      <c r="D53" s="444"/>
      <c r="E53" s="288">
        <v>0.02</v>
      </c>
      <c r="F53" s="289" t="s">
        <v>188</v>
      </c>
      <c r="G53" s="290">
        <v>0.05</v>
      </c>
    </row>
    <row r="54" spans="1:11" ht="13.5" thickBot="1" x14ac:dyDescent="0.3">
      <c r="C54" s="267"/>
      <c r="D54" s="268"/>
      <c r="E54" s="268"/>
      <c r="F54" s="268"/>
      <c r="G54" s="269"/>
    </row>
    <row r="55" spans="1:11" ht="115.5" customHeight="1" thickBot="1" x14ac:dyDescent="0.25">
      <c r="A55" s="291"/>
      <c r="B55" s="291"/>
      <c r="C55" s="445" t="s">
        <v>189</v>
      </c>
      <c r="D55" s="446"/>
      <c r="E55" s="446"/>
      <c r="F55" s="446"/>
      <c r="G55" s="447"/>
      <c r="H55" s="291"/>
      <c r="I55" s="291"/>
      <c r="J55" s="291"/>
      <c r="K55" s="291"/>
    </row>
    <row r="56" spans="1:11" x14ac:dyDescent="0.25">
      <c r="A56" s="433"/>
      <c r="B56" s="433"/>
      <c r="C56" s="433"/>
      <c r="D56" s="433"/>
      <c r="E56" s="292"/>
      <c r="F56" s="433"/>
      <c r="G56" s="433"/>
      <c r="H56" s="433"/>
    </row>
  </sheetData>
  <mergeCells count="50">
    <mergeCell ref="A56:D56"/>
    <mergeCell ref="F56:H56"/>
    <mergeCell ref="C49:D49"/>
    <mergeCell ref="E49:G49"/>
    <mergeCell ref="C51:D51"/>
    <mergeCell ref="C52:D52"/>
    <mergeCell ref="C53:D53"/>
    <mergeCell ref="C55:G55"/>
    <mergeCell ref="C48:D48"/>
    <mergeCell ref="C35:G35"/>
    <mergeCell ref="C36:G36"/>
    <mergeCell ref="C37:G37"/>
    <mergeCell ref="C38:G38"/>
    <mergeCell ref="C39:G39"/>
    <mergeCell ref="C40:G40"/>
    <mergeCell ref="C43:D43"/>
    <mergeCell ref="C44:D44"/>
    <mergeCell ref="C45:D45"/>
    <mergeCell ref="C46:D46"/>
    <mergeCell ref="C47:D47"/>
    <mergeCell ref="C32:G32"/>
    <mergeCell ref="D21:E21"/>
    <mergeCell ref="C22:G22"/>
    <mergeCell ref="D23:E23"/>
    <mergeCell ref="D24:E24"/>
    <mergeCell ref="D25:E25"/>
    <mergeCell ref="D26:E26"/>
    <mergeCell ref="D27:E27"/>
    <mergeCell ref="D28:E28"/>
    <mergeCell ref="D29:E29"/>
    <mergeCell ref="C30:F30"/>
    <mergeCell ref="C31:G31"/>
    <mergeCell ref="D20:E20"/>
    <mergeCell ref="D9:E9"/>
    <mergeCell ref="D10:E10"/>
    <mergeCell ref="D11:E11"/>
    <mergeCell ref="D12:E12"/>
    <mergeCell ref="D13:E13"/>
    <mergeCell ref="D14:E14"/>
    <mergeCell ref="C15:G15"/>
    <mergeCell ref="D16:E16"/>
    <mergeCell ref="D17:E17"/>
    <mergeCell ref="D18:E18"/>
    <mergeCell ref="D19:E19"/>
    <mergeCell ref="D8:E8"/>
    <mergeCell ref="C2:G2"/>
    <mergeCell ref="C3:G3"/>
    <mergeCell ref="D4:G4"/>
    <mergeCell ref="C6:G6"/>
    <mergeCell ref="C7:G7"/>
  </mergeCells>
  <printOptions horizontalCentered="1"/>
  <pageMargins left="0.59055118110236227" right="0.59055118110236227" top="0.59055118110236227" bottom="0.59055118110236227" header="0" footer="0"/>
  <pageSetup paperSize="9" scale="74" fitToHeight="0" orientation="portrait" r:id="rId1"/>
  <headerFooter>
    <oddHeader xml:space="preserve">&amp;L </oddHeader>
    <oddFooter xml:space="preserve">&amp;L </oddFooter>
  </headerFooter>
  <drawing r:id="rId2"/>
  <legacyDrawing r:id="rId3"/>
  <oleObjects>
    <mc:AlternateContent xmlns:mc="http://schemas.openxmlformats.org/markup-compatibility/2006">
      <mc:Choice Requires="x14">
        <oleObject progId="PBrush" shapeId="6145" r:id="rId4">
          <objectPr defaultSize="0" autoPict="0" r:id="rId5">
            <anchor moveWithCells="1" sizeWithCells="1">
              <from>
                <xdr:col>2</xdr:col>
                <xdr:colOff>114300</xdr:colOff>
                <xdr:row>1</xdr:row>
                <xdr:rowOff>76200</xdr:rowOff>
              </from>
              <to>
                <xdr:col>3</xdr:col>
                <xdr:colOff>266700</xdr:colOff>
                <xdr:row>4</xdr:row>
                <xdr:rowOff>85725</xdr:rowOff>
              </to>
            </anchor>
          </objectPr>
        </oleObject>
      </mc:Choice>
      <mc:Fallback>
        <oleObject progId="PBrush" shapeId="6145" r:id="rId4"/>
      </mc:Fallback>
    </mc:AlternateContent>
    <mc:AlternateContent xmlns:mc="http://schemas.openxmlformats.org/markup-compatibility/2006">
      <mc:Choice Requires="x14">
        <oleObject progId="PBrush" shapeId="6146" r:id="rId6">
          <objectPr defaultSize="0" autoPict="0" r:id="rId5">
            <anchor moveWithCells="1" sizeWithCells="1">
              <from>
                <xdr:col>5</xdr:col>
                <xdr:colOff>123825</xdr:colOff>
                <xdr:row>1</xdr:row>
                <xdr:rowOff>38100</xdr:rowOff>
              </from>
              <to>
                <xdr:col>6</xdr:col>
                <xdr:colOff>485775</xdr:colOff>
                <xdr:row>4</xdr:row>
                <xdr:rowOff>38100</xdr:rowOff>
              </to>
            </anchor>
          </objectPr>
        </oleObject>
      </mc:Choice>
      <mc:Fallback>
        <oleObject progId="PBrush" shapeId="6146" r:id="rId6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T45"/>
  <sheetViews>
    <sheetView view="pageBreakPreview" zoomScaleNormal="100" zoomScaleSheetLayoutView="100" workbookViewId="0">
      <selection activeCell="C35" sqref="C35"/>
    </sheetView>
  </sheetViews>
  <sheetFormatPr defaultColWidth="11.42578125" defaultRowHeight="11.25" x14ac:dyDescent="0.2"/>
  <cols>
    <col min="1" max="1" width="11.42578125" style="137"/>
    <col min="2" max="2" width="8" style="161" customWidth="1"/>
    <col min="3" max="3" width="93.42578125" style="137" customWidth="1"/>
    <col min="4" max="4" width="16.85546875" style="137" bestFit="1" customWidth="1"/>
    <col min="5" max="5" width="15.7109375" style="137" customWidth="1"/>
    <col min="6" max="6" width="16.85546875" style="137" bestFit="1" customWidth="1"/>
    <col min="7" max="7" width="18.42578125" style="137" customWidth="1"/>
    <col min="8" max="8" width="19" style="137" customWidth="1"/>
    <col min="9" max="16384" width="11.42578125" style="137"/>
  </cols>
  <sheetData>
    <row r="1" spans="2:20" ht="12" thickBot="1" x14ac:dyDescent="0.25"/>
    <row r="2" spans="2:20" x14ac:dyDescent="0.2">
      <c r="B2" s="174"/>
      <c r="C2" s="175"/>
      <c r="D2" s="175"/>
      <c r="E2" s="175"/>
      <c r="F2" s="176"/>
    </row>
    <row r="3" spans="2:20" ht="15.75" x14ac:dyDescent="0.2">
      <c r="B3" s="317" t="s">
        <v>0</v>
      </c>
      <c r="C3" s="318"/>
      <c r="D3" s="318"/>
      <c r="E3" s="318"/>
      <c r="F3" s="319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</row>
    <row r="4" spans="2:20" ht="15.75" x14ac:dyDescent="0.25">
      <c r="B4" s="320" t="s">
        <v>7</v>
      </c>
      <c r="C4" s="321"/>
      <c r="D4" s="321"/>
      <c r="E4" s="321"/>
      <c r="F4" s="322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</row>
    <row r="5" spans="2:20" ht="15.75" x14ac:dyDescent="0.25">
      <c r="B5" s="450" t="s">
        <v>2</v>
      </c>
      <c r="C5" s="451"/>
      <c r="D5" s="451"/>
      <c r="E5" s="451"/>
      <c r="F5" s="452"/>
    </row>
    <row r="6" spans="2:20" ht="12" thickBot="1" x14ac:dyDescent="0.25">
      <c r="B6" s="209"/>
      <c r="C6" s="177"/>
      <c r="D6" s="177"/>
      <c r="E6" s="177"/>
      <c r="F6" s="178"/>
    </row>
    <row r="7" spans="2:20" ht="18.75" customHeight="1" thickBot="1" x14ac:dyDescent="0.3">
      <c r="B7" s="366" t="s">
        <v>105</v>
      </c>
      <c r="C7" s="367"/>
      <c r="D7" s="367"/>
      <c r="E7" s="367"/>
      <c r="F7" s="368"/>
    </row>
    <row r="8" spans="2:20" x14ac:dyDescent="0.2">
      <c r="B8" s="355"/>
      <c r="C8" s="356"/>
      <c r="D8" s="207"/>
      <c r="E8" s="207"/>
      <c r="F8" s="208"/>
    </row>
    <row r="9" spans="2:20" x14ac:dyDescent="0.2">
      <c r="B9" s="204" t="s">
        <v>124</v>
      </c>
      <c r="C9" s="213" t="s">
        <v>125</v>
      </c>
      <c r="D9" s="179"/>
      <c r="E9" s="179"/>
      <c r="F9" s="211"/>
    </row>
    <row r="10" spans="2:20" ht="45.75" customHeight="1" x14ac:dyDescent="0.2">
      <c r="B10" s="195" t="s">
        <v>106</v>
      </c>
      <c r="C10" s="212" t="s">
        <v>121</v>
      </c>
      <c r="D10" s="206"/>
      <c r="E10" s="206" t="s">
        <v>128</v>
      </c>
      <c r="F10" s="238"/>
    </row>
    <row r="11" spans="2:20" ht="12" thickBot="1" x14ac:dyDescent="0.25">
      <c r="B11" s="205" t="s">
        <v>122</v>
      </c>
      <c r="C11" s="214" t="s">
        <v>123</v>
      </c>
      <c r="D11" s="139"/>
      <c r="E11" s="139"/>
      <c r="F11" s="164"/>
    </row>
    <row r="12" spans="2:20" ht="6" customHeight="1" x14ac:dyDescent="0.2">
      <c r="B12" s="180"/>
      <c r="C12" s="177"/>
      <c r="D12" s="177"/>
      <c r="E12" s="177"/>
      <c r="F12" s="178"/>
    </row>
    <row r="13" spans="2:20" ht="12.75" customHeight="1" x14ac:dyDescent="0.2">
      <c r="B13" s="182"/>
      <c r="C13" s="140"/>
      <c r="D13" s="140"/>
      <c r="E13" s="140"/>
      <c r="F13" s="183"/>
    </row>
    <row r="14" spans="2:20" x14ac:dyDescent="0.2">
      <c r="B14" s="184" t="s">
        <v>100</v>
      </c>
      <c r="C14" s="141" t="s">
        <v>101</v>
      </c>
      <c r="D14" s="142" t="s">
        <v>94</v>
      </c>
      <c r="E14" s="142" t="s">
        <v>96</v>
      </c>
      <c r="F14" s="185" t="s">
        <v>107</v>
      </c>
    </row>
    <row r="15" spans="2:20" x14ac:dyDescent="0.2">
      <c r="B15" s="186"/>
      <c r="C15" s="144"/>
      <c r="D15" s="145"/>
      <c r="E15" s="165">
        <f>1-F15</f>
        <v>0</v>
      </c>
      <c r="F15" s="196">
        <v>1</v>
      </c>
    </row>
    <row r="16" spans="2:20" ht="12.75" x14ac:dyDescent="0.2">
      <c r="B16" s="188">
        <v>1</v>
      </c>
      <c r="C16" s="210" t="s">
        <v>95</v>
      </c>
      <c r="D16" s="147"/>
      <c r="E16" s="147"/>
      <c r="F16" s="189"/>
      <c r="G16" s="148"/>
    </row>
    <row r="17" spans="2:9" ht="12.75" x14ac:dyDescent="0.2">
      <c r="B17" s="182" t="s">
        <v>87</v>
      </c>
      <c r="C17" s="149" t="s">
        <v>95</v>
      </c>
      <c r="D17" s="166" t="e">
        <f>'ORCAMENTO  - OK'!#REF!</f>
        <v>#REF!</v>
      </c>
      <c r="E17" s="167" t="s">
        <v>108</v>
      </c>
      <c r="F17" s="197" t="e">
        <f>ROUND($F$15*D17,2)</f>
        <v>#REF!</v>
      </c>
      <c r="G17" s="148"/>
      <c r="H17" s="152"/>
    </row>
    <row r="18" spans="2:9" ht="12.75" x14ac:dyDescent="0.2">
      <c r="B18" s="186"/>
      <c r="C18" s="144"/>
      <c r="D18" s="168"/>
      <c r="E18" s="169"/>
      <c r="F18" s="198"/>
      <c r="G18" s="148"/>
      <c r="H18" s="152"/>
    </row>
    <row r="19" spans="2:9" ht="12.75" x14ac:dyDescent="0.2">
      <c r="B19" s="188">
        <v>2</v>
      </c>
      <c r="C19" s="210" t="s">
        <v>110</v>
      </c>
      <c r="D19" s="147"/>
      <c r="E19" s="146"/>
      <c r="F19" s="189"/>
      <c r="G19" s="148"/>
      <c r="H19" s="152"/>
    </row>
    <row r="20" spans="2:9" ht="12.75" x14ac:dyDescent="0.2">
      <c r="B20" s="182" t="s">
        <v>90</v>
      </c>
      <c r="C20" s="155" t="s">
        <v>110</v>
      </c>
      <c r="D20" s="166" t="e">
        <f>'ORCAMENTO  - OK'!#REF!</f>
        <v>#REF!</v>
      </c>
      <c r="E20" s="167" t="s">
        <v>108</v>
      </c>
      <c r="F20" s="197" t="e">
        <f>ROUND($F$15*D20,2)</f>
        <v>#REF!</v>
      </c>
      <c r="G20" s="148"/>
      <c r="H20" s="152"/>
    </row>
    <row r="21" spans="2:9" ht="12.75" x14ac:dyDescent="0.2">
      <c r="B21" s="186"/>
      <c r="C21" s="144"/>
      <c r="D21" s="168"/>
      <c r="E21" s="169"/>
      <c r="F21" s="198"/>
      <c r="G21" s="148"/>
      <c r="H21" s="152"/>
    </row>
    <row r="22" spans="2:9" ht="13.5" thickBot="1" x14ac:dyDescent="0.25">
      <c r="B22" s="186"/>
      <c r="C22" s="144"/>
      <c r="D22" s="144"/>
      <c r="E22" s="143"/>
      <c r="F22" s="198"/>
      <c r="G22" s="148"/>
      <c r="H22" s="170"/>
      <c r="I22" s="171"/>
    </row>
    <row r="23" spans="2:9" ht="13.5" thickBot="1" x14ac:dyDescent="0.25">
      <c r="B23" s="448" t="s">
        <v>94</v>
      </c>
      <c r="C23" s="449"/>
      <c r="D23" s="172" t="e">
        <f>SUM(D17:D22)</f>
        <v>#REF!</v>
      </c>
      <c r="E23" s="173" t="s">
        <v>108</v>
      </c>
      <c r="F23" s="199" t="e">
        <f>SUM(F17:F22)</f>
        <v>#REF!</v>
      </c>
    </row>
    <row r="24" spans="2:9" x14ac:dyDescent="0.2">
      <c r="C24" s="161"/>
      <c r="D24" s="161"/>
      <c r="E24" s="161"/>
      <c r="F24" s="162"/>
    </row>
    <row r="26" spans="2:9" x14ac:dyDescent="0.2">
      <c r="C26" s="161"/>
      <c r="D26" s="161"/>
      <c r="E26" s="161"/>
      <c r="I26" s="162"/>
    </row>
    <row r="27" spans="2:9" x14ac:dyDescent="0.2">
      <c r="C27" s="161"/>
      <c r="D27" s="161"/>
      <c r="E27" s="161"/>
    </row>
    <row r="28" spans="2:9" x14ac:dyDescent="0.2">
      <c r="C28" s="161"/>
      <c r="D28" s="161"/>
      <c r="E28" s="161"/>
      <c r="F28" s="162"/>
    </row>
    <row r="29" spans="2:9" x14ac:dyDescent="0.2">
      <c r="C29" s="161"/>
      <c r="D29" s="161"/>
      <c r="E29" s="161"/>
    </row>
    <row r="30" spans="2:9" x14ac:dyDescent="0.2">
      <c r="C30" s="161"/>
      <c r="D30" s="161"/>
      <c r="E30" s="161"/>
    </row>
    <row r="45" spans="6:6" x14ac:dyDescent="0.2">
      <c r="F45" s="163"/>
    </row>
  </sheetData>
  <dataConsolidate/>
  <mergeCells count="6">
    <mergeCell ref="B23:C23"/>
    <mergeCell ref="B3:F3"/>
    <mergeCell ref="B4:F4"/>
    <mergeCell ref="B5:F5"/>
    <mergeCell ref="B7:F7"/>
    <mergeCell ref="B8:C8"/>
  </mergeCells>
  <printOptions horizontalCentered="1"/>
  <pageMargins left="0.59055118110236227" right="0.39370078740157483" top="0.19685039370078741" bottom="0.19685039370078741" header="0.70866141732283472" footer="0.39370078740157483"/>
  <pageSetup paperSize="9" scale="80" orientation="landscape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53"/>
  <sheetViews>
    <sheetView view="pageBreakPreview" topLeftCell="A11" zoomScaleSheetLayoutView="100" workbookViewId="0">
      <selection activeCell="E55" sqref="E55"/>
    </sheetView>
  </sheetViews>
  <sheetFormatPr defaultRowHeight="12.75" x14ac:dyDescent="0.2"/>
  <cols>
    <col min="1" max="1" width="7.42578125" style="2" customWidth="1"/>
    <col min="2" max="2" width="26.5703125" style="2" customWidth="1"/>
    <col min="3" max="3" width="30.7109375" style="2" customWidth="1"/>
    <col min="4" max="4" width="11.140625" style="2" customWidth="1"/>
    <col min="5" max="5" width="14.28515625" style="2" customWidth="1"/>
    <col min="6" max="256" width="9.140625" style="2"/>
    <col min="257" max="257" width="7.42578125" style="2" customWidth="1"/>
    <col min="258" max="258" width="26.5703125" style="2" customWidth="1"/>
    <col min="259" max="259" width="30.7109375" style="2" customWidth="1"/>
    <col min="260" max="260" width="11.140625" style="2" customWidth="1"/>
    <col min="261" max="261" width="14.28515625" style="2" customWidth="1"/>
    <col min="262" max="512" width="9.140625" style="2"/>
    <col min="513" max="513" width="7.42578125" style="2" customWidth="1"/>
    <col min="514" max="514" width="26.5703125" style="2" customWidth="1"/>
    <col min="515" max="515" width="30.7109375" style="2" customWidth="1"/>
    <col min="516" max="516" width="11.140625" style="2" customWidth="1"/>
    <col min="517" max="517" width="14.28515625" style="2" customWidth="1"/>
    <col min="518" max="768" width="9.140625" style="2"/>
    <col min="769" max="769" width="7.42578125" style="2" customWidth="1"/>
    <col min="770" max="770" width="26.5703125" style="2" customWidth="1"/>
    <col min="771" max="771" width="30.7109375" style="2" customWidth="1"/>
    <col min="772" max="772" width="11.140625" style="2" customWidth="1"/>
    <col min="773" max="773" width="14.28515625" style="2" customWidth="1"/>
    <col min="774" max="1024" width="9.140625" style="2"/>
    <col min="1025" max="1025" width="7.42578125" style="2" customWidth="1"/>
    <col min="1026" max="1026" width="26.5703125" style="2" customWidth="1"/>
    <col min="1027" max="1027" width="30.7109375" style="2" customWidth="1"/>
    <col min="1028" max="1028" width="11.140625" style="2" customWidth="1"/>
    <col min="1029" max="1029" width="14.28515625" style="2" customWidth="1"/>
    <col min="1030" max="1280" width="9.140625" style="2"/>
    <col min="1281" max="1281" width="7.42578125" style="2" customWidth="1"/>
    <col min="1282" max="1282" width="26.5703125" style="2" customWidth="1"/>
    <col min="1283" max="1283" width="30.7109375" style="2" customWidth="1"/>
    <col min="1284" max="1284" width="11.140625" style="2" customWidth="1"/>
    <col min="1285" max="1285" width="14.28515625" style="2" customWidth="1"/>
    <col min="1286" max="1536" width="9.140625" style="2"/>
    <col min="1537" max="1537" width="7.42578125" style="2" customWidth="1"/>
    <col min="1538" max="1538" width="26.5703125" style="2" customWidth="1"/>
    <col min="1539" max="1539" width="30.7109375" style="2" customWidth="1"/>
    <col min="1540" max="1540" width="11.140625" style="2" customWidth="1"/>
    <col min="1541" max="1541" width="14.28515625" style="2" customWidth="1"/>
    <col min="1542" max="1792" width="9.140625" style="2"/>
    <col min="1793" max="1793" width="7.42578125" style="2" customWidth="1"/>
    <col min="1794" max="1794" width="26.5703125" style="2" customWidth="1"/>
    <col min="1795" max="1795" width="30.7109375" style="2" customWidth="1"/>
    <col min="1796" max="1796" width="11.140625" style="2" customWidth="1"/>
    <col min="1797" max="1797" width="14.28515625" style="2" customWidth="1"/>
    <col min="1798" max="2048" width="9.140625" style="2"/>
    <col min="2049" max="2049" width="7.42578125" style="2" customWidth="1"/>
    <col min="2050" max="2050" width="26.5703125" style="2" customWidth="1"/>
    <col min="2051" max="2051" width="30.7109375" style="2" customWidth="1"/>
    <col min="2052" max="2052" width="11.140625" style="2" customWidth="1"/>
    <col min="2053" max="2053" width="14.28515625" style="2" customWidth="1"/>
    <col min="2054" max="2304" width="9.140625" style="2"/>
    <col min="2305" max="2305" width="7.42578125" style="2" customWidth="1"/>
    <col min="2306" max="2306" width="26.5703125" style="2" customWidth="1"/>
    <col min="2307" max="2307" width="30.7109375" style="2" customWidth="1"/>
    <col min="2308" max="2308" width="11.140625" style="2" customWidth="1"/>
    <col min="2309" max="2309" width="14.28515625" style="2" customWidth="1"/>
    <col min="2310" max="2560" width="9.140625" style="2"/>
    <col min="2561" max="2561" width="7.42578125" style="2" customWidth="1"/>
    <col min="2562" max="2562" width="26.5703125" style="2" customWidth="1"/>
    <col min="2563" max="2563" width="30.7109375" style="2" customWidth="1"/>
    <col min="2564" max="2564" width="11.140625" style="2" customWidth="1"/>
    <col min="2565" max="2565" width="14.28515625" style="2" customWidth="1"/>
    <col min="2566" max="2816" width="9.140625" style="2"/>
    <col min="2817" max="2817" width="7.42578125" style="2" customWidth="1"/>
    <col min="2818" max="2818" width="26.5703125" style="2" customWidth="1"/>
    <col min="2819" max="2819" width="30.7109375" style="2" customWidth="1"/>
    <col min="2820" max="2820" width="11.140625" style="2" customWidth="1"/>
    <col min="2821" max="2821" width="14.28515625" style="2" customWidth="1"/>
    <col min="2822" max="3072" width="9.140625" style="2"/>
    <col min="3073" max="3073" width="7.42578125" style="2" customWidth="1"/>
    <col min="3074" max="3074" width="26.5703125" style="2" customWidth="1"/>
    <col min="3075" max="3075" width="30.7109375" style="2" customWidth="1"/>
    <col min="3076" max="3076" width="11.140625" style="2" customWidth="1"/>
    <col min="3077" max="3077" width="14.28515625" style="2" customWidth="1"/>
    <col min="3078" max="3328" width="9.140625" style="2"/>
    <col min="3329" max="3329" width="7.42578125" style="2" customWidth="1"/>
    <col min="3330" max="3330" width="26.5703125" style="2" customWidth="1"/>
    <col min="3331" max="3331" width="30.7109375" style="2" customWidth="1"/>
    <col min="3332" max="3332" width="11.140625" style="2" customWidth="1"/>
    <col min="3333" max="3333" width="14.28515625" style="2" customWidth="1"/>
    <col min="3334" max="3584" width="9.140625" style="2"/>
    <col min="3585" max="3585" width="7.42578125" style="2" customWidth="1"/>
    <col min="3586" max="3586" width="26.5703125" style="2" customWidth="1"/>
    <col min="3587" max="3587" width="30.7109375" style="2" customWidth="1"/>
    <col min="3588" max="3588" width="11.140625" style="2" customWidth="1"/>
    <col min="3589" max="3589" width="14.28515625" style="2" customWidth="1"/>
    <col min="3590" max="3840" width="9.140625" style="2"/>
    <col min="3841" max="3841" width="7.42578125" style="2" customWidth="1"/>
    <col min="3842" max="3842" width="26.5703125" style="2" customWidth="1"/>
    <col min="3843" max="3843" width="30.7109375" style="2" customWidth="1"/>
    <col min="3844" max="3844" width="11.140625" style="2" customWidth="1"/>
    <col min="3845" max="3845" width="14.28515625" style="2" customWidth="1"/>
    <col min="3846" max="4096" width="9.140625" style="2"/>
    <col min="4097" max="4097" width="7.42578125" style="2" customWidth="1"/>
    <col min="4098" max="4098" width="26.5703125" style="2" customWidth="1"/>
    <col min="4099" max="4099" width="30.7109375" style="2" customWidth="1"/>
    <col min="4100" max="4100" width="11.140625" style="2" customWidth="1"/>
    <col min="4101" max="4101" width="14.28515625" style="2" customWidth="1"/>
    <col min="4102" max="4352" width="9.140625" style="2"/>
    <col min="4353" max="4353" width="7.42578125" style="2" customWidth="1"/>
    <col min="4354" max="4354" width="26.5703125" style="2" customWidth="1"/>
    <col min="4355" max="4355" width="30.7109375" style="2" customWidth="1"/>
    <col min="4356" max="4356" width="11.140625" style="2" customWidth="1"/>
    <col min="4357" max="4357" width="14.28515625" style="2" customWidth="1"/>
    <col min="4358" max="4608" width="9.140625" style="2"/>
    <col min="4609" max="4609" width="7.42578125" style="2" customWidth="1"/>
    <col min="4610" max="4610" width="26.5703125" style="2" customWidth="1"/>
    <col min="4611" max="4611" width="30.7109375" style="2" customWidth="1"/>
    <col min="4612" max="4612" width="11.140625" style="2" customWidth="1"/>
    <col min="4613" max="4613" width="14.28515625" style="2" customWidth="1"/>
    <col min="4614" max="4864" width="9.140625" style="2"/>
    <col min="4865" max="4865" width="7.42578125" style="2" customWidth="1"/>
    <col min="4866" max="4866" width="26.5703125" style="2" customWidth="1"/>
    <col min="4867" max="4867" width="30.7109375" style="2" customWidth="1"/>
    <col min="4868" max="4868" width="11.140625" style="2" customWidth="1"/>
    <col min="4869" max="4869" width="14.28515625" style="2" customWidth="1"/>
    <col min="4870" max="5120" width="9.140625" style="2"/>
    <col min="5121" max="5121" width="7.42578125" style="2" customWidth="1"/>
    <col min="5122" max="5122" width="26.5703125" style="2" customWidth="1"/>
    <col min="5123" max="5123" width="30.7109375" style="2" customWidth="1"/>
    <col min="5124" max="5124" width="11.140625" style="2" customWidth="1"/>
    <col min="5125" max="5125" width="14.28515625" style="2" customWidth="1"/>
    <col min="5126" max="5376" width="9.140625" style="2"/>
    <col min="5377" max="5377" width="7.42578125" style="2" customWidth="1"/>
    <col min="5378" max="5378" width="26.5703125" style="2" customWidth="1"/>
    <col min="5379" max="5379" width="30.7109375" style="2" customWidth="1"/>
    <col min="5380" max="5380" width="11.140625" style="2" customWidth="1"/>
    <col min="5381" max="5381" width="14.28515625" style="2" customWidth="1"/>
    <col min="5382" max="5632" width="9.140625" style="2"/>
    <col min="5633" max="5633" width="7.42578125" style="2" customWidth="1"/>
    <col min="5634" max="5634" width="26.5703125" style="2" customWidth="1"/>
    <col min="5635" max="5635" width="30.7109375" style="2" customWidth="1"/>
    <col min="5636" max="5636" width="11.140625" style="2" customWidth="1"/>
    <col min="5637" max="5637" width="14.28515625" style="2" customWidth="1"/>
    <col min="5638" max="5888" width="9.140625" style="2"/>
    <col min="5889" max="5889" width="7.42578125" style="2" customWidth="1"/>
    <col min="5890" max="5890" width="26.5703125" style="2" customWidth="1"/>
    <col min="5891" max="5891" width="30.7109375" style="2" customWidth="1"/>
    <col min="5892" max="5892" width="11.140625" style="2" customWidth="1"/>
    <col min="5893" max="5893" width="14.28515625" style="2" customWidth="1"/>
    <col min="5894" max="6144" width="9.140625" style="2"/>
    <col min="6145" max="6145" width="7.42578125" style="2" customWidth="1"/>
    <col min="6146" max="6146" width="26.5703125" style="2" customWidth="1"/>
    <col min="6147" max="6147" width="30.7109375" style="2" customWidth="1"/>
    <col min="6148" max="6148" width="11.140625" style="2" customWidth="1"/>
    <col min="6149" max="6149" width="14.28515625" style="2" customWidth="1"/>
    <col min="6150" max="6400" width="9.140625" style="2"/>
    <col min="6401" max="6401" width="7.42578125" style="2" customWidth="1"/>
    <col min="6402" max="6402" width="26.5703125" style="2" customWidth="1"/>
    <col min="6403" max="6403" width="30.7109375" style="2" customWidth="1"/>
    <col min="6404" max="6404" width="11.140625" style="2" customWidth="1"/>
    <col min="6405" max="6405" width="14.28515625" style="2" customWidth="1"/>
    <col min="6406" max="6656" width="9.140625" style="2"/>
    <col min="6657" max="6657" width="7.42578125" style="2" customWidth="1"/>
    <col min="6658" max="6658" width="26.5703125" style="2" customWidth="1"/>
    <col min="6659" max="6659" width="30.7109375" style="2" customWidth="1"/>
    <col min="6660" max="6660" width="11.140625" style="2" customWidth="1"/>
    <col min="6661" max="6661" width="14.28515625" style="2" customWidth="1"/>
    <col min="6662" max="6912" width="9.140625" style="2"/>
    <col min="6913" max="6913" width="7.42578125" style="2" customWidth="1"/>
    <col min="6914" max="6914" width="26.5703125" style="2" customWidth="1"/>
    <col min="6915" max="6915" width="30.7109375" style="2" customWidth="1"/>
    <col min="6916" max="6916" width="11.140625" style="2" customWidth="1"/>
    <col min="6917" max="6917" width="14.28515625" style="2" customWidth="1"/>
    <col min="6918" max="7168" width="9.140625" style="2"/>
    <col min="7169" max="7169" width="7.42578125" style="2" customWidth="1"/>
    <col min="7170" max="7170" width="26.5703125" style="2" customWidth="1"/>
    <col min="7171" max="7171" width="30.7109375" style="2" customWidth="1"/>
    <col min="7172" max="7172" width="11.140625" style="2" customWidth="1"/>
    <col min="7173" max="7173" width="14.28515625" style="2" customWidth="1"/>
    <col min="7174" max="7424" width="9.140625" style="2"/>
    <col min="7425" max="7425" width="7.42578125" style="2" customWidth="1"/>
    <col min="7426" max="7426" width="26.5703125" style="2" customWidth="1"/>
    <col min="7427" max="7427" width="30.7109375" style="2" customWidth="1"/>
    <col min="7428" max="7428" width="11.140625" style="2" customWidth="1"/>
    <col min="7429" max="7429" width="14.28515625" style="2" customWidth="1"/>
    <col min="7430" max="7680" width="9.140625" style="2"/>
    <col min="7681" max="7681" width="7.42578125" style="2" customWidth="1"/>
    <col min="7682" max="7682" width="26.5703125" style="2" customWidth="1"/>
    <col min="7683" max="7683" width="30.7109375" style="2" customWidth="1"/>
    <col min="7684" max="7684" width="11.140625" style="2" customWidth="1"/>
    <col min="7685" max="7685" width="14.28515625" style="2" customWidth="1"/>
    <col min="7686" max="7936" width="9.140625" style="2"/>
    <col min="7937" max="7937" width="7.42578125" style="2" customWidth="1"/>
    <col min="7938" max="7938" width="26.5703125" style="2" customWidth="1"/>
    <col min="7939" max="7939" width="30.7109375" style="2" customWidth="1"/>
    <col min="7940" max="7940" width="11.140625" style="2" customWidth="1"/>
    <col min="7941" max="7941" width="14.28515625" style="2" customWidth="1"/>
    <col min="7942" max="8192" width="9.140625" style="2"/>
    <col min="8193" max="8193" width="7.42578125" style="2" customWidth="1"/>
    <col min="8194" max="8194" width="26.5703125" style="2" customWidth="1"/>
    <col min="8195" max="8195" width="30.7109375" style="2" customWidth="1"/>
    <col min="8196" max="8196" width="11.140625" style="2" customWidth="1"/>
    <col min="8197" max="8197" width="14.28515625" style="2" customWidth="1"/>
    <col min="8198" max="8448" width="9.140625" style="2"/>
    <col min="8449" max="8449" width="7.42578125" style="2" customWidth="1"/>
    <col min="8450" max="8450" width="26.5703125" style="2" customWidth="1"/>
    <col min="8451" max="8451" width="30.7109375" style="2" customWidth="1"/>
    <col min="8452" max="8452" width="11.140625" style="2" customWidth="1"/>
    <col min="8453" max="8453" width="14.28515625" style="2" customWidth="1"/>
    <col min="8454" max="8704" width="9.140625" style="2"/>
    <col min="8705" max="8705" width="7.42578125" style="2" customWidth="1"/>
    <col min="8706" max="8706" width="26.5703125" style="2" customWidth="1"/>
    <col min="8707" max="8707" width="30.7109375" style="2" customWidth="1"/>
    <col min="8708" max="8708" width="11.140625" style="2" customWidth="1"/>
    <col min="8709" max="8709" width="14.28515625" style="2" customWidth="1"/>
    <col min="8710" max="8960" width="9.140625" style="2"/>
    <col min="8961" max="8961" width="7.42578125" style="2" customWidth="1"/>
    <col min="8962" max="8962" width="26.5703125" style="2" customWidth="1"/>
    <col min="8963" max="8963" width="30.7109375" style="2" customWidth="1"/>
    <col min="8964" max="8964" width="11.140625" style="2" customWidth="1"/>
    <col min="8965" max="8965" width="14.28515625" style="2" customWidth="1"/>
    <col min="8966" max="9216" width="9.140625" style="2"/>
    <col min="9217" max="9217" width="7.42578125" style="2" customWidth="1"/>
    <col min="9218" max="9218" width="26.5703125" style="2" customWidth="1"/>
    <col min="9219" max="9219" width="30.7109375" style="2" customWidth="1"/>
    <col min="9220" max="9220" width="11.140625" style="2" customWidth="1"/>
    <col min="9221" max="9221" width="14.28515625" style="2" customWidth="1"/>
    <col min="9222" max="9472" width="9.140625" style="2"/>
    <col min="9473" max="9473" width="7.42578125" style="2" customWidth="1"/>
    <col min="9474" max="9474" width="26.5703125" style="2" customWidth="1"/>
    <col min="9475" max="9475" width="30.7109375" style="2" customWidth="1"/>
    <col min="9476" max="9476" width="11.140625" style="2" customWidth="1"/>
    <col min="9477" max="9477" width="14.28515625" style="2" customWidth="1"/>
    <col min="9478" max="9728" width="9.140625" style="2"/>
    <col min="9729" max="9729" width="7.42578125" style="2" customWidth="1"/>
    <col min="9730" max="9730" width="26.5703125" style="2" customWidth="1"/>
    <col min="9731" max="9731" width="30.7109375" style="2" customWidth="1"/>
    <col min="9732" max="9732" width="11.140625" style="2" customWidth="1"/>
    <col min="9733" max="9733" width="14.28515625" style="2" customWidth="1"/>
    <col min="9734" max="9984" width="9.140625" style="2"/>
    <col min="9985" max="9985" width="7.42578125" style="2" customWidth="1"/>
    <col min="9986" max="9986" width="26.5703125" style="2" customWidth="1"/>
    <col min="9987" max="9987" width="30.7109375" style="2" customWidth="1"/>
    <col min="9988" max="9988" width="11.140625" style="2" customWidth="1"/>
    <col min="9989" max="9989" width="14.28515625" style="2" customWidth="1"/>
    <col min="9990" max="10240" width="9.140625" style="2"/>
    <col min="10241" max="10241" width="7.42578125" style="2" customWidth="1"/>
    <col min="10242" max="10242" width="26.5703125" style="2" customWidth="1"/>
    <col min="10243" max="10243" width="30.7109375" style="2" customWidth="1"/>
    <col min="10244" max="10244" width="11.140625" style="2" customWidth="1"/>
    <col min="10245" max="10245" width="14.28515625" style="2" customWidth="1"/>
    <col min="10246" max="10496" width="9.140625" style="2"/>
    <col min="10497" max="10497" width="7.42578125" style="2" customWidth="1"/>
    <col min="10498" max="10498" width="26.5703125" style="2" customWidth="1"/>
    <col min="10499" max="10499" width="30.7109375" style="2" customWidth="1"/>
    <col min="10500" max="10500" width="11.140625" style="2" customWidth="1"/>
    <col min="10501" max="10501" width="14.28515625" style="2" customWidth="1"/>
    <col min="10502" max="10752" width="9.140625" style="2"/>
    <col min="10753" max="10753" width="7.42578125" style="2" customWidth="1"/>
    <col min="10754" max="10754" width="26.5703125" style="2" customWidth="1"/>
    <col min="10755" max="10755" width="30.7109375" style="2" customWidth="1"/>
    <col min="10756" max="10756" width="11.140625" style="2" customWidth="1"/>
    <col min="10757" max="10757" width="14.28515625" style="2" customWidth="1"/>
    <col min="10758" max="11008" width="9.140625" style="2"/>
    <col min="11009" max="11009" width="7.42578125" style="2" customWidth="1"/>
    <col min="11010" max="11010" width="26.5703125" style="2" customWidth="1"/>
    <col min="11011" max="11011" width="30.7109375" style="2" customWidth="1"/>
    <col min="11012" max="11012" width="11.140625" style="2" customWidth="1"/>
    <col min="11013" max="11013" width="14.28515625" style="2" customWidth="1"/>
    <col min="11014" max="11264" width="9.140625" style="2"/>
    <col min="11265" max="11265" width="7.42578125" style="2" customWidth="1"/>
    <col min="11266" max="11266" width="26.5703125" style="2" customWidth="1"/>
    <col min="11267" max="11267" width="30.7109375" style="2" customWidth="1"/>
    <col min="11268" max="11268" width="11.140625" style="2" customWidth="1"/>
    <col min="11269" max="11269" width="14.28515625" style="2" customWidth="1"/>
    <col min="11270" max="11520" width="9.140625" style="2"/>
    <col min="11521" max="11521" width="7.42578125" style="2" customWidth="1"/>
    <col min="11522" max="11522" width="26.5703125" style="2" customWidth="1"/>
    <col min="11523" max="11523" width="30.7109375" style="2" customWidth="1"/>
    <col min="11524" max="11524" width="11.140625" style="2" customWidth="1"/>
    <col min="11525" max="11525" width="14.28515625" style="2" customWidth="1"/>
    <col min="11526" max="11776" width="9.140625" style="2"/>
    <col min="11777" max="11777" width="7.42578125" style="2" customWidth="1"/>
    <col min="11778" max="11778" width="26.5703125" style="2" customWidth="1"/>
    <col min="11779" max="11779" width="30.7109375" style="2" customWidth="1"/>
    <col min="11780" max="11780" width="11.140625" style="2" customWidth="1"/>
    <col min="11781" max="11781" width="14.28515625" style="2" customWidth="1"/>
    <col min="11782" max="12032" width="9.140625" style="2"/>
    <col min="12033" max="12033" width="7.42578125" style="2" customWidth="1"/>
    <col min="12034" max="12034" width="26.5703125" style="2" customWidth="1"/>
    <col min="12035" max="12035" width="30.7109375" style="2" customWidth="1"/>
    <col min="12036" max="12036" width="11.140625" style="2" customWidth="1"/>
    <col min="12037" max="12037" width="14.28515625" style="2" customWidth="1"/>
    <col min="12038" max="12288" width="9.140625" style="2"/>
    <col min="12289" max="12289" width="7.42578125" style="2" customWidth="1"/>
    <col min="12290" max="12290" width="26.5703125" style="2" customWidth="1"/>
    <col min="12291" max="12291" width="30.7109375" style="2" customWidth="1"/>
    <col min="12292" max="12292" width="11.140625" style="2" customWidth="1"/>
    <col min="12293" max="12293" width="14.28515625" style="2" customWidth="1"/>
    <col min="12294" max="12544" width="9.140625" style="2"/>
    <col min="12545" max="12545" width="7.42578125" style="2" customWidth="1"/>
    <col min="12546" max="12546" width="26.5703125" style="2" customWidth="1"/>
    <col min="12547" max="12547" width="30.7109375" style="2" customWidth="1"/>
    <col min="12548" max="12548" width="11.140625" style="2" customWidth="1"/>
    <col min="12549" max="12549" width="14.28515625" style="2" customWidth="1"/>
    <col min="12550" max="12800" width="9.140625" style="2"/>
    <col min="12801" max="12801" width="7.42578125" style="2" customWidth="1"/>
    <col min="12802" max="12802" width="26.5703125" style="2" customWidth="1"/>
    <col min="12803" max="12803" width="30.7109375" style="2" customWidth="1"/>
    <col min="12804" max="12804" width="11.140625" style="2" customWidth="1"/>
    <col min="12805" max="12805" width="14.28515625" style="2" customWidth="1"/>
    <col min="12806" max="13056" width="9.140625" style="2"/>
    <col min="13057" max="13057" width="7.42578125" style="2" customWidth="1"/>
    <col min="13058" max="13058" width="26.5703125" style="2" customWidth="1"/>
    <col min="13059" max="13059" width="30.7109375" style="2" customWidth="1"/>
    <col min="13060" max="13060" width="11.140625" style="2" customWidth="1"/>
    <col min="13061" max="13061" width="14.28515625" style="2" customWidth="1"/>
    <col min="13062" max="13312" width="9.140625" style="2"/>
    <col min="13313" max="13313" width="7.42578125" style="2" customWidth="1"/>
    <col min="13314" max="13314" width="26.5703125" style="2" customWidth="1"/>
    <col min="13315" max="13315" width="30.7109375" style="2" customWidth="1"/>
    <col min="13316" max="13316" width="11.140625" style="2" customWidth="1"/>
    <col min="13317" max="13317" width="14.28515625" style="2" customWidth="1"/>
    <col min="13318" max="13568" width="9.140625" style="2"/>
    <col min="13569" max="13569" width="7.42578125" style="2" customWidth="1"/>
    <col min="13570" max="13570" width="26.5703125" style="2" customWidth="1"/>
    <col min="13571" max="13571" width="30.7109375" style="2" customWidth="1"/>
    <col min="13572" max="13572" width="11.140625" style="2" customWidth="1"/>
    <col min="13573" max="13573" width="14.28515625" style="2" customWidth="1"/>
    <col min="13574" max="13824" width="9.140625" style="2"/>
    <col min="13825" max="13825" width="7.42578125" style="2" customWidth="1"/>
    <col min="13826" max="13826" width="26.5703125" style="2" customWidth="1"/>
    <col min="13827" max="13827" width="30.7109375" style="2" customWidth="1"/>
    <col min="13828" max="13828" width="11.140625" style="2" customWidth="1"/>
    <col min="13829" max="13829" width="14.28515625" style="2" customWidth="1"/>
    <col min="13830" max="14080" width="9.140625" style="2"/>
    <col min="14081" max="14081" width="7.42578125" style="2" customWidth="1"/>
    <col min="14082" max="14082" width="26.5703125" style="2" customWidth="1"/>
    <col min="14083" max="14083" width="30.7109375" style="2" customWidth="1"/>
    <col min="14084" max="14084" width="11.140625" style="2" customWidth="1"/>
    <col min="14085" max="14085" width="14.28515625" style="2" customWidth="1"/>
    <col min="14086" max="14336" width="9.140625" style="2"/>
    <col min="14337" max="14337" width="7.42578125" style="2" customWidth="1"/>
    <col min="14338" max="14338" width="26.5703125" style="2" customWidth="1"/>
    <col min="14339" max="14339" width="30.7109375" style="2" customWidth="1"/>
    <col min="14340" max="14340" width="11.140625" style="2" customWidth="1"/>
    <col min="14341" max="14341" width="14.28515625" style="2" customWidth="1"/>
    <col min="14342" max="14592" width="9.140625" style="2"/>
    <col min="14593" max="14593" width="7.42578125" style="2" customWidth="1"/>
    <col min="14594" max="14594" width="26.5703125" style="2" customWidth="1"/>
    <col min="14595" max="14595" width="30.7109375" style="2" customWidth="1"/>
    <col min="14596" max="14596" width="11.140625" style="2" customWidth="1"/>
    <col min="14597" max="14597" width="14.28515625" style="2" customWidth="1"/>
    <col min="14598" max="14848" width="9.140625" style="2"/>
    <col min="14849" max="14849" width="7.42578125" style="2" customWidth="1"/>
    <col min="14850" max="14850" width="26.5703125" style="2" customWidth="1"/>
    <col min="14851" max="14851" width="30.7109375" style="2" customWidth="1"/>
    <col min="14852" max="14852" width="11.140625" style="2" customWidth="1"/>
    <col min="14853" max="14853" width="14.28515625" style="2" customWidth="1"/>
    <col min="14854" max="15104" width="9.140625" style="2"/>
    <col min="15105" max="15105" width="7.42578125" style="2" customWidth="1"/>
    <col min="15106" max="15106" width="26.5703125" style="2" customWidth="1"/>
    <col min="15107" max="15107" width="30.7109375" style="2" customWidth="1"/>
    <col min="15108" max="15108" width="11.140625" style="2" customWidth="1"/>
    <col min="15109" max="15109" width="14.28515625" style="2" customWidth="1"/>
    <col min="15110" max="15360" width="9.140625" style="2"/>
    <col min="15361" max="15361" width="7.42578125" style="2" customWidth="1"/>
    <col min="15362" max="15362" width="26.5703125" style="2" customWidth="1"/>
    <col min="15363" max="15363" width="30.7109375" style="2" customWidth="1"/>
    <col min="15364" max="15364" width="11.140625" style="2" customWidth="1"/>
    <col min="15365" max="15365" width="14.28515625" style="2" customWidth="1"/>
    <col min="15366" max="15616" width="9.140625" style="2"/>
    <col min="15617" max="15617" width="7.42578125" style="2" customWidth="1"/>
    <col min="15618" max="15618" width="26.5703125" style="2" customWidth="1"/>
    <col min="15619" max="15619" width="30.7109375" style="2" customWidth="1"/>
    <col min="15620" max="15620" width="11.140625" style="2" customWidth="1"/>
    <col min="15621" max="15621" width="14.28515625" style="2" customWidth="1"/>
    <col min="15622" max="15872" width="9.140625" style="2"/>
    <col min="15873" max="15873" width="7.42578125" style="2" customWidth="1"/>
    <col min="15874" max="15874" width="26.5703125" style="2" customWidth="1"/>
    <col min="15875" max="15875" width="30.7109375" style="2" customWidth="1"/>
    <col min="15876" max="15876" width="11.140625" style="2" customWidth="1"/>
    <col min="15877" max="15877" width="14.28515625" style="2" customWidth="1"/>
    <col min="15878" max="16128" width="9.140625" style="2"/>
    <col min="16129" max="16129" width="7.42578125" style="2" customWidth="1"/>
    <col min="16130" max="16130" width="26.5703125" style="2" customWidth="1"/>
    <col min="16131" max="16131" width="30.7109375" style="2" customWidth="1"/>
    <col min="16132" max="16132" width="11.140625" style="2" customWidth="1"/>
    <col min="16133" max="16133" width="14.28515625" style="2" customWidth="1"/>
    <col min="16134" max="16384" width="9.140625" style="2"/>
  </cols>
  <sheetData>
    <row r="1" spans="1:6" x14ac:dyDescent="0.2">
      <c r="A1" s="101"/>
      <c r="B1" s="102"/>
      <c r="C1" s="102"/>
      <c r="D1" s="102"/>
      <c r="E1" s="103"/>
      <c r="F1" s="1"/>
    </row>
    <row r="2" spans="1:6" x14ac:dyDescent="0.2">
      <c r="A2" s="454" t="s">
        <v>0</v>
      </c>
      <c r="B2" s="455"/>
      <c r="C2" s="455"/>
      <c r="D2" s="455"/>
      <c r="E2" s="456"/>
      <c r="F2" s="3"/>
    </row>
    <row r="3" spans="1:6" ht="12.75" customHeight="1" x14ac:dyDescent="0.2">
      <c r="A3" s="360" t="s">
        <v>7</v>
      </c>
      <c r="B3" s="361"/>
      <c r="C3" s="361"/>
      <c r="D3" s="361"/>
      <c r="E3" s="362"/>
      <c r="F3" s="3"/>
    </row>
    <row r="4" spans="1:6" ht="12.75" customHeight="1" x14ac:dyDescent="0.2">
      <c r="A4" s="360" t="s">
        <v>2</v>
      </c>
      <c r="B4" s="361"/>
      <c r="C4" s="361"/>
      <c r="D4" s="361"/>
      <c r="E4" s="362"/>
      <c r="F4" s="3"/>
    </row>
    <row r="5" spans="1:6" ht="27" customHeight="1" x14ac:dyDescent="0.2">
      <c r="A5" s="104"/>
      <c r="B5" s="105"/>
      <c r="C5" s="105"/>
      <c r="D5" s="105"/>
      <c r="E5" s="106"/>
    </row>
    <row r="6" spans="1:6" x14ac:dyDescent="0.2">
      <c r="A6" s="457" t="s">
        <v>8</v>
      </c>
      <c r="B6" s="458"/>
      <c r="C6" s="458"/>
      <c r="D6" s="458"/>
      <c r="E6" s="459"/>
    </row>
    <row r="7" spans="1:6" ht="13.5" thickBot="1" x14ac:dyDescent="0.25">
      <c r="A7" s="107"/>
      <c r="B7" s="108"/>
      <c r="C7" s="108"/>
      <c r="D7" s="108"/>
      <c r="E7" s="109"/>
    </row>
    <row r="8" spans="1:6" ht="13.5" thickBot="1" x14ac:dyDescent="0.25">
      <c r="A8" s="460" t="s">
        <v>8</v>
      </c>
      <c r="B8" s="460"/>
      <c r="C8" s="460"/>
      <c r="D8" s="99" t="s">
        <v>9</v>
      </c>
      <c r="E8" s="4" t="s">
        <v>10</v>
      </c>
    </row>
    <row r="9" spans="1:6" ht="13.5" thickBot="1" x14ac:dyDescent="0.25">
      <c r="A9" s="5"/>
      <c r="B9" s="6" t="s">
        <v>11</v>
      </c>
      <c r="C9" s="6"/>
      <c r="D9" s="7" t="s">
        <v>12</v>
      </c>
      <c r="E9" s="7" t="s">
        <v>12</v>
      </c>
    </row>
    <row r="10" spans="1:6" x14ac:dyDescent="0.2">
      <c r="A10" s="8" t="s">
        <v>13</v>
      </c>
      <c r="B10" s="453" t="s">
        <v>14</v>
      </c>
      <c r="C10" s="453"/>
      <c r="D10" s="9"/>
      <c r="E10" s="10"/>
    </row>
    <row r="11" spans="1:6" x14ac:dyDescent="0.2">
      <c r="A11" s="11" t="s">
        <v>15</v>
      </c>
      <c r="B11" s="461" t="s">
        <v>16</v>
      </c>
      <c r="C11" s="461"/>
      <c r="D11" s="12">
        <v>1.4999999999999999E-2</v>
      </c>
      <c r="E11" s="13">
        <f t="shared" ref="E11:E18" si="0">D11</f>
        <v>1.4999999999999999E-2</v>
      </c>
    </row>
    <row r="12" spans="1:6" x14ac:dyDescent="0.2">
      <c r="A12" s="11" t="s">
        <v>17</v>
      </c>
      <c r="B12" s="461" t="s">
        <v>18</v>
      </c>
      <c r="C12" s="461"/>
      <c r="D12" s="12">
        <v>0.01</v>
      </c>
      <c r="E12" s="13">
        <f t="shared" si="0"/>
        <v>0.01</v>
      </c>
    </row>
    <row r="13" spans="1:6" x14ac:dyDescent="0.2">
      <c r="A13" s="11" t="s">
        <v>19</v>
      </c>
      <c r="B13" s="461" t="s">
        <v>20</v>
      </c>
      <c r="C13" s="461"/>
      <c r="D13" s="12">
        <v>2E-3</v>
      </c>
      <c r="E13" s="13">
        <f t="shared" si="0"/>
        <v>2E-3</v>
      </c>
    </row>
    <row r="14" spans="1:6" x14ac:dyDescent="0.2">
      <c r="A14" s="11" t="s">
        <v>21</v>
      </c>
      <c r="B14" s="461" t="s">
        <v>22</v>
      </c>
      <c r="C14" s="461"/>
      <c r="D14" s="12">
        <v>6.0000000000000001E-3</v>
      </c>
      <c r="E14" s="13">
        <f t="shared" si="0"/>
        <v>6.0000000000000001E-3</v>
      </c>
    </row>
    <row r="15" spans="1:6" x14ac:dyDescent="0.2">
      <c r="A15" s="11" t="s">
        <v>23</v>
      </c>
      <c r="B15" s="461" t="s">
        <v>24</v>
      </c>
      <c r="C15" s="461"/>
      <c r="D15" s="12">
        <v>2.5000000000000001E-2</v>
      </c>
      <c r="E15" s="13">
        <f t="shared" si="0"/>
        <v>2.5000000000000001E-2</v>
      </c>
    </row>
    <row r="16" spans="1:6" x14ac:dyDescent="0.2">
      <c r="A16" s="11" t="s">
        <v>25</v>
      </c>
      <c r="B16" s="461" t="s">
        <v>26</v>
      </c>
      <c r="C16" s="461"/>
      <c r="D16" s="12">
        <v>0.03</v>
      </c>
      <c r="E16" s="13">
        <f t="shared" si="0"/>
        <v>0.03</v>
      </c>
    </row>
    <row r="17" spans="1:5" x14ac:dyDescent="0.2">
      <c r="A17" s="11" t="s">
        <v>27</v>
      </c>
      <c r="B17" s="461" t="s">
        <v>28</v>
      </c>
      <c r="C17" s="461"/>
      <c r="D17" s="12">
        <v>0.08</v>
      </c>
      <c r="E17" s="13">
        <f t="shared" si="0"/>
        <v>0.08</v>
      </c>
    </row>
    <row r="18" spans="1:5" ht="13.5" thickBot="1" x14ac:dyDescent="0.25">
      <c r="A18" s="14" t="s">
        <v>29</v>
      </c>
      <c r="B18" s="462" t="s">
        <v>30</v>
      </c>
      <c r="C18" s="462"/>
      <c r="D18" s="15">
        <v>0</v>
      </c>
      <c r="E18" s="13">
        <f t="shared" si="0"/>
        <v>0</v>
      </c>
    </row>
    <row r="19" spans="1:5" ht="13.5" thickBot="1" x14ac:dyDescent="0.25">
      <c r="A19" s="16" t="s">
        <v>31</v>
      </c>
      <c r="B19" s="110" t="s">
        <v>32</v>
      </c>
      <c r="C19" s="110"/>
      <c r="D19" s="4">
        <f>SUM(D10:D18)</f>
        <v>0.16799999999999998</v>
      </c>
      <c r="E19" s="4">
        <f>SUM(E10:E18)</f>
        <v>0.16799999999999998</v>
      </c>
    </row>
    <row r="20" spans="1:5" ht="13.5" thickBot="1" x14ac:dyDescent="0.25">
      <c r="A20" s="17"/>
      <c r="B20" s="18"/>
      <c r="C20" s="18"/>
      <c r="D20" s="19"/>
      <c r="E20" s="111"/>
    </row>
    <row r="21" spans="1:5" ht="13.5" thickBot="1" x14ac:dyDescent="0.25">
      <c r="A21" s="5"/>
      <c r="B21" s="6" t="s">
        <v>33</v>
      </c>
      <c r="C21" s="6"/>
      <c r="D21" s="7" t="s">
        <v>12</v>
      </c>
      <c r="E21" s="7" t="s">
        <v>12</v>
      </c>
    </row>
    <row r="22" spans="1:5" x14ac:dyDescent="0.2">
      <c r="A22" s="8" t="s">
        <v>34</v>
      </c>
      <c r="B22" s="453" t="s">
        <v>35</v>
      </c>
      <c r="C22" s="453"/>
      <c r="D22" s="20">
        <v>0.18149999999999999</v>
      </c>
      <c r="E22" s="10"/>
    </row>
    <row r="23" spans="1:5" x14ac:dyDescent="0.2">
      <c r="A23" s="11" t="s">
        <v>36</v>
      </c>
      <c r="B23" s="463" t="s">
        <v>37</v>
      </c>
      <c r="C23" s="463"/>
      <c r="D23" s="12">
        <v>4.1599999999999998E-2</v>
      </c>
      <c r="E23" s="13"/>
    </row>
    <row r="24" spans="1:5" x14ac:dyDescent="0.2">
      <c r="A24" s="11" t="s">
        <v>38</v>
      </c>
      <c r="B24" s="461" t="s">
        <v>39</v>
      </c>
      <c r="C24" s="461"/>
      <c r="D24" s="12">
        <v>9.2999999999999992E-3</v>
      </c>
      <c r="E24" s="13">
        <v>6.8999999999999999E-3</v>
      </c>
    </row>
    <row r="25" spans="1:5" x14ac:dyDescent="0.2">
      <c r="A25" s="11" t="s">
        <v>40</v>
      </c>
      <c r="B25" s="461" t="s">
        <v>41</v>
      </c>
      <c r="C25" s="461"/>
      <c r="D25" s="12">
        <v>0.11169999999999999</v>
      </c>
      <c r="E25" s="13">
        <v>8.3299999999999999E-2</v>
      </c>
    </row>
    <row r="26" spans="1:5" x14ac:dyDescent="0.2">
      <c r="A26" s="11" t="s">
        <v>42</v>
      </c>
      <c r="B26" s="461" t="s">
        <v>43</v>
      </c>
      <c r="C26" s="461"/>
      <c r="D26" s="12">
        <v>8.9999999999999998E-4</v>
      </c>
      <c r="E26" s="13">
        <v>5.9999999999999995E-4</v>
      </c>
    </row>
    <row r="27" spans="1:5" x14ac:dyDescent="0.2">
      <c r="A27" s="11" t="s">
        <v>44</v>
      </c>
      <c r="B27" s="461" t="s">
        <v>45</v>
      </c>
      <c r="C27" s="461"/>
      <c r="D27" s="12">
        <v>7.4000000000000003E-3</v>
      </c>
      <c r="E27" s="13">
        <v>5.5999999999999999E-3</v>
      </c>
    </row>
    <row r="28" spans="1:5" x14ac:dyDescent="0.2">
      <c r="A28" s="11" t="s">
        <v>46</v>
      </c>
      <c r="B28" s="461" t="s">
        <v>47</v>
      </c>
      <c r="C28" s="461"/>
      <c r="D28" s="12">
        <v>2.8400000000000002E-2</v>
      </c>
      <c r="E28" s="13"/>
    </row>
    <row r="29" spans="1:5" x14ac:dyDescent="0.2">
      <c r="A29" s="11" t="s">
        <v>48</v>
      </c>
      <c r="B29" s="112" t="s">
        <v>49</v>
      </c>
      <c r="C29" s="112"/>
      <c r="D29" s="12">
        <v>1.2999999999999999E-3</v>
      </c>
      <c r="E29" s="13">
        <v>8.9999999999999998E-4</v>
      </c>
    </row>
    <row r="30" spans="1:5" x14ac:dyDescent="0.2">
      <c r="A30" s="11" t="s">
        <v>50</v>
      </c>
      <c r="B30" s="112" t="s">
        <v>51</v>
      </c>
      <c r="C30" s="112"/>
      <c r="D30" s="12">
        <v>0.1195</v>
      </c>
      <c r="E30" s="13">
        <v>8.9099999999999999E-2</v>
      </c>
    </row>
    <row r="31" spans="1:5" ht="13.5" thickBot="1" x14ac:dyDescent="0.25">
      <c r="A31" s="14" t="s">
        <v>52</v>
      </c>
      <c r="B31" s="100" t="s">
        <v>53</v>
      </c>
      <c r="C31" s="100"/>
      <c r="D31" s="15">
        <v>2.9999999999999997E-4</v>
      </c>
      <c r="E31" s="21">
        <v>2.0000000000000001E-4</v>
      </c>
    </row>
    <row r="32" spans="1:5" ht="13.5" thickBot="1" x14ac:dyDescent="0.25">
      <c r="A32" s="16" t="s">
        <v>54</v>
      </c>
      <c r="B32" s="110" t="s">
        <v>55</v>
      </c>
      <c r="C32" s="112"/>
      <c r="D32" s="22">
        <f>SUM(D22:D31)</f>
        <v>0.50190000000000001</v>
      </c>
      <c r="E32" s="22">
        <f>SUM(E22:E31)</f>
        <v>0.18660000000000002</v>
      </c>
    </row>
    <row r="33" spans="1:5" ht="13.5" thickBot="1" x14ac:dyDescent="0.25">
      <c r="A33" s="17"/>
      <c r="B33" s="18"/>
      <c r="C33" s="18"/>
      <c r="D33" s="23"/>
      <c r="E33" s="111"/>
    </row>
    <row r="34" spans="1:5" ht="13.5" thickBot="1" x14ac:dyDescent="0.25">
      <c r="A34" s="5"/>
      <c r="B34" s="6" t="s">
        <v>56</v>
      </c>
      <c r="C34" s="6"/>
      <c r="D34" s="7" t="s">
        <v>12</v>
      </c>
      <c r="E34" s="7" t="s">
        <v>12</v>
      </c>
    </row>
    <row r="35" spans="1:5" x14ac:dyDescent="0.2">
      <c r="A35" s="8" t="s">
        <v>57</v>
      </c>
      <c r="B35" s="453" t="s">
        <v>58</v>
      </c>
      <c r="C35" s="453"/>
      <c r="D35" s="9">
        <v>7.6700000000000004E-2</v>
      </c>
      <c r="E35" s="9">
        <v>5.7200000000000001E-2</v>
      </c>
    </row>
    <row r="36" spans="1:5" x14ac:dyDescent="0.2">
      <c r="A36" s="11" t="s">
        <v>59</v>
      </c>
      <c r="B36" s="112" t="s">
        <v>60</v>
      </c>
      <c r="C36" s="112"/>
      <c r="D36" s="12">
        <v>1.8E-3</v>
      </c>
      <c r="E36" s="12">
        <v>1.2999999999999999E-3</v>
      </c>
    </row>
    <row r="37" spans="1:5" x14ac:dyDescent="0.2">
      <c r="A37" s="11" t="s">
        <v>61</v>
      </c>
      <c r="B37" s="112" t="s">
        <v>62</v>
      </c>
      <c r="C37" s="112"/>
      <c r="D37" s="12">
        <v>2.58E-2</v>
      </c>
      <c r="E37" s="12">
        <v>1.9300000000000001E-2</v>
      </c>
    </row>
    <row r="38" spans="1:5" x14ac:dyDescent="0.2">
      <c r="A38" s="11" t="s">
        <v>63</v>
      </c>
      <c r="B38" s="461" t="s">
        <v>64</v>
      </c>
      <c r="C38" s="461"/>
      <c r="D38" s="12">
        <v>5.2200000000000003E-2</v>
      </c>
      <c r="E38" s="12">
        <v>3.8899999999999997E-2</v>
      </c>
    </row>
    <row r="39" spans="1:5" ht="13.5" thickBot="1" x14ac:dyDescent="0.25">
      <c r="A39" s="14" t="s">
        <v>65</v>
      </c>
      <c r="B39" s="100" t="s">
        <v>66</v>
      </c>
      <c r="C39" s="100"/>
      <c r="D39" s="15">
        <v>6.4999999999999997E-3</v>
      </c>
      <c r="E39" s="15">
        <v>4.7999999999999996E-3</v>
      </c>
    </row>
    <row r="40" spans="1:5" ht="26.25" customHeight="1" thickBot="1" x14ac:dyDescent="0.25">
      <c r="A40" s="24" t="s">
        <v>67</v>
      </c>
      <c r="B40" s="467" t="s">
        <v>68</v>
      </c>
      <c r="C40" s="468"/>
      <c r="D40" s="25">
        <f>SUM(D35:D39)</f>
        <v>0.16300000000000001</v>
      </c>
      <c r="E40" s="25">
        <f>SUM(E35:E39)</f>
        <v>0.1215</v>
      </c>
    </row>
    <row r="41" spans="1:5" ht="13.5" thickBot="1" x14ac:dyDescent="0.25">
      <c r="A41" s="17"/>
      <c r="B41" s="18"/>
      <c r="C41" s="18"/>
      <c r="D41" s="23"/>
      <c r="E41" s="111"/>
    </row>
    <row r="42" spans="1:5" ht="13.5" thickBot="1" x14ac:dyDescent="0.25">
      <c r="A42" s="5"/>
      <c r="B42" s="6" t="s">
        <v>69</v>
      </c>
      <c r="C42" s="6"/>
      <c r="D42" s="7" t="s">
        <v>12</v>
      </c>
      <c r="E42" s="7" t="s">
        <v>12</v>
      </c>
    </row>
    <row r="43" spans="1:5" x14ac:dyDescent="0.2">
      <c r="A43" s="8" t="s">
        <v>70</v>
      </c>
      <c r="B43" s="453" t="s">
        <v>71</v>
      </c>
      <c r="C43" s="453"/>
      <c r="D43" s="9">
        <f>D19*D32</f>
        <v>8.4319199999999997E-2</v>
      </c>
      <c r="E43" s="10">
        <f>E19*E32</f>
        <v>3.1348799999999996E-2</v>
      </c>
    </row>
    <row r="44" spans="1:5" ht="13.5" thickBot="1" x14ac:dyDescent="0.25">
      <c r="A44" s="11" t="s">
        <v>72</v>
      </c>
      <c r="B44" s="464" t="s">
        <v>73</v>
      </c>
      <c r="C44" s="465"/>
      <c r="D44" s="12">
        <v>6.4000000000000003E-3</v>
      </c>
      <c r="E44" s="13">
        <v>4.7999999999999996E-3</v>
      </c>
    </row>
    <row r="45" spans="1:5" ht="13.5" thickBot="1" x14ac:dyDescent="0.25">
      <c r="A45" s="26" t="s">
        <v>74</v>
      </c>
      <c r="B45" s="27" t="s">
        <v>75</v>
      </c>
      <c r="C45" s="28"/>
      <c r="D45" s="4">
        <f>SUM(D43:D44)</f>
        <v>9.07192E-2</v>
      </c>
      <c r="E45" s="4">
        <f>SUM(E43:E44)</f>
        <v>3.6148799999999995E-2</v>
      </c>
    </row>
    <row r="46" spans="1:5" x14ac:dyDescent="0.2">
      <c r="A46" s="8"/>
      <c r="B46" s="29"/>
      <c r="C46" s="30"/>
      <c r="D46" s="29"/>
      <c r="E46" s="31"/>
    </row>
    <row r="47" spans="1:5" ht="13.5" thickBot="1" x14ac:dyDescent="0.25">
      <c r="A47" s="14"/>
      <c r="B47" s="32"/>
      <c r="C47" s="32"/>
      <c r="D47" s="32"/>
      <c r="E47" s="33"/>
    </row>
    <row r="48" spans="1:5" ht="13.5" thickBot="1" x14ac:dyDescent="0.25">
      <c r="A48" s="34"/>
      <c r="B48" s="466" t="s">
        <v>76</v>
      </c>
      <c r="C48" s="466"/>
      <c r="D48" s="35">
        <f>SUM(D19,D32,D40,D45)</f>
        <v>0.92361919999999997</v>
      </c>
      <c r="E48" s="35">
        <f>SUM(E19,E32,E40,E45)</f>
        <v>0.51224880000000006</v>
      </c>
    </row>
    <row r="52" spans="3:3" ht="15" x14ac:dyDescent="0.25">
      <c r="C52" s="36"/>
    </row>
    <row r="53" spans="3:3" ht="15" x14ac:dyDescent="0.25">
      <c r="C53" s="36"/>
    </row>
  </sheetData>
  <mergeCells count="27">
    <mergeCell ref="B43:C43"/>
    <mergeCell ref="B44:C44"/>
    <mergeCell ref="B48:C48"/>
    <mergeCell ref="B26:C26"/>
    <mergeCell ref="B27:C27"/>
    <mergeCell ref="B28:C28"/>
    <mergeCell ref="B35:C35"/>
    <mergeCell ref="B38:C38"/>
    <mergeCell ref="B40:C40"/>
    <mergeCell ref="B25:C25"/>
    <mergeCell ref="B11:C11"/>
    <mergeCell ref="B12:C12"/>
    <mergeCell ref="B13:C13"/>
    <mergeCell ref="B14:C14"/>
    <mergeCell ref="B15:C15"/>
    <mergeCell ref="B16:C16"/>
    <mergeCell ref="B17:C17"/>
    <mergeCell ref="B18:C18"/>
    <mergeCell ref="B22:C22"/>
    <mergeCell ref="B23:C23"/>
    <mergeCell ref="B24:C24"/>
    <mergeCell ref="B10:C10"/>
    <mergeCell ref="A2:E2"/>
    <mergeCell ref="A3:E3"/>
    <mergeCell ref="A4:E4"/>
    <mergeCell ref="A6:E6"/>
    <mergeCell ref="A8:C8"/>
  </mergeCells>
  <printOptions horizontalCentered="1"/>
  <pageMargins left="0.9055118110236221" right="0.70866141732283472" top="0.74803149606299213" bottom="0.74803149606299213" header="0.31496062992125984" footer="0.31496062992125984"/>
  <pageSetup paperSize="9" scale="94" orientation="portrait" horizontalDpi="4294967295" vertic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5</vt:i4>
      </vt:variant>
    </vt:vector>
  </HeadingPairs>
  <TitlesOfParts>
    <vt:vector size="10" baseType="lpstr">
      <vt:lpstr>ORCAMENTO  - OK</vt:lpstr>
      <vt:lpstr>CRONOGRAMA  - OK</vt:lpstr>
      <vt:lpstr>BDI - OK</vt:lpstr>
      <vt:lpstr>QCI - OK</vt:lpstr>
      <vt:lpstr>ENCARGOS SOCIAIS - OK</vt:lpstr>
      <vt:lpstr>'BDI - OK'!Area_de_impressao</vt:lpstr>
      <vt:lpstr>'CRONOGRAMA  - OK'!Area_de_impressao</vt:lpstr>
      <vt:lpstr>'ENCARGOS SOCIAIS - OK'!Area_de_impressao</vt:lpstr>
      <vt:lpstr>'ORCAMENTO  - OK'!Area_de_impressao</vt:lpstr>
      <vt:lpstr>'QCI - OK'!Area_de_impressao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Iury Mello</dc:creator>
  <cp:lastModifiedBy>Funcel</cp:lastModifiedBy>
  <cp:lastPrinted>2026-02-05T11:57:51Z</cp:lastPrinted>
  <dcterms:created xsi:type="dcterms:W3CDTF">2022-08-16T12:36:09Z</dcterms:created>
  <dcterms:modified xsi:type="dcterms:W3CDTF">2026-03-20T16:39:47Z</dcterms:modified>
</cp:coreProperties>
</file>