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fesamd-my.sharepoint.com/personal/nicolli_iacobucci_defesa_gov_br/Documents/Área de Trabalho/ORÇAMENTOS/NÃO DESONERADO/"/>
    </mc:Choice>
  </mc:AlternateContent>
  <xr:revisionPtr revIDLastSave="0" documentId="8_{A7579AEF-A1F6-4204-8E48-65A8AD914DC7}" xr6:coauthVersionLast="47" xr6:coauthVersionMax="47" xr10:uidLastSave="{00000000-0000-0000-0000-000000000000}"/>
  <bookViews>
    <workbookView xWindow="-28920" yWindow="2805" windowWidth="29040" windowHeight="15840" xr2:uid="{00000000-000D-0000-FFFF-FFFF00000000}"/>
  </bookViews>
  <sheets>
    <sheet name="Resumo do Orçamento" sheetId="1" r:id="rId1"/>
    <sheet name="Orçamento Sintético" sheetId="2" r:id="rId2"/>
    <sheet name="Orçamento Sintético (Fórmula)" sheetId="3" r:id="rId3"/>
    <sheet name="Orçamento Analítico" sheetId="4" r:id="rId4"/>
    <sheet name="Memória de cálculo" sheetId="9" r:id="rId5"/>
    <sheet name="CPUs" sheetId="5" r:id="rId6"/>
    <sheet name="Curva ABC de Insumos" sheetId="6" r:id="rId7"/>
    <sheet name="Curva ABC de Serviços" sheetId="7" r:id="rId8"/>
    <sheet name="Cronograma FF" sheetId="8" r:id="rId9"/>
  </sheets>
  <externalReferences>
    <externalReference r:id="rId10"/>
  </externalReferences>
  <definedNames>
    <definedName name="_xlnm.Print_Titles" localSheetId="1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3" l="1"/>
  <c r="I5" i="3" s="1"/>
  <c r="H6" i="3"/>
  <c r="I6" i="3" s="1"/>
  <c r="H9" i="3"/>
  <c r="I9" i="3" s="1"/>
  <c r="H10" i="3"/>
  <c r="I10" i="3" s="1"/>
  <c r="H11" i="3"/>
  <c r="I11" i="3"/>
  <c r="H12" i="3"/>
  <c r="I12" i="3" s="1"/>
  <c r="H13" i="3"/>
  <c r="I13" i="3" s="1"/>
  <c r="H15" i="3"/>
  <c r="I15" i="3"/>
  <c r="H16" i="3"/>
  <c r="I16" i="3" s="1"/>
  <c r="H17" i="3"/>
  <c r="I17" i="3" s="1"/>
  <c r="H18" i="3"/>
  <c r="I18" i="3" s="1"/>
  <c r="H19" i="3"/>
  <c r="I19" i="3"/>
  <c r="H20" i="3"/>
  <c r="I20" i="3" s="1"/>
  <c r="H22" i="3"/>
  <c r="I22" i="3" s="1"/>
  <c r="H23" i="3"/>
  <c r="I23" i="3"/>
  <c r="H24" i="3"/>
  <c r="I24" i="3" s="1"/>
  <c r="H25" i="3"/>
  <c r="I25" i="3" s="1"/>
  <c r="H26" i="3"/>
  <c r="I26" i="3" s="1"/>
  <c r="H27" i="3"/>
  <c r="I27" i="3"/>
  <c r="H28" i="3"/>
  <c r="I28" i="3" s="1"/>
  <c r="H30" i="3"/>
  <c r="I30" i="3" s="1"/>
  <c r="H31" i="3"/>
  <c r="I31" i="3"/>
  <c r="H32" i="3"/>
  <c r="I32" i="3" s="1"/>
  <c r="H34" i="3"/>
  <c r="I34" i="3" s="1"/>
  <c r="H35" i="3"/>
  <c r="I35" i="3"/>
  <c r="H36" i="3"/>
  <c r="I36" i="3" s="1"/>
  <c r="H37" i="3"/>
  <c r="I37" i="3" s="1"/>
  <c r="H38" i="3"/>
  <c r="I38" i="3" s="1"/>
  <c r="H39" i="3"/>
  <c r="I39" i="3"/>
  <c r="H40" i="3"/>
  <c r="I40" i="3" s="1"/>
  <c r="H41" i="3"/>
  <c r="I41" i="3" s="1"/>
  <c r="H42" i="3"/>
  <c r="I42" i="3" s="1"/>
  <c r="H45" i="3"/>
  <c r="I45" i="3" s="1"/>
  <c r="H47" i="3"/>
  <c r="I47" i="3"/>
  <c r="H49" i="3"/>
  <c r="I49" i="3" s="1"/>
  <c r="H51" i="3"/>
  <c r="I51" i="3"/>
  <c r="H53" i="3"/>
  <c r="I53" i="3" s="1"/>
  <c r="H54" i="3"/>
  <c r="I54" i="3" s="1"/>
  <c r="H55" i="3"/>
  <c r="I55" i="3"/>
  <c r="H56" i="3"/>
  <c r="I56" i="3" s="1"/>
  <c r="H57" i="3"/>
  <c r="I57" i="3" s="1"/>
  <c r="H59" i="3"/>
  <c r="I59" i="3"/>
  <c r="H60" i="3"/>
  <c r="I60" i="3" s="1"/>
  <c r="H4" i="3" l="1"/>
  <c r="I4" i="3" s="1"/>
  <c r="H8" i="3"/>
  <c r="I8" i="3" s="1"/>
  <c r="H52" i="3"/>
  <c r="I52" i="3" s="1"/>
  <c r="H29" i="3"/>
  <c r="I29" i="3" s="1"/>
  <c r="H33" i="3"/>
  <c r="I33" i="3" s="1"/>
  <c r="H48" i="3"/>
  <c r="I48" i="3" s="1"/>
  <c r="H44" i="3"/>
  <c r="I44" i="3" s="1"/>
  <c r="H21" i="3"/>
  <c r="I21" i="3" s="1"/>
  <c r="H58" i="3"/>
  <c r="I58" i="3" s="1"/>
  <c r="H50" i="3"/>
  <c r="I50" i="3" s="1"/>
  <c r="H46" i="3"/>
  <c r="I46" i="3" s="1"/>
  <c r="H14" i="3"/>
  <c r="I14" i="3" s="1"/>
  <c r="H7" i="3" l="1"/>
  <c r="I7" i="3" s="1"/>
  <c r="H43" i="3"/>
  <c r="I43" i="3" s="1"/>
  <c r="J1" i="3" l="1"/>
  <c r="J5" i="3" l="1"/>
  <c r="J27" i="3"/>
  <c r="J24" i="3"/>
  <c r="J17" i="3"/>
  <c r="J13" i="3"/>
  <c r="J49" i="3"/>
  <c r="J38" i="3"/>
  <c r="J53" i="3"/>
  <c r="J60" i="3"/>
  <c r="J51" i="3"/>
  <c r="J16" i="3"/>
  <c r="J47" i="3"/>
  <c r="J45" i="3"/>
  <c r="J37" i="3"/>
  <c r="J36" i="3"/>
  <c r="J23" i="3"/>
  <c r="J32" i="3"/>
  <c r="J19" i="3"/>
  <c r="J34" i="3"/>
  <c r="J40" i="3"/>
  <c r="J11" i="3"/>
  <c r="J28" i="3"/>
  <c r="J20" i="3"/>
  <c r="J35" i="3"/>
  <c r="J10" i="3"/>
  <c r="J26" i="3"/>
  <c r="J25" i="3"/>
  <c r="J12" i="3"/>
  <c r="J57" i="3"/>
  <c r="J9" i="3"/>
  <c r="J42" i="3"/>
  <c r="J55" i="3"/>
  <c r="J30" i="3"/>
  <c r="J31" i="3"/>
  <c r="J18" i="3"/>
  <c r="J15" i="3"/>
  <c r="J56" i="3"/>
  <c r="J59" i="3"/>
  <c r="J22" i="3"/>
  <c r="J39" i="3"/>
  <c r="J41" i="3"/>
  <c r="J54" i="3"/>
  <c r="J6" i="3"/>
  <c r="J4" i="3"/>
  <c r="J33" i="3"/>
  <c r="J14" i="3"/>
  <c r="J44" i="3"/>
  <c r="J21" i="3"/>
  <c r="J46" i="3"/>
  <c r="J50" i="3"/>
  <c r="J29" i="3"/>
  <c r="J52" i="3"/>
  <c r="J8" i="3"/>
  <c r="J58" i="3"/>
  <c r="J48" i="3"/>
  <c r="J43" i="3"/>
  <c r="J7" i="3"/>
</calcChain>
</file>

<file path=xl/sharedStrings.xml><?xml version="1.0" encoding="utf-8"?>
<sst xmlns="http://schemas.openxmlformats.org/spreadsheetml/2006/main" count="11734" uniqueCount="2580">
  <si>
    <t>Obra</t>
  </si>
  <si>
    <t>Bancos</t>
  </si>
  <si>
    <t>B.D.I.</t>
  </si>
  <si>
    <t>Encargos Sociais</t>
  </si>
  <si>
    <t xml:space="preserve"> Ñ DESONERADO - ADESÃO DE ATA - USINA FOTOVOLTAICA TELHADO </t>
  </si>
  <si>
    <t xml:space="preserve">SINAPI - 12/2025 - Bahia
SBC - 12/2025 - Bahia
ORSE - 12/2025 - Sergipe
SIURB INFRA - 07/2025 - São Paulo
EMBASA - 06/2025 - sem_encargos
</t>
  </si>
  <si>
    <t>25,49%</t>
  </si>
  <si>
    <t>Não 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</si>
  <si>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</si>
  <si>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</si>
  <si>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</si>
  <si>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</si>
  <si>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</si>
  <si>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</si>
  <si>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</si>
  <si>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PRELIMINARES</t>
  </si>
  <si>
    <t xml:space="preserve"> 2 </t>
  </si>
  <si>
    <t>CANTEIRO DE OBRA</t>
  </si>
  <si>
    <t xml:space="preserve"> 2.1 </t>
  </si>
  <si>
    <t>ADMINISTRAÇÃO DA OBRA</t>
  </si>
  <si>
    <t xml:space="preserve"> 2.2 </t>
  </si>
  <si>
    <t>INSTALAÇÃO DE CANTEIRO</t>
  </si>
  <si>
    <t xml:space="preserve"> 3 </t>
  </si>
  <si>
    <t>ATERRAMENTO ELÉTRICO</t>
  </si>
  <si>
    <t xml:space="preserve"> 4 </t>
  </si>
  <si>
    <t>CABOS</t>
  </si>
  <si>
    <t xml:space="preserve"> 5 </t>
  </si>
  <si>
    <t>INFRAESTRUTURA PARA INSTALAÇÕES ELETRICAS</t>
  </si>
  <si>
    <t xml:space="preserve"> 6 </t>
  </si>
  <si>
    <t>INSTALAÇÕES ELETRICAS FOTOVOLTAICAS</t>
  </si>
  <si>
    <t xml:space="preserve"> 6.1 </t>
  </si>
  <si>
    <t>INVERSORES PARA SISTEMA FOTOVOLTAICO - FORNECIMENTO E INSTALAÇÃO</t>
  </si>
  <si>
    <t xml:space="preserve"> 6.2 </t>
  </si>
  <si>
    <t>PAINÉIS SOLARES FOTOVOLTAICOS E ACESSÓRIOS</t>
  </si>
  <si>
    <t xml:space="preserve"> 6.3 </t>
  </si>
  <si>
    <t>STRING BOX</t>
  </si>
  <si>
    <t xml:space="preserve"> 6.4 </t>
  </si>
  <si>
    <t>SUPORTE DE FIXAÇÃO PARA PAINÉIS FOTOVOLTAICOS</t>
  </si>
  <si>
    <t xml:space="preserve"> 6.5 </t>
  </si>
  <si>
    <t>QUADRO GERAL DE BAIXA TENSÃO</t>
  </si>
  <si>
    <t xml:space="preserve"> 7 </t>
  </si>
  <si>
    <t>TREINAMENTO E MANUTENÇÃO</t>
  </si>
  <si>
    <t>Total sem BDI</t>
  </si>
  <si>
    <t>Total do BDI</t>
  </si>
  <si>
    <t>Total Geral</t>
  </si>
  <si>
    <t>_______________________________________________________________
Thais Cruz
Engenheira Eletricista</t>
  </si>
  <si>
    <t>H</t>
  </si>
  <si>
    <t>ELETRICISTA COM ENCARGOS COMPLEMENTARES</t>
  </si>
  <si>
    <t>SINAPI</t>
  </si>
  <si>
    <t xml:space="preserve"> 88264 </t>
  </si>
  <si>
    <t xml:space="preserve"> 7.2 </t>
  </si>
  <si>
    <t>REF: SINAPI (91677) - ENGENHEIRO ELETRICISTA COM ENCARGOS COMPLEMENTARES</t>
  </si>
  <si>
    <t>Próprio</t>
  </si>
  <si>
    <t xml:space="preserve"> USI-001 </t>
  </si>
  <si>
    <t xml:space="preserve"> 7.1 </t>
  </si>
  <si>
    <t/>
  </si>
  <si>
    <t xml:space="preserve">  </t>
  </si>
  <si>
    <t>UN</t>
  </si>
  <si>
    <t>DISPOSITIVO DPS 40KA-175V OU 275V - FORNECIMENTO E INSTALAÇÃO. AF_07/2025</t>
  </si>
  <si>
    <t xml:space="preserve"> 106028 </t>
  </si>
  <si>
    <t xml:space="preserve"> 6.5.5 </t>
  </si>
  <si>
    <t>QUADRO DE DISTRIBUIÇÃO DE ENERGIA EM CHAPA DE AÇO GALVANIZADO, DE EMBUTIR, COM BARRAMENTO TRIFÁSICO, PARA 30 DISJUNTORES DIN 225A - FORNECIMENTO E INSTALAÇÃO. AF_07/2025</t>
  </si>
  <si>
    <t xml:space="preserve"> 101882 </t>
  </si>
  <si>
    <t xml:space="preserve"> 6.5.4 </t>
  </si>
  <si>
    <t>DISJUNTOR TERMOMAGNÉTICO TRIPOLAR, CORRENTE NOMINAL DE 250A - FORNECIMENTO E INSTALAÇÃO. AF_07/2025</t>
  </si>
  <si>
    <t xml:space="preserve"> 101897 </t>
  </si>
  <si>
    <t xml:space="preserve"> 6.5.3 </t>
  </si>
  <si>
    <t>DISJUNTOR TERMOMAGNÉTICO TRIPOLAR, CORRENTE NOMINAL DE 200A - FORNECIMENTO E INSTALAÇÃO. AF_07/2025</t>
  </si>
  <si>
    <t xml:space="preserve"> 101896 </t>
  </si>
  <si>
    <t xml:space="preserve"> 6.5.2 </t>
  </si>
  <si>
    <t>DISJUNTOR MONOPOLAR TIPO DIN, CORRENTE NOMINAL DE 10A - FORNECIMENTO E INSTALAÇÃO. AF_07/2025</t>
  </si>
  <si>
    <t xml:space="preserve"> 93653 </t>
  </si>
  <si>
    <t xml:space="preserve"> 6.5.1 </t>
  </si>
  <si>
    <t>m²</t>
  </si>
  <si>
    <t>REF:  ORSE (12840) - FIXAÇÃO EM TELHADOS DE MÓDULOS FOTOVOLTAICOS</t>
  </si>
  <si>
    <t xml:space="preserve"> USI-024 </t>
  </si>
  <si>
    <t xml:space="preserve"> 6.4.1 </t>
  </si>
  <si>
    <t>REF: SINAPI (103508) - STRING BOX PARA SISTEMA FOTOVOLTAICO - FORNECIMENTO E INSTALAÇÃO. AF_01/2026</t>
  </si>
  <si>
    <t xml:space="preserve"> USI-002 </t>
  </si>
  <si>
    <t xml:space="preserve"> 6.3.1 </t>
  </si>
  <si>
    <t>REF: SINAPI (103493) - PAINEL SOLAR FOTOVOLTAICO, 2 X 1 M, COM SUPORTE PARA SOLO - FORNECIMENTO E INSTALAÇÃO. AF_01/2026</t>
  </si>
  <si>
    <t xml:space="preserve"> USI-003 </t>
  </si>
  <si>
    <t xml:space="preserve"> 6.2.1 </t>
  </si>
  <si>
    <t>REF: SINAPI (106681) - INVERSOR SOLAR FOTOVOLTAICO 2 MPPT - FORNECIMENTO E INSTALAÇÃO. AF_01/2026</t>
  </si>
  <si>
    <t xml:space="preserve"> USI-004 </t>
  </si>
  <si>
    <t xml:space="preserve"> 6.1.1 </t>
  </si>
  <si>
    <t>un</t>
  </si>
  <si>
    <t>REF: ORSE (12890) - Caixa de Passagem de Alumínio para piso 30x30x12cm, da marca Wetzel Mod: Cp-3030-12 ou similar.</t>
  </si>
  <si>
    <t xml:space="preserve"> USI-027 </t>
  </si>
  <si>
    <t xml:space="preserve"> 5.9 </t>
  </si>
  <si>
    <t>M</t>
  </si>
  <si>
    <t>REF: SBC (067010) - ELETRODUTO GALVANIZADO 3""</t>
  </si>
  <si>
    <t xml:space="preserve"> USI-026 </t>
  </si>
  <si>
    <t xml:space="preserve"> 5.8 </t>
  </si>
  <si>
    <t>ELETRODUTO RIGIDO, EM ACO ZINCADO OU GALVANIZADO, TIPO PESADO, DN=1 1/4", APARENTE- FORNECIMENTO E INSTALAÇÃO. AF_10/2022</t>
  </si>
  <si>
    <t xml:space="preserve"> 104408 </t>
  </si>
  <si>
    <t xml:space="preserve"> 5.7 </t>
  </si>
  <si>
    <t>REF: SINAPI (104450) - LUVA DE EMENDA PARA ELETRODUTO, AÇO GALVANIZADO, DN 60 MM (2"), APARENTE - FORNECIMENTO E INSTALAÇÃO. AF_10/2022</t>
  </si>
  <si>
    <t xml:space="preserve"> USI-025 </t>
  </si>
  <si>
    <t xml:space="preserve"> 5.6 </t>
  </si>
  <si>
    <t>CURVA 90 GRAUS PARA ELETRODUTO, PVC, ROSCÁVEL, DN 60 MM (2"), PARA REDE ENTERRADA DE DISTRIBUIÇÃO DE ENERGIA ELÉTRICA - FORNECIMENTO E INSTALAÇÃO. AF_12/2021</t>
  </si>
  <si>
    <t xml:space="preserve"> 93020 </t>
  </si>
  <si>
    <t xml:space="preserve"> 5.5 </t>
  </si>
  <si>
    <t>LUVA DE EMENDA PARA ELETRODUTO, AÇO GALVANIZADO, DN 32 MM (1 1/4''), APARENTE - FORNECIMENTO E INSTALAÇÃO. AF_10/2022</t>
  </si>
  <si>
    <t xml:space="preserve"> 104449 </t>
  </si>
  <si>
    <t xml:space="preserve"> 5.4 </t>
  </si>
  <si>
    <t>CURVA 90 GRAUS PARA ELETRODUTO, AÇO GALVANIZADO, DN 32 MM (1 1/4''), APARENTE - FORNECIMENTO E INSTALAÇÃO. AF_10/2022</t>
  </si>
  <si>
    <t xml:space="preserve"> 95766 </t>
  </si>
  <si>
    <t xml:space="preserve"> 5.3 </t>
  </si>
  <si>
    <t>REF: SINAPI (104409) - ELETRODUTO RÍGIDO, EM AÇO ZINCADO OU GALVANIZADO, TIPO PESADO, DN=2", APARENTE - FORNECIMENTO E INSTALAÇÃO. AF_01/2026</t>
  </si>
  <si>
    <t xml:space="preserve"> USI-009 </t>
  </si>
  <si>
    <t xml:space="preserve"> 5.2 </t>
  </si>
  <si>
    <t>REF: SINAPI (104406) - ELETRODUTO RÍGIDO, EM AÇO ZINCADO OU GALVANIZADO, TIPO PESADO, DN=3/4", APARENTE - FORNECIMENTO E INSTALAÇÃO. AF_01/2026</t>
  </si>
  <si>
    <t xml:space="preserve"> USI-010 </t>
  </si>
  <si>
    <t xml:space="preserve"> 5.1 </t>
  </si>
  <si>
    <t>CABO DE COBRE FLEXÍVEL ISOLADO, 120 MM², 0,6/1,0 KV, PARA REDE AÉREA DE DISTRIBUIÇÃO DE ENERGIA ELÉTRICA DE BAIXA TENSÃO - FORNECIMENTO E INSTALAÇÃO. AF_12/2025</t>
  </si>
  <si>
    <t xml:space="preserve"> 101568 </t>
  </si>
  <si>
    <t xml:space="preserve"> 4.3 </t>
  </si>
  <si>
    <t>CABO DE COBRE FLEXÍVEL ISOLADO, 6 MM², ANTI-CHAMA 0,6/1,0 KV, PARA CIRCUITOS TERMINAIS - FORNECIMENTO E INSTALAÇÃO. AF_03/2023</t>
  </si>
  <si>
    <t xml:space="preserve"> 91931 </t>
  </si>
  <si>
    <t xml:space="preserve"> 4.2 </t>
  </si>
  <si>
    <t>CABO DE COBRE FLEXÍVEL ISOLADO, 70 MM², 0,6/1,0 KV, PARA REDE AÉREA DE DISTRIBUIÇÃO DE ENERGIA ELÉTRICA DE BAIXA TENSÃO - FORNECIMENTO E INSTALAÇÃO. AF_12/2025</t>
  </si>
  <si>
    <t xml:space="preserve"> 101565 </t>
  </si>
  <si>
    <t xml:space="preserve"> 4.1 </t>
  </si>
  <si>
    <t>REF: ORSE (11039) - Parafuso auto-atarraxante em aço inox - 4,2 x 32mm - fornecimento e colocação</t>
  </si>
  <si>
    <t xml:space="preserve"> USI-023 </t>
  </si>
  <si>
    <t xml:space="preserve"> 3.7 </t>
  </si>
  <si>
    <t>CORDOALHA DE COBRE NU 35 MM², NÃO ENTERRADA, COM PRESILHA - FORNECIMENTO E INSTALAÇÃO. AF_08/2023</t>
  </si>
  <si>
    <t xml:space="preserve"> 104743 </t>
  </si>
  <si>
    <t xml:space="preserve"> 3.6 </t>
  </si>
  <si>
    <t>REF: ORSE (11273) - Caixa de equipotencialização em aço 200x200x90mm, para embutir com tampa, com9 terminais, ref:TEL-901 ou similar (SPDA)</t>
  </si>
  <si>
    <t xml:space="preserve"> USI-007 </t>
  </si>
  <si>
    <t xml:space="preserve"> 3.5 </t>
  </si>
  <si>
    <t>REF: SBC (078051) - SOLDA EXOTERMICA COM MOLDE (T)</t>
  </si>
  <si>
    <t xml:space="preserve"> USI-008 </t>
  </si>
  <si>
    <t xml:space="preserve"> 3.4 </t>
  </si>
  <si>
    <t>CAIXA DE INSPEÇÃO PARA ATERRAMENTO, CIRCULAR, EM POLIETILENO, DIÂMETRO INTERNO = 0,3 M. AF_12/2020</t>
  </si>
  <si>
    <t xml:space="preserve"> 98111 </t>
  </si>
  <si>
    <t xml:space="preserve"> 3.3 </t>
  </si>
  <si>
    <t>HASTE DE ATERRAMENTO, DIÂMETRO 5/8", COM 3 METROS - FORNECIMENTO E INSTALAÇÃO. AF_08/2023</t>
  </si>
  <si>
    <t xml:space="preserve"> 96985 </t>
  </si>
  <si>
    <t xml:space="preserve"> 3.2 </t>
  </si>
  <si>
    <t>CORDOALHA DE COBRE NU 50 MM², ENTERRADA - FORNECIMENTO E INSTALAÇÃO. AF_08/2023</t>
  </si>
  <si>
    <t xml:space="preserve"> 96977 </t>
  </si>
  <si>
    <t xml:space="preserve"> 3.1 </t>
  </si>
  <si>
    <t>REF: SINAPI (104900) - COMPOSIÇÃO PARAMÉTRICA DE EXECUÇÃO DE RESERVATÓRIO ELEVADO DE ÁGUA (2000 LITROS) EM CANTEIRO DE OBRAS, APOIADO EM ESTRUTURA DE MADEIRA. AF_01/2024</t>
  </si>
  <si>
    <t xml:space="preserve"> USI-020 </t>
  </si>
  <si>
    <t xml:space="preserve"> 2.2.6 </t>
  </si>
  <si>
    <t>REF: SINAPI (104897) - COMPOSIÇÃO PARAMÉTRICA DE EXECUÇÃO DE SANITÁRIO E VESTIÁRIO EM CANTEIRO DE OBRAS, FORA DA PROJEÇÃO DA LAJE, EM CHAPA DE MADEIRA COMPENSADA, NÃO INCLUSO MOBILIÁRIO. AF_01/2024_PE</t>
  </si>
  <si>
    <t xml:space="preserve"> USI-019 </t>
  </si>
  <si>
    <t xml:space="preserve"> 2.2.5 </t>
  </si>
  <si>
    <t>REF: SINAPI (104896) - COMPOSIÇÃO PARAMÉTRICA DE EXECUÇÃO DE REFEITÓRIO EM CANTEIRO DE OBRAS, FORA DA PROJEÇÃO DA LAJE, EM CHAPA DE MADEIRA COMPENSADA, NÃO INCLUSO MOBILIÁRIO E EQUIPAMENTOS. AF_01/2024_PE</t>
  </si>
  <si>
    <t xml:space="preserve"> USI-018 </t>
  </si>
  <si>
    <t xml:space="preserve"> 2.2.4 </t>
  </si>
  <si>
    <t>REF: SINAPI (104894) - COMPOSIÇÃO PARAMÉTRICA DE EXECUÇÃO DE ESCRITÓRIO EM CANTEIRO DE OBRAS, FORA DA PROJEÇÃO DA LAJE, EM CHAPA DE MADEIRA COMPENSADA, NÃO INCLUSO MOBILIÁRIO E EQUIPAMENTOS. AF_01/2024_PE</t>
  </si>
  <si>
    <t xml:space="preserve"> USI-017 </t>
  </si>
  <si>
    <t xml:space="preserve"> 2.2.3 </t>
  </si>
  <si>
    <t>REF: SINAPI (104895) - COMPOSIÇÃO PARAMÉTRICA DE EXECUÇÃO DE ALMOXARIFADO EM CANTEIRO DE OBRAS, FORA DA PROJEÇÃO DA LAJE, EM CHAPA DE MADEIRA COMPENSADA, NÃO INCLUSO MOBILIÁRIO E EQUIPAMENTOS. AF_01/2024_PE</t>
  </si>
  <si>
    <t xml:space="preserve"> USI-016 </t>
  </si>
  <si>
    <t xml:space="preserve"> 2.2.2 </t>
  </si>
  <si>
    <t>FORNECIMENTO E INSTALAÇÃO DE PLACA DE OBRA COM CHAPA GALVANIZADA E ESTRUTURA DE MADEIRA. AF_03/2022_PS</t>
  </si>
  <si>
    <t xml:space="preserve"> 103689 </t>
  </si>
  <si>
    <t xml:space="preserve"> 2.2.1 </t>
  </si>
  <si>
    <t>MES</t>
  </si>
  <si>
    <t>TÉCNICO EM SEGURANÇA DO TRABALHO COM ENCARGOS COMPLEMENTARES</t>
  </si>
  <si>
    <t xml:space="preserve"> 100321 </t>
  </si>
  <si>
    <t xml:space="preserve"> 2.1.5 </t>
  </si>
  <si>
    <t>VIGIA DIURNO COM ENCARGOS COMPLEMENTARES</t>
  </si>
  <si>
    <t xml:space="preserve"> 100289 </t>
  </si>
  <si>
    <t xml:space="preserve"> 2.1.4 </t>
  </si>
  <si>
    <t>MESTRE DE OBRAS COM ENCARGOS COMPLEMENTARES</t>
  </si>
  <si>
    <t xml:space="preserve"> 94295 </t>
  </si>
  <si>
    <t xml:space="preserve"> 2.1.3 </t>
  </si>
  <si>
    <t xml:space="preserve"> 101399 </t>
  </si>
  <si>
    <t xml:space="preserve"> 2.1.2 </t>
  </si>
  <si>
    <t xml:space="preserve"> 2.1.1 </t>
  </si>
  <si>
    <t>REF: SIURB INFRA (3053018) - PROJETO EXECUTIVO (PRANCHA A1)</t>
  </si>
  <si>
    <t xml:space="preserve"> USI-012 </t>
  </si>
  <si>
    <t xml:space="preserve"> 1.2 </t>
  </si>
  <si>
    <t>INSPEÇAO TECNICA (TC3 - PROFISSIONAL DE NIVEL TECNICO) (COMP. EXCLUSIVA PARA CONSULTORIA,ASSESSORAMENTO E PROJETOS)ASSESSORAMENTO E PROJETOS)</t>
  </si>
  <si>
    <t>EMBASA</t>
  </si>
  <si>
    <t xml:space="preserve"> 04.01.72 </t>
  </si>
  <si>
    <t xml:space="preserve"> 1.1 </t>
  </si>
  <si>
    <t>Valor Unit com BDI</t>
  </si>
  <si>
    <t>Valor Unit</t>
  </si>
  <si>
    <t>Und</t>
  </si>
  <si>
    <t>Banco</t>
  </si>
  <si>
    <t>Código</t>
  </si>
  <si>
    <t>Orçamento Sintético</t>
  </si>
  <si>
    <t>BDI</t>
  </si>
  <si>
    <t>Valor Final do Orçamento</t>
  </si>
  <si>
    <t>Preço Total =&gt;</t>
  </si>
  <si>
    <t>480,00 x 383,00 = 183840.0</t>
  </si>
  <si>
    <t>Quant. =&gt;</t>
  </si>
  <si>
    <t>Valor com BDI =&gt;</t>
  </si>
  <si>
    <t>Valor do BDI =&gt;</t>
  </si>
  <si>
    <t>MO com LS =&gt;</t>
  </si>
  <si>
    <t>LS =&gt;</t>
  </si>
  <si>
    <t>MO sem LS =&gt;</t>
  </si>
  <si>
    <t>Encargos Complementares</t>
  </si>
  <si>
    <t>FERRAMENTAS - FAMILIA ELETRICISTA - HORISTA (ENCARGOS COMPLEMENTARES - COLETADO CAIXA)</t>
  </si>
  <si>
    <t xml:space="preserve"> 00043460 </t>
  </si>
  <si>
    <t>Insumo</t>
  </si>
  <si>
    <t>Mão de Obra</t>
  </si>
  <si>
    <t>ELETRICISTA (HORISTA)</t>
  </si>
  <si>
    <t xml:space="preserve"> 00002436 </t>
  </si>
  <si>
    <t>ALIMENTACAO - HORISTA (COLETADO CAIXA - ENCARGOS COMPLEMENTARES)</t>
  </si>
  <si>
    <t xml:space="preserve"> 00037370 </t>
  </si>
  <si>
    <t>TRANSPORTE - HORISTA (COLETADO CAIXA - ENCARGOS COMPLEMENTARES)</t>
  </si>
  <si>
    <t xml:space="preserve"> 00037371 </t>
  </si>
  <si>
    <t>EPI - FAMILIA ELETRICISTA - HORISTA (ENCARGOS COMPLEMENTARES - COLETADO CAIXA)</t>
  </si>
  <si>
    <t xml:space="preserve"> 00043484 </t>
  </si>
  <si>
    <t>SEGURO - HORISTA (COLETADO CAIXA - ENCARGOS COMPLEMENTARES)</t>
  </si>
  <si>
    <t xml:space="preserve"> 00037373 </t>
  </si>
  <si>
    <t>EXAMES - HORISTA (COLETADO CAIXA - ENCARGOS COMPLEMENTARES)</t>
  </si>
  <si>
    <t xml:space="preserve"> 00037372 </t>
  </si>
  <si>
    <t>Livro SINAPI: Cálculos e Parâmetros</t>
  </si>
  <si>
    <t>CURSO DE CAPACITAÇÃO PARA ELETRICISTA (ENCARGOS COMPLEMENTARES) - HORISTA</t>
  </si>
  <si>
    <t xml:space="preserve"> 95332 </t>
  </si>
  <si>
    <t>Composição Auxiliar</t>
  </si>
  <si>
    <t>Composição</t>
  </si>
  <si>
    <t>Tipo</t>
  </si>
  <si>
    <t>100,00 x 383,00 = 38300.0</t>
  </si>
  <si>
    <t>ENGENHEIRO ELETRICISTA</t>
  </si>
  <si>
    <t xml:space="preserve"> 00034783 </t>
  </si>
  <si>
    <t>EPI - FAMILIA ENGENHEIRO CIVIL - HORISTA (ENCARGOS COMPLEMENTARES - COLETADO CAIXA)</t>
  </si>
  <si>
    <t xml:space="preserve"> 00043486 </t>
  </si>
  <si>
    <t>FERRAMENTAS - FAMILIA ENGENHEIRO CIVIL - HORISTA (ENCARGOS COMPLEMENTARES - COLETADO CAIXA)</t>
  </si>
  <si>
    <t xml:space="preserve"> 00043462 </t>
  </si>
  <si>
    <t>SEDI - SERVIÇOS DIVERSOS</t>
  </si>
  <si>
    <t>CURSO DE CAPACITAÇÃO PARA ENGENHEIRO ELETRICISTA (ENCARGOS COMPLEMENTARES) - HORISTA</t>
  </si>
  <si>
    <t xml:space="preserve"> 95407 </t>
  </si>
  <si>
    <t>1.532,00</t>
  </si>
  <si>
    <t>Material</t>
  </si>
  <si>
    <t>DISPOSITIVO DPS CLASSE II, 1 POLO, TENSAO MAXIMA DE 275 V, CORRENTE MAXIMA DE *40* KA (TIPO AC)</t>
  </si>
  <si>
    <t xml:space="preserve"> 00045392 </t>
  </si>
  <si>
    <t>TERMINAL A COMPRESSAO EM COBRE ESTANHADO PARA CABO 10 MM2, 1 FURO E 1 COMPRESSAO, PARA PARAFUSO DE FIXACAO M6</t>
  </si>
  <si>
    <t xml:space="preserve"> 00001574 </t>
  </si>
  <si>
    <t>AUXILIAR DE ELETRICISTA COM ENCARGOS COMPLEMENTARES</t>
  </si>
  <si>
    <t xml:space="preserve"> 88247 </t>
  </si>
  <si>
    <t>Instalações Elétricas - Quadros, Cabos, Disjuntores, Contatores e Barramentos Blindados</t>
  </si>
  <si>
    <t>383,00</t>
  </si>
  <si>
    <t>QUADRO DE DISTRIBUICAO COM BARRAMENTO TRIFASICO, DE EMBUTIR, EM CHAPA DE ACO GALVANIZADO, PARA 30 DISJUNTORES DIN, 225 A</t>
  </si>
  <si>
    <t xml:space="preserve"> 00012043 </t>
  </si>
  <si>
    <t>m³</t>
  </si>
  <si>
    <t>Argamassas</t>
  </si>
  <si>
    <t>ARGAMASSA TRAÇO 1:1:6 (EM VOLUME DE CIMENTO, CAL E AREIA MÉDIA ÚMIDA) PARA EMBOÇO/MASSA ÚNICA/ASSENTAMENTO DE ALVENARIA DE VEDAÇÃO, PREPARO MANUAL. AF_08/2019</t>
  </si>
  <si>
    <t xml:space="preserve"> 87367 </t>
  </si>
  <si>
    <t>DISJUNTOR TERMOMAGNETICO TRIPOLAR 250 A / 600 V, TIPO FXD</t>
  </si>
  <si>
    <t xml:space="preserve"> 00002393 </t>
  </si>
  <si>
    <t>TERMINAL A COMPRESSAO EM COBRE ESTANHADO PARA CABO 120 MM2, 1 FURO E 1 COMPRESSAO, PARA PARAFUSO DE FIXACAO M12</t>
  </si>
  <si>
    <t xml:space="preserve"> 00001581 </t>
  </si>
  <si>
    <t>TERMINAL A COMPRESSAO EM COBRE ESTANHADO PARA CABO 95 MM2, 1 FURO E 1 COMPRESSAO, PARA PARAFUSO DE FIXACAO M12</t>
  </si>
  <si>
    <t xml:space="preserve"> 00001580 </t>
  </si>
  <si>
    <t>DISJUNTOR TERMOMAGNETICO TRIPOLAR 200 A / 600 V, TIPO FXD / ICC - 35 KA</t>
  </si>
  <si>
    <t xml:space="preserve"> 00002377 </t>
  </si>
  <si>
    <t>DISJUNTOR TERMOMAGNETICO PARA TRILHO DIN (IEC), MONOPOLAR, 6 - 32 A</t>
  </si>
  <si>
    <t xml:space="preserve"> 00034653 </t>
  </si>
  <si>
    <t>TERMINAL A COMPRESSAO EM COBRE ESTANHADO PARA CABO 2,5 MM2, 1 FURO E 1 COMPRESSAO, PARA PARAFUSO DE FIXACAO M5</t>
  </si>
  <si>
    <t xml:space="preserve"> 00001570 </t>
  </si>
  <si>
    <t>69.706,00</t>
  </si>
  <si>
    <t>ESTRUTURA DE FIXAÇÃO DOS MÓDULOS FOTOVOLTAICOS EM TELHADOS</t>
  </si>
  <si>
    <t xml:space="preserve"> COT 05 </t>
  </si>
  <si>
    <t>SERVENTE COM ENCARGOS COMPLEMENTARES</t>
  </si>
  <si>
    <t xml:space="preserve"> 88316 </t>
  </si>
  <si>
    <t>CARPINTEIRO DE FORMAS COM ENCARGOS COMPLEMENTARES</t>
  </si>
  <si>
    <t xml:space="preserve"> 88262 </t>
  </si>
  <si>
    <t>2.681,00</t>
  </si>
  <si>
    <t>STRINGBOX 2 ENTRADAS E 2 SAIDAS 1000V</t>
  </si>
  <si>
    <t xml:space="preserve"> COT 03 </t>
  </si>
  <si>
    <t>BUCHA DE NYLON SEM ABA S10, COM PARAFUSO DE 6,10 X 65 MM EM ACO ZINCADO COM ROSCA SOBERBA, CABECA CHATA E FENDA PHILLIPS</t>
  </si>
  <si>
    <t xml:space="preserve"> 00007568 </t>
  </si>
  <si>
    <t>Energia Solar para Edificações</t>
  </si>
  <si>
    <t>MÓDULO FOTOVOLTAICO 400 A 600Wp</t>
  </si>
  <si>
    <t xml:space="preserve"> COT 01 </t>
  </si>
  <si>
    <t>SUPORTE DE 1 COLETOR SOLAR PARA LAJE DE CONCRETO - FORNECIMENTO E INSTALAÇÃO. AF_12/2021</t>
  </si>
  <si>
    <t xml:space="preserve"> 103524 </t>
  </si>
  <si>
    <t>INVERSOR 100 kW</t>
  </si>
  <si>
    <t xml:space="preserve"> COT 02 </t>
  </si>
  <si>
    <t>1,00 x 383,00 = 383.0</t>
  </si>
  <si>
    <t>Caixa de Passagem de Alumínio para piso 30x30x12cm, da marca Wetzel Mod: Cp-3030-12 ou similar.</t>
  </si>
  <si>
    <t>ORSE</t>
  </si>
  <si>
    <t xml:space="preserve"> 13645 </t>
  </si>
  <si>
    <t>ELETRODUTO GALVANIZADO NBR 5597 80mm 3" (7,676kg/m)</t>
  </si>
  <si>
    <t>SBC</t>
  </si>
  <si>
    <t xml:space="preserve"> 000517 </t>
  </si>
  <si>
    <t>ELETRICISTA</t>
  </si>
  <si>
    <t xml:space="preserve"> 099250 </t>
  </si>
  <si>
    <t>AJUDANTE DE ELETRICISTA</t>
  </si>
  <si>
    <t xml:space="preserve"> 099806 </t>
  </si>
  <si>
    <t>53,00 x 383,00 = 20299.0</t>
  </si>
  <si>
    <t>ELETRODUTO RIGIDO, EM ACO GALVANIZADO OU ZINCADO, TIPO PESADO, COM ROSCA, DN 32 MM (1 1/4"), ESPESSURA DE 2,00 MM</t>
  </si>
  <si>
    <t xml:space="preserve"> 00041495 </t>
  </si>
  <si>
    <t>Rasgos e Fixações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</si>
  <si>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</si>
  <si>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91170 </t>
  </si>
  <si>
    <t>Instalações Elétricas - Eletrodutos, Conexões e Conduletes Aparentes</t>
  </si>
  <si>
    <t>6,00 x 383,00 = 2298.0</t>
  </si>
  <si>
    <t>LUVA PARA ELETRODUTO, EM ACO GALVANIZADO ELETROLITICO, COM ROSCA,DIAMETRO DE 50 MM (2")</t>
  </si>
  <si>
    <t xml:space="preserve"> 00002643 </t>
  </si>
  <si>
    <t>3,00 x 383,00 = 1149.0</t>
  </si>
  <si>
    <t>CURVA 90 GRAUS, LONGA, DE PVC RIGIDO ROSCAVEL, DE 2", PARA ELETRODUTO</t>
  </si>
  <si>
    <t xml:space="preserve"> 00001876 </t>
  </si>
  <si>
    <t>Redes Enterradas de Distribuição Elétrica</t>
  </si>
  <si>
    <t>12,00 x 383,00 = 4596.0</t>
  </si>
  <si>
    <t>LUVA DE EMENDA PARA ELETRODUTO, EM ALUMINIO SEM ROSCA, DIMENSAO DE 32 MM (1 1/4")</t>
  </si>
  <si>
    <t xml:space="preserve"> 00044088 </t>
  </si>
  <si>
    <t>CURVA 90 GRAUS PARA ELETRODUTO, EM ACO GALVANIZADO ELETROLITICO, COM ROSCA, DIAMETRO DE 32 MM (1 1/4"), ESPESSURA DE 1,50 MM</t>
  </si>
  <si>
    <t xml:space="preserve"> 00002618 </t>
  </si>
  <si>
    <t>13,00 x 383,00 = 4979.0</t>
  </si>
  <si>
    <t>Eletroduto em ferro galvanizado pesado sem costura 2" x 3m</t>
  </si>
  <si>
    <t xml:space="preserve"> 3975 </t>
  </si>
  <si>
    <t>h</t>
  </si>
  <si>
    <t>Diversos</t>
  </si>
  <si>
    <t>Mão de obra de armador</t>
  </si>
  <si>
    <t xml:space="preserve"> 3972 </t>
  </si>
  <si>
    <t>105,00 x 383,00 = 40215.0</t>
  </si>
  <si>
    <t>CABO DE COBRE, FLEXIVEL, CLASSE 4 OU 5, ISOLACAO EM PVC/A, ANTICHAMA BWF-B, COBERTURA PVC-ST1, ANTICHAMA BWF-B, 1 CONDUTOR, 0,6/1 KV, SECAO NOMINAL 120 MM2</t>
  </si>
  <si>
    <t xml:space="preserve"> 00001017 </t>
  </si>
  <si>
    <t>Instalações Elétricas - Rede de Distribuição</t>
  </si>
  <si>
    <t>1.160,00 x 383,00 = 444280.0</t>
  </si>
  <si>
    <t>CABO DE COBRE, FLEXIVEL, CLASSE 4 OU 5, ISOLACAO EM PVC/A, ANTICHAMA BWF-B, COBERTURA PVC-ST1, ANTICHAMA BWF-B, 1 CONDUTOR, 0,6/1 KV, SECAO NOMINAL 6 MM2</t>
  </si>
  <si>
    <t xml:space="preserve"> 00000994 </t>
  </si>
  <si>
    <t>FITA ISOLANTE ADESIVA ANTICHAMA, USO ATE 750 V, EM ROLO DE 19 MM X 5 M</t>
  </si>
  <si>
    <t xml:space="preserve"> 00021127 </t>
  </si>
  <si>
    <t>Instalações Elétricas - Eletrodutos Embutidos, Cabos, Caixas, Tomadas e Interruptores</t>
  </si>
  <si>
    <t>35,00 x 383,00 = 13405.0</t>
  </si>
  <si>
    <t>CABO DE COBRE, FLEXIVEL, CLASSE 4 OU 5, ISOLACAO EM PVC/A, ANTICHAMA BWF-B, COBERTURA PVC-ST1, ANTICHAMA BWF-B, 1 CONDUTOR, 0,6/1 KV, SECAO NOMINAL 70 MM2</t>
  </si>
  <si>
    <t xml:space="preserve"> 00000977 </t>
  </si>
  <si>
    <t>189,00 x 383,00 = 72387.0</t>
  </si>
  <si>
    <t>Parafuso auto-atarraxante em aço inox - 4,2 x 32mm</t>
  </si>
  <si>
    <t xml:space="preserve"> 11901 </t>
  </si>
  <si>
    <t>318,00 x 383,00 = 121794.0</t>
  </si>
  <si>
    <t>ARRUELA LISA, REDONDA, DE LATAO POLIDO, DIAMETRO NOMINAL 5/8", DIAMETRO EXTERNO = 34 MM, DIAMETRO DO FURO = 17 MM, ESPESSURA = *2,5* MM</t>
  </si>
  <si>
    <t xml:space="preserve"> 00011267 </t>
  </si>
  <si>
    <t>BUCHA DE NYLON SEM ABA S8, COM PARAFUSO DE 4,80 X 50 MM EM ACO ZINCADO COM ROSCA SOBERBA, CABECA CHATA E FENDA PHILLIPS</t>
  </si>
  <si>
    <t xml:space="preserve"> 00007583 </t>
  </si>
  <si>
    <t>CABO DE COBRE NU 35 MM2 MEIO-DURO</t>
  </si>
  <si>
    <t xml:space="preserve"> 00000863 </t>
  </si>
  <si>
    <t>PRESILHA EM LATAO, 2 FUROS PARA CABOS COM SECAO ENTRE 16 A 70 MM2, PARA FIXACAO CORDOALHA EM SPDA E OUTROS</t>
  </si>
  <si>
    <t xml:space="preserve"> 00045077 </t>
  </si>
  <si>
    <t>Sistema de Proteção contra Descargas Atmosféricas - SPDA</t>
  </si>
  <si>
    <t>Caixa de equipotencialização em aço 200x200x90mm, para embutir com tampa, com9 terminais, ref:TEL-901 ou similar (SPDA)</t>
  </si>
  <si>
    <t xml:space="preserve"> 12141 </t>
  </si>
  <si>
    <t>4,00 x 383,00 = 1532.0</t>
  </si>
  <si>
    <t>PALITO IGNITOR PARA SOLDA EXOTERMICA</t>
  </si>
  <si>
    <t xml:space="preserve"> 163358 </t>
  </si>
  <si>
    <t>MOLDE CADINHO GRAFITE Mss1 CABO/CABO RETO 50-50mm2 Cch 50-2 MAXXWELD</t>
  </si>
  <si>
    <t xml:space="preserve"> 012062 </t>
  </si>
  <si>
    <t>FERRAMENTA - ALICATE PARA CADINHO SOLDA EXOTERMICA Z201 GRANDE</t>
  </si>
  <si>
    <t xml:space="preserve"> 087547 </t>
  </si>
  <si>
    <t>CARTUCHO EM PO PARA SOLDA EXOTERMICA 90/115/150/250</t>
  </si>
  <si>
    <t xml:space="preserve"> 071889 </t>
  </si>
  <si>
    <t>CAIXA DE INSPECAO PARA ATERRAMENTO E PARA RAIOS, EM POLIPROPILENO, DIAMETRO = 300 MM X ALTURA = 400 MM (INCLUIDA TAMPA SEM ESCOTILHA)</t>
  </si>
  <si>
    <t xml:space="preserve"> 00034643 </t>
  </si>
  <si>
    <t>PEDREIRO COM ENCARGOS COMPLEMENTARES</t>
  </si>
  <si>
    <t xml:space="preserve"> 88309 </t>
  </si>
  <si>
    <t>Escoramento e Preparo de Fundo de Valas</t>
  </si>
  <si>
    <t>PREPARO DE FUNDO DE VALA COM LARGURA MENOR QUE 1,5 M, COM CAMADA DE AREIA, LANÇAMENTO MANUAL. AF_08/2020</t>
  </si>
  <si>
    <t xml:space="preserve"> 101618 </t>
  </si>
  <si>
    <t>Caixas Enterradas</t>
  </si>
  <si>
    <t>HASTE DE ATERRAMENTO EM ACO COM 3,00 M DE COMPRIMENTO E DN = 5/8", REVESTIDA COM BAIXA CAMADA DE COBRE, SEM CONECTOR</t>
  </si>
  <si>
    <t xml:space="preserve"> 00003379 </t>
  </si>
  <si>
    <t>15,00 x 383,00 = 5745.0</t>
  </si>
  <si>
    <t>CABO DE COBRE NU 50 MM2 MEIO-DURO</t>
  </si>
  <si>
    <t xml:space="preserve"> 00000867 </t>
  </si>
  <si>
    <t>Instalações Hidráulicas - Reservação e Bombas de Recalque</t>
  </si>
  <si>
    <t>ADAPTADOR COM FLANGE E ANEL DE VEDAÇÃO, PVC, SOLDÁVEL, DN 32 MM X 1", INSTALADO EM RESERVAÇÃO PREDIAL DE ÁGUA - FORNECIMENTO E INSTALAÇÃO. AF_04/2024</t>
  </si>
  <si>
    <t xml:space="preserve"> 94704 </t>
  </si>
  <si>
    <t>Válvulas e Registros para Sistemas Prediais</t>
  </si>
  <si>
    <t>TORNEIRA DE BOIA PARA CAIXA D'ÁGUA, ROSCÁVEL, 1" - FORNECIMENTO E INSTALAÇÃO. AF_08/2021</t>
  </si>
  <si>
    <t xml:space="preserve"> 94797 </t>
  </si>
  <si>
    <t>Caixas de Água para Edificações</t>
  </si>
  <si>
    <t>FURO EM CAIXA D'ÁGUA COM ESPESSURA DE 2 ATÉ 5 MM E DIÂMETRO DE 32 MM. AF_06/2021</t>
  </si>
  <si>
    <t xml:space="preserve"> 102593 </t>
  </si>
  <si>
    <t>TUBO, PVC, SOLDÁVEL, DE 25MM, INSTALADO EM RESERVAÇÃO PREDIAL DE ÁGUA - FORNECIMENTO E INSTALAÇÃO. AF_04/2024</t>
  </si>
  <si>
    <t xml:space="preserve"> 94648 </t>
  </si>
  <si>
    <t>JOELHO 90 GRAUS COM BUCHA DE LATÃO, PVC, SOLDÁVEL, DN 25 MM X 3/4", INSTALADO EM RESERVAÇÃO PREDIAL DE ÁGUA - FORNECIMENTO E INSTALAÇÃO. AF_04/2024</t>
  </si>
  <si>
    <t xml:space="preserve"> 94672 </t>
  </si>
  <si>
    <t>CAIXA D´ÁGUA EM POLIETILENO, 2000 LITROS - FORNECIMENTO E INSTALAÇÃO. AF_06/2021</t>
  </si>
  <si>
    <t xml:space="preserve"> 102609 </t>
  </si>
  <si>
    <t>JOELHO 90 GRAUS, PVC, SOLDÁVEL, DN 32 MM INSTALADO EM RESERVAÇÃO PREDIAL DE ÁGUA - FORNECIMENTO E INSTALAÇÃO. AF_04/2024</t>
  </si>
  <si>
    <t xml:space="preserve"> 94674 </t>
  </si>
  <si>
    <t>FURO EM CAIXA D'ÁGUA COM ESPESSURA DE 6 ATÉ 8 MM E DIÂMETRO DE 25 MM. AF_06/2021</t>
  </si>
  <si>
    <t xml:space="preserve"> 102592 </t>
  </si>
  <si>
    <t>TUBO, PVC, SOLDÁVEL, DE 40MM, INSTALADO EM RESERVAÇÃO PREDIAL DE ÁGUA - FORNECIMENTO E INSTALAÇÃO. AF_04/2024</t>
  </si>
  <si>
    <t xml:space="preserve"> 94650 </t>
  </si>
  <si>
    <t>Instalações para Canteiros de Obras</t>
  </si>
  <si>
    <t>ESTRUTURA DE MADEIRA PROVISÓRIA PARA SUPORTE DE CAIXA DÁGUA ELEVADA DE 3000 LITROS. AF_03/2024</t>
  </si>
  <si>
    <t xml:space="preserve"> 98462 </t>
  </si>
  <si>
    <t>FURO EM CAIXA D'ÁGUA COM ESPESSURA DE 2 ATÉ 5 MM E DIÂMETRO DE 40 MM. AF_06/2021</t>
  </si>
  <si>
    <t xml:space="preserve"> 102595 </t>
  </si>
  <si>
    <t>TÊ, PVC, SOLDÁVEL, DN 32 MM INSTALADO EM RESERVAÇÃO PREDIAL DE ÁGUA - FORNECIMENTO E INSTALAÇÃO. AF_04/2024</t>
  </si>
  <si>
    <t xml:space="preserve"> 94690 </t>
  </si>
  <si>
    <t>REGISTRO DE ESFERA, PVC, SOLDÁVEL, COM VOLANTE, DN 25 MM - FORNECIMENTO E INSTALAÇÃO. AF_08/2021</t>
  </si>
  <si>
    <t xml:space="preserve"> 94489 </t>
  </si>
  <si>
    <t>ADAPTADOR COM FLANGE E ANEL DE VEDAÇÃO, PVC, SOLDÁVEL, DN 40 MM X 1 1/4", INSTALADO EM RESERVAÇÃO PREDIAL DE ÁGUA - FORNECIMENTO E INSTALAÇÃO. AF_04/2024</t>
  </si>
  <si>
    <t xml:space="preserve"> 94705 </t>
  </si>
  <si>
    <t>ADAPTADOR COM FLANGE E ANEL DE VEDAÇÃO, PVC, SOLDÁVEL, DN 25 MM X 3/4", INSTALADO EM RESERVAÇÃO PREDIAL DE ÁGUA - FORNECIMENTO E INSTALAÇÃO. AF_04/2024</t>
  </si>
  <si>
    <t xml:space="preserve"> 94703 </t>
  </si>
  <si>
    <t>TÊ, PVC, SOLDÁVEL, DN 40 MM INSTALADO EM RESERVAÇÃO PREDIAL DE ÁGUA - FORNECIMENTO E INSTALAÇÃO. AF_04/2024</t>
  </si>
  <si>
    <t xml:space="preserve"> 94692 </t>
  </si>
  <si>
    <t>REGISTRO DE ESFERA, PVC, SOLDÁVEL, COM VOLANTE, DN 40 MM - FORNECIMENTO E INSTALAÇÃO. AF_08/2021</t>
  </si>
  <si>
    <t xml:space="preserve"> 94491 </t>
  </si>
  <si>
    <t>TUBO, PVC, SOLDÁVEL, DE 32MM, INSTALADO EM RESERVAÇÃO PREDIAL DE ÁGUA - FORNECIMENTO E INSTALAÇÃO. AF_04/2024</t>
  </si>
  <si>
    <t xml:space="preserve"> 94649 </t>
  </si>
  <si>
    <t>CANT - CANTEIRO DE OBRAS</t>
  </si>
  <si>
    <t>2.298,00</t>
  </si>
  <si>
    <t>Instalações Prediais de Esgoto - Tubos e Conexões</t>
  </si>
  <si>
    <t>CURVA CURTA 90 GRAUS, PVC, SERIE NORMAL, ESGOTO PREDIAL, DN 75 MM, JUNTA ELÁSTICA, FORNECIDO E INSTALADO EM RAMAL DE DESCARGA OU RAMAL DE ESGOTO SANITÁRIO. AF_08/2022</t>
  </si>
  <si>
    <t xml:space="preserve"> 89742 </t>
  </si>
  <si>
    <t>KG</t>
  </si>
  <si>
    <t>Graute e Armação</t>
  </si>
  <si>
    <t>ARMAÇÃO DE CINTA DE ALVENARIA ESTRUTURAL; DIÂMETRO DE 10,0 MM. AF_09/2021</t>
  </si>
  <si>
    <t xml:space="preserve"> 89998 </t>
  </si>
  <si>
    <t>Alvenaria Estrutural - Blocos de Concreto</t>
  </si>
  <si>
    <t>ALVENARIA DE BLOCOS DE CONCRETO ESTRUTURAL 14X19X39 CM (ESPESSURA 14 CM), FBK = 4,5 MPA, UTILIZANDO PALHETA. AF_10/2022</t>
  </si>
  <si>
    <t xml:space="preserve"> 89453 </t>
  </si>
  <si>
    <t>JOELHO 90 GRAUS, PVC, SERIE NORMAL, ESGOTO PREDIAL, DN 40 MM, JUNTA SOLDÁVEL, FORNECIDO E INSTALADO EM RAMAL DE DESCARGA OU RAMAL DE ESGOTO SANITÁRIO. AF_08/2022</t>
  </si>
  <si>
    <t xml:space="preserve"> 89724 </t>
  </si>
  <si>
    <t>Louças e Metais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</si>
  <si>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</si>
  <si>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86943 </t>
  </si>
  <si>
    <t>Canaletas, Grelhas e Caixas com Grelha para Drenagem</t>
  </si>
  <si>
    <t>CANALETA MEIA CANA PRÉ-MOLDADA DE CONCRETO (D = 20 CM) - FORNECIMENTO E INSTALAÇÃO. AF_05/2025</t>
  </si>
  <si>
    <t xml:space="preserve"> 102989 </t>
  </si>
  <si>
    <t>JUNÇÃO SIMPLES, PVC, SERIE NORMAL, ESGOTO PREDIAL, DN 40 MM, JUNTA SOLDÁVEL, FORNECIDO E INSTALADO EM RAMAL DE DESCARGA OU RAMAL DE ESGOTO SANITÁRIO. AF_08/2022</t>
  </si>
  <si>
    <t xml:space="preserve"> 89783 </t>
  </si>
  <si>
    <t>ELETRODUTO RÍGIDO SOLDÁVEL, PVC, DN 25 MM (3/4"), APARENTE - FORNECIMENTO E INSTALAÇÃO. AF_10/2022</t>
  </si>
  <si>
    <t xml:space="preserve"> 95727 </t>
  </si>
  <si>
    <t>GRAUTEAMENTO DE CINTA SUPERIOR OU DE VERGA EM ALVENARIA ESTRUTURAL. AF_09/2021</t>
  </si>
  <si>
    <t xml:space="preserve"> 89995 </t>
  </si>
  <si>
    <t>PAREDE DE MADEIRA COMPENSADA PARA CONSTRUÇÃO TEMPORÁRIA EM CHAPA SIMPLES, INTERNA, SEM VÃO. AF_03/2024</t>
  </si>
  <si>
    <t xml:space="preserve"> 98443 </t>
  </si>
  <si>
    <t>VASO SANITÁRIO SIFONADO COM CAIXA ACOPLADA LOUÇA BRANCA, INCLUSO ENGATE FLEXÍVEL EM PLÁSTICO BRANCO, 1/2 X 40CM - FORNECIMENTO E INSTALAÇÃO. AF_01/2020</t>
  </si>
  <si>
    <t xml:space="preserve"> 86931 </t>
  </si>
  <si>
    <t>Esquadrias - Janelas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</si>
  <si>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</si>
  <si>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94569 </t>
  </si>
  <si>
    <t>PAREDE DE MADEIRA COMPENSADA PARA CONSTRUÇÃO TEMPORÁRIA EM CHAPA SIMPLES, EXTERNA, SEM VÃO. AF_03/2024</t>
  </si>
  <si>
    <t xml:space="preserve"> 98441 </t>
  </si>
  <si>
    <t>REGISTRO DE GAVETA BRUTO, LATÃO, ROSCÁVEL, 1 1/4", COM ACABAMENTO E CANOPLA CROMADOS - FORNECIMENTO E INSTALAÇÃO. AF_08/2021</t>
  </si>
  <si>
    <t xml:space="preserve"> 94793 </t>
  </si>
  <si>
    <t>JOELHO 90 GRAUS, PVC, SERIE NORMAL, ESGOTO PREDIAL, DN 50 MM, JUNTA ELÁSTICA, FORNECIDO E INSTALADO EM RAMAL DE DESCARGA OU RAMAL DE ESGOTO SANITÁRIO. AF_08/2022</t>
  </si>
  <si>
    <t xml:space="preserve"> 89731 </t>
  </si>
  <si>
    <t>GRELHA DE FERRO FUNDIDO SIMPLES COM REQUADRO, 200 X 1000 MM, ASSENTADA COM ARGAMASSA 1 : 3 CIMENTO: AREIA - FORNECIMENTO E INSTALAÇÃO. AF_05/2025</t>
  </si>
  <si>
    <t xml:space="preserve"> 103002 </t>
  </si>
  <si>
    <t>Esquadrias - Portas</t>
  </si>
  <si>
    <t>FECHADURA DE EMBUTIR COM CILINDRO, EXTERNA, COMPLETA, ACABAMENTO PADRÃO POPULAR, INCLUSO EXECUÇÃO DE FURO - FORNECIMENTO E INSTALAÇÃO. AF_10/2025</t>
  </si>
  <si>
    <t xml:space="preserve"> 91304 </t>
  </si>
  <si>
    <t>TOMADA MÉDIA DE EMBUTIR (1 MÓDULO), 2P+T 20 A, INCLUINDO SUPORTE E PLACA - FORNECIMENTO E INSTALAÇÃO. AF_03/2023</t>
  </si>
  <si>
    <t xml:space="preserve"> 91997 </t>
  </si>
  <si>
    <t>Instalações Prediais de Água Fria em PVC</t>
  </si>
  <si>
    <t>TUBO, PVC, SOLDÁVEL, DE 25MM, INSTALADO EM RAMAL OU SUB-RAMAL DE ÁGUA - FORNECIMENTO E INSTALAÇÃO. AF_06/2022</t>
  </si>
  <si>
    <t xml:space="preserve"> 89356 </t>
  </si>
  <si>
    <t>JOELHO 45 GRAUS, PVC, SERIE NORMAL, ESGOTO PREDIAL, DN 40 MM, JUNTA SOLDÁVEL, FORNECIDO E INSTALADO EM RAMAL DE DESCARGA OU RAMAL DE ESGOTO SANITÁRIO. AF_08/2022</t>
  </si>
  <si>
    <t xml:space="preserve"> 89726 </t>
  </si>
  <si>
    <t>JUNÇÃO DE REDUCAO INVERTIDA, PVC, SÉRIE NORMAL, ESGOTO PREDIAL, DN 100 X 75 MM, JUNTA ELÁSTICA, FORNECIDO E INSTALADO EM RAMAL DE DESCARGA OU RAMAL DE ESGOTO SANITÁRIO. AF_08/2022</t>
  </si>
  <si>
    <t xml:space="preserve"> 104347 </t>
  </si>
  <si>
    <t>TOMADA BAIXA DE EMBUTIR (1 MÓDULO), 2P+T 10 A, INCLUINDO SUPORTE E PLACA - FORNECIMENTO E INSTALAÇÃO. AF_03/2023</t>
  </si>
  <si>
    <t xml:space="preserve"> 92000 </t>
  </si>
  <si>
    <t>TUBO, PVC, SOLDÁVEL, DE 32MM, INSTALADO EM RAMAL OU SUB-RAMAL DE ÁGUA - FORNECIMENTO E INSTALAÇÃO. AF_06/2022</t>
  </si>
  <si>
    <t xml:space="preserve"> 89357 </t>
  </si>
  <si>
    <t>QUADRO DE DISTRIBUIÇÃO DE ENERGIA EM CHAPA DE AÇO GALVANIZADO, DE EMBUTIR, COM BARRAMENTO TRIFÁSICO, PARA 18 DISJUNTORES DIN 100A - FORNECIMENTO E INSTALAÇÃO. AF_07/2025</t>
  </si>
  <si>
    <t xml:space="preserve"> 101883 </t>
  </si>
  <si>
    <t>CHUMBAMENTO LINEAR EM ALVENARIA PARA RAMAIS/DISTRIBUIÇÃO DE INSTALAÇÕES HIDRÁULICAS COM DIÂMETROS MENORES OU IGUAIS A 40 MM. AF_09/2023</t>
  </si>
  <si>
    <t xml:space="preserve"> 90466 </t>
  </si>
  <si>
    <t>FECHADURA DE EMBUTIR SEM CILINDRO, PARA PORTAS INTERNAS, COMPLETA, ACABAMENTO PADRÃO POPULAR, COM EXECUÇÃO DE FURO - FORNECIMENTO E INSTALAÇÃO. AF_10/2025</t>
  </si>
  <si>
    <t xml:space="preserve"> 91307 </t>
  </si>
  <si>
    <t>TERMINAL DE VENTILAÇÃO, PVC, SÉRIE NORMAL, ESGOTO PREDIAL, DN 100 MM, JUNTA SOLDÁVEL, FORNECIDO E INSTALADO EM PRUMADA DE ESGOTO SANITÁRIO OU VENTILAÇÃO. AF_08/2022</t>
  </si>
  <si>
    <t xml:space="preserve"> 104356 </t>
  </si>
  <si>
    <t>Pintura Interna</t>
  </si>
  <si>
    <t>PINTURA LÁTEX ACRÍLICA ECONÔMICA, APLICAÇÃO MANUAL EM PAREDES, DUAS DEMÃOS. AF_04/2023</t>
  </si>
  <si>
    <t xml:space="preserve"> 104641 </t>
  </si>
  <si>
    <t>PORTA DE MADEIRA PARA PINTURA, SEMI-OCA (LEVE OU MÉDIA), 80X210CM, ESPESSURA DE 3,5CM, INCLUSO DOBRADIÇAS - FORNECIMENTO E INSTALAÇÃO. AF_10/2025</t>
  </si>
  <si>
    <t xml:space="preserve"> 90822 </t>
  </si>
  <si>
    <t>Revestimentos Cerâmicos Internos</t>
  </si>
  <si>
    <t>REVESTIMENTO CERÂMICO PARA PAREDES INTERNAS COM PLACAS TIPO ESMALTADA DE DIMENSÕES 20X20 CM APLICADAS A MEIA ALTURA DAS PAREDES. AF_02/2023_PE</t>
  </si>
  <si>
    <t xml:space="preserve"> 87267 </t>
  </si>
  <si>
    <t>PAREDE DE MADEIRA COMPENSADA PARA CONSTRUÇÃO TEMPORÁRIA EM CHAPA SIMPLES, EXTERNA, COM ÁREA LÍQUIDA MAIOR OU IGUAL A 6 M², COM VÃO. AF_03/2024</t>
  </si>
  <si>
    <t xml:space="preserve"> 98445 </t>
  </si>
  <si>
    <t>JOELHO 90 GRAUS, PVC, SOLDÁVEL, DN 25MM, INSTALADO EM RAMAL OU SUB-RAMAL DE ÁGUA - FORNECIMENTO E INSTALAÇÃO. AF_06/2022</t>
  </si>
  <si>
    <t xml:space="preserve"> 89362 </t>
  </si>
  <si>
    <t>Instalações Prediais de Esgoto - Caixas e Ralos</t>
  </si>
  <si>
    <t>CAIXA SIFONADA, PVC, DN 100 X 100 X 50 MM, JUNTA ELÁSTICA, FORNECIDA E INSTALADA EM RAMAL DE DESCARGA OU EM RAMAL DE ESGOTO SANITÁRIO. AF_08/2022</t>
  </si>
  <si>
    <t xml:space="preserve"> 89707 </t>
  </si>
  <si>
    <t>Telhamento para Cobertura</t>
  </si>
  <si>
    <t>TELHAMENTO COM TELHA ONDULADA DE FIBROCIMENTO E = 6 MM, COM RECOBRIMENTO LATERAL DE 1 1/4 DE ONDA PARA TELHADO COM INCLINAÇÃO MÁXIMA DE 10°, COM ATÉ 2 ÁGUAS, INCLUSO IÇAMENTO. AF_07/2019</t>
  </si>
  <si>
    <t xml:space="preserve"> 94210 </t>
  </si>
  <si>
    <t>INEL - INSTALAÇÃO ELÉTRICA/ELETRIFICAÇÃO E ILUMINAÇÃO EXTERNA</t>
  </si>
  <si>
    <t>LUMINÁRIA TIPO CALHA, DE SOBREPOR, COM 2 LÂMPADAS TUBULARES FLUORESCENTES DE 18 W, COM REATOR DE PARTIDA RÁPIDA - FORNECIMENTO E INSTALAÇÃO. AF_02/2020</t>
  </si>
  <si>
    <t xml:space="preserve"> 97585 </t>
  </si>
  <si>
    <t>JOELHO 90 GRAUS, PVC, SOLDÁVEL, DN 32MM, INSTALADO EM RAMAL OU SUB-RAMAL DE ÁGUA - FORNECIMENTO E INSTALAÇÃO. AF_06/2022</t>
  </si>
  <si>
    <t xml:space="preserve"> 89367 </t>
  </si>
  <si>
    <t>Estrutura e Trama para Cobertura</t>
  </si>
  <si>
    <t>TRAMA DE MADEIRA COMPOSTA POR TERÇAS PARA TELHADOS DE ATÉ 2 ÁGUAS PARA TELHA ONDULADA DE FIBROCIMENTO, METÁLICA, PLÁSTICA OU TERMOACÚSTICA, INCLUSO TRANSPORTE VERTICAL. AF_10/2025</t>
  </si>
  <si>
    <t xml:space="preserve"> 92543 </t>
  </si>
  <si>
    <t>PORTA DE MADEIRA PARA PINTURA, SEMI-OCA (LEVE OU MÉDIA), 70X210CM, ESPESSURA DE 3,5CM, INCLUSO DOBRADIÇAS - FORNECIMENTO E INSTALAÇÃO. AF_10/2025</t>
  </si>
  <si>
    <t xml:space="preserve"> 90821 </t>
  </si>
  <si>
    <t>Massa Única Interna</t>
  </si>
  <si>
    <t>EMBOÇO, EM ARGAMASSA TRAÇO 1:2:8, PREPARO MECÂNICO, APLICADO MANUALMENTE EM PAREDES INTERNAS DE AMBIENTES COM ÁREA MENOR QUE 5M², E =17,5MM, COM TALISCAS. AF_03/2024</t>
  </si>
  <si>
    <t xml:space="preserve"> 87527 </t>
  </si>
  <si>
    <t>RALO SECO, PVC, DN 100 X 40 MM, JUNTA SOLDÁVEL, FORNECIDO E INSTALADO EM RAMAL DE DESCARGA OU EM RAMAL DE ESGOTO SANITÁRIO. AF_08/2022</t>
  </si>
  <si>
    <t xml:space="preserve"> 89710 </t>
  </si>
  <si>
    <t>Pintura em Madeira</t>
  </si>
  <si>
    <t>PINTURA TINTA DE ACABAMENTO (PIGMENTADA) ESMALTE SINTÉTICO FOSCO EM MADEIRA, 2 DEMÃOS. AF_01/2021</t>
  </si>
  <si>
    <t xml:space="preserve"> 102218 </t>
  </si>
  <si>
    <t>TUBO PVC, SERIE NORMAL, ESGOTO PREDIAL, DN 75 MM, FORNECIDO E INSTALADO EM PRUMADA DE ESGOTO SANITÁRIO OU VENTILAÇÃO. AF_08/2022</t>
  </si>
  <si>
    <t xml:space="preserve"> 89799 </t>
  </si>
  <si>
    <t>CHUMBAMENTO LINEAR EM ALVENARIA PARA RAMAIS/DISTRIBUIÇÃO DE INSTALAÇÕES HIDRÁULICAS COM DIÂMETROS MAIORES QUE 40 MM E MENORES OU IGUAIS A 75 MM. AF_09/2023</t>
  </si>
  <si>
    <t xml:space="preserve"> 90467 </t>
  </si>
  <si>
    <t>INTERRUPTOR PARALELO (1 MÓDULO), 10A/250V, INCLUINDO SUPORTE E PLACA - FORNECIMENTO E INSTALAÇÃO. AF_03/2023</t>
  </si>
  <si>
    <t xml:space="preserve"> 91955 </t>
  </si>
  <si>
    <t>DISJUNTOR MONOPOLAR TIPO DIN, CORRENTE NOMINAL DE 16A - FORNECIMENTO E INSTALAÇÃO. AF_07/2025</t>
  </si>
  <si>
    <t xml:space="preserve"> 93654 </t>
  </si>
  <si>
    <t>TE, PVC, SÉRIE NORMAL, ESGOTO PREDIAL, DN 100 X 50 MM, JUNTA ELÁSTICA, FORNECIDO E INSTALADO EM RAMAL DE DESCARGA OU RAMAL DE ESGOTO SANITÁRIO. AF_08/2022</t>
  </si>
  <si>
    <t xml:space="preserve"> 104344 </t>
  </si>
  <si>
    <t>CAIXA RETANGULAR 4" X 2" ALTA (2,00 M DO PISO), PVC, INSTALADA EM PAREDE - FORNECIMENTO E INSTALAÇÃO. AF_03/2023</t>
  </si>
  <si>
    <t xml:space="preserve"> 91939 </t>
  </si>
  <si>
    <t>CABO DE COBRE FLEXÍVEL ISOLADO, 2,5 MM², ANTI-CHAMA 0,6/1,0 KV, PARA CIRCUITOS TERMINAIS - FORNECIMENTO E INSTALAÇÃO. AF_03/2023</t>
  </si>
  <si>
    <t xml:space="preserve"> 91927 </t>
  </si>
  <si>
    <t>TUBO PVC, SERIE NORMAL, ESGOTO PREDIAL, DN 50 MM, FORNECIDO E INSTALADO EM RAMAL DE DESCARGA OU RAMAL DE ESGOTO SANITÁRIO. AF_08/2022</t>
  </si>
  <si>
    <t xml:space="preserve"> 89712 </t>
  </si>
  <si>
    <t>TOMADA MÉDIA DE EMBUTIR (1 MÓDULO), 2P+T 10 A, INCLUINDO SUPORTE E PLACA - FORNECIMENTO E INSTALAÇÃO. AF_03/2023</t>
  </si>
  <si>
    <t xml:space="preserve"> 91996 </t>
  </si>
  <si>
    <t>RASGO LINEAR MANUAL EM ALVENARIA, PARA RAMAIS/ DISTRIBUIÇÃO DE INSTALAÇÕES HIDRÁULICAS, DIÂMETROS MAIORES QUE 40 MM E MENORES OU IGUAIS A 75 MM. AF_09/2023</t>
  </si>
  <si>
    <t xml:space="preserve"> 91222 </t>
  </si>
  <si>
    <t>RASGO LINEAR MANUAL EM ALVENARIA, PARA RAMAIS/ DISTRIBUIÇÃO DE INSTALAÇÕES HIDRÁULICAS, DIÂMETROS MENORES OU IGUAIS A 40 MM. AF_09/2023</t>
  </si>
  <si>
    <t xml:space="preserve"> 90443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</si>
  <si>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</si>
  <si>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94570 </t>
  </si>
  <si>
    <t>TUBO, PVC, SOLDÁVEL, DE 40MM, INSTALADO EM RAMAL DE DISTRIBUIÇÃO DE ÁGUA - FORNECIMENTO E INSTALAÇÃO. AF_06/2022</t>
  </si>
  <si>
    <t xml:space="preserve"> 103978 </t>
  </si>
  <si>
    <t>MICTÓRIO SIFONADO LOUÇA BRANCA - PADRÃO MÉDIO - FORNECIMENTO E INSTALAÇÃO. AF_01/2020</t>
  </si>
  <si>
    <t xml:space="preserve"> 100858 </t>
  </si>
  <si>
    <t>TE, PVC, SERIE NORMAL, ESGOTO PREDIAL, DN 75 X 75 MM, JUNTA ELÁSTICA, FORNECIDO E INSTALADO EM RAMAL DE DESCARGA OU RAMAL DE ESGOTO SANITÁRIO. AF_08/2022</t>
  </si>
  <si>
    <t xml:space="preserve"> 89786 </t>
  </si>
  <si>
    <t>DISJUNTOR BIPOLAR TIPO DIN, CORRENTE NOMINAL DE 32A - FORNECIMENTO E INSTALAÇÃO. AF_07/2025</t>
  </si>
  <si>
    <t xml:space="preserve"> 93664 </t>
  </si>
  <si>
    <t>FUNDO SELADOR ACRÍLICO, APLICAÇÃO MANUAL EM PAREDE, UMA DEMÃO. AF_04/2023</t>
  </si>
  <si>
    <t xml:space="preserve"> 88485 </t>
  </si>
  <si>
    <t>QUADRO DE DISTRIBUIÇÃO DE ENERGIA EM CHAPA DE AÇO GALVANIZADO, DE EMBUTIR, COM BARRAMENTO TRIFÁSICO, PARA 24 DISJUNTORES DIN 100A - FORNECIMENTO E INSTALAÇÃO. AF_07/2025</t>
  </si>
  <si>
    <t xml:space="preserve"> 101879 </t>
  </si>
  <si>
    <t>TÊ DE REDUÇÃO, PVC, SOLDÁVEL, DN 32MM X 25MM, INSTALADO EM RAMAL OU SUB-RAMAL DE ÁGUA - FORNECIMENTO E INSTALAÇÃO. AF_06/2022</t>
  </si>
  <si>
    <t xml:space="preserve"> 89400 </t>
  </si>
  <si>
    <t>TÊ DE REDUÇÃO, PVC, SOLDÁVEL, DN 40MM X 32MM, INSTALADO EM RAMAL DE DISTRIBUIÇÃO DE ÁGUA - FORNECIMENTO E INSTALAÇÃO. AF_06/2022</t>
  </si>
  <si>
    <t xml:space="preserve"> 104012 </t>
  </si>
  <si>
    <t>Iluminação Predial e Monitoramento</t>
  </si>
  <si>
    <t>LUMINÁRIA DE EMERGÊNCIA, COM 30 LÂMPADAS LED DE 2 W, SEM REATOR - FORNECIMENTO E INSTALAÇÃO. AF_09/2024</t>
  </si>
  <si>
    <t xml:space="preserve"> 97599 </t>
  </si>
  <si>
    <t>REGISTRO DE GAVETA BRUTO, LATÃO, ROSCÁVEL, 1", COM ACABAMENTO E CANOPLA CROMADOS - FORNECIMENTO E INSTALAÇÃO. AF_08/2021</t>
  </si>
  <si>
    <t xml:space="preserve"> 94792 </t>
  </si>
  <si>
    <t>JUNÇÃO DE REDUÇÃO INVERTIDA, PVC, SÉRIE NORMAL, ESGOTO PREDIAL, DN 75 X 50 MM, JUNTA ELÁSTICA, FORNECIDO E INSTALADO EM PRUMADA DE ESGOTO SANITÁRIO OU VENTILAÇÃO. AF_08/2022</t>
  </si>
  <si>
    <t xml:space="preserve"> 104350 </t>
  </si>
  <si>
    <t>Instalações de Gás e Incêndio em Aço e Ferro Galvanizado</t>
  </si>
  <si>
    <t>EXTINTOR DE INCÊNDIO PORTÁTIL COM CARGA DE PQS DE 4 KG, CLASSE BC - FORNECIMENTO E INSTALAÇÃO. AF_10/2020_PE</t>
  </si>
  <si>
    <t xml:space="preserve"> 101908 </t>
  </si>
  <si>
    <t>Passeios de Concreto</t>
  </si>
  <si>
    <t>EXECUÇÃO DE PASSEIO (CALÇADA) OU PISO DE CONCRETO COM CONCRETO MOLDADO IN LOCO, FEITO EM OBRA, ACABAMENTO CONVENCIONAL, ESPESSURA 6 CM, ARMADO. AF_08/2022</t>
  </si>
  <si>
    <t xml:space="preserve"> 94992 </t>
  </si>
  <si>
    <t>TUBO PVC, SERIE NORMAL, ESGOTO PREDIAL, DN 40 MM, FORNECIDO E INSTALADO EM RAMAL DE DESCARGA OU RAMAL DE ESGOTO SANITÁRIO. AF_08/2022</t>
  </si>
  <si>
    <t xml:space="preserve"> 89711 </t>
  </si>
  <si>
    <t>JOELHO 45 GRAUS, PVC, SOLDÁVEL, DN 32MM, INSTALADO EM RAMAL OU SUB-RAMAL DE ÁGUA - FORNECIMENTO E INSTALAÇÃO. AF_06/2022</t>
  </si>
  <si>
    <t xml:space="preserve"> 89368 </t>
  </si>
  <si>
    <t>FABRICAÇÃO E INSTALAÇÃO DE TESOURA INTEIRA EM MADEIRA NÃO APARELHADA, VÃO DE 6 M, PARA TELHA ONDULADA DE FIBROCIMENTO, METÁLICA, PLÁSTICA OU TERMOACÚSTICA, INCLUSO IÇAMENTO. AF_10/2025</t>
  </si>
  <si>
    <t xml:space="preserve"> 92558 </t>
  </si>
  <si>
    <t>JOELHO 45 GRAUS, PVC, SERIE NORMAL, ESGOTO PREDIAL, DN 50 MM, JUNTA ELÁSTICA, FORNECIDO E INSTALADO EM RAMAL DE DESCARGA OU RAMAL DE ESGOTO SANITÁRIO. AF_08/2022</t>
  </si>
  <si>
    <t xml:space="preserve"> 89732 </t>
  </si>
  <si>
    <t>FABRICAÇÃO E INSTALAÇÃO DE TESOURA INTEIRA EM MADEIRA NÃO APARELHADA, VÃO DE 5 M, PARA TELHA ONDULADA DE FIBROCIMENTO, METÁLICA, PLÁSTICA OU TERMOACÚSTICA, INCLUSO IÇAMENTO. AF_10/2025</t>
  </si>
  <si>
    <t xml:space="preserve"> 92557 </t>
  </si>
  <si>
    <t>JOELHO 45 GRAUS, PVC, SERIE NORMAL, ESGOTO PREDIAL, DN 75 MM, JUNTA ELÁSTICA, FORNECIDO E INSTALADO EM RAMAL DE DESCARGA OU RAMAL DE ESGOTO SANITÁRIO. AF_08/2022</t>
  </si>
  <si>
    <t xml:space="preserve"> 89739 </t>
  </si>
  <si>
    <t>PAREDE DE MADEIRA COMPENSADA PARA CONSTRUÇÃO TEMPORÁRIA EM CHAPA SIMPLES, INTERNA, COM ÁREA LÍQUIDA MENOR QUE 6 M², COM VÃO. AF_03/2024</t>
  </si>
  <si>
    <t xml:space="preserve"> 98448 </t>
  </si>
  <si>
    <t>TE, PVC, SOLDÁVEL, DN 25MM, INSTALADO EM RAMAL OU SUB-RAMAL DE ÁGUA - FORNECIMENTO E INSTALAÇÃO. AF_06/2022</t>
  </si>
  <si>
    <t xml:space="preserve"> 89395 </t>
  </si>
  <si>
    <t>CAIXA OCTOGONAL 3" X 3", PVC, INSTALADA EM LAJE - FORNECIMENTO E INSTALAÇÃO. AF_03/2023</t>
  </si>
  <si>
    <t xml:space="preserve"> 91937 </t>
  </si>
  <si>
    <t>PISO - PISOS</t>
  </si>
  <si>
    <t>REVESTIMENTO CERÂMICO PARA PISO COM PLACAS TIPO ESMALTADA PADRÃO POPULAR DE DIMENSÕES 35X35 CM APLICADA EM AMBIENTES DE ÁREA MENOR QUE 5 M2. AF_02/2023_PE</t>
  </si>
  <si>
    <t xml:space="preserve"> 93389 </t>
  </si>
  <si>
    <t>Chapisco</t>
  </si>
  <si>
    <t>CHAPISCO APLICADO EM ALVENARIAS E ESTRUTURAS DE CONCRETO INTERNAS, COM COLHER DE PEDREIRO. ARGAMASSA TRAÇO 1:3 COM PREPARO EM BETONEIRA 400L. AF_10/2022</t>
  </si>
  <si>
    <t xml:space="preserve"> 87879 </t>
  </si>
  <si>
    <t>INTERRUPTOR SIMPLES (1 MÓDULO), 10A/250V, INCLUINDO SUPORTE E PLACA - FORNECIMENTO E INSTALAÇÃO. AF_03/2023</t>
  </si>
  <si>
    <t xml:space="preserve"> 91953 </t>
  </si>
  <si>
    <t>JOELHO 45 GRAUS, PVC, SOLDÁVEL, DN 25MM, INSTALADO EM RAMAL OU SUB-RAMAL DE ÁGUA - FORNECIMENTO E INSTALAÇÃO. AF_06/2022</t>
  </si>
  <si>
    <t xml:space="preserve"> 89363 </t>
  </si>
  <si>
    <t>ELETRODUTO FLEXÍVEL CORRUGADO REFORÇADO, PVC, DN 25 MM (3/4"), PARA CIRCUITOS TERMINAIS, INSTALADO EM LAJE - FORNECIMENTO E INSTALAÇÃO. AF_03/2023</t>
  </si>
  <si>
    <t xml:space="preserve"> 91845 </t>
  </si>
  <si>
    <t>TUBO PVC, SERIE NORMAL, ESGOTO PREDIAL, DN 100 MM, FORNECIDO E INSTALADO EM RAMAL DE DESCARGA OU RAMAL DE ESGOTO SANITÁRIO. AF_08/2022</t>
  </si>
  <si>
    <t xml:space="preserve"> 89714 </t>
  </si>
  <si>
    <t>CABO DE COBRE FLEXÍVEL ISOLADO, 1,5 MM², ANTI-CHAMA 0,6/1,0 KV, PARA CIRCUITOS TERMINAIS - FORNECIMENTO E INSTALAÇÃO. AF_03/2023</t>
  </si>
  <si>
    <t xml:space="preserve"> 91925 </t>
  </si>
  <si>
    <t>TE, PVC, SÉRIE NORMAL, ESGOTO PREDIAL, DN 100 X 75 MM, JUNTA ELÁSTICA, FORNECIDO E INSTALADO EM RAMAL DE DESCARGA OU RAMAL DE ESGOTO SANITÁRIO. AF_08/2022</t>
  </si>
  <si>
    <t xml:space="preserve"> 104346 </t>
  </si>
  <si>
    <t>TORNEIRA CROMADA 1/2" OU 3/4" PARA TANQUE, PADRÃO POPULAR - FORNECIMENTO E INSTALAÇÃO. AF_01/2020</t>
  </si>
  <si>
    <t xml:space="preserve"> 86913 </t>
  </si>
  <si>
    <t>REGISTRO DE PRESSÃO, PVC, SOLDÁVEL, VOLANTE SIMPLES, DN 25 MM - FORNECIMENTO E INSTALAÇÃO. AF_08/2021</t>
  </si>
  <si>
    <t xml:space="preserve"> 103049 </t>
  </si>
  <si>
    <t>CHUVEIRO ELÉTRICO COMUM CORPO PLÁSTICO, TIPO DUCHA - FORNECIMENTO E INSTALAÇÃO. AF_01/2020</t>
  </si>
  <si>
    <t xml:space="preserve"> 100860 </t>
  </si>
  <si>
    <t>Lastro</t>
  </si>
  <si>
    <t>LASTRO DE CONCRETO MAGRO, APLICADO EM PISOS, LAJES SOBRE SOLO OU RADIERS, ESPESSURA DE 3 CM. AF_01/2024</t>
  </si>
  <si>
    <t xml:space="preserve"> 95240 </t>
  </si>
  <si>
    <t>Drenagem de ar condicionado</t>
  </si>
  <si>
    <t>TUBO, PVC, SOLDÁVEL, DE 25MM, INSTALADO EM DRENO DE AR-CONDICIONADO - FORNECIMENTO E INSTALAÇÃO. AF_08/2022</t>
  </si>
  <si>
    <t xml:space="preserve"> 89865 </t>
  </si>
  <si>
    <t>CABO DE COBRE FLEXÍVEL ISOLADO, 25 MM², ANTI-CHAMA 0,6/1,0 KV, PARA REDE ENTERRADA DE DISTRIBUIÇÃO DE ENERGIA ELÉTRICA - FORNECIMENTO E INSTALAÇÃO. AF_12/2021</t>
  </si>
  <si>
    <t xml:space="preserve"> 92984 </t>
  </si>
  <si>
    <t>TERMINAL DE VENTILAÇÃO, PVC, SÉRIE NORMAL, ESGOTO PREDIAL, DN 50 MM, JUNTA SOLDÁVEL, FORNECIDO E INSTALADO EM PRUMADA DE ESGOTO SANITÁRIO OU VENTILAÇÃO. AF_08/2022</t>
  </si>
  <si>
    <t xml:space="preserve"> 104348 </t>
  </si>
  <si>
    <t>TOMADA BAIXA DE EMBUTIR (1 MÓDULO), 2P+T 20 A, INCLUINDO SUPORTE E PLACA - FORNECIMENTO E INSTALAÇÃO. AF_03/2023</t>
  </si>
  <si>
    <t xml:space="preserve"> 92001 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</si>
  <si>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</si>
  <si>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 xml:space="preserve"> 86934 </t>
  </si>
  <si>
    <t>CABO DE COBRE FLEXÍVEL ISOLADO, 50 MM², ANTI-CHAMA 0,6/1,0 KV, PARA REDE ENTERRADA DE DISTRIBUIÇÃO DE ENERGIA ELÉTRICA - FORNECIMENTO E INSTALAÇÃO. AF_12/2021</t>
  </si>
  <si>
    <t xml:space="preserve"> 92988 </t>
  </si>
  <si>
    <t>DISJUNTOR BIPOLAR TIPO DIN, CORRENTE NOMINAL DE 20A - FORNECIMENTO E INSTALAÇÃO. AF_07/2025</t>
  </si>
  <si>
    <t xml:space="preserve"> 93662 </t>
  </si>
  <si>
    <t>DISJUNTOR TRIPOLAR TIPO DIN, CORRENTE NOMINAL DE 50A - FORNECIMENTO E INSTALAÇÃO. AF_07/2025</t>
  </si>
  <si>
    <t xml:space="preserve"> 93673 </t>
  </si>
  <si>
    <t>CURVA 90 GRAUS PARA ELETRODUTO, PVC, ROSCÁVEL, DN 75 MM (2 1/2"), PARA REDE ENTERRADA DE DISTRIBUIÇÃO DE ENERGIA ELÉTRICA - FORNECIMENTO E INSTALAÇÃO. AF_12/2021</t>
  </si>
  <si>
    <t xml:space="preserve"> 93022 </t>
  </si>
  <si>
    <t>JUNÇÃO SIMPLES, PVC, SERIE NORMAL, ESGOTO PREDIAL, DN 50 X 50 MM, JUNTA ELÁSTICA, FORNECIDO E INSTALADO EM RAMAL DE DESCARGA OU RAMAL DE ESGOTO SANITÁRIO. AF_08/2022</t>
  </si>
  <si>
    <t xml:space="preserve"> 89785 </t>
  </si>
  <si>
    <t>TOMADA ALTA DE EMBUTIR (1 MÓDULO), 2P+T 10 A, INCLUINDO SUPORTE E PLACA - FORNECIMENTO E INSTALAÇÃO. AF_03/2023</t>
  </si>
  <si>
    <t xml:space="preserve"> 91992 </t>
  </si>
  <si>
    <t>Redes de Lógica, Telefonia e Imagem</t>
  </si>
  <si>
    <t>CABO ELETRÔNICO CATEGORIA 5E, INSTALADO EM EDIFICAÇÃO RESIDENCIAL - FORNECIMENTO E INSTALAÇÃO. AF_08/2025</t>
  </si>
  <si>
    <t xml:space="preserve"> 98294 </t>
  </si>
  <si>
    <t>ELETRODUTO RÍGIDO SOLDÁVEL, PVC, DN 32 MM (1"), APARENTE - FORNECIMENTO E INSTALAÇÃO. AF_10/2022</t>
  </si>
  <si>
    <t xml:space="preserve"> 95728 </t>
  </si>
  <si>
    <t>ELETRODUTO RÍGIDO ROSCÁVEL, PVC, DN 75 MM (2 1/2"), PARA REDE ENTERRADA DE DISTRIBUIÇÃO DE ENERGIA ELÉTRICA - FORNECIMENTO E INSTALAÇÃO. AF_12/2021</t>
  </si>
  <si>
    <t xml:space="preserve"> 93010 </t>
  </si>
  <si>
    <t>JOELHO 90 GRAUS, PVC, SOLDÁVEL, DN 25MM, INSTALADO EM DRENO DE AR-CONDICIONADO - FORNECIMENTO E INSTALAÇÃO. AF_08/2022</t>
  </si>
  <si>
    <t xml:space="preserve"> 89866 </t>
  </si>
  <si>
    <t>DISJUNTOR BIPOLAR TIPO DIN, CORRENTE NOMINAL DE 16A - FORNECIMENTO E INSTALAÇÃO. AF_07/2025</t>
  </si>
  <si>
    <t xml:space="preserve"> 93661 </t>
  </si>
  <si>
    <t>TE, PVC, SERIE NORMAL, ESGOTO PREDIAL, DN 50 X 50 MM, JUNTA ELÁSTICA, FORNECIDO E INSTALADO EM RAMAL DE DESCARGA OU RAMAL DE ESGOTO SANITÁRIO. AF_08/2022</t>
  </si>
  <si>
    <t xml:space="preserve"> 89784 </t>
  </si>
  <si>
    <t>FABRICAÇÃO E INSTALAÇÃO DE TESOURA INTEIRA EM MADEIRA NÃO APARELHADA, VÃO DE 4 M, PARA TELHA ONDULADA DE FIBROCIMENTO, METÁLICA, PLÁSTICA OU TERMOACÚSTICA, INCLUSO IÇAMENTO. AF_10/2025</t>
  </si>
  <si>
    <t xml:space="preserve"> 92556 </t>
  </si>
  <si>
    <t>Forros</t>
  </si>
  <si>
    <t>FORRO EM RÉGUAS DE PVC, LISO, PARA AMBIENTES COMERCIAIS, INCLUSIVE ESTRUTURA BIDIRECIONAL DE FIXAÇÃO. AF_08/2023_PS</t>
  </si>
  <si>
    <t xml:space="preserve"> 96486 </t>
  </si>
  <si>
    <t>PAREDE DE MADEIRA COMPENSADA PARA CONSTRUÇÃO TEMPORÁRIA EM CHAPA SIMPLES, INTERNA, COM ÁREA LÍQUIDA MAIOR OU IGUAL A 6 M², COM VÃO. AF_03/2024</t>
  </si>
  <si>
    <t xml:space="preserve"> 98447 </t>
  </si>
  <si>
    <t>TOMADA MÉDIA DE EMBUTIR (2 MÓDULOS), 2P+T 20 A, INCLUINDO SUPORTE E PLACA - FORNECIMENTO E INSTALAÇÃO. AF_03/2023</t>
  </si>
  <si>
    <t xml:space="preserve"> 92005 </t>
  </si>
  <si>
    <t>CONDULETE DE PVC, TIPO LB, PARA ELETRODUTO DE PVC SOLDÁVEL DN 25 MM (3/4''), APARENTE - FORNECIMENTO E INSTALAÇÃO. AF_10/2022</t>
  </si>
  <si>
    <t xml:space="preserve"> 95811 </t>
  </si>
  <si>
    <t>JUNÇÃO DE REDUÇÃO INVERTIDA, PVC, SÉRIE NORMAL, ESGOTO PREDIAL, DN 100 X 50 MM, JUNTA ELÁSTICA, FORNECIDO E INSTALADO EM RAMAL DE DESCARGA OU RAMAL DE ESGOTO SANITÁRIO. AF_08/2022</t>
  </si>
  <si>
    <t xml:space="preserve"> 104345 </t>
  </si>
  <si>
    <t>DISJUNTOR TRIPOLAR TIPO DIN, CORRENTE NOMINAL DE 32A - FORNECIMENTO E INSTALAÇÃO. AF_07/2025</t>
  </si>
  <si>
    <t xml:space="preserve"> 93671 </t>
  </si>
  <si>
    <t>TE, PVC, SOLDÁVEL, DN 25MM, INSTALADO EM DRENO DE AR-CONDICIONADO - FORNECIMENTO E INSTALAÇÃO. AF_08/2022</t>
  </si>
  <si>
    <t xml:space="preserve"> 89869 </t>
  </si>
  <si>
    <t>ELETRODUTO FLEXÍVEL CORRUGADO REFORÇADO, PVC, DN 32 MM (1"), PARA CIRCUITOS TERMINAIS, INSTALADO EM LAJE - FORNECIMENTO E INSTALAÇÃO. AF_03/2023</t>
  </si>
  <si>
    <t xml:space="preserve"> 91847 </t>
  </si>
  <si>
    <t>INTERRUPTOR PARALELO (1 MÓDULO) COM 1 TOMADA DE EMBUTIR 2P+T 10 A, INCLUINDO SUPORTE E PLACA - FORNECIMENTO E INSTALAÇÃO. AF_03/2023</t>
  </si>
  <si>
    <t xml:space="preserve"> 92029 </t>
  </si>
  <si>
    <t>PAREDE DE MADEIRA COMPENSADA PARA CONSTRUÇÃO TEMPORÁRIA EM CHAPA SIMPLES, EXTERNA, COM ÁREA LÍQUIDA MENOR QUE 6 M², COM VÃO. AF_03/2024</t>
  </si>
  <si>
    <t xml:space="preserve"> 98446 </t>
  </si>
  <si>
    <t>INTERRUPTOR SIMPLES (1 MÓDULO) COM 1 TOMADA DE EMBUTIR 2P+T 10 A, INCLUINDO SUPORTE E PLACA - FORNECIMENTO E INSTALAÇÃO. AF_03/2023</t>
  </si>
  <si>
    <t xml:space="preserve"> 92023 </t>
  </si>
  <si>
    <t>TERMINAL DE VENTILAÇÃO, PVC, SÉRIE NORMAL, ESGOTO PREDIAL, DN 75 MM, JUNTA SOLDÁVEL, FORNECIDO E INSTALADO EM PRUMADA DE ESGOTO SANITÁRIO OU VENTILAÇÃO. AF_08/2022</t>
  </si>
  <si>
    <t xml:space="preserve"> 104351 </t>
  </si>
  <si>
    <t>ELETRODUTO FLEXÍVEL CORRUGADO, PVC, DN 25 MM (3/4"), PARA CIRCUITOS TERMINAIS, INSTALADO EM FORRO - FORNECIMENTO E INSTALAÇÃO. AF_03/2023</t>
  </si>
  <si>
    <t xml:space="preserve"> 91834 </t>
  </si>
  <si>
    <t>TOMADA DE REDE RJ45 - FORNECIMENTO E INSTALAÇÃO. AF_08/2025</t>
  </si>
  <si>
    <t xml:space="preserve"> 98307 </t>
  </si>
  <si>
    <t>ELETRODUTO FLEXÍVEL LISO, PEAD, DN 40 MM (1 1/4"), PARA CIRCUITOS TERMINAIS, INSTALADO EM LAJE - FORNECIMENTO E INSTALAÇÃO. AF_03/2023</t>
  </si>
  <si>
    <t xml:space="preserve"> 91851 </t>
  </si>
  <si>
    <t>DISJUNTOR TRIPOLAR TIPO DIN, CORRENTE NOMINAL DE 40A - FORNECIMENTO E INSTALAÇÃO. AF_07/2025</t>
  </si>
  <si>
    <t xml:space="preserve"> 93672 </t>
  </si>
  <si>
    <t>PORTA EM ALUMÍNIO DE ABRIR TIPO VENEZIANA COM GUARNIÇÃO, FIXAÇÃO COM PARAFUSOS - FORNECIMENTO E INSTALAÇÃO. AF_10/2025</t>
  </si>
  <si>
    <t xml:space="preserve"> 91341 </t>
  </si>
  <si>
    <t>CABO DE COBRE FLEXÍVEL ISOLADO, 10 MM², ANTI-CHAMA 0,6/1,0 KV, PARA CIRCUITOS TERMINAIS - FORNECIMENTO E INSTALAÇÃO. AF_03/2023</t>
  </si>
  <si>
    <t xml:space="preserve"> 91933 </t>
  </si>
  <si>
    <t>PREGO DE ACO POLIDO COM CABECA 10 X 10 (7/8 X 17)</t>
  </si>
  <si>
    <t xml:space="preserve"> 00005065 </t>
  </si>
  <si>
    <t>SARRAFO *2,5 X 10* CM EM PINUS, MISTA OU EQUIVALENTE DA REGIAO - BRUTA</t>
  </si>
  <si>
    <t xml:space="preserve"> 00004509 </t>
  </si>
  <si>
    <t>PLACA DE OBRA (PARA CONSTRUCAO CIVIL) EM CHAPA GALVANIZADA *N. 22*, ADESIVADA, DE *2,4 X 1,2* M (SEM POSTES PARA FIXACAO)</t>
  </si>
  <si>
    <t xml:space="preserve"> 00004813 </t>
  </si>
  <si>
    <t>PREGO DE ACO POLIDO COM CABECA 17 X 27 (2 1/2 X 11)</t>
  </si>
  <si>
    <t xml:space="preserve"> 00005069 </t>
  </si>
  <si>
    <t>PINTURA IMUNIZANTE PARA MADEIRA, 2 DEMÃOS. AF_01/2021</t>
  </si>
  <si>
    <t xml:space="preserve"> 102234 </t>
  </si>
  <si>
    <t>Sinalização Vertical Viária</t>
  </si>
  <si>
    <t>TRANSPORTE - MENSALISTA (COLETADO CAIXA - ENCARGOS COMPLEMENTARES)</t>
  </si>
  <si>
    <t xml:space="preserve"> 00040861 </t>
  </si>
  <si>
    <t>EXAMES - MENSALISTA (COLETADO CAIXA - ENCARGOS COMPLEMENTARES)</t>
  </si>
  <si>
    <t xml:space="preserve"> 00040863 </t>
  </si>
  <si>
    <t>ALIMENTACAO - MENSALISTA (COLETADO CAIXA - ENCARGOS COMPLEMENTARES)</t>
  </si>
  <si>
    <t xml:space="preserve"> 00040862 </t>
  </si>
  <si>
    <t>EPI - FAMILIA ALMOXARIFE - MENSALISTA (ENCARGOS COMPLEMENTARES - COLETADO CAIXA)</t>
  </si>
  <si>
    <t xml:space="preserve"> 00043494 </t>
  </si>
  <si>
    <t>FERRAMENTAS - FAMILIA ALMOXARIFE - MENSALISTA (ENCARGOS COMPLEMENTARES - COLETADO CAIXA)</t>
  </si>
  <si>
    <t xml:space="preserve"> 00043470 </t>
  </si>
  <si>
    <t>TECNICO EM SEGURANCA DO TRABALHO (MENSALISTA)</t>
  </si>
  <si>
    <t xml:space="preserve"> 00040944 </t>
  </si>
  <si>
    <t>SEGURO - MENSALISTA (COLETADO CAIXA - ENCARGOS COMPLEMENTARES)</t>
  </si>
  <si>
    <t xml:space="preserve"> 00040864 </t>
  </si>
  <si>
    <t>CURSO DE CAPACITAÇÃO PARA TÉCNICO EM SEGURANÇA DO TRABALHO (ENCARGOS COMPLEMENTARES) - MENSALISTA</t>
  </si>
  <si>
    <t xml:space="preserve"> 100315 </t>
  </si>
  <si>
    <t>827.280,00</t>
  </si>
  <si>
    <t>FERRAMENTAS - FAMILIA SERVENTE - HORISTA (ENCARGOS COMPLEMENTARES - COLETADO CAIXA)</t>
  </si>
  <si>
    <t xml:space="preserve"> 00043467 </t>
  </si>
  <si>
    <t>EPI - FAMILIA SERVENTE - HORISTA (ENCARGOS COMPLEMENTARES - COLETADO CAIXA)</t>
  </si>
  <si>
    <t xml:space="preserve"> 00043491 </t>
  </si>
  <si>
    <t>VIGIA DIURNO (HORISTA)</t>
  </si>
  <si>
    <t xml:space="preserve"> 00034345 </t>
  </si>
  <si>
    <t>CURSO DE CAPACITAÇÃO PARA VIGIA DIURNO (ENCARGOS COMPLEMENTARES) - HORISTA</t>
  </si>
  <si>
    <t xml:space="preserve"> 100288 </t>
  </si>
  <si>
    <t>EPI - FAMILIA ENCARREGADO GERAL - MENSALISTA (ENCARGOS COMPLEMENTARES - COLETADO CAIXA)</t>
  </si>
  <si>
    <t xml:space="preserve"> 00043499 </t>
  </si>
  <si>
    <t>FERRAMENTAS - FAMILIA ENCARREGADO GERAL - MENSALISTA (ENCARGOS COMPLEMENTARES - COLETADO CAIXA)</t>
  </si>
  <si>
    <t xml:space="preserve"> 00043475 </t>
  </si>
  <si>
    <t>MESTRE DE OBRAS (MENSALISTA)</t>
  </si>
  <si>
    <t xml:space="preserve"> 00040819 </t>
  </si>
  <si>
    <t>CURSO DE CAPACITAÇÃO PARA MESTRE DE OBRAS (ENCARGOS COMPLEMENTARES) - MENSALISTA</t>
  </si>
  <si>
    <t xml:space="preserve"> 95423 </t>
  </si>
  <si>
    <t>ELETRICISTA (MENSALISTA)</t>
  </si>
  <si>
    <t xml:space="preserve"> 00040918 </t>
  </si>
  <si>
    <t>EPI - FAMILIA ELETRICISTA - MENSALISTA (ENCARGOS COMPLEMENTARES - COLETADO CAIXA)</t>
  </si>
  <si>
    <t xml:space="preserve"> 00043496 </t>
  </si>
  <si>
    <t>FERRAMENTAS - FAMILIA ELETRICISTA - MENSALISTA (ENCARGOS COMPLEMENTARES - COLETADO CAIXA)</t>
  </si>
  <si>
    <t xml:space="preserve"> 00043472 </t>
  </si>
  <si>
    <t>CURSO DE CAPACITAÇÃO PARA ELETRICISTA (ENCARGOS COMPLEMENTARES) - MENSALISTA</t>
  </si>
  <si>
    <t xml:space="preserve"> 101313 </t>
  </si>
  <si>
    <t>459.600,00</t>
  </si>
  <si>
    <t>ENGENHEIRO CIVIL/ ARQUITETO CONSULTOR - 20 ANOS DE EXPERIÊNCIA (SGSP)</t>
  </si>
  <si>
    <t>SIURB INFRA</t>
  </si>
  <si>
    <t xml:space="preserve"> 1110 </t>
  </si>
  <si>
    <t>DESENHISTA CADISTA  (SGSP)</t>
  </si>
  <si>
    <t xml:space="preserve"> 1158 </t>
  </si>
  <si>
    <t>ENGENHEIRO/ ARQUITETO SÊNIOR - MAIS DE 15 ANOS DE EXPERIÊNCIA (SGSP)</t>
  </si>
  <si>
    <t xml:space="preserve"> 1124 </t>
  </si>
  <si>
    <t>DESENHISTA PROJETISTA (SGSP)</t>
  </si>
  <si>
    <t xml:space="preserve"> 1164 </t>
  </si>
  <si>
    <t>ENGENHEIRO/ ARQUITETO PLENO - DE 5 A 15 ANOS DE EXPERIÊNCIA (SGSP)</t>
  </si>
  <si>
    <t xml:space="preserve"> 1125 </t>
  </si>
  <si>
    <t>PROJETISTA - SEM CURSO SUPERIOR, COM MAIS DE 5 ANOS DE EXPERIÊNCIA (SGSP)</t>
  </si>
  <si>
    <t xml:space="preserve"> 1114 </t>
  </si>
  <si>
    <t>ENGENHEIRO/ ARQUITETO JÚNIOR - ATÉ 5 ANOS DE EXPERIÊNCIA (SGSP)</t>
  </si>
  <si>
    <t xml:space="preserve"> 1128 </t>
  </si>
  <si>
    <t>ENGENHEIRO CIVIL/ ARQUITETO COORDENADOR GERAL - MAIS DE 20 ANOS EXPERIÊNCIA (SGSP)</t>
  </si>
  <si>
    <t xml:space="preserve"> 1120 </t>
  </si>
  <si>
    <t>Infraestrutura</t>
  </si>
  <si>
    <t>TC3 - PROFISSIONAL DE NÍVEL TÉCNICO  (Experiência profiss. mín.: 3 anos) (M.O EXCLUSIVA PARA CONSULTORIA, ASSESSORAMENTO E PROJETOS)</t>
  </si>
  <si>
    <t xml:space="preserve"> B580000016 </t>
  </si>
  <si>
    <t>SMARTPHONE COM CONFIG MIN: ANDROID 8, MEM RAM 4 GB, PROC. OCTA-CORE 2 GHz, REDE 4G, MEMÓRIA INTERNA64 GB, WIFI B/G/N/AC, TELA 5", CAMERA 12 MP, BATERIA DE 3000 mA, BT 4.0, AGPS64 GB, WIFI B/G/N/AC, TELA 5", CAMERA 12 MP, BATERIA DE 3000 mA, BT 4.0, AGPS</t>
  </si>
  <si>
    <t xml:space="preserve"> 30.90.18 </t>
  </si>
  <si>
    <t>Planilha Orçamentária Analítica</t>
  </si>
  <si>
    <t>Composições Auxiliares</t>
  </si>
  <si>
    <t xml:space="preserve">REF: ORSE (12840) - FOI UTILIZADO O SERVIÇO PARA MONTAR UMA: Reinstalação de calha metálica em telhado com madeiramento e telha cerâmica; PARA SERVIR COMO SERVIÇO DA COTAÇÃO DE ESTRUTURA DE MÓDULOS FOTOVOLTAICOS. SENDO ASSIM, FORAM RETIRADOS OS INSUMOS E ACRESCIDA A COTAÇÃO 05 REALIZADA. O COEFICIENTE DO SERVIÇO FOI MULTIPLICADO POR 2 VISTO QUE A COMPOSIÇÃO ERA EM M2 E UMA UNIDADE DE PLACA TEM 2M2. </t>
  </si>
  <si>
    <t>Observação</t>
  </si>
  <si>
    <t xml:space="preserve">REF: SINAPI (103508) - SUBSTITUINDO O INSUMO ZERADO PELA COT 03, MATENDO OS MESMOS COEFICIENTES. </t>
  </si>
  <si>
    <t xml:space="preserve">REF: SINAPI (103493) -  SUBSTITUINDO O INSUMO ZERADO PELA COT 01, MATENDO OS MESMOS COEFICIENTES. </t>
  </si>
  <si>
    <t xml:space="preserve">REF: SINAPI (106681) - SUBSTITUINDO O INSUMO ZERADO PELA COT 02, MATENDO OS MESMOS COEFICIENTES. </t>
  </si>
  <si>
    <t>REF: ORSE (12890) -  SUBSTITUINDO OS SERVIÇOS POR SERVIÇOS SINAPI, MANTENDO OS MESMOS COEFICIENTES.</t>
  </si>
  <si>
    <t xml:space="preserve">REF: SBC (067010) - SUBSTITUINDO OS SERVIÇOS POR SINAPI MANTENDO OS MESMOS COEFICIENTES. </t>
  </si>
  <si>
    <t xml:space="preserve">REF: SINAPI (104450) - SUBSTITUIÇÃO DO INSUMO EXISTENTE POR 00002643/SINAPI. MANTENDO OS MESMOS SERVIÇOS E COEFICIENTES. </t>
  </si>
  <si>
    <t xml:space="preserve">REF: SINAPI (104409) - SUBSTITUINDO O INSUMO DO SINAPI 00041496 PARA O 3975 DO ORSE, MATENDOS OS MESMOS COEFICIENTES E SERVIÇOS. </t>
  </si>
  <si>
    <t>REF: SINAPI (104406) SUBSTITUINDO O INSUMO SINAPI 0004149 POR ORSE 3972.</t>
  </si>
  <si>
    <t>REF: ORSE (11039) - SUBSTITUINDO OS SERVIÇOS DO ORSE POR SERVIÇOS COM ENCARGOS COMPLEMENTARES DO SINAPI. MANTENDO OS MESMOS COEFICIENTES.</t>
  </si>
  <si>
    <t xml:space="preserve">REF: ORSE (11273) - MANTENDO OS MESMOS COEFICIENTES SUBSTITUINDO OS SERVIÇOS ORSE POR SERVIÇOS JÁ COM ENCARGOS COMPLEMENTARES DO SINAPI (88264). </t>
  </si>
  <si>
    <t xml:space="preserve">REF: SBC (078051) - SUBSTITUINDO OS SERVIÇOS COM ENCARGOS DO SBC PARA SERVIÇOS COM ENCARGOS COMPLEMENTARES DO SINAPI. </t>
  </si>
  <si>
    <t>REF: SINAPI (104900) - ATUALIZAÇÃO DA DATA-BASE.</t>
  </si>
  <si>
    <t>REF: SINAPI (104897) - ATUALIZAÇÃO DA DATA-BASE.</t>
  </si>
  <si>
    <t>REF: SINAPI (104896) - ATUALIZAÇÃO DA DATA-BASE.</t>
  </si>
  <si>
    <t>REF: SINAPI (104894) -  ATUALIZAÇÃO DA DATA-BASE.</t>
  </si>
  <si>
    <t>REF: SINAPI (104895) - ATUALIZAÇÃO DE DATA-BASE.</t>
  </si>
  <si>
    <t xml:space="preserve">REF: SINAPI (91677) - MANTENDO OS MESMOS ITENS E COEFICIENTES. </t>
  </si>
  <si>
    <t>Composições Principais</t>
  </si>
  <si>
    <t>Composições Analíticas com Preço Unitário</t>
  </si>
  <si>
    <t>R$ 0,00</t>
  </si>
  <si>
    <t>Outros</t>
  </si>
  <si>
    <t>R$ 2.436,56</t>
  </si>
  <si>
    <t>Franquia</t>
  </si>
  <si>
    <t>R$ 34.146.538,19</t>
  </si>
  <si>
    <t>Transporte</t>
  </si>
  <si>
    <t>Verba</t>
  </si>
  <si>
    <t>Aluguel</t>
  </si>
  <si>
    <t>Administração</t>
  </si>
  <si>
    <t>Taxas</t>
  </si>
  <si>
    <t>R$ 345,91</t>
  </si>
  <si>
    <t>Serviços</t>
  </si>
  <si>
    <t>R$ 161.788.322,02</t>
  </si>
  <si>
    <t>R$ 175.227.582,15</t>
  </si>
  <si>
    <t>R$ 28.644,41</t>
  </si>
  <si>
    <t>Equipamento para Aquisição Permanente</t>
  </si>
  <si>
    <t>Equipamento</t>
  </si>
  <si>
    <t>Totais por Tipo</t>
  </si>
  <si>
    <t>100,01%</t>
  </si>
  <si>
    <t>0,00%</t>
  </si>
  <si>
    <t>0,00</t>
  </si>
  <si>
    <t>17.426,5000000</t>
  </si>
  <si>
    <t>ESTRUTURA SOLAR, ALUMINIO, P/LAJE DE CONCRETO, SUPORTE *4,2* X *1,9* M, 4 PLACAS SOLAR 2 X 1 M, 3 BASES TRIANG. *0,63* X *1,9* M, 2 BARRAS TRAVESSA *0,03* X *2,0* M, 2 TRILHOS/PERFIL H *0,03* X *4,2* M, 10 FIXADORES INOX, 6 PARAFUSOS, PORCAS INOX</t>
  </si>
  <si>
    <t xml:space="preserve"> 00044969 </t>
  </si>
  <si>
    <t>69.706,0000000</t>
  </si>
  <si>
    <t>21.313,9500000</t>
  </si>
  <si>
    <t>121.794,0000000</t>
  </si>
  <si>
    <t>9.192,0000000</t>
  </si>
  <si>
    <t>1.532,0000000</t>
  </si>
  <si>
    <t>1,37</t>
  </si>
  <si>
    <t>17.913,42</t>
  </si>
  <si>
    <t>0,0000764</t>
  </si>
  <si>
    <t>COMPACTADOR DE SOLOS DE PERCURSAO (SOQUETE) COM MOTOR A GASOLINA 4 TEMPOS DE 4 HP (4 CV)</t>
  </si>
  <si>
    <t xml:space="preserve"> 00013458 </t>
  </si>
  <si>
    <t>2,01</t>
  </si>
  <si>
    <t>25,04</t>
  </si>
  <si>
    <t>0,0804300</t>
  </si>
  <si>
    <t>Arco de serra</t>
  </si>
  <si>
    <t xml:space="preserve"> 10585 </t>
  </si>
  <si>
    <t>2,03</t>
  </si>
  <si>
    <t>25,24</t>
  </si>
  <si>
    <t>Capa para chuva em pvc com forro de poliester, com capuz (amarela ou azul)</t>
  </si>
  <si>
    <t xml:space="preserve"> 00012894/SINAPI </t>
  </si>
  <si>
    <t>2,42</t>
  </si>
  <si>
    <t>7,53</t>
  </si>
  <si>
    <t>0,3217200</t>
  </si>
  <si>
    <t>pr</t>
  </si>
  <si>
    <t>Óculos branco proteção</t>
  </si>
  <si>
    <t xml:space="preserve"> 1651 </t>
  </si>
  <si>
    <t>3,10</t>
  </si>
  <si>
    <t>7,77</t>
  </si>
  <si>
    <t>0,3993738</t>
  </si>
  <si>
    <t>L</t>
  </si>
  <si>
    <t>GASOLINA COMUM</t>
  </si>
  <si>
    <t xml:space="preserve"> 00004222 </t>
  </si>
  <si>
    <t>4,09</t>
  </si>
  <si>
    <t>16,94</t>
  </si>
  <si>
    <t>0,2412900</t>
  </si>
  <si>
    <t>Capacete de seguranca aba frontal com suspensao de polietileno, sem jugular (classe b)</t>
  </si>
  <si>
    <t xml:space="preserve"> 00012895/SINAPI </t>
  </si>
  <si>
    <t>4,54</t>
  </si>
  <si>
    <t>56,47</t>
  </si>
  <si>
    <t>Torquesa</t>
  </si>
  <si>
    <t xml:space="preserve"> 10586 </t>
  </si>
  <si>
    <t>10,92</t>
  </si>
  <si>
    <t>6,04</t>
  </si>
  <si>
    <t>1,8096750</t>
  </si>
  <si>
    <t>Protetor auricular</t>
  </si>
  <si>
    <t xml:space="preserve"> 10596 </t>
  </si>
  <si>
    <t>12,62</t>
  </si>
  <si>
    <t>13,64</t>
  </si>
  <si>
    <t>0,9249450</t>
  </si>
  <si>
    <t>par</t>
  </si>
  <si>
    <t>Luva raspa de couro, cano curto (punho *7* cm)</t>
  </si>
  <si>
    <t xml:space="preserve"> 00012892/SINAPI </t>
  </si>
  <si>
    <t>16,35</t>
  </si>
  <si>
    <t>22,59</t>
  </si>
  <si>
    <t>0,7238700</t>
  </si>
  <si>
    <t>Protetor solar fps 30 com 120ml</t>
  </si>
  <si>
    <t xml:space="preserve"> 10599 </t>
  </si>
  <si>
    <t>23,77</t>
  </si>
  <si>
    <t>11,49</t>
  </si>
  <si>
    <t>2,0682000</t>
  </si>
  <si>
    <t>ALÇA DE APOIO P/ SMARTPHONE</t>
  </si>
  <si>
    <t xml:space="preserve"> H029000076 </t>
  </si>
  <si>
    <t>28,48</t>
  </si>
  <si>
    <t>15,74</t>
  </si>
  <si>
    <t>Seguro de vida e acidente em grupo</t>
  </si>
  <si>
    <t xml:space="preserve"> 10362 </t>
  </si>
  <si>
    <t>29,85</t>
  </si>
  <si>
    <t>92,77</t>
  </si>
  <si>
    <t>Bota de seguranca com biqueira de aco e colarinho acolchoado</t>
  </si>
  <si>
    <t xml:space="preserve"> 00012893/SINAPI </t>
  </si>
  <si>
    <t>58,32</t>
  </si>
  <si>
    <t>0,01</t>
  </si>
  <si>
    <t>4.647,0946278</t>
  </si>
  <si>
    <t>FERRAMENTAS - FAMILIA OPERADOR ESCAVADEIRA - HORISTA (ENCARGOS COMPLEMENTARES - COLETADO CAIXA)</t>
  </si>
  <si>
    <t xml:space="preserve"> 00043464 </t>
  </si>
  <si>
    <t>60,56</t>
  </si>
  <si>
    <t>376,47</t>
  </si>
  <si>
    <t>0,1608600</t>
  </si>
  <si>
    <t>cj</t>
  </si>
  <si>
    <t>Exames admissionais/demissionais (checkup)</t>
  </si>
  <si>
    <t xml:space="preserve"> 10517 </t>
  </si>
  <si>
    <t>67,87</t>
  </si>
  <si>
    <t>32,82</t>
  </si>
  <si>
    <t>CAPA P/ SMARTPHONE</t>
  </si>
  <si>
    <t xml:space="preserve"> H029000074 </t>
  </si>
  <si>
    <t>97,76</t>
  </si>
  <si>
    <t>4,24</t>
  </si>
  <si>
    <t>23,0489400</t>
  </si>
  <si>
    <t>JUNCAO SIMPLES, PVC, 45 GRAUS, DN 40 X 40 MM, SERIE NORMAL PARA ESGOTO PREDIAL</t>
  </si>
  <si>
    <t xml:space="preserve"> 00003666 </t>
  </si>
  <si>
    <t>107,89</t>
  </si>
  <si>
    <t>4,68</t>
  </si>
  <si>
    <t>JOELHO, PVC SOLDAVEL, 45 GRAUS, 32 MM, COR MARROM, PARA AGUA FRIA PREDIAL</t>
  </si>
  <si>
    <t xml:space="preserve"> 00003501 </t>
  </si>
  <si>
    <t>143,80</t>
  </si>
  <si>
    <t>20,04</t>
  </si>
  <si>
    <t>7,1751894</t>
  </si>
  <si>
    <t>AJUDANTE DE ARMADOR (HORISTA)</t>
  </si>
  <si>
    <t xml:space="preserve"> 00006114 </t>
  </si>
  <si>
    <t>146,13</t>
  </si>
  <si>
    <t>242,25</t>
  </si>
  <si>
    <t>0,6032250</t>
  </si>
  <si>
    <t>Fardamento com mangas curta</t>
  </si>
  <si>
    <t xml:space="preserve"> 941 </t>
  </si>
  <si>
    <t>148,52</t>
  </si>
  <si>
    <t>5,65</t>
  </si>
  <si>
    <t>26,3006100</t>
  </si>
  <si>
    <t>Vale transporte</t>
  </si>
  <si>
    <t xml:space="preserve"> 2378 </t>
  </si>
  <si>
    <t>163,61</t>
  </si>
  <si>
    <t>37,47</t>
  </si>
  <si>
    <t>4,3662000</t>
  </si>
  <si>
    <t>PELÍCULA P/ SMARTPHONE</t>
  </si>
  <si>
    <t xml:space="preserve"> H029000075 </t>
  </si>
  <si>
    <t>163,97</t>
  </si>
  <si>
    <t>17,08</t>
  </si>
  <si>
    <t>9,6007897</t>
  </si>
  <si>
    <t>FITA VEDA ROSCA, EM PTFE, ROLO DE 18 MM X 50 M (L X C)</t>
  </si>
  <si>
    <t xml:space="preserve"> 00003148 </t>
  </si>
  <si>
    <t>170,45</t>
  </si>
  <si>
    <t>1,69</t>
  </si>
  <si>
    <t>100,6141000</t>
  </si>
  <si>
    <t>JOELHO, PVC SOLDAVEL, 45 GRAUS, 25 MM, COR MARROM, PARA AGUA FRIA PREDIAL</t>
  </si>
  <si>
    <t xml:space="preserve"> 00003500 </t>
  </si>
  <si>
    <t>183,45</t>
  </si>
  <si>
    <t>4,63</t>
  </si>
  <si>
    <t>39,6161144</t>
  </si>
  <si>
    <t>FITA VEDA ROSCA, EM PTFE, ROLO DE 18 MM X 10 M (L X C)</t>
  </si>
  <si>
    <t xml:space="preserve"> 00003146 </t>
  </si>
  <si>
    <t>204,78</t>
  </si>
  <si>
    <t>8,88</t>
  </si>
  <si>
    <t>JOELHO PVC, SOLDAVEL, PB, 45 GRAUS, DN 75 MM, PARA ESGOTO PREDIAL</t>
  </si>
  <si>
    <t xml:space="preserve"> 00003519 </t>
  </si>
  <si>
    <t>231,30</t>
  </si>
  <si>
    <t>7.386,33</t>
  </si>
  <si>
    <t>0,0313142</t>
  </si>
  <si>
    <t>GUINCHO ELETRICO DE COLUNA, CAPACIDADE 400 KG, COM MOTO FREIO, MOTOR TRIFASICO DE 1,25 CV</t>
  </si>
  <si>
    <t xml:space="preserve"> 00036487 </t>
  </si>
  <si>
    <t>233,61</t>
  </si>
  <si>
    <t>1,51</t>
  </si>
  <si>
    <t>155,1303200</t>
  </si>
  <si>
    <t>TERMINAL A COMPRESSAO EM COBRE ESTANHADO PARA CABO 4 MM2, 1 FURO E 1 COMPRESSAO, PARA PARAFUSO DE FIXACAO M5</t>
  </si>
  <si>
    <t xml:space="preserve"> 00001571 </t>
  </si>
  <si>
    <t>256,87</t>
  </si>
  <si>
    <t>6,27</t>
  </si>
  <si>
    <t>40,9388700</t>
  </si>
  <si>
    <t>Refeição - café da manhã ( café com leite e dois pães com manteiga)</t>
  </si>
  <si>
    <t xml:space="preserve"> 10761 </t>
  </si>
  <si>
    <t>280,32</t>
  </si>
  <si>
    <t>1.752,07</t>
  </si>
  <si>
    <t>0,1599935</t>
  </si>
  <si>
    <t>SERRA CIRCULAR DE BANCADA COM MOTOR ELETRICO, POTENCIA DE *1600* W, PARA DISCO DE DIAMETRO DE 10" (250 MM)</t>
  </si>
  <si>
    <t xml:space="preserve"> 00014618 </t>
  </si>
  <si>
    <t>298,05</t>
  </si>
  <si>
    <t>55,53</t>
  </si>
  <si>
    <t>5,3675091</t>
  </si>
  <si>
    <t>MASSA PLASTICA PARA MARMORE/GRANITO</t>
  </si>
  <si>
    <t xml:space="preserve"> 00004823 </t>
  </si>
  <si>
    <t>310,95</t>
  </si>
  <si>
    <t>28,99</t>
  </si>
  <si>
    <t>10,7266933</t>
  </si>
  <si>
    <t>ARAME RECOZIDO 16 BWG, D = 1,65 MM (0,016 KG/M) OU 18 BWG, D = 1,25 MM (0,01 KG/M)</t>
  </si>
  <si>
    <t xml:space="preserve"> 00043132 </t>
  </si>
  <si>
    <t>320,29</t>
  </si>
  <si>
    <t>12,08</t>
  </si>
  <si>
    <t>26,5036000</t>
  </si>
  <si>
    <t>CONDULETE EM PVC, TIPO "LB", SEM TAMPA, DE 1/2" OU 3/4"</t>
  </si>
  <si>
    <t xml:space="preserve"> 00012016 </t>
  </si>
  <si>
    <t>325,16</t>
  </si>
  <si>
    <t>30,18</t>
  </si>
  <si>
    <t>10,7738229</t>
  </si>
  <si>
    <t>ARMADOR (HORISTA)</t>
  </si>
  <si>
    <t xml:space="preserve"> 00000378 </t>
  </si>
  <si>
    <t>351,78</t>
  </si>
  <si>
    <t>2,30</t>
  </si>
  <si>
    <t>153,1846800</t>
  </si>
  <si>
    <t>TERMINAL A COMPRESSAO EM COBRE ESTANHADO PARA CABO 16 MM2, 1 FURO E 1 COMPRESSAO, PARA PARAFUSO DE FIXACAO M6</t>
  </si>
  <si>
    <t xml:space="preserve"> 00001575 </t>
  </si>
  <si>
    <t>421,20</t>
  </si>
  <si>
    <t>2,61</t>
  </si>
  <si>
    <t>161,3655600</t>
  </si>
  <si>
    <t>CAIXA DE PASSAGEM, EM PVC, DE 4" X 2", PARA ELETRODUTO FLEXIVEL CORRUGADO</t>
  </si>
  <si>
    <t xml:space="preserve"> 00001872 </t>
  </si>
  <si>
    <t>435,01</t>
  </si>
  <si>
    <t>102,5597400</t>
  </si>
  <si>
    <t>JOELHO PVC, SOLDAVEL, PB, 45 GRAUS, DN 50 MM, PARA ESGOTO PREDIAL</t>
  </si>
  <si>
    <t xml:space="preserve"> 00003518 </t>
  </si>
  <si>
    <t>451,79</t>
  </si>
  <si>
    <t>9,80</t>
  </si>
  <si>
    <t>46,0978800</t>
  </si>
  <si>
    <t>TE DE REDUCAO, PVC, SOLDAVEL, 90 GRAUS, 40 MM X 32 MM, PARA AGUA FRIA PREDIAL</t>
  </si>
  <si>
    <t xml:space="preserve"> 00007128 </t>
  </si>
  <si>
    <t>465,55</t>
  </si>
  <si>
    <t>257,25</t>
  </si>
  <si>
    <t>Cesta Básica</t>
  </si>
  <si>
    <t xml:space="preserve"> 10492 </t>
  </si>
  <si>
    <t>515,20</t>
  </si>
  <si>
    <t>0,95</t>
  </si>
  <si>
    <t>540,1985200</t>
  </si>
  <si>
    <t>BUCHA DE NYLON, DIAMETRO DO FURO 8 MM, COMPRIMENTO 40 MM, COM PARAFUSO DE ROSCA SOBERBA, CABECA CHATA, FENDA SIMPLES, 4,8 X 50 MM</t>
  </si>
  <si>
    <t xml:space="preserve"> 00004350 </t>
  </si>
  <si>
    <t>519,08</t>
  </si>
  <si>
    <t>30,83</t>
  </si>
  <si>
    <t>16,8351480</t>
  </si>
  <si>
    <t>ELETRODUTO DE PVC RIGIDO ROSCAVEL DE 2 1/2", SEM LUVA</t>
  </si>
  <si>
    <t xml:space="preserve"> 00002682 </t>
  </si>
  <si>
    <t>521,51</t>
  </si>
  <si>
    <t>19,68</t>
  </si>
  <si>
    <t>TERMINAL DE VENTILACAO, 75 MM, SERIE NORMAL, ESGOTO PREDIAL</t>
  </si>
  <si>
    <t xml:space="preserve"> 00039320 </t>
  </si>
  <si>
    <t>522,23</t>
  </si>
  <si>
    <t>10,23</t>
  </si>
  <si>
    <t>51,0615600</t>
  </si>
  <si>
    <t>TERMINAL DE VENTILACAO, 50 MM, SERIE NORMAL, ESGOTO PREDIAL</t>
  </si>
  <si>
    <t xml:space="preserve"> 00039319 </t>
  </si>
  <si>
    <t>566,91</t>
  </si>
  <si>
    <t>24,60</t>
  </si>
  <si>
    <t>TERMINAL DE VENTILACAO, 100 MM, SERIE NORMAL, ESGOTO PREDIAL</t>
  </si>
  <si>
    <t xml:space="preserve"> 00039321 </t>
  </si>
  <si>
    <t>599,18</t>
  </si>
  <si>
    <t>1,36</t>
  </si>
  <si>
    <t>442,1045600</t>
  </si>
  <si>
    <t>TE SOLDAVEL, PVC, 90 GRAUS, 25 MM, PARA AGUA FRIA PREDIAL (NBR 5648)</t>
  </si>
  <si>
    <t xml:space="preserve"> 00007139 </t>
  </si>
  <si>
    <t>633,03</t>
  </si>
  <si>
    <t>20,87</t>
  </si>
  <si>
    <t>30,3336000</t>
  </si>
  <si>
    <t>650,48</t>
  </si>
  <si>
    <t>1,79</t>
  </si>
  <si>
    <t>362,4865200</t>
  </si>
  <si>
    <t>TERMINAL A COMPRESSAO EM COBRE ESTANHADO PARA CABO 6 MM2, 1 FURO E 1 COMPRESSAO, PARA PARAFUSO DE FIXACAO M6</t>
  </si>
  <si>
    <t xml:space="preserve"> 00001573 </t>
  </si>
  <si>
    <t>664,25</t>
  </si>
  <si>
    <t>0,08</t>
  </si>
  <si>
    <t>8.822,0725560</t>
  </si>
  <si>
    <t>BUCHA DE NYLON SEM ABA S4</t>
  </si>
  <si>
    <t xml:space="preserve"> 00011945 </t>
  </si>
  <si>
    <t>704,91</t>
  </si>
  <si>
    <t>1.533,74</t>
  </si>
  <si>
    <t>0,4596000</t>
  </si>
  <si>
    <t>SMARTPHONE COM CONFIG MIN: ANDROID 8, MEM RAM 4 GB, PROC. OCTA-CORE 2 GHz, REDE 4G, MEMÓRIA INTERNA 64 GB, WIFI B/G/N/AC, TELA 5", CAMERA 12 MP, BATERIADE 3000 mA, BT 4.0, AGPS</t>
  </si>
  <si>
    <t xml:space="preserve"> H029000070 </t>
  </si>
  <si>
    <t>719,24</t>
  </si>
  <si>
    <t>17,57</t>
  </si>
  <si>
    <t>Almoço (Participação do empregador)</t>
  </si>
  <si>
    <t xml:space="preserve"> 158 </t>
  </si>
  <si>
    <t>745,37</t>
  </si>
  <si>
    <t>10,78</t>
  </si>
  <si>
    <t>69,1468200</t>
  </si>
  <si>
    <t>CONJUNTO DE LIGACAO AJUSTAVEL, PARA VASO / BACIA SANITARIA, EM PLASTICO BRANCO, COM TUBO, CANOPLA E ESPUDE</t>
  </si>
  <si>
    <t xml:space="preserve"> 00006142 </t>
  </si>
  <si>
    <t>756,91</t>
  </si>
  <si>
    <t>4,00</t>
  </si>
  <si>
    <t>189,0794400</t>
  </si>
  <si>
    <t>ELETRODUTO FLEXIVEL PLANO EM PEAD, COR PRETA E LARANJA, DIAMETRO 40 MM</t>
  </si>
  <si>
    <t xml:space="preserve"> 00040402 </t>
  </si>
  <si>
    <t>770,18</t>
  </si>
  <si>
    <t>40,87</t>
  </si>
  <si>
    <t>18,8436000</t>
  </si>
  <si>
    <t>CENTO</t>
  </si>
  <si>
    <t>PARAFUSO ZINCADO, AUTOBROCANTE, FLANGEADO, 4,2 MM X 19 MM</t>
  </si>
  <si>
    <t xml:space="preserve"> 00040547 </t>
  </si>
  <si>
    <t>849,36</t>
  </si>
  <si>
    <t>2,38</t>
  </si>
  <si>
    <t>356,2274145</t>
  </si>
  <si>
    <t>LIXA D'AGUA EM FOLHA, COR PRETA, GRAO 100</t>
  </si>
  <si>
    <t xml:space="preserve"> 00038383 </t>
  </si>
  <si>
    <t>857,53</t>
  </si>
  <si>
    <t>11,06</t>
  </si>
  <si>
    <t>77,5651600</t>
  </si>
  <si>
    <t>JUNCAO SIMPLES, PVC, 45 GRAUS, DN 50 X 50 MM, SERIE NORMAL PARA ESGOTO PREDIAL</t>
  </si>
  <si>
    <t xml:space="preserve"> 00003662 </t>
  </si>
  <si>
    <t>858,47</t>
  </si>
  <si>
    <t>18,62</t>
  </si>
  <si>
    <t>TE SANITARIO, PVC, DN 75 X 75 MM, SERIE NORMAL PARA ESGOTO PREDIAL</t>
  </si>
  <si>
    <t xml:space="preserve"> 00011658 </t>
  </si>
  <si>
    <t>881,50</t>
  </si>
  <si>
    <t>168,18</t>
  </si>
  <si>
    <t>5,2413829</t>
  </si>
  <si>
    <t>PEDRA BRITADA N. 0, OU PEDRISCO (4,8 A 9,5 MM) POSTO PEDREIRA/FORNECEDOR, SEM FRETE</t>
  </si>
  <si>
    <t xml:space="preserve"> 00004720 </t>
  </si>
  <si>
    <t>885,67</t>
  </si>
  <si>
    <t>0,10</t>
  </si>
  <si>
    <t>PARAFUSO ROSCA SOBERBA ZINCADO CABECA CHATA FENDA SIMPLES 3,5 X 25 MM (1")</t>
  </si>
  <si>
    <t xml:space="preserve"> 00011055 </t>
  </si>
  <si>
    <t>932,40</t>
  </si>
  <si>
    <t>7.006,73</t>
  </si>
  <si>
    <t>0,1330727</t>
  </si>
  <si>
    <t>BETONEIRA, CAPACIDADE NOMINAL 400 L, CAPACIDADE DE MISTURA 280 L, MOTOR ELETRICO TRIFASICO 220/380 V, POTENCIA 2 CV, SEM CARREGADOR</t>
  </si>
  <si>
    <t xml:space="preserve"> 00010535 </t>
  </si>
  <si>
    <t>994,52</t>
  </si>
  <si>
    <t>2,62</t>
  </si>
  <si>
    <t>379,1929800</t>
  </si>
  <si>
    <t>JOELHO PVC, SOLDAVEL, BB, 45 GRAUS, DN 40 MM, PARA ESGOTO PREDIAL</t>
  </si>
  <si>
    <t xml:space="preserve"> 00003516 </t>
  </si>
  <si>
    <t>1.009,45</t>
  </si>
  <si>
    <t>21,90</t>
  </si>
  <si>
    <t>TE SANITARIO DE REDUCAO, PVC, DN 100 X 75 MM, SERIE NORMAL PARA ESGOTO PREDIAL</t>
  </si>
  <si>
    <t xml:space="preserve"> 00011656 </t>
  </si>
  <si>
    <t>1.011,48</t>
  </si>
  <si>
    <t>38,95</t>
  </si>
  <si>
    <t>25,9674000</t>
  </si>
  <si>
    <t>1.033,16</t>
  </si>
  <si>
    <t>7,12</t>
  </si>
  <si>
    <t>145,2029600</t>
  </si>
  <si>
    <t>ENGATE/RABICHO FLEXIVEL PLASTICO (PVC OU ABS) BRANCO 1/2" X 40 CM</t>
  </si>
  <si>
    <t xml:space="preserve"> 00011681 </t>
  </si>
  <si>
    <t>1.047,77</t>
  </si>
  <si>
    <t>2,74</t>
  </si>
  <si>
    <t>383,0000000</t>
  </si>
  <si>
    <t>JOELHO PVC, SOLDAVEL COM ROSCA, 90 GRAUS, 25 MM X 3/4", COR MARROM, PARA AGUA FRIA PREDIAL</t>
  </si>
  <si>
    <t xml:space="preserve"> 00003522 </t>
  </si>
  <si>
    <t>100,00%</t>
  </si>
  <si>
    <t>1.049,27</t>
  </si>
  <si>
    <t>1,15</t>
  </si>
  <si>
    <t>908,8436800</t>
  </si>
  <si>
    <t>1.071,55</t>
  </si>
  <si>
    <t>2,37</t>
  </si>
  <si>
    <t>451,7944600</t>
  </si>
  <si>
    <t>JOELHO PVC, SOLDAVEL, BB, 90 GRAUS, SEM ANEL, DN 40 MM, PARA ESGOTO PREDIAL SECUNDARIO</t>
  </si>
  <si>
    <t xml:space="preserve"> 00003517 </t>
  </si>
  <si>
    <t>1.076,30</t>
  </si>
  <si>
    <t>5,48</t>
  </si>
  <si>
    <t>196,2645200</t>
  </si>
  <si>
    <t>VALVULA EM PLASTICO BRANCO PARA TANQUE OU LAVATORIO 1", SEM UNHO E SEM LADRAO</t>
  </si>
  <si>
    <t xml:space="preserve"> 00006153 </t>
  </si>
  <si>
    <t>1.108,32</t>
  </si>
  <si>
    <t>ENGATE/RABICHO FLEXIVEL PLASTICO (PVC OU ABS) BRANCO 1/2" X 30 CM</t>
  </si>
  <si>
    <t xml:space="preserve"> 00006141 </t>
  </si>
  <si>
    <t>1.109,69</t>
  </si>
  <si>
    <t>15,28</t>
  </si>
  <si>
    <t>72,6014800</t>
  </si>
  <si>
    <t>JUNCAO DE REDUCAO INVERTIDA, PVC SOLDAVEL, 75 X 50 MM, SERIE NORMAL PARA ESGOTO PREDIAL</t>
  </si>
  <si>
    <t xml:space="preserve"> 00003669 </t>
  </si>
  <si>
    <t>1.134,14</t>
  </si>
  <si>
    <t>21,40</t>
  </si>
  <si>
    <t>53,0072000</t>
  </si>
  <si>
    <t>JUNCAO DE REDUCAO INVERTIDA, PVC SOLDAVEL, 100 X 50 MM, SERIE NORMAL PARA ESGOTO PREDIAL</t>
  </si>
  <si>
    <t xml:space="preserve"> 00010908 </t>
  </si>
  <si>
    <t>1.147,13</t>
  </si>
  <si>
    <t>24,88</t>
  </si>
  <si>
    <t>JUNCAO DE REDUCAO INVERTIDA, PVC SOLDAVEL, 100 X 75 MM, SERIE NORMAL PARA ESGOTO PREDIAL</t>
  </si>
  <si>
    <t xml:space="preserve"> 00010909 </t>
  </si>
  <si>
    <t>1.188,78</t>
  </si>
  <si>
    <t>10,32</t>
  </si>
  <si>
    <t>115,2447000</t>
  </si>
  <si>
    <t>RALO SECO CONICO, PVC, 100 X 40 MM, COM GRELHA REDONDA BRANCA</t>
  </si>
  <si>
    <t xml:space="preserve"> 00011739 </t>
  </si>
  <si>
    <t>1.191,95</t>
  </si>
  <si>
    <t>0,78</t>
  </si>
  <si>
    <t>1.234,03</t>
  </si>
  <si>
    <t>0,36</t>
  </si>
  <si>
    <t>3.390,9288000</t>
  </si>
  <si>
    <t>PARAFUSO DRY WALL, EM ACO ZINCADO, CABECA LENTILHA E PONTA BROCA (LB), LARGURA 4,2 MM, COMPRIMENTO 13 MM</t>
  </si>
  <si>
    <t xml:space="preserve"> 00039443 </t>
  </si>
  <si>
    <t>1.244,76</t>
  </si>
  <si>
    <t>28.501,97</t>
  </si>
  <si>
    <t>0,0436726</t>
  </si>
  <si>
    <t>BETONEIRA, CAPACIDADE NOMINAL 600 L, CAPACIDADE DE MISTURA 360 L, MOTOR ELETRICO TRIFASICO 220/380V, POTENCIA 4CV, SEM CARREGADOR</t>
  </si>
  <si>
    <t xml:space="preserve"> 00036397 </t>
  </si>
  <si>
    <t>1.314,83</t>
  </si>
  <si>
    <t>100,38</t>
  </si>
  <si>
    <t>13,0986000</t>
  </si>
  <si>
    <t>PACOTE DE DADOS MÓVEIS (PLANO DE INTERNET)</t>
  </si>
  <si>
    <t xml:space="preserve"> H029000073 </t>
  </si>
  <si>
    <t>1.325,76</t>
  </si>
  <si>
    <t>25,96</t>
  </si>
  <si>
    <t>CURVA 90 GRAUS, LONGA, DE PVC RIGIDO ROSCAVEL, DE 2 1/2", PARA ELETRODUTO</t>
  </si>
  <si>
    <t xml:space="preserve"> 00001887 </t>
  </si>
  <si>
    <t>1.375,55</t>
  </si>
  <si>
    <t>8,72</t>
  </si>
  <si>
    <t>157,7178680</t>
  </si>
  <si>
    <t>ELETRODUTO PVC FLEXIVEL CORRUGADO, REFORCADO, COR LARANJA, DE 32 MM, PARA LAJES E PISOS</t>
  </si>
  <si>
    <t xml:space="preserve"> 00039245 </t>
  </si>
  <si>
    <t>1.419,26</t>
  </si>
  <si>
    <t>7,55</t>
  </si>
  <si>
    <t>187,8691600</t>
  </si>
  <si>
    <t>TE DE REDUCAO, PVC, SOLDAVEL, 90 GRAUS, 32 MM X 25 MM, PARA AGUA FRIA PREDIAL</t>
  </si>
  <si>
    <t xml:space="preserve"> 00007136 </t>
  </si>
  <si>
    <t>1.453,67</t>
  </si>
  <si>
    <t>6,37</t>
  </si>
  <si>
    <t>228,0305400</t>
  </si>
  <si>
    <t>INTERRUPTOR SIMPLES 10A, 250V (APENAS MODULO)</t>
  </si>
  <si>
    <t xml:space="preserve"> 00038112 </t>
  </si>
  <si>
    <t>1.456,58</t>
  </si>
  <si>
    <t>0,82</t>
  </si>
  <si>
    <t>1.785,7145200</t>
  </si>
  <si>
    <t>JOELHO PVC, SOLDAVEL, 90 GRAUS, 25 MM, COR MARROM, PARA AGUA FRIA PREDIAL</t>
  </si>
  <si>
    <t xml:space="preserve"> 00003529 </t>
  </si>
  <si>
    <t>1.545,81</t>
  </si>
  <si>
    <t>8,42</t>
  </si>
  <si>
    <t>183,5795600</t>
  </si>
  <si>
    <t>TE SANITARIO, PVC, DN 50 X 50 MM, SERIE NORMAL, PARA ESGOTO PREDIAL</t>
  </si>
  <si>
    <t xml:space="preserve"> 00007097 </t>
  </si>
  <si>
    <t>1.580,51</t>
  </si>
  <si>
    <t>183,13</t>
  </si>
  <si>
    <t>8,6306366</t>
  </si>
  <si>
    <t>AREIA GROSSA - POSTO JAZIDA/FORNECEDOR (RETIRADO NA JAZIDA, SEM TRANSPORTE)</t>
  </si>
  <si>
    <t xml:space="preserve"> 00000367 </t>
  </si>
  <si>
    <t>1.634,13</t>
  </si>
  <si>
    <t>4,27</t>
  </si>
  <si>
    <t>TE SOLDAVEL, PVC, 90 GRAUS, 32 MM, PARA AGUA FRIA PREDIAL (NBR 5648)</t>
  </si>
  <si>
    <t xml:space="preserve"> 00007140 </t>
  </si>
  <si>
    <t>1.637,24</t>
  </si>
  <si>
    <t>25,78</t>
  </si>
  <si>
    <t>63,5188648</t>
  </si>
  <si>
    <t>ADESIVO PLASTICO PARA PVC, FRASCO COM 175 GR</t>
  </si>
  <si>
    <t xml:space="preserve"> 00020080 </t>
  </si>
  <si>
    <t>1.741,35</t>
  </si>
  <si>
    <t>22,45</t>
  </si>
  <si>
    <t>VALVULA EM PLASTICO CROMADO TIPO AMERICANA PARA PIA DE COZINHA 3.1/2" X 1.1/2", SEM ADAPTADOR</t>
  </si>
  <si>
    <t xml:space="preserve"> 00006155 </t>
  </si>
  <si>
    <t>1.758,59</t>
  </si>
  <si>
    <t>19,07</t>
  </si>
  <si>
    <t>92,1957600</t>
  </si>
  <si>
    <t>TE SANITARIO DE REDUCAO, PVC, DN 100 X 50 MM, SERIE NORMAL, PARA ESGOTO PREDIAL</t>
  </si>
  <si>
    <t xml:space="preserve"> 00011655 </t>
  </si>
  <si>
    <t>1.829,44</t>
  </si>
  <si>
    <t>12,60</t>
  </si>
  <si>
    <t>ANEL DE VEDACAO, PVC FLEXIVEL, 100 MM, PARA SAIDA DE BACIA / VASO SANITARIO</t>
  </si>
  <si>
    <t xml:space="preserve"> 00006138 </t>
  </si>
  <si>
    <t>1.841,09</t>
  </si>
  <si>
    <t>3,88</t>
  </si>
  <si>
    <t>474,7974400</t>
  </si>
  <si>
    <t>ANEL BORRACHA PARA TUBO ESGOTO PREDIAL, DN 100 MM (NBR 5688)</t>
  </si>
  <si>
    <t xml:space="preserve"> 00000301 </t>
  </si>
  <si>
    <t>1.908,49</t>
  </si>
  <si>
    <t>33,67</t>
  </si>
  <si>
    <t>56,6840000</t>
  </si>
  <si>
    <t>ARAME GALVANIZADO 6 BWG, D = 5,16 MM (0,157 KG/M), OU 8 BWG, D = 4,19 MM (0,101 KG/M), OU 10 BWG, D = 3,40 MM (0,0713 KG/M)</t>
  </si>
  <si>
    <t xml:space="preserve"> 00043131 </t>
  </si>
  <si>
    <t>1.925,45</t>
  </si>
  <si>
    <t>8,82</t>
  </si>
  <si>
    <t>218,2563800</t>
  </si>
  <si>
    <t>ACO CA-50, 10,0 MM, VERGALHAO</t>
  </si>
  <si>
    <t xml:space="preserve"> 00000034 </t>
  </si>
  <si>
    <t>99,99%</t>
  </si>
  <si>
    <t>2.044,52</t>
  </si>
  <si>
    <t>0,28</t>
  </si>
  <si>
    <t>7.405,5930160</t>
  </si>
  <si>
    <t>PARAFUSO DE ACO ZINCADO COM ROSCA SOBERBA, CABECA CHATA E FENDA SIMPLES, DIAMETRO 4,2 MM, COMPRIMENTO * 32 * MM</t>
  </si>
  <si>
    <t xml:space="preserve"> 00004377 </t>
  </si>
  <si>
    <t>2.102,24</t>
  </si>
  <si>
    <t>3,43</t>
  </si>
  <si>
    <t>613,6349400</t>
  </si>
  <si>
    <t>JOELHO PVC, SOLDAVEL, PB, 90 GRAUS, DN 50 MM, PARA ESGOTO PREDIAL</t>
  </si>
  <si>
    <t xml:space="preserve"> 00003526 </t>
  </si>
  <si>
    <t>2.115,86</t>
  </si>
  <si>
    <t>15,30</t>
  </si>
  <si>
    <t>138,3166200</t>
  </si>
  <si>
    <t>REGISTRO DE PRESSAO PVC, SOLDAVEL, VOLANTE SIMPLES, DE 25 MM</t>
  </si>
  <si>
    <t xml:space="preserve"> 00011719 </t>
  </si>
  <si>
    <t>2.236,07</t>
  </si>
  <si>
    <t>14,44</t>
  </si>
  <si>
    <t>154,8104844</t>
  </si>
  <si>
    <t>SELADOR ACRILICO OPACO PREMIUM INTERIOR/EXTERIOR</t>
  </si>
  <si>
    <t xml:space="preserve"> 00006085 </t>
  </si>
  <si>
    <t>2.323,53</t>
  </si>
  <si>
    <t>5,09</t>
  </si>
  <si>
    <t>456,0498857</t>
  </si>
  <si>
    <t>ELETRODUTO DE PVC RIGIDO SOLDAVEL, CLASSE B, DE 32 MM</t>
  </si>
  <si>
    <t xml:space="preserve"> 00002679 </t>
  </si>
  <si>
    <t>2.376,25</t>
  </si>
  <si>
    <t>7,52</t>
  </si>
  <si>
    <t>316,1226541</t>
  </si>
  <si>
    <t>OLEO DIESEL COMBUSTIVEL COMUM METROPOLITANO S-10 OU S-500</t>
  </si>
  <si>
    <t xml:space="preserve"> 00004221 </t>
  </si>
  <si>
    <t>2.410,14</t>
  </si>
  <si>
    <t>1,41</t>
  </si>
  <si>
    <t>1.714,8059000</t>
  </si>
  <si>
    <t>SUPORTE DE FIXACAO PARA ESPELHO / PLACA 4" X 2", PARA 3 MODULOS, PARA INSTALACAO DE TOMADAS E INTERRUPTORES (SOMENTE SUPORTE)</t>
  </si>
  <si>
    <t xml:space="preserve"> 00038099 </t>
  </si>
  <si>
    <t>2.436,56</t>
  </si>
  <si>
    <t>1.733,6020386</t>
  </si>
  <si>
    <t>KWH</t>
  </si>
  <si>
    <t>ENERGIA ELETRICA ATE 2000 KWH INDUSTRIAL, SEM DEMANDA</t>
  </si>
  <si>
    <t xml:space="preserve"> 00002705 </t>
  </si>
  <si>
    <t>2.473,92</t>
  </si>
  <si>
    <t>904,3166200</t>
  </si>
  <si>
    <t>JOELHO PVC, SOLDAVEL, 90 GRAUS, 32 MM, COR MARROM, PARA AGUA FRIA PREDIAL</t>
  </si>
  <si>
    <t xml:space="preserve"> 00003536 </t>
  </si>
  <si>
    <t>2.495,00</t>
  </si>
  <si>
    <t>8,31</t>
  </si>
  <si>
    <t>300,3332800</t>
  </si>
  <si>
    <t>INTERRUPTOR PARALELO 10A, 250V (APENAS MODULO)</t>
  </si>
  <si>
    <t xml:space="preserve"> 00038113 </t>
  </si>
  <si>
    <t>2.556,60</t>
  </si>
  <si>
    <t>9,34</t>
  </si>
  <si>
    <t>273,8296800</t>
  </si>
  <si>
    <t>SIFAO / TUBO SINFONADO EXTENSIVEL/SANFONADO, UNIVERSAL/ SIMPLES, ENTRE *50 A 70* CM, DE PLASTICO BRANCO</t>
  </si>
  <si>
    <t xml:space="preserve"> 00044945 </t>
  </si>
  <si>
    <t>2.732,38</t>
  </si>
  <si>
    <t>3,21</t>
  </si>
  <si>
    <t>850,5357600</t>
  </si>
  <si>
    <t>ANEL BORRACHA PARA TUBO ESGOTO PREDIAL, DN 75 MM (NBR 5688)</t>
  </si>
  <si>
    <t xml:space="preserve"> 00000297 </t>
  </si>
  <si>
    <t>3.027,28</t>
  </si>
  <si>
    <t>1,93</t>
  </si>
  <si>
    <t>1.566,4700000</t>
  </si>
  <si>
    <t>3.036,82</t>
  </si>
  <si>
    <t>12,29</t>
  </si>
  <si>
    <t>247,1882000</t>
  </si>
  <si>
    <t>LUMINARIA DE EMERGENCIA 30 LEDS, POTENCIA 2 W, BATERIA DE LITIO, AUTONOMIA DE 6 HORAS</t>
  </si>
  <si>
    <t xml:space="preserve"> 00038774 </t>
  </si>
  <si>
    <t>3.066,06</t>
  </si>
  <si>
    <t>15,90</t>
  </si>
  <si>
    <t>192,8390109</t>
  </si>
  <si>
    <t>TUBO PVC, SOLDAVEL, DE 40 MM, AGUA FRIA (NBR-5648)</t>
  </si>
  <si>
    <t xml:space="preserve"> 00009874 </t>
  </si>
  <si>
    <t>99,98%</t>
  </si>
  <si>
    <t>3.158,05</t>
  </si>
  <si>
    <t>2,97</t>
  </si>
  <si>
    <t>1.061,8445200</t>
  </si>
  <si>
    <t>ELETRODUTO PVC FLEXIVEL CORRUGADO, COR AMARELA, DE 25 MM</t>
  </si>
  <si>
    <t xml:space="preserve"> 00002688 </t>
  </si>
  <si>
    <t>3.168,70</t>
  </si>
  <si>
    <t>7,30</t>
  </si>
  <si>
    <t>433,8600315</t>
  </si>
  <si>
    <t>TUBO PVC SERIE NORMAL, DN 40 MM, PARA ESGOTO PREDIAL (NBR 5688)</t>
  </si>
  <si>
    <t xml:space="preserve"> 00009835 </t>
  </si>
  <si>
    <t>3.307,22</t>
  </si>
  <si>
    <t>2,56</t>
  </si>
  <si>
    <t>1.291,8847376</t>
  </si>
  <si>
    <t>MEIO BLOCO DE CONCRETO ESTRUTURAL 14 X 19 X 19 CM, FBK 4,5 MPA (NBR 6136)</t>
  </si>
  <si>
    <t xml:space="preserve"> 00038589 </t>
  </si>
  <si>
    <t>3.553,42</t>
  </si>
  <si>
    <t>136,57</t>
  </si>
  <si>
    <t>26,0189212</t>
  </si>
  <si>
    <t>REJUNTE EPOXI, QUALQUER COR</t>
  </si>
  <si>
    <t xml:space="preserve"> 00037329 </t>
  </si>
  <si>
    <t>3.911,96</t>
  </si>
  <si>
    <t>32,59</t>
  </si>
  <si>
    <t>120,0366428</t>
  </si>
  <si>
    <t>PASTA LUBRIFICANTE PARA TUBOS E CONEXOES COM JUNTA ELASTICA, EMBALAGEM DE *400* GR (USO EM PVC, ACO, POLIETILENO E OUTROS)</t>
  </si>
  <si>
    <t xml:space="preserve"> 00020078 </t>
  </si>
  <si>
    <t>3.994,01</t>
  </si>
  <si>
    <t>10,43</t>
  </si>
  <si>
    <t>TE SOLDAVEL, PVC, 90 GRAUS, 40 MM, PARA AGUA FRIA PREDIAL (NBR 5648)</t>
  </si>
  <si>
    <t xml:space="preserve"> 00007141 </t>
  </si>
  <si>
    <t>4.141,54</t>
  </si>
  <si>
    <t>20,48</t>
  </si>
  <si>
    <t>202,2240000</t>
  </si>
  <si>
    <t>PREGO DE ACO POLIDO COM CABECA 17 X 21 (2 X 11)</t>
  </si>
  <si>
    <t xml:space="preserve"> 00005068 </t>
  </si>
  <si>
    <t>4.164,64</t>
  </si>
  <si>
    <t>33,19</t>
  </si>
  <si>
    <t>125,4708000</t>
  </si>
  <si>
    <t>TOMADA RJ45, 8 FIOS, CAT 5E, CONJUNTO MONTADO PARA EMBUTIR 4" X 2" (PLACA + SUPORTE + MODULO)</t>
  </si>
  <si>
    <t xml:space="preserve"> 00038083 </t>
  </si>
  <si>
    <t>4.259,33</t>
  </si>
  <si>
    <t>45,44</t>
  </si>
  <si>
    <t>93,7353740</t>
  </si>
  <si>
    <t>310ML</t>
  </si>
  <si>
    <t>SELANTE ELASTICO MONOCOMPONENTE A BASE DE POLIURETANO (PU) PARA JUNTAS DIVERSAS</t>
  </si>
  <si>
    <t xml:space="preserve"> 00000142 </t>
  </si>
  <si>
    <t>4.280,86</t>
  </si>
  <si>
    <t>27,60</t>
  </si>
  <si>
    <t>SUPORTE MAO-FRANCESA EM ACO, ABAS IGUAIS 40 CM, CAPACIDADE MINIMA 70 KG, BRANCO</t>
  </si>
  <si>
    <t xml:space="preserve"> 00037591 </t>
  </si>
  <si>
    <t>99,97%</t>
  </si>
  <si>
    <t>4.329,90</t>
  </si>
  <si>
    <t>5,04</t>
  </si>
  <si>
    <t>858,3069832</t>
  </si>
  <si>
    <t>CANALETA DE CONCRETO ESTRUTURAL 14 X 19 X 39 CM, FBK 4,5 MPA (NBR 6136)</t>
  </si>
  <si>
    <t xml:space="preserve"> 00038597 </t>
  </si>
  <si>
    <t>4.361,69</t>
  </si>
  <si>
    <t>4,67</t>
  </si>
  <si>
    <t>934,3361600</t>
  </si>
  <si>
    <t>CAIXA OCTOGONAL DE FUNDO MOVEL, EM PVC, DE 3" X 3", PARA ELETRODUTO FLEXIVEL CORRUGADO</t>
  </si>
  <si>
    <t xml:space="preserve"> 00001871 </t>
  </si>
  <si>
    <t>4.415,65</t>
  </si>
  <si>
    <t>17,74</t>
  </si>
  <si>
    <t>248,8490259</t>
  </si>
  <si>
    <t>TINTA LATEX ACRILICA ECONOMICA, COR BRANCA</t>
  </si>
  <si>
    <t xml:space="preserve"> 00035693 </t>
  </si>
  <si>
    <t>4.550,34</t>
  </si>
  <si>
    <t>65,81</t>
  </si>
  <si>
    <t>TORNEIRA METALICA CROMADA PARA TANQUE / JARDIM, SEM BICO, CANO LONGO, DE PAREDE, PADRAO POPULAR / USO GERAL, 1/2" OU 3/4"</t>
  </si>
  <si>
    <t xml:space="preserve"> 00007604 </t>
  </si>
  <si>
    <t>4.582,24</t>
  </si>
  <si>
    <t>6,00</t>
  </si>
  <si>
    <t>763,9080540</t>
  </si>
  <si>
    <t>CABO DE REDE, PAR TRANCADO U/UTP, 4 PARES, CATEGORIA 5E (CAT 5E), ISOLAMENTO PVC (LSZH)</t>
  </si>
  <si>
    <t xml:space="preserve"> 00039598 </t>
  </si>
  <si>
    <t>4.626,61</t>
  </si>
  <si>
    <t>2,70</t>
  </si>
  <si>
    <t>ESPELHO / PLACA DE 3 POSTOS 4" X 2", PARA INSTALACAO DE TOMADAS E INTERRUPTORES</t>
  </si>
  <si>
    <t xml:space="preserve"> 00038094 </t>
  </si>
  <si>
    <t>4.948,56</t>
  </si>
  <si>
    <t>9,29</t>
  </si>
  <si>
    <t>532,8908800</t>
  </si>
  <si>
    <t>TOMADA 2P+T 20A, 250V (APENAS MODULO)</t>
  </si>
  <si>
    <t xml:space="preserve"> 00038102 </t>
  </si>
  <si>
    <t>4.984,18</t>
  </si>
  <si>
    <t>0,34</t>
  </si>
  <si>
    <t>14.710,2641532</t>
  </si>
  <si>
    <t>CJ</t>
  </si>
  <si>
    <t>CONJUNTO ARRUELAS DE VEDACAO 5/16" PARA TELHA FIBROCIMENTO (UMA ARRUELA METALICA E UMA ARRUELA PVC - CONICAS)</t>
  </si>
  <si>
    <t xml:space="preserve"> 00001607 </t>
  </si>
  <si>
    <t>99,96%</t>
  </si>
  <si>
    <t>5.098,16</t>
  </si>
  <si>
    <t>26,18</t>
  </si>
  <si>
    <t>194,7555000</t>
  </si>
  <si>
    <t>CAIXA SIFONADA PVC, 100 X 100 X 50 MM, COM GRELHA REDONDA, BRANCA</t>
  </si>
  <si>
    <t xml:space="preserve"> 00005103 </t>
  </si>
  <si>
    <t>5.190,16</t>
  </si>
  <si>
    <t>1,12</t>
  </si>
  <si>
    <t>EPI - FAMILIA OPERADOR ESCAVADEIRA - HORISTA (ENCARGOS COMPLEMENTARES - COLETADO CAIXA)</t>
  </si>
  <si>
    <t xml:space="preserve"> 00043488 </t>
  </si>
  <si>
    <t>5.235,09</t>
  </si>
  <si>
    <t>78,98</t>
  </si>
  <si>
    <t>66,2809298</t>
  </si>
  <si>
    <t>ADESIVO PLASTICO PARA PVC, FRASCO COM *850* GR</t>
  </si>
  <si>
    <t xml:space="preserve"> 00000122 </t>
  </si>
  <si>
    <t>5.285,07</t>
  </si>
  <si>
    <t>BLOCO DE CONCRETO ESTRUTURAL 14 X 19 X 34 CM, FBK 4,5 MPA (NBR 6136)</t>
  </si>
  <si>
    <t xml:space="preserve"> 00038591 </t>
  </si>
  <si>
    <t>5.313,89</t>
  </si>
  <si>
    <t>2,18</t>
  </si>
  <si>
    <t>2.433,6279600</t>
  </si>
  <si>
    <t>ANEL BORRACHA PARA TUBO ESGOTO PREDIAL, DN 50 MM (NBR 5688)</t>
  </si>
  <si>
    <t xml:space="preserve"> 00000296 </t>
  </si>
  <si>
    <t>5.642,85</t>
  </si>
  <si>
    <t>74,44</t>
  </si>
  <si>
    <t>75,8033600</t>
  </si>
  <si>
    <t>DISJUNTOR TERMOMAGNETICO PARA TRILHO DIN (IEC), TRIPOLAR, 10 - 50 A</t>
  </si>
  <si>
    <t xml:space="preserve"> 00034709 </t>
  </si>
  <si>
    <t>5.701,61</t>
  </si>
  <si>
    <t>7,25</t>
  </si>
  <si>
    <t>786,0692000</t>
  </si>
  <si>
    <t>TOMADA 2P+T 10A, 250V (APENAS MODULO)</t>
  </si>
  <si>
    <t xml:space="preserve"> 00038101 </t>
  </si>
  <si>
    <t>99,95%</t>
  </si>
  <si>
    <t>5.721,62</t>
  </si>
  <si>
    <t>70,07</t>
  </si>
  <si>
    <t>81,6516168</t>
  </si>
  <si>
    <t>PARAFUSO, AUTOATARRAXANTE, CABECA CHATA, FENDA SIMPLES, EM ACO ZINCADO, 1/4" (6,35 MM) X 25 MM</t>
  </si>
  <si>
    <t xml:space="preserve"> 00040552 </t>
  </si>
  <si>
    <t>5.767,71</t>
  </si>
  <si>
    <t>26,91</t>
  </si>
  <si>
    <t>214,3727600</t>
  </si>
  <si>
    <t>CURVA PVC CURTA 90 GRAUS, DN 75 MM, PARA ESGOTO PREDIAL</t>
  </si>
  <si>
    <t xml:space="preserve"> 00001951 </t>
  </si>
  <si>
    <t>6.226,02</t>
  </si>
  <si>
    <t>3,31</t>
  </si>
  <si>
    <t>1.879,3044000</t>
  </si>
  <si>
    <t>PENDURAL OU PRESILHA REGULADORA, EM ACO GALVANIZADO, COM CORPO, MOLA E REBITE, PARA PERFIL TIPO CANALETA DE ESTRUTURA EM FORROS DRYWALL</t>
  </si>
  <si>
    <t xml:space="preserve"> 00039430 </t>
  </si>
  <si>
    <t>6.248,15</t>
  </si>
  <si>
    <t>497.900,0000000</t>
  </si>
  <si>
    <t>6.331,34</t>
  </si>
  <si>
    <t>32,05</t>
  </si>
  <si>
    <t>197,5448124</t>
  </si>
  <si>
    <t>CALHA/CANALETA DE CONCRETO SIMPLES, TIPO MEIA CANA, DIAMETRO DE 20 CM, PARA AGUA PLUVIAL</t>
  </si>
  <si>
    <t xml:space="preserve"> 00013115 </t>
  </si>
  <si>
    <t>6.393,04</t>
  </si>
  <si>
    <t>0,98</t>
  </si>
  <si>
    <t>6.531,3659456</t>
  </si>
  <si>
    <t>FERRAMENTAS - FAMILIA PEDREIRO - HORISTA (ENCARGOS COMPLEMENTARES - COLETADO CAIXA)</t>
  </si>
  <si>
    <t xml:space="preserve"> 00043465 </t>
  </si>
  <si>
    <t>99,94%</t>
  </si>
  <si>
    <t>6.397,16</t>
  </si>
  <si>
    <t>20,75</t>
  </si>
  <si>
    <t>308,3150000</t>
  </si>
  <si>
    <t>6.596,80</t>
  </si>
  <si>
    <t>0,39</t>
  </si>
  <si>
    <t>16.957,5265017</t>
  </si>
  <si>
    <t>FERRAMENTAS - FAMILIA ENCANADOR - HORISTA (ENCARGOS COMPLEMENTARES - COLETADO CAIXA)</t>
  </si>
  <si>
    <t xml:space="preserve"> 00043461 </t>
  </si>
  <si>
    <t>6.774,53</t>
  </si>
  <si>
    <t>6,48</t>
  </si>
  <si>
    <t>1.046,2137691</t>
  </si>
  <si>
    <t>REJUNTE CIMENTICIO, QUALQUER COR</t>
  </si>
  <si>
    <t xml:space="preserve"> 00034357 </t>
  </si>
  <si>
    <t>7.225,74</t>
  </si>
  <si>
    <t>20,63</t>
  </si>
  <si>
    <t>350,2443846</t>
  </si>
  <si>
    <t>PREGO DE ACO POLIDO COM CABECA 22 X 48 (4 1/4 X 5)</t>
  </si>
  <si>
    <t xml:space="preserve"> 00040568 </t>
  </si>
  <si>
    <t>7.354,92</t>
  </si>
  <si>
    <t>145,48</t>
  </si>
  <si>
    <t>50,5560000</t>
  </si>
  <si>
    <t>7.757,92</t>
  </si>
  <si>
    <t>15,82</t>
  </si>
  <si>
    <t>490,2540783</t>
  </si>
  <si>
    <t>TUBO PVC SERIE NORMAL, DN 75 MM, PARA ESGOTO PREDIAL (NBR 5688)</t>
  </si>
  <si>
    <t xml:space="preserve"> 00009837 </t>
  </si>
  <si>
    <t>99,93%</t>
  </si>
  <si>
    <t>7.982,85</t>
  </si>
  <si>
    <t>10,59</t>
  </si>
  <si>
    <t>753,7133600</t>
  </si>
  <si>
    <t>8.021,66</t>
  </si>
  <si>
    <t>20,94</t>
  </si>
  <si>
    <t>ADAPTADOR PVC SOLDAVEL, COM FLANGE E ANEL DE VEDACAO, 32 MM X 1", PARA CAIXA D'AGUA</t>
  </si>
  <si>
    <t xml:space="preserve"> 00000097 </t>
  </si>
  <si>
    <t>8.405,21</t>
  </si>
  <si>
    <t>24,36</t>
  </si>
  <si>
    <t>345,0753706</t>
  </si>
  <si>
    <t>DILUENTE AGUARRAS</t>
  </si>
  <si>
    <t xml:space="preserve"> 00005318 </t>
  </si>
  <si>
    <t>8.576,32</t>
  </si>
  <si>
    <t>110,57</t>
  </si>
  <si>
    <t>TORNEIRA METALICA CROMADA, RETA, DE PAREDE, PARA COZINHA, SEM BICO, SEM AREJADOR, PADRAO POPULAR, 1/2" OU 3/4"</t>
  </si>
  <si>
    <t xml:space="preserve"> 00013416 </t>
  </si>
  <si>
    <t>99,92%</t>
  </si>
  <si>
    <t>8.765,88</t>
  </si>
  <si>
    <t>89,47</t>
  </si>
  <si>
    <t>97,9708002</t>
  </si>
  <si>
    <t>SOLUCAO PREPARADORA / LIMPADORA PARA PVC, FRASCO COM 1000 CM3</t>
  </si>
  <si>
    <t xml:space="preserve"> 00020083 </t>
  </si>
  <si>
    <t>8.796,05</t>
  </si>
  <si>
    <t>16,72</t>
  </si>
  <si>
    <t>526,2286157</t>
  </si>
  <si>
    <t>TUBO PVC SERIE NORMAL, DN 100 MM, PARA ESGOTO PREDIAL (NBR 5688)</t>
  </si>
  <si>
    <t xml:space="preserve"> 00009836 </t>
  </si>
  <si>
    <t>8.805,08</t>
  </si>
  <si>
    <t>191,01</t>
  </si>
  <si>
    <t>REGISTRO GAVETA COM ACABAMENTO E CANOPLA CROMADOS, SIMPLES, BITOLA 1 1/4"</t>
  </si>
  <si>
    <t xml:space="preserve"> 00006014 </t>
  </si>
  <si>
    <t>9.573,31</t>
  </si>
  <si>
    <t>156,22</t>
  </si>
  <si>
    <t>61,2800000</t>
  </si>
  <si>
    <t>99,91%</t>
  </si>
  <si>
    <t>9.766,73</t>
  </si>
  <si>
    <t>33,63</t>
  </si>
  <si>
    <t>290,4059200</t>
  </si>
  <si>
    <t>PARAFUSO NIQUELADO COM ACABAMENTO CROMADO PARA FIXAR PECA SANITARIA, INCLUI PORCA CEGA, ARRUELA E BUCHA DE NYLON TAMANHO S-10</t>
  </si>
  <si>
    <t xml:space="preserve"> 00004384 </t>
  </si>
  <si>
    <t>9.985,76</t>
  </si>
  <si>
    <t>10,13</t>
  </si>
  <si>
    <t>986,0493922</t>
  </si>
  <si>
    <t>TUBO PVC, SOLDAVEL, DE 32 MM, AGUA FRIA (NBR-5648)</t>
  </si>
  <si>
    <t xml:space="preserve"> 00009869 </t>
  </si>
  <si>
    <t>10.010,78</t>
  </si>
  <si>
    <t>0,77</t>
  </si>
  <si>
    <t>13.077,6275022</t>
  </si>
  <si>
    <t>10.315,21</t>
  </si>
  <si>
    <t>25,65</t>
  </si>
  <si>
    <t>402,1500000</t>
  </si>
  <si>
    <t>Armador (horista)</t>
  </si>
  <si>
    <t xml:space="preserve"> 00000378/SINAPI </t>
  </si>
  <si>
    <t>99,90%</t>
  </si>
  <si>
    <t>10.475,67</t>
  </si>
  <si>
    <t>33,98</t>
  </si>
  <si>
    <t>10.660,30</t>
  </si>
  <si>
    <t>13,92</t>
  </si>
  <si>
    <t>766,0000000</t>
  </si>
  <si>
    <t>ADAPTADOR PVC SOLDAVEL, COM FLANGE E ANEL DE VEDACAO, 25 MM X 3/4", PARA CAIXA D'AGUA</t>
  </si>
  <si>
    <t xml:space="preserve"> 00000096 </t>
  </si>
  <si>
    <t>10.696,81</t>
  </si>
  <si>
    <t>53,45</t>
  </si>
  <si>
    <t>200,1417197</t>
  </si>
  <si>
    <t>OPERADOR DE GUINDASTE (HORISTA)</t>
  </si>
  <si>
    <t xml:space="preserve"> 00004254 </t>
  </si>
  <si>
    <t>10.737,04</t>
  </si>
  <si>
    <t>1,64</t>
  </si>
  <si>
    <t>EPI - FAMILIA PEDREIRO - HORISTA (ENCARGOS COMPLEMENTARES - COLETADO CAIXA)</t>
  </si>
  <si>
    <t xml:space="preserve"> 00043489 </t>
  </si>
  <si>
    <t>99,89%</t>
  </si>
  <si>
    <t>10.768,18</t>
  </si>
  <si>
    <t>4,69</t>
  </si>
  <si>
    <t>2.294,3609041</t>
  </si>
  <si>
    <t>TUBO PVC, SOLDAVEL, DE 25 MM, AGUA FRIA (NBR-5648)</t>
  </si>
  <si>
    <t xml:space="preserve"> 00009868 </t>
  </si>
  <si>
    <t>10.987,13</t>
  </si>
  <si>
    <t>9,56</t>
  </si>
  <si>
    <t>1.149,0000000</t>
  </si>
  <si>
    <t>11.213,43</t>
  </si>
  <si>
    <t>12,06</t>
  </si>
  <si>
    <t>929,8351279</t>
  </si>
  <si>
    <t>TUBO PVC SERIE NORMAL, DN 50 MM, PARA ESGOTO PREDIAL (NBR 5688)</t>
  </si>
  <si>
    <t xml:space="preserve"> 00009838 </t>
  </si>
  <si>
    <t>99,88%</t>
  </si>
  <si>
    <t>11.506,53</t>
  </si>
  <si>
    <t>36,59</t>
  </si>
  <si>
    <t>314,4471319</t>
  </si>
  <si>
    <t>OPERADOR DE GUINCHO OU GUINCHEIRO (HORISTA)</t>
  </si>
  <si>
    <t xml:space="preserve"> 00004253 </t>
  </si>
  <si>
    <t>11.693,65</t>
  </si>
  <si>
    <t>10,18</t>
  </si>
  <si>
    <t>12.010,86</t>
  </si>
  <si>
    <t>31,36</t>
  </si>
  <si>
    <t>ADAPTADOR PVC SOLDAVEL, COM FLANGE E ANEL DE VEDACAO, 40 MM X 1 1/4", PARA CAIXA D'AGUA</t>
  </si>
  <si>
    <t xml:space="preserve"> 00000098 </t>
  </si>
  <si>
    <t>99,87%</t>
  </si>
  <si>
    <t>13.235,99</t>
  </si>
  <si>
    <t>24,93</t>
  </si>
  <si>
    <t>530,8226800</t>
  </si>
  <si>
    <t>PARAFUSO NIQUELADO 3 1/2" COM ACABAMENTO CROMADO PARA FIXAR PECA SANITARIA, INCLUI PORCA CEGA, ARRUELA E BUCHA DE NYLON TAMANHO S-8</t>
  </si>
  <si>
    <t xml:space="preserve"> 00004351 </t>
  </si>
  <si>
    <t>13.529,84</t>
  </si>
  <si>
    <t>32,23</t>
  </si>
  <si>
    <t>419,8446000</t>
  </si>
  <si>
    <t>CABO DE COBRE, FLEXIVEL, CLASSE 4 OU 5, ISOLACAO EM PVC/A, ANTICHAMA BWF-B, COBERTURA PVC-ST1, ANTICHAMA BWF-B, 1 CONDUTOR, 0,6/1 KV, SECAO NOMINAL 25 MM2</t>
  </si>
  <si>
    <t xml:space="preserve"> 00000996 </t>
  </si>
  <si>
    <t>14.046,28</t>
  </si>
  <si>
    <t>30,02</t>
  </si>
  <si>
    <t>467,9408979</t>
  </si>
  <si>
    <t>SILICONE ACETICO USO GERAL INCOLOR 280 G</t>
  </si>
  <si>
    <t xml:space="preserve"> 00039961 </t>
  </si>
  <si>
    <t>99,86%</t>
  </si>
  <si>
    <t>14.721,48</t>
  </si>
  <si>
    <t>20,24</t>
  </si>
  <si>
    <t>727,2905270</t>
  </si>
  <si>
    <t>GUARNICAO / MOLDURA / ARREMATE DE ACABAMENTO PARA ESQUADRIA, EM ALUMINIO PERFIL 25, ACABAMENTO ANODIZADO BRANCO OU BRILHANTE, PARA 1 FACE</t>
  </si>
  <si>
    <t xml:space="preserve"> 00036888 </t>
  </si>
  <si>
    <t>14.886,97</t>
  </si>
  <si>
    <t>39,78</t>
  </si>
  <si>
    <t>374,2293000</t>
  </si>
  <si>
    <t>IMUNIZANTE PARA MADEIRA, INCOLOR</t>
  </si>
  <si>
    <t xml:space="preserve"> 00007340 </t>
  </si>
  <si>
    <t>99,85%</t>
  </si>
  <si>
    <t>15.183,01</t>
  </si>
  <si>
    <t>2,08</t>
  </si>
  <si>
    <t>7.288,5406768</t>
  </si>
  <si>
    <t>CAL HIDRATADA CH-I PARA ARGAMASSAS</t>
  </si>
  <si>
    <t xml:space="preserve"> 00001106 </t>
  </si>
  <si>
    <t>15.442,54</t>
  </si>
  <si>
    <t>13,44</t>
  </si>
  <si>
    <t>16.668,13</t>
  </si>
  <si>
    <t>2.298,0000000</t>
  </si>
  <si>
    <t>99,84%</t>
  </si>
  <si>
    <t>16.796,46</t>
  </si>
  <si>
    <t>4,43</t>
  </si>
  <si>
    <t>3.791,7000000</t>
  </si>
  <si>
    <t>SARRAFO *2,5 X 7,5* CM EM PINUS, MISTA OU EQUIVALENTE DA REGIAO - BRUTA</t>
  </si>
  <si>
    <t xml:space="preserve"> 00004517 </t>
  </si>
  <si>
    <t>18.239,78</t>
  </si>
  <si>
    <t>47,62</t>
  </si>
  <si>
    <t>99,83%</t>
  </si>
  <si>
    <t>0,01%</t>
  </si>
  <si>
    <t>18.570,44</t>
  </si>
  <si>
    <t>94,62</t>
  </si>
  <si>
    <t>TORNEIRA DE MESA/BANCADA, PARA LAVATORIO, FIXA, METALICA CROMADA, PADRAO POPULAR, 1/2" OU 3/4"</t>
  </si>
  <si>
    <t xml:space="preserve"> 00013415 </t>
  </si>
  <si>
    <t>18.655,52</t>
  </si>
  <si>
    <t>240,51</t>
  </si>
  <si>
    <t>BANCADA DE MARMORE SINTETICO COM UMA CUBA, 120 X *60* CM</t>
  </si>
  <si>
    <t xml:space="preserve"> 00000541 </t>
  </si>
  <si>
    <t>99,82%</t>
  </si>
  <si>
    <t>18.794,63</t>
  </si>
  <si>
    <t>13,05</t>
  </si>
  <si>
    <t>1.440,0959328</t>
  </si>
  <si>
    <t>CABO DE COBRE, FLEXIVEL, CLASSE 4 OU 5, ISOLACAO EM PVC/A, ANTICHAMA BWF-B, COBERTURA PVC-ST1, ANTICHAMA BWF-B, 1 CONDUTOR, 0,6/1 KV, SECAO NOMINAL 10 MM2</t>
  </si>
  <si>
    <t xml:space="preserve"> 00001020 </t>
  </si>
  <si>
    <t>18.866,11</t>
  </si>
  <si>
    <t>7.369,5861672</t>
  </si>
  <si>
    <t>CABO DE COBRE, FLEXIVEL, CLASSE 4 OU 5, ISOLACAO EM PVC/A, ANTICHAMA BWF-B, COBERTURA PVC-ST1, ANTICHAMA BWF-B, 1 CONDUTOR, 0,6/1 KV, SECAO NOMINAL 1,5 MM2</t>
  </si>
  <si>
    <t xml:space="preserve"> 00000993 </t>
  </si>
  <si>
    <t>99,81%</t>
  </si>
  <si>
    <t>19.231,00</t>
  </si>
  <si>
    <t>60,76</t>
  </si>
  <si>
    <t>316,4958800</t>
  </si>
  <si>
    <t>DISJUNTOR TERMOMAGNETICO PARA TRILHO DIN (IEC), BIPOLAR, 6 - 32 A</t>
  </si>
  <si>
    <t xml:space="preserve"> 00034616 </t>
  </si>
  <si>
    <t>19.375,31</t>
  </si>
  <si>
    <t>3,30</t>
  </si>
  <si>
    <t>5.870,6181294</t>
  </si>
  <si>
    <t>ELETRODUTO DE PVC RIGIDO SOLDAVEL, CLASSE B, DE 25 MM</t>
  </si>
  <si>
    <t xml:space="preserve"> 00002678 </t>
  </si>
  <si>
    <t>99,80%</t>
  </si>
  <si>
    <t>19.878,72</t>
  </si>
  <si>
    <t>25,95</t>
  </si>
  <si>
    <t>REGISTRO DE ESFERA, PVC, COM VOLANTE, VS, SOLDAVEL, DN 25 MM, COM CORPO DIVIDIDO</t>
  </si>
  <si>
    <t xml:space="preserve"> 00011674 </t>
  </si>
  <si>
    <t>20.022,97</t>
  </si>
  <si>
    <t>124,08</t>
  </si>
  <si>
    <t>CHUVEIRO COMUM EM PLASTICO BRANCO, COM CANO, 3 TEMPERATURAS, 5500 W (110/220 V)</t>
  </si>
  <si>
    <t xml:space="preserve"> 00001368 </t>
  </si>
  <si>
    <t>99,79%</t>
  </si>
  <si>
    <t>20.852,61</t>
  </si>
  <si>
    <t>85,35</t>
  </si>
  <si>
    <t>244,3310200</t>
  </si>
  <si>
    <t>FECHADURA ESPELHO PARA PORTA INTERNA, EM ACO INOX (MAQUINA, TESTA E CONTRA-TESTA) E EM ZAMAC (MACANETA, LINGUETA E TRINCOS) COM ACABAMENTO CROMADO, MAQUINA DE 40 MM, INCLUINDO CHAVE TIPO INTERNA</t>
  </si>
  <si>
    <t xml:space="preserve"> 00003090 </t>
  </si>
  <si>
    <t>21.104,32</t>
  </si>
  <si>
    <t>55,10</t>
  </si>
  <si>
    <t>REGISTRO DE ESFERA, PVC, COM VOLANTE, VS, SOLDAVEL, DN 40 MM, COM CORPO DIVIDIDO</t>
  </si>
  <si>
    <t xml:space="preserve"> 00011676 </t>
  </si>
  <si>
    <t>99,78%</t>
  </si>
  <si>
    <t>23.636,97</t>
  </si>
  <si>
    <t>95,62</t>
  </si>
  <si>
    <t>FECHADURA ESPELHO PARA PORTA EXTERNA, EM ACO INOX (MAQUINA, TESTA E CONTRA-TESTA) E EM ZAMAC (MACANETA, LINGUETA E TRINCOS) COM ACABAMENTO CROMADO, MAQUINA DE 40 MM, INCLUINDO CHAVE TIPO CILINDRO</t>
  </si>
  <si>
    <t xml:space="preserve"> 00003080 </t>
  </si>
  <si>
    <t>99,77%</t>
  </si>
  <si>
    <t>23.850,81</t>
  </si>
  <si>
    <t>5,21</t>
  </si>
  <si>
    <t>4.579,7929996</t>
  </si>
  <si>
    <t>24.046,40</t>
  </si>
  <si>
    <t>1,42</t>
  </si>
  <si>
    <t>EPI - FAMILIA ENCANADOR - HORISTA (ENCARGOS COMPLEMENTARES - COLETADO CAIXA)</t>
  </si>
  <si>
    <t xml:space="preserve"> 00043485 </t>
  </si>
  <si>
    <t>99,76%</t>
  </si>
  <si>
    <t>25.151,64</t>
  </si>
  <si>
    <t>2,32</t>
  </si>
  <si>
    <t>10.833,9179437</t>
  </si>
  <si>
    <t>EPI - FAMILIA PINTOR - HORISTA (ENCARGOS COMPLEMENTARES - COLETADO CAIXA)</t>
  </si>
  <si>
    <t xml:space="preserve"> 00043490 </t>
  </si>
  <si>
    <t>99,75%</t>
  </si>
  <si>
    <t>25.469,09</t>
  </si>
  <si>
    <t>129,77</t>
  </si>
  <si>
    <t>LAVATORIO DE LOUCA BRANCA, SUSPENSO (SEM COLUNA), DIMENSOES *40 X 30* CM</t>
  </si>
  <si>
    <t xml:space="preserve"> 00010425 </t>
  </si>
  <si>
    <t>25.954,26</t>
  </si>
  <si>
    <t>1.625.516,82</t>
  </si>
  <si>
    <t>0,0159668</t>
  </si>
  <si>
    <t>GUINDASTE HIDRAULICO AUTOPROPELIDO, COM LANCA TELESCOPICA 28,80 M, CAPACIDADE MAXIMA 30 T, POTENCIA 97 KW, TRACAO 4 X 4</t>
  </si>
  <si>
    <t xml:space="preserve"> 00044475 </t>
  </si>
  <si>
    <t>99,74%</t>
  </si>
  <si>
    <t>27.807,92</t>
  </si>
  <si>
    <t>4,53</t>
  </si>
  <si>
    <t>6.138,3578520</t>
  </si>
  <si>
    <t>ELETRODUTO PVC FLEXIVEL CORRUGADO, REFORCADO, COR LARANJA, DE 25 MM, PARA LAJES E PISOS</t>
  </si>
  <si>
    <t xml:space="preserve"> 00039244 </t>
  </si>
  <si>
    <t>99,73%</t>
  </si>
  <si>
    <t>27.870,74</t>
  </si>
  <si>
    <t>2,57</t>
  </si>
  <si>
    <t>FERRAMENTAS - FAMILIA PINTOR - HORISTA (ENCARGOS COMPLEMENTARES - COLETADO CAIXA)</t>
  </si>
  <si>
    <t xml:space="preserve"> 00043466 </t>
  </si>
  <si>
    <t>29.448,62</t>
  </si>
  <si>
    <t>585,51</t>
  </si>
  <si>
    <t>50,2955600</t>
  </si>
  <si>
    <t>QUADRO DE DISTRIBUICAO COM BARRAMENTO TRIFASICO, DE EMBUTIR, EM CHAPA DE ACO GALVANIZADO, PARA 18 DISJUNTORES DIN, 100 A</t>
  </si>
  <si>
    <t xml:space="preserve"> 00013395 </t>
  </si>
  <si>
    <t>99,72%</t>
  </si>
  <si>
    <t>29.520,82</t>
  </si>
  <si>
    <t>426,93</t>
  </si>
  <si>
    <t>VALVULA DE DESCARGA EM METAL CROMADO PARA MICTORIO COM ACIONAMENTO POR PRESSAO E FECHAMENTO AUTOMATICO</t>
  </si>
  <si>
    <t xml:space="preserve"> 00021112 </t>
  </si>
  <si>
    <t>99,71%</t>
  </si>
  <si>
    <t>29.863,56</t>
  </si>
  <si>
    <t>615,32</t>
  </si>
  <si>
    <t>48,5337600</t>
  </si>
  <si>
    <t>QUADRO DE DISTRIBUICAO COM BARRAMENTO TRIFASICO, DE EMBUTIR, EM CHAPA DE ACO GALVANIZADO, PARA 24 DISJUNTORES DIN, 100 A</t>
  </si>
  <si>
    <t xml:space="preserve"> 00012039 </t>
  </si>
  <si>
    <t>99,70%</t>
  </si>
  <si>
    <t>30.910,20</t>
  </si>
  <si>
    <t>1,10</t>
  </si>
  <si>
    <t>27.990,4612286</t>
  </si>
  <si>
    <t>ARGAMASSA COLANTE AC I PARA CERAMICAS</t>
  </si>
  <si>
    <t xml:space="preserve"> 00001381 </t>
  </si>
  <si>
    <t>99,69%</t>
  </si>
  <si>
    <t>31.507,69</t>
  </si>
  <si>
    <t>20,13</t>
  </si>
  <si>
    <t>1.565,3198433</t>
  </si>
  <si>
    <t>PREGO DE ACO POLIDO COM CABECA 18 X 27 (2 1/2 X 10)</t>
  </si>
  <si>
    <t xml:space="preserve"> 00005061 </t>
  </si>
  <si>
    <t>99,68%</t>
  </si>
  <si>
    <t>31.990,51</t>
  </si>
  <si>
    <t>83,53</t>
  </si>
  <si>
    <t>TORNEIRA DE BOIA CONVENCIONAL PARA CAIXA D'AGUA, 1", AGUA FRIA, COM HASTE E TORNEIRA METALICOS E BALAO PLASTICO</t>
  </si>
  <si>
    <t xml:space="preserve"> 00011825 </t>
  </si>
  <si>
    <t>32.017,42</t>
  </si>
  <si>
    <t>34,43</t>
  </si>
  <si>
    <t>929,8075680</t>
  </si>
  <si>
    <t>MONTADOR DE ESTRUTURAS METALICAS HORISTA</t>
  </si>
  <si>
    <t xml:space="preserve"> 00044497 </t>
  </si>
  <si>
    <t>99,67%</t>
  </si>
  <si>
    <t>32.125,09</t>
  </si>
  <si>
    <t>13,98</t>
  </si>
  <si>
    <t>99,66%</t>
  </si>
  <si>
    <t>32.131,33</t>
  </si>
  <si>
    <t>42,59</t>
  </si>
  <si>
    <t>754,4104200</t>
  </si>
  <si>
    <t>ESTRIBO COM PARAFUSO EM CHAPA DE FERRO FUNDIDO DE 2" X 3/16" X 35 CM, SECAO "U", PARA MADEIRAMENTO DE TELHADO</t>
  </si>
  <si>
    <t xml:space="preserve"> 00021142 </t>
  </si>
  <si>
    <t>99,65%</t>
  </si>
  <si>
    <t>32.903,70</t>
  </si>
  <si>
    <t>14,32</t>
  </si>
  <si>
    <t>99,64%</t>
  </si>
  <si>
    <t>34.327,75</t>
  </si>
  <si>
    <t>1.676,1623490</t>
  </si>
  <si>
    <t>PREGO DE ACO POLIDO COM CABECA 18 X 30 (2 3/4 X 10)</t>
  </si>
  <si>
    <t xml:space="preserve"> 00005075 </t>
  </si>
  <si>
    <t>99,63%</t>
  </si>
  <si>
    <t>34.405,00</t>
  </si>
  <si>
    <t>30,81</t>
  </si>
  <si>
    <t>1.116,7629727</t>
  </si>
  <si>
    <t>REVESTIMENTO PARA PAREDE, EM CERAMICA ESMALTADA, FORMATO MENOR OU IGUAL A 2025 CM2</t>
  </si>
  <si>
    <t xml:space="preserve"> 00000536 </t>
  </si>
  <si>
    <t>99,62%</t>
  </si>
  <si>
    <t>34.508,49</t>
  </si>
  <si>
    <t>499,06</t>
  </si>
  <si>
    <t>MICTORIO INDIVIDUAL, SIFONADO, DE LOUCA BRANCA, SEM COMPLEMENTOS</t>
  </si>
  <si>
    <t xml:space="preserve"> 00010432 </t>
  </si>
  <si>
    <t>99,61%</t>
  </si>
  <si>
    <t>40.450,02</t>
  </si>
  <si>
    <t>4,48</t>
  </si>
  <si>
    <t>9.029,0355222</t>
  </si>
  <si>
    <t>BLOCO DE CONCRETO ESTRUTURAL 14 X 19 X 39 CM, FBK 4,5 MPA (NBR 6136)</t>
  </si>
  <si>
    <t xml:space="preserve"> 00025070 </t>
  </si>
  <si>
    <t>99,60%</t>
  </si>
  <si>
    <t>41.242,37</t>
  </si>
  <si>
    <t>709,78</t>
  </si>
  <si>
    <t>58,1055275</t>
  </si>
  <si>
    <t>PORTA DE ABRIR, TIPO VENEZIANA, EM ALUMINIO, ACABAMENTO ANODIZADO NATURAL, 90 CM X 210 CM (LARGURA X ALTURA), SEM GUARNICAO/ALIZAR/VISTA</t>
  </si>
  <si>
    <t xml:space="preserve"> 00039025 </t>
  </si>
  <si>
    <t>99,59%</t>
  </si>
  <si>
    <t>44.424,28</t>
  </si>
  <si>
    <t>137,37</t>
  </si>
  <si>
    <t>323,3822200</t>
  </si>
  <si>
    <t>REGISTRO GAVETA COM ACABAMENTO E CANOPLA CROMADOS, SIMPLES, BITOLA 1"</t>
  </si>
  <si>
    <t xml:space="preserve"> 00006013 </t>
  </si>
  <si>
    <t>99,58%</t>
  </si>
  <si>
    <t>44.582,93</t>
  </si>
  <si>
    <t>19,40</t>
  </si>
  <si>
    <t>99,57%</t>
  </si>
  <si>
    <t>45.052,17</t>
  </si>
  <si>
    <t>29,80</t>
  </si>
  <si>
    <t>1.511,6211405</t>
  </si>
  <si>
    <t>TELHADOR / TELHADISTA (HORISTA)</t>
  </si>
  <si>
    <t xml:space="preserve"> 00012869 </t>
  </si>
  <si>
    <t>99,55%</t>
  </si>
  <si>
    <t>46.372,45</t>
  </si>
  <si>
    <t>24,78</t>
  </si>
  <si>
    <t>1.871,0430900</t>
  </si>
  <si>
    <t>CAIBRO NAO APARELHADO, *6 X 8* CM, EM MACARANDUBA/MASSARANDUBA, ANGELIM OU EQUIVALENTE DA REGIAO - BRUTA</t>
  </si>
  <si>
    <t xml:space="preserve"> 00004400 </t>
  </si>
  <si>
    <t>99,54%</t>
  </si>
  <si>
    <t>46.482,06</t>
  </si>
  <si>
    <t>28,75</t>
  </si>
  <si>
    <t>1.616,7809840</t>
  </si>
  <si>
    <t>CARPINTEIRO DE ESQUADRIAS (HORISTA)</t>
  </si>
  <si>
    <t xml:space="preserve"> 00001214 </t>
  </si>
  <si>
    <t>99,53%</t>
  </si>
  <si>
    <t>47.370,08</t>
  </si>
  <si>
    <t>6,43</t>
  </si>
  <si>
    <t>7.372,6734000</t>
  </si>
  <si>
    <t>99,52%</t>
  </si>
  <si>
    <t>47.733,92</t>
  </si>
  <si>
    <t>8,78</t>
  </si>
  <si>
    <t>5.434,0040000</t>
  </si>
  <si>
    <t>PERFIL CANALETA, FORMATO C, EM ACO ZINCADO, PARA ESTRUTURA FORRO DRYWALL, E = 0,5 MM, *46 X 18* (L X H), COMPRIMENTO 3 M</t>
  </si>
  <si>
    <t xml:space="preserve"> 00039427 </t>
  </si>
  <si>
    <t>99,50%</t>
  </si>
  <si>
    <t>48.964,16</t>
  </si>
  <si>
    <t>203,31</t>
  </si>
  <si>
    <t>240,8393132</t>
  </si>
  <si>
    <t>JANELA MAXIM-AR, EM ALUMINIO PERFIL 25, 60 X 80 CM (A X L), ACABAMENTO BRANCO OU BRILHANTE, BATENTE DE 4 A 5 CM, COM VIDRO 4 MM, SEM GUARNICAO/ALIZAR</t>
  </si>
  <si>
    <t xml:space="preserve"> 00034381 </t>
  </si>
  <si>
    <t>99,49%</t>
  </si>
  <si>
    <t>49.787,46</t>
  </si>
  <si>
    <t>22,00</t>
  </si>
  <si>
    <t>2.263,2312600</t>
  </si>
  <si>
    <t>TABUA NAO APARELHADA *2,5 X 20* CM, EM MACARANDUBA/MASSARANDUBA, ANGELIM OU EQUIVALENTE DA REGIAO - BRUTA</t>
  </si>
  <si>
    <t xml:space="preserve"> 00006193 </t>
  </si>
  <si>
    <t>99,48%</t>
  </si>
  <si>
    <t>50.775,10</t>
  </si>
  <si>
    <t>662,86</t>
  </si>
  <si>
    <t>76,6000000</t>
  </si>
  <si>
    <t>99,46%</t>
  </si>
  <si>
    <t>50.844,34</t>
  </si>
  <si>
    <t>265,75</t>
  </si>
  <si>
    <t>191,3238200</t>
  </si>
  <si>
    <t>PORTA DE MADEIRA, FOLHA MEDIA (NBR 15930) DE 700 X 2100 MM, DE 35 MM A 40 MM DE ESPESSURA, NUCLEO SEMI-SOLIDO (SARRAFEADO), CAPA LISA EM HDF, ACABAMENTO EM PRIMER PARA PINTURA</t>
  </si>
  <si>
    <t xml:space="preserve"> 00010554 </t>
  </si>
  <si>
    <t>99,45%</t>
  </si>
  <si>
    <t>0,02%</t>
  </si>
  <si>
    <t>56.319,84</t>
  </si>
  <si>
    <t>72.387,0000000</t>
  </si>
  <si>
    <t>99,44%</t>
  </si>
  <si>
    <t>57.079,23</t>
  </si>
  <si>
    <t>37,26</t>
  </si>
  <si>
    <t>99,42%</t>
  </si>
  <si>
    <t>59.815,97</t>
  </si>
  <si>
    <t>44,75</t>
  </si>
  <si>
    <t>1.336,6776600</t>
  </si>
  <si>
    <t>DOBRADICA EM ACO/FERRO, 3 1/2" X 3", E= 1,9 A 2 MM, COM ANEL, CROMADO OU ZINCADO, TAMPA BOLA, COM PARAFUSOS</t>
  </si>
  <si>
    <t xml:space="preserve"> 00002432 </t>
  </si>
  <si>
    <t>99,40%</t>
  </si>
  <si>
    <t>62.338,87</t>
  </si>
  <si>
    <t>39,27</t>
  </si>
  <si>
    <t>1.587,6116000</t>
  </si>
  <si>
    <t>FORRO DE PVC LISO, BRANCO, REGUA DE 20 CM, ESPESSURA APROXIMADA DE 8 MM, COMPRIMENTO 6 M (SEM COLOCACAO)</t>
  </si>
  <si>
    <t xml:space="preserve"> 00036225 </t>
  </si>
  <si>
    <t>99,39%</t>
  </si>
  <si>
    <t>62.664,11</t>
  </si>
  <si>
    <t>0,51</t>
  </si>
  <si>
    <t>99,37%</t>
  </si>
  <si>
    <t>65.192,37</t>
  </si>
  <si>
    <t>41,25</t>
  </si>
  <si>
    <t>1.580,4762510</t>
  </si>
  <si>
    <t>OPERADOR DE BETONEIRA ESTACIONARIA / MISTURADOR (HORISTA)</t>
  </si>
  <si>
    <t xml:space="preserve"> 00037666 </t>
  </si>
  <si>
    <t>99,35%</t>
  </si>
  <si>
    <t>68.472,48</t>
  </si>
  <si>
    <t>40,92</t>
  </si>
  <si>
    <t>1.673,2319957</t>
  </si>
  <si>
    <t>OPERADOR DE MAQUINAS E TRATORES DIVERSOS - TERRAPLANAGEM (HORISTA)</t>
  </si>
  <si>
    <t xml:space="preserve"> 00004230 </t>
  </si>
  <si>
    <t>99,33%</t>
  </si>
  <si>
    <t>73.679,10</t>
  </si>
  <si>
    <t>289,81</t>
  </si>
  <si>
    <t>254,2354000</t>
  </si>
  <si>
    <t>PORTA DE MADEIRA, FOLHA MEDIA (NBR 15930) DE 800 X 2100 MM, DE 35 MM A 40 MM DE ESPESSURA, NUCLEO SEMI-SOLIDO (SARRAFEADO), CAPA LISA EM HDF, ACABAMENTO EM PRIMER PARA PINTURA</t>
  </si>
  <si>
    <t xml:space="preserve"> 00010555 </t>
  </si>
  <si>
    <t>99,31%</t>
  </si>
  <si>
    <t>73.913,85</t>
  </si>
  <si>
    <t>2.449,0725596</t>
  </si>
  <si>
    <t>AZULEJISTA OU LADRILHEIRO (HORISTA)</t>
  </si>
  <si>
    <t xml:space="preserve"> 00004760 </t>
  </si>
  <si>
    <t>99,29%</t>
  </si>
  <si>
    <t>75.067,66</t>
  </si>
  <si>
    <t>391,40</t>
  </si>
  <si>
    <t>191,7910800</t>
  </si>
  <si>
    <t>GRELHA FOFO SIMPLES COM REQUADRO, CARGA MAXIMA 1,5 T, 200 X 1000 MM, E= *15* MM</t>
  </si>
  <si>
    <t xml:space="preserve"> 00011236 </t>
  </si>
  <si>
    <t>99,27%</t>
  </si>
  <si>
    <t>75.870,23</t>
  </si>
  <si>
    <t>5,16</t>
  </si>
  <si>
    <t>PARAFUSO ZINCADO ROSCA SOBERBA, CABECA SEXTAVADA, 5/16" X 250 MM, PARA FIXACAO DE TELHA EM MADEIRA</t>
  </si>
  <si>
    <t xml:space="preserve"> 00004302 </t>
  </si>
  <si>
    <t>99,25%</t>
  </si>
  <si>
    <t>75.972,43</t>
  </si>
  <si>
    <t>28,10</t>
  </si>
  <si>
    <t>2.703,9136644</t>
  </si>
  <si>
    <t>PISO EM CERAMICA ESMALTADA, COMERCIAL (PADRAO POPULAR), COR LISA, PEI MAIOR OU IGUAL A 3, FORMATO MENOR OU IGUAL A 2025 CM2</t>
  </si>
  <si>
    <t xml:space="preserve"> 00001297 </t>
  </si>
  <si>
    <t>99,23%</t>
  </si>
  <si>
    <t>77.798,60</t>
  </si>
  <si>
    <t>535,79</t>
  </si>
  <si>
    <t>BACIA SANITARIA (VASO) COM CAIXA ACOPLADA, SIFAO APARENTE, DE LOUCA BRANCA (SEM ASSENTO)</t>
  </si>
  <si>
    <t xml:space="preserve"> 00010422 </t>
  </si>
  <si>
    <t>99,21%</t>
  </si>
  <si>
    <t>80.712,52</t>
  </si>
  <si>
    <t>145,68</t>
  </si>
  <si>
    <t>554,0347326</t>
  </si>
  <si>
    <t>PEDRA BRITADA N. 1 (9,5 A 19 MM) POSTO PEDREIRA/FORNECEDOR, SEM FRETE</t>
  </si>
  <si>
    <t xml:space="preserve"> 00004721 </t>
  </si>
  <si>
    <t>99,19%</t>
  </si>
  <si>
    <t>81.018,64</t>
  </si>
  <si>
    <t>299,96</t>
  </si>
  <si>
    <t>270,0992600</t>
  </si>
  <si>
    <t>EXTINTOR DE INCENDIO PORTATIL COM CARGA DE PO QUIMICO SECO (PQS) DE 4 KG, CLASSE BC</t>
  </si>
  <si>
    <t xml:space="preserve"> 00010891 </t>
  </si>
  <si>
    <t>99,17%</t>
  </si>
  <si>
    <t>81.754,60</t>
  </si>
  <si>
    <t>35,58</t>
  </si>
  <si>
    <t>99,15%</t>
  </si>
  <si>
    <t>84.412,22</t>
  </si>
  <si>
    <t>0,55</t>
  </si>
  <si>
    <t>152.877,4852206</t>
  </si>
  <si>
    <t>FERRAMENTAS - FAMILIA CARPINTEIRO DE FORMAS - HORISTA (ENCARGOS COMPLEMENTARES - COLETADO CAIXA)</t>
  </si>
  <si>
    <t xml:space="preserve"> 00043459 </t>
  </si>
  <si>
    <t>99,12%</t>
  </si>
  <si>
    <t>84.814,40</t>
  </si>
  <si>
    <t>67,34</t>
  </si>
  <si>
    <t>1.259,5338000</t>
  </si>
  <si>
    <t>CABO DE COBRE, FLEXIVEL, CLASSE 4 OU 5, ISOLACAO EM PVC/A, ANTICHAMA BWF-B, COBERTURA PVC-ST1, ANTICHAMA BWF-B, 1 CONDUTOR, 0,6/1 KV, SECAO NOMINAL 50 MM2</t>
  </si>
  <si>
    <t xml:space="preserve"> 00001018 </t>
  </si>
  <si>
    <t>99,10%</t>
  </si>
  <si>
    <t>0,03%</t>
  </si>
  <si>
    <t>101.550,20</t>
  </si>
  <si>
    <t>153,2000000</t>
  </si>
  <si>
    <t>99,07%</t>
  </si>
  <si>
    <t>105.209,18</t>
  </si>
  <si>
    <t>274,70</t>
  </si>
  <si>
    <t>99,05%</t>
  </si>
  <si>
    <t>107.736,75</t>
  </si>
  <si>
    <t>5.375,8832620</t>
  </si>
  <si>
    <t>AUXILIAR DE ENCANADOR OU BOMBEIRO HIDRAULICO (HORISTA)</t>
  </si>
  <si>
    <t xml:space="preserve"> 00000246 </t>
  </si>
  <si>
    <t>99,02%</t>
  </si>
  <si>
    <t>114.648,75</t>
  </si>
  <si>
    <t>276,08</t>
  </si>
  <si>
    <t>415,2766716</t>
  </si>
  <si>
    <t>JANELA DE CORRER, EM ALUMINIO PERFIL 25, 100 X 120 CM (A X L), 2 FLS MOVEIS, SEM BANDEIRA, ACABAMENTO BRANCO OU BRILHANTE, BATENTE DE 6 A 7 CM, COM VIDRO 4 MM, SEM GUARNICAO</t>
  </si>
  <si>
    <t xml:space="preserve"> 00036896 </t>
  </si>
  <si>
    <t>98,99%</t>
  </si>
  <si>
    <t>126.367,98</t>
  </si>
  <si>
    <t>4.187,0953042</t>
  </si>
  <si>
    <t>PEDREIRO (HORISTA)</t>
  </si>
  <si>
    <t xml:space="preserve"> 00004750 </t>
  </si>
  <si>
    <t>98,95%</t>
  </si>
  <si>
    <t>127.456,43</t>
  </si>
  <si>
    <t>316,94</t>
  </si>
  <si>
    <t>98,92%</t>
  </si>
  <si>
    <t>0,04%</t>
  </si>
  <si>
    <t>133.748,80</t>
  </si>
  <si>
    <t>6.894,0000000</t>
  </si>
  <si>
    <t>98,88%</t>
  </si>
  <si>
    <t>139.658,65</t>
  </si>
  <si>
    <t>2,40</t>
  </si>
  <si>
    <t>58.267,3619645</t>
  </si>
  <si>
    <t>ABRACADEIRA EM ACO PARA AMARRACAO DE ELETRODUTOS, TIPO D, COM 1/2" E PARAFUSO DE FIXACAO</t>
  </si>
  <si>
    <t xml:space="preserve"> 00000392 </t>
  </si>
  <si>
    <t>98,84%</t>
  </si>
  <si>
    <t>143.303,66</t>
  </si>
  <si>
    <t>93,54</t>
  </si>
  <si>
    <t>98,80%</t>
  </si>
  <si>
    <t>145.759,09</t>
  </si>
  <si>
    <t>180,77</t>
  </si>
  <si>
    <t>806,3308481</t>
  </si>
  <si>
    <t>AREIA MEDIA - POSTO JAZIDA/FORNECEDOR (RETIRADO NA JAZIDA, SEM TRANSPORTE)</t>
  </si>
  <si>
    <t xml:space="preserve"> 00000370 </t>
  </si>
  <si>
    <t>98,77%</t>
  </si>
  <si>
    <t>147.890,34</t>
  </si>
  <si>
    <t>3,56</t>
  </si>
  <si>
    <t>41.496,5833658</t>
  </si>
  <si>
    <t>CABO DE COBRE, FLEXIVEL, CLASSE 4 OU 5, ISOLACAO EM PVC/A, ANTICHAMA BWF-B, COBERTURA PVC-ST1, ANTICHAMA BWF-B, 1 CONDUTOR, 0,6/1 KV, SECAO NOMINAL 2,5 MM2</t>
  </si>
  <si>
    <t xml:space="preserve"> 00001022 </t>
  </si>
  <si>
    <t>98,73%</t>
  </si>
  <si>
    <t>162.451,82</t>
  </si>
  <si>
    <t>424,16</t>
  </si>
  <si>
    <t>98,68%</t>
  </si>
  <si>
    <t>0,05%</t>
  </si>
  <si>
    <t>167.506,71</t>
  </si>
  <si>
    <t>126,21</t>
  </si>
  <si>
    <t>1.327,2558600</t>
  </si>
  <si>
    <t>LUMINARIA DE SOBREPOR EM CHAPA DE ACO PARA 2 LAMPADAS FLUORESCENTES DE *18* W, ALETADA, COMPLETA (LAMPADAS E REATOR INCLUSOS)</t>
  </si>
  <si>
    <t xml:space="preserve"> 00003811 </t>
  </si>
  <si>
    <t>98,64%</t>
  </si>
  <si>
    <t>167.906,82</t>
  </si>
  <si>
    <t>87,68</t>
  </si>
  <si>
    <t>1.915,0000000</t>
  </si>
  <si>
    <t>98,59%</t>
  </si>
  <si>
    <t>179.752,86</t>
  </si>
  <si>
    <t>52,09</t>
  </si>
  <si>
    <t>3.450,7537064</t>
  </si>
  <si>
    <t>TINTA ESMALTE SINTETICO PREMIUM FOSCO</t>
  </si>
  <si>
    <t xml:space="preserve"> 00007288 </t>
  </si>
  <si>
    <t>98,54%</t>
  </si>
  <si>
    <t>0,06%</t>
  </si>
  <si>
    <t>210.918,22</t>
  </si>
  <si>
    <t>1,73</t>
  </si>
  <si>
    <t>98,49%</t>
  </si>
  <si>
    <t>221.499,67</t>
  </si>
  <si>
    <t>2.206.347,8246619</t>
  </si>
  <si>
    <t>98,43%</t>
  </si>
  <si>
    <t>0,07%</t>
  </si>
  <si>
    <t>243.537,87</t>
  </si>
  <si>
    <t>67,29</t>
  </si>
  <si>
    <t>3.619,3500000</t>
  </si>
  <si>
    <t>CHAPA/PAINEL DE MADEIRA COMPENSADA PLASTIFICADA (MADEIRITE PLASTIFICADO) PARA FORMA DE CONCRETO, DE 2200 X 1100 MM, E = 12 MM</t>
  </si>
  <si>
    <t xml:space="preserve"> 00001347 </t>
  </si>
  <si>
    <t>98,36%</t>
  </si>
  <si>
    <t>247.604,46</t>
  </si>
  <si>
    <t>646,49</t>
  </si>
  <si>
    <t>98,29%</t>
  </si>
  <si>
    <t>266.816,08</t>
  </si>
  <si>
    <t>29,28</t>
  </si>
  <si>
    <t>9.113,5616000</t>
  </si>
  <si>
    <t>TELA DE ACO SOLDADA NERVURADA, CA-60, Q-196, (3,11 KG/M2), DIAMETRO DO FIO = 5,0 MM, LARGURA = 2,45 M, ESPACAMENTO DA MALHA = 10 X 10 CM</t>
  </si>
  <si>
    <t xml:space="preserve"> 00007156 </t>
  </si>
  <si>
    <t>98,22%</t>
  </si>
  <si>
    <t>274.339,72</t>
  </si>
  <si>
    <t>EPI - FAMILIA CARPINTEIRO DE FORMAS - HORISTA (ENCARGOS COMPLEMENTARES - COLETADO CAIXA)</t>
  </si>
  <si>
    <t xml:space="preserve"> 00043483 </t>
  </si>
  <si>
    <t>98,15%</t>
  </si>
  <si>
    <t>0,08%</t>
  </si>
  <si>
    <t>286.683,23</t>
  </si>
  <si>
    <t>187,13</t>
  </si>
  <si>
    <t>98,07%</t>
  </si>
  <si>
    <t>301.842,03</t>
  </si>
  <si>
    <t>9,05</t>
  </si>
  <si>
    <t>33.360,7137288</t>
  </si>
  <si>
    <t>TABUA *2,5 X 15 CM EM PINUS, MISTA OU EQUIVALENTE DA REGIAO - BRUTA</t>
  </si>
  <si>
    <t xml:space="preserve"> 00006194 </t>
  </si>
  <si>
    <t>97,99%</t>
  </si>
  <si>
    <t>302.916,13</t>
  </si>
  <si>
    <t>84,14</t>
  </si>
  <si>
    <t>3.600,2000000</t>
  </si>
  <si>
    <t>97,91%</t>
  </si>
  <si>
    <t>0,09%</t>
  </si>
  <si>
    <t>331.797,48</t>
  </si>
  <si>
    <t>10.993,8265725</t>
  </si>
  <si>
    <t>PINTOR (HORISTA)</t>
  </si>
  <si>
    <t xml:space="preserve"> 00004783 </t>
  </si>
  <si>
    <t>97,82%</t>
  </si>
  <si>
    <t>343.452,92</t>
  </si>
  <si>
    <t>1,19</t>
  </si>
  <si>
    <t>288.094,1847277</t>
  </si>
  <si>
    <t>CIMENTO PORTLAND COMPOSTO CP II-32</t>
  </si>
  <si>
    <t xml:space="preserve"> 00001379 </t>
  </si>
  <si>
    <t>97,73%</t>
  </si>
  <si>
    <t>0,10%</t>
  </si>
  <si>
    <t>358.739,86</t>
  </si>
  <si>
    <t>11.886,5395662</t>
  </si>
  <si>
    <t>ENCANADOR OU BOMBEIRO HIDRAULICO (HORISTA)</t>
  </si>
  <si>
    <t xml:space="preserve"> 00002696 </t>
  </si>
  <si>
    <t>97,63%</t>
  </si>
  <si>
    <t>0,11%</t>
  </si>
  <si>
    <t>407.355,16</t>
  </si>
  <si>
    <t>721,57</t>
  </si>
  <si>
    <t>564,5420000</t>
  </si>
  <si>
    <t>CONCRETO USINADO BOMBEAVEL, CLASSE DE RESISTENCIA C20, COM BRITA 0 E 1, SLUMP = 100 +/- 20 MM, EXCLUI SERVICO DE BOMBEAMENTO (NBR 8953)</t>
  </si>
  <si>
    <t xml:space="preserve"> 00034492 </t>
  </si>
  <si>
    <t>97,52%</t>
  </si>
  <si>
    <t>414.651,07</t>
  </si>
  <si>
    <t>1.082,64</t>
  </si>
  <si>
    <t>97,41%</t>
  </si>
  <si>
    <t>0,12%</t>
  </si>
  <si>
    <t>427.092,10</t>
  </si>
  <si>
    <t>70,80</t>
  </si>
  <si>
    <t>6.032,2500000</t>
  </si>
  <si>
    <t>97,29%</t>
  </si>
  <si>
    <t>442.772,54</t>
  </si>
  <si>
    <t>192,68</t>
  </si>
  <si>
    <t>97,17%</t>
  </si>
  <si>
    <t>455.764,83</t>
  </si>
  <si>
    <t>170,00</t>
  </si>
  <si>
    <t>2.681,0000000</t>
  </si>
  <si>
    <t>97,05%</t>
  </si>
  <si>
    <t>0,13%</t>
  </si>
  <si>
    <t>466.390,54</t>
  </si>
  <si>
    <t>202,95</t>
  </si>
  <si>
    <t>96,93%</t>
  </si>
  <si>
    <t>481.107,33</t>
  </si>
  <si>
    <t>0,97</t>
  </si>
  <si>
    <t>96,80%</t>
  </si>
  <si>
    <t>488.034,38</t>
  </si>
  <si>
    <t>12,67</t>
  </si>
  <si>
    <t>38.505,2478409</t>
  </si>
  <si>
    <t>PONTALETE *7,5 X 7,5* CM EM PINUS, MISTA OU EQUIVALENTE DA REGIAO - BRUTA</t>
  </si>
  <si>
    <t xml:space="preserve"> 00004491 </t>
  </si>
  <si>
    <t>96,66%</t>
  </si>
  <si>
    <t>0,14%</t>
  </si>
  <si>
    <t>501.442,27</t>
  </si>
  <si>
    <t>34,74</t>
  </si>
  <si>
    <t>14.435,9620944</t>
  </si>
  <si>
    <t>CHAPA/PAINEL DE MADEIRA COMPENSADA RESINADA (MADEIRITE RESINADO ROSA) PARA FORMA DE CONCRETO, DE 2200 X 1100 MM, E = 8 A 12 MM</t>
  </si>
  <si>
    <t xml:space="preserve"> 00043681 </t>
  </si>
  <si>
    <t>96,53%</t>
  </si>
  <si>
    <t>0,15%</t>
  </si>
  <si>
    <t>540.647,36</t>
  </si>
  <si>
    <t>1.411,61</t>
  </si>
  <si>
    <t>CAIXA D'AGUA / RESERVATORIO EM POLIETILENO, 2000 LITROS, COM TAMPA</t>
  </si>
  <si>
    <t xml:space="preserve"> 00034640 </t>
  </si>
  <si>
    <t>96,38%</t>
  </si>
  <si>
    <t>549.164,19</t>
  </si>
  <si>
    <t>238,97</t>
  </si>
  <si>
    <t>96,24%</t>
  </si>
  <si>
    <t>554.084,32</t>
  </si>
  <si>
    <t>34,97</t>
  </si>
  <si>
    <t>15.842,7209967</t>
  </si>
  <si>
    <t>TELHA DE FIBROCIMENTO ONDULADA E = 6 MM, DE 2,44 X 1,10 M (SEM AMIANTO)</t>
  </si>
  <si>
    <t xml:space="preserve"> 00007194 </t>
  </si>
  <si>
    <t>96,09%</t>
  </si>
  <si>
    <t>570.614,44</t>
  </si>
  <si>
    <t>1.489,85</t>
  </si>
  <si>
    <t>95,93%</t>
  </si>
  <si>
    <t>0,16%</t>
  </si>
  <si>
    <t>584.922,85</t>
  </si>
  <si>
    <t>29.186,6705024</t>
  </si>
  <si>
    <t>CARPINTEIRO AUXILIAR (HORISTA)</t>
  </si>
  <si>
    <t xml:space="preserve"> 00006117 </t>
  </si>
  <si>
    <t>95,77%</t>
  </si>
  <si>
    <t>0,18%</t>
  </si>
  <si>
    <t>655.500,03</t>
  </si>
  <si>
    <t>1,08</t>
  </si>
  <si>
    <t>607.386,5174467</t>
  </si>
  <si>
    <t>95,60%</t>
  </si>
  <si>
    <t>686.392,60</t>
  </si>
  <si>
    <t>298,69</t>
  </si>
  <si>
    <t>95,41%</t>
  </si>
  <si>
    <t>0,19%</t>
  </si>
  <si>
    <t>695.993,25</t>
  </si>
  <si>
    <t>909.213,9169758</t>
  </si>
  <si>
    <t>95,23%</t>
  </si>
  <si>
    <t>697.841,13</t>
  </si>
  <si>
    <t>303,67</t>
  </si>
  <si>
    <t>95,04%</t>
  </si>
  <si>
    <t>0,20%</t>
  </si>
  <si>
    <t>735.614,10</t>
  </si>
  <si>
    <t>32,94</t>
  </si>
  <si>
    <t>22.331,1773022</t>
  </si>
  <si>
    <t>VIGA NAO APARELHADA *6 X 12* CM, EM MACARANDUBA/MASSARANDUBA, ANGELIM OU EQUIVALENTE DA REGIAO - BRUTA</t>
  </si>
  <si>
    <t xml:space="preserve"> 00004425 </t>
  </si>
  <si>
    <t>94,84%</t>
  </si>
  <si>
    <t>0,25%</t>
  </si>
  <si>
    <t>912.083,61</t>
  </si>
  <si>
    <t>396,90</t>
  </si>
  <si>
    <t>94,59%</t>
  </si>
  <si>
    <t>0,26%</t>
  </si>
  <si>
    <t>960.383,77</t>
  </si>
  <si>
    <t>1,58</t>
  </si>
  <si>
    <t>94,33%</t>
  </si>
  <si>
    <t>0,27%</t>
  </si>
  <si>
    <t>996.071,92</t>
  </si>
  <si>
    <t>21,02</t>
  </si>
  <si>
    <t>47.387,8240000</t>
  </si>
  <si>
    <t>TABUA *2,5 X 30 CM EM PINUS, MISTA OU EQUIVALENTE DA REGIAO - BRUTA</t>
  </si>
  <si>
    <t xml:space="preserve"> 00006212 </t>
  </si>
  <si>
    <t>94,07%</t>
  </si>
  <si>
    <t>0,29%</t>
  </si>
  <si>
    <t>1.088.619,48</t>
  </si>
  <si>
    <t>473,72</t>
  </si>
  <si>
    <t>93,77%</t>
  </si>
  <si>
    <t>0,35%</t>
  </si>
  <si>
    <t>1.298.989,78</t>
  </si>
  <si>
    <t>248,47</t>
  </si>
  <si>
    <t>5.227,9500000</t>
  </si>
  <si>
    <t>93,42%</t>
  </si>
  <si>
    <t>1.313.286,85</t>
  </si>
  <si>
    <t>94,19</t>
  </si>
  <si>
    <t>13.942,5405000</t>
  </si>
  <si>
    <t>93,07%</t>
  </si>
  <si>
    <t>0,37%</t>
  </si>
  <si>
    <t>1.388.271,00</t>
  </si>
  <si>
    <t>201,37</t>
  </si>
  <si>
    <t>92,70%</t>
  </si>
  <si>
    <t>0,43%</t>
  </si>
  <si>
    <t>1.585.951,84</t>
  </si>
  <si>
    <t>1,74</t>
  </si>
  <si>
    <t>92,27%</t>
  </si>
  <si>
    <t>1.592.829,26</t>
  </si>
  <si>
    <t>19,04</t>
  </si>
  <si>
    <t>83.670,9160157</t>
  </si>
  <si>
    <t>SERVENTE DE OBRAS (HORISTA)</t>
  </si>
  <si>
    <t xml:space="preserve"> 00006111 </t>
  </si>
  <si>
    <t>91,84%</t>
  </si>
  <si>
    <t>0,48%</t>
  </si>
  <si>
    <t>1.782.956,84</t>
  </si>
  <si>
    <t>665,03</t>
  </si>
  <si>
    <t>91,36%</t>
  </si>
  <si>
    <t>0,49%</t>
  </si>
  <si>
    <t>1.822.341,50</t>
  </si>
  <si>
    <t>1,07</t>
  </si>
  <si>
    <t>1.708.447,8246619</t>
  </si>
  <si>
    <t>90,87%</t>
  </si>
  <si>
    <t>0,51%</t>
  </si>
  <si>
    <t>1.877.904,64</t>
  </si>
  <si>
    <t>46,43</t>
  </si>
  <si>
    <t>40.444,8000000</t>
  </si>
  <si>
    <t>MOURAO ROLICO DE MADEIRA TRATADA, D = 16 A 20 CM, H = 2,20 M, EM EUCALIPTO OU EQUIVALENTE DA REGIAO (PARA CERCA)</t>
  </si>
  <si>
    <t xml:space="preserve"> 00002747 </t>
  </si>
  <si>
    <t>90,36%</t>
  </si>
  <si>
    <t>0,63%</t>
  </si>
  <si>
    <t>2.340.257,92</t>
  </si>
  <si>
    <t>339,46</t>
  </si>
  <si>
    <t>89,73%</t>
  </si>
  <si>
    <t>1,00%</t>
  </si>
  <si>
    <t>3.694.809,52</t>
  </si>
  <si>
    <t>122.424,3631795</t>
  </si>
  <si>
    <t>CARPINTEIRO DE FORMAS PARA CONCRETO (HORISTA)</t>
  </si>
  <si>
    <t xml:space="preserve"> 00001213 </t>
  </si>
  <si>
    <t>88,74%</t>
  </si>
  <si>
    <t>1,07%</t>
  </si>
  <si>
    <t>3.959.306,62</t>
  </si>
  <si>
    <t>87,67%</t>
  </si>
  <si>
    <t>1,18%</t>
  </si>
  <si>
    <t>4.376.154,88</t>
  </si>
  <si>
    <t>218.362,7969986</t>
  </si>
  <si>
    <t>AJUDANTE DE ELETRICISTA (HORISTA)</t>
  </si>
  <si>
    <t xml:space="preserve"> 00000247 </t>
  </si>
  <si>
    <t>86,49%</t>
  </si>
  <si>
    <t>1,19%</t>
  </si>
  <si>
    <t>4.403.868,91</t>
  </si>
  <si>
    <t>7,96</t>
  </si>
  <si>
    <t>553.523,4256551</t>
  </si>
  <si>
    <t>85,30%</t>
  </si>
  <si>
    <t>1,71%</t>
  </si>
  <si>
    <t>6.355.057,70</t>
  </si>
  <si>
    <t>49,69</t>
  </si>
  <si>
    <t>127.883,7000000</t>
  </si>
  <si>
    <t>83,59%</t>
  </si>
  <si>
    <t>1,80%</t>
  </si>
  <si>
    <t>6.689.784,51</t>
  </si>
  <si>
    <t>159,94</t>
  </si>
  <si>
    <t>41.827,6215000</t>
  </si>
  <si>
    <t>81,79%</t>
  </si>
  <si>
    <t>1,99%</t>
  </si>
  <si>
    <t>7.370.458,51</t>
  </si>
  <si>
    <t>1.069,11</t>
  </si>
  <si>
    <t>79,80%</t>
  </si>
  <si>
    <t>2,61%</t>
  </si>
  <si>
    <t>9.690.568,91</t>
  </si>
  <si>
    <t>5,67</t>
  </si>
  <si>
    <t>77,19%</t>
  </si>
  <si>
    <t>3,35%</t>
  </si>
  <si>
    <t>12.424.988,04</t>
  </si>
  <si>
    <t>411.691,3852792</t>
  </si>
  <si>
    <t>73,84%</t>
  </si>
  <si>
    <t>3,36%</t>
  </si>
  <si>
    <t>12.468.591,51</t>
  </si>
  <si>
    <t>5.277,49</t>
  </si>
  <si>
    <t>2.362,5967800</t>
  </si>
  <si>
    <t>70,48%</t>
  </si>
  <si>
    <t>4,45%</t>
  </si>
  <si>
    <t>16.528.055,93</t>
  </si>
  <si>
    <t>19,88</t>
  </si>
  <si>
    <t>831.490,8552000</t>
  </si>
  <si>
    <t>66,03%</t>
  </si>
  <si>
    <t>4,76%</t>
  </si>
  <si>
    <t>17.682.578,31</t>
  </si>
  <si>
    <t>46.168,61</t>
  </si>
  <si>
    <t>61,27%</t>
  </si>
  <si>
    <t>5,92%</t>
  </si>
  <si>
    <t>21.979.503,47</t>
  </si>
  <si>
    <t>9.436,85</t>
  </si>
  <si>
    <t>2.329,1149200</t>
  </si>
  <si>
    <t>55,35%</t>
  </si>
  <si>
    <t>7,15%</t>
  </si>
  <si>
    <t>26.550.090,30</t>
  </si>
  <si>
    <t>11.371,95</t>
  </si>
  <si>
    <t>2.334,6990600</t>
  </si>
  <si>
    <t>48,19%</t>
  </si>
  <si>
    <t>19,08%</t>
  </si>
  <si>
    <t>70.813.404,90</t>
  </si>
  <si>
    <t>137,31</t>
  </si>
  <si>
    <t>515.714,8620000</t>
  </si>
  <si>
    <t>29,11%</t>
  </si>
  <si>
    <t>108.049.707,65</t>
  </si>
  <si>
    <t>1.550,08</t>
  </si>
  <si>
    <t>Geral</t>
  </si>
  <si>
    <t>Improdutiva</t>
  </si>
  <si>
    <t>Operativa</t>
  </si>
  <si>
    <t>Peso Acumulado</t>
  </si>
  <si>
    <t>Valor Acumulado</t>
  </si>
  <si>
    <t>Peso</t>
  </si>
  <si>
    <t>Valor  Unitário</t>
  </si>
  <si>
    <t>Quantidade</t>
  </si>
  <si>
    <t>Grupo</t>
  </si>
  <si>
    <t>Curva ABC de Insumos</t>
  </si>
  <si>
    <t>100,00</t>
  </si>
  <si>
    <t>5.507,54</t>
  </si>
  <si>
    <t>14,38</t>
  </si>
  <si>
    <t>383,0</t>
  </si>
  <si>
    <t>22.068,46</t>
  </si>
  <si>
    <t>57,62</t>
  </si>
  <si>
    <t>99,99</t>
  </si>
  <si>
    <t>23.814,94</t>
  </si>
  <si>
    <t>62,18</t>
  </si>
  <si>
    <t>25.906,12</t>
  </si>
  <si>
    <t>16,91</t>
  </si>
  <si>
    <t>1.532,0</t>
  </si>
  <si>
    <t>99,98</t>
  </si>
  <si>
    <t>44.868,45</t>
  </si>
  <si>
    <t>39,05</t>
  </si>
  <si>
    <t>1.149,0</t>
  </si>
  <si>
    <t>99,97</t>
  </si>
  <si>
    <t>0,02</t>
  </si>
  <si>
    <t>65.470,02</t>
  </si>
  <si>
    <t>28,49</t>
  </si>
  <si>
    <t>2.298,0</t>
  </si>
  <si>
    <t>99,95</t>
  </si>
  <si>
    <t>70.226,88</t>
  </si>
  <si>
    <t>4.596,0</t>
  </si>
  <si>
    <t>99,93</t>
  </si>
  <si>
    <t>83.945,94</t>
  </si>
  <si>
    <t>73,06</t>
  </si>
  <si>
    <t>99,91</t>
  </si>
  <si>
    <t>85.600,50</t>
  </si>
  <si>
    <t>37,25</t>
  </si>
  <si>
    <t>99,88</t>
  </si>
  <si>
    <t>86.140,53</t>
  </si>
  <si>
    <t>72.387,0</t>
  </si>
  <si>
    <t>99,86</t>
  </si>
  <si>
    <t>0,03</t>
  </si>
  <si>
    <t>113.613,12</t>
  </si>
  <si>
    <t>296,64</t>
  </si>
  <si>
    <t>99,83</t>
  </si>
  <si>
    <t>0,04</t>
  </si>
  <si>
    <t>136.118,20</t>
  </si>
  <si>
    <t>88,85</t>
  </si>
  <si>
    <t>99,79</t>
  </si>
  <si>
    <t>144.322,06</t>
  </si>
  <si>
    <t>376,82</t>
  </si>
  <si>
    <t>99,76</t>
  </si>
  <si>
    <t>0,05</t>
  </si>
  <si>
    <t>171.691,24</t>
  </si>
  <si>
    <t>112,07</t>
  </si>
  <si>
    <t>99,71</t>
  </si>
  <si>
    <t>186.919,32</t>
  </si>
  <si>
    <t>488,04</t>
  </si>
  <si>
    <t>99,66</t>
  </si>
  <si>
    <t>293.542,69</t>
  </si>
  <si>
    <t>766,43</t>
  </si>
  <si>
    <t>99,58</t>
  </si>
  <si>
    <t>0,12</t>
  </si>
  <si>
    <t>441.158,55</t>
  </si>
  <si>
    <t>76,79</t>
  </si>
  <si>
    <t>5.745,0</t>
  </si>
  <si>
    <t>99,46</t>
  </si>
  <si>
    <t>0,13</t>
  </si>
  <si>
    <t>465.042,43</t>
  </si>
  <si>
    <t>1.214,21</t>
  </si>
  <si>
    <t>99,34</t>
  </si>
  <si>
    <t>0,17</t>
  </si>
  <si>
    <t>637.166,46</t>
  </si>
  <si>
    <t>1.663,62</t>
  </si>
  <si>
    <t>99,16</t>
  </si>
  <si>
    <t>0,18</t>
  </si>
  <si>
    <t>654.236,77</t>
  </si>
  <si>
    <t>20.299,0</t>
  </si>
  <si>
    <t>98,99</t>
  </si>
  <si>
    <t>0,35</t>
  </si>
  <si>
    <t>1.289.568,66</t>
  </si>
  <si>
    <t>561,17</t>
  </si>
  <si>
    <t>98,64</t>
  </si>
  <si>
    <t>1.314.762,40</t>
  </si>
  <si>
    <t>98,08</t>
  </si>
  <si>
    <t>13.405,0</t>
  </si>
  <si>
    <t>98,29</t>
  </si>
  <si>
    <t>1.439.030,58</t>
  </si>
  <si>
    <t>289,02</t>
  </si>
  <si>
    <t>4.979,0</t>
  </si>
  <si>
    <t>97,90</t>
  </si>
  <si>
    <t>0,52</t>
  </si>
  <si>
    <t>1.947.719,69</t>
  </si>
  <si>
    <t>726,49</t>
  </si>
  <si>
    <t>2.681,0</t>
  </si>
  <si>
    <t>97,37</t>
  </si>
  <si>
    <t>0,54</t>
  </si>
  <si>
    <t>2.005.073,94</t>
  </si>
  <si>
    <t>872,53</t>
  </si>
  <si>
    <t>96,83</t>
  </si>
  <si>
    <t>0,57</t>
  </si>
  <si>
    <t>2.107.143,44</t>
  </si>
  <si>
    <t>1.375,42</t>
  </si>
  <si>
    <t>96,27</t>
  </si>
  <si>
    <t>0,58</t>
  </si>
  <si>
    <t>2.150.744,16</t>
  </si>
  <si>
    <t>935,92</t>
  </si>
  <si>
    <t>95,69</t>
  </si>
  <si>
    <t>0,76</t>
  </si>
  <si>
    <t>2.826.823,42</t>
  </si>
  <si>
    <t>7.380,74</t>
  </si>
  <si>
    <t>94,92</t>
  </si>
  <si>
    <t>2.913.197,58</t>
  </si>
  <si>
    <t>1.267,71</t>
  </si>
  <si>
    <t>94,14</t>
  </si>
  <si>
    <t>1,35</t>
  </si>
  <si>
    <t>5.024.408,48</t>
  </si>
  <si>
    <t>72,08</t>
  </si>
  <si>
    <t>69.706,0</t>
  </si>
  <si>
    <t>92,79</t>
  </si>
  <si>
    <t>6.095.521,60</t>
  </si>
  <si>
    <t>13,72</t>
  </si>
  <si>
    <t>444.280,0</t>
  </si>
  <si>
    <t>91,14</t>
  </si>
  <si>
    <t>1,65</t>
  </si>
  <si>
    <t>6.132.860,27</t>
  </si>
  <si>
    <t>16.012,69</t>
  </si>
  <si>
    <t>89,49</t>
  </si>
  <si>
    <t>1,80</t>
  </si>
  <si>
    <t>6.694.993,20</t>
  </si>
  <si>
    <t>166,48</t>
  </si>
  <si>
    <t>40.215,0</t>
  </si>
  <si>
    <t>87,69</t>
  </si>
  <si>
    <t>2,11</t>
  </si>
  <si>
    <t>7.829.745,60</t>
  </si>
  <si>
    <t>183.840,0</t>
  </si>
  <si>
    <t>85,58</t>
  </si>
  <si>
    <t>2,17</t>
  </si>
  <si>
    <t>8.065.198,68</t>
  </si>
  <si>
    <t>66,22</t>
  </si>
  <si>
    <t>121.794,0</t>
  </si>
  <si>
    <t>83,40</t>
  </si>
  <si>
    <t>17.365.595,34</t>
  </si>
  <si>
    <t>7.556,83</t>
  </si>
  <si>
    <t>78,73</t>
  </si>
  <si>
    <t>4,77</t>
  </si>
  <si>
    <t>17.712.719,73</t>
  </si>
  <si>
    <t>46.247,31</t>
  </si>
  <si>
    <t>73,95</t>
  </si>
  <si>
    <t>6,94</t>
  </si>
  <si>
    <t>25.744.953,60</t>
  </si>
  <si>
    <t>31,12</t>
  </si>
  <si>
    <t>827.280,0</t>
  </si>
  <si>
    <t>67,02</t>
  </si>
  <si>
    <t>7,06</t>
  </si>
  <si>
    <t>26.198.624,76</t>
  </si>
  <si>
    <t>11.400,62</t>
  </si>
  <si>
    <t>59,96</t>
  </si>
  <si>
    <t>8,36</t>
  </si>
  <si>
    <t>31.036.742,04</t>
  </si>
  <si>
    <t>13.505,98</t>
  </si>
  <si>
    <t>51,60</t>
  </si>
  <si>
    <t>19,46</t>
  </si>
  <si>
    <t>72.240.311,00</t>
  </si>
  <si>
    <t>145,09</t>
  </si>
  <si>
    <t>497.900,0</t>
  </si>
  <si>
    <t>32,13</t>
  </si>
  <si>
    <t>119.257.207,16</t>
  </si>
  <si>
    <t>1.710,86</t>
  </si>
  <si>
    <t>Peso Acumulado (%)</t>
  </si>
  <si>
    <t>Valor  Unit</t>
  </si>
  <si>
    <t>Curva ABC de Serviços</t>
  </si>
  <si>
    <t>371.150.305,55</t>
  </si>
  <si>
    <t>343.497.723,30</t>
  </si>
  <si>
    <t>300.772.426,60</t>
  </si>
  <si>
    <t>241.825.390,11</t>
  </si>
  <si>
    <t>153.388.132,45</t>
  </si>
  <si>
    <t>35.477.356,55</t>
  </si>
  <si>
    <t>Custo Acumulado</t>
  </si>
  <si>
    <t>100,0%</t>
  </si>
  <si>
    <t>92,55%</t>
  </si>
  <si>
    <t>81,04%</t>
  </si>
  <si>
    <t>65,16%</t>
  </si>
  <si>
    <t>41,33%</t>
  </si>
  <si>
    <t>9,56%</t>
  </si>
  <si>
    <t>Porcentagem Acumulado</t>
  </si>
  <si>
    <t>27.652.582,23</t>
  </si>
  <si>
    <t>42.725.296,70</t>
  </si>
  <si>
    <t>58.947.036,49</t>
  </si>
  <si>
    <t>88.437.257,66</t>
  </si>
  <si>
    <t>117.910.775,90</t>
  </si>
  <si>
    <t>Custo</t>
  </si>
  <si>
    <t>7,45%</t>
  </si>
  <si>
    <t>11,51%</t>
  </si>
  <si>
    <t>15,88%</t>
  </si>
  <si>
    <t>23,83%</t>
  </si>
  <si>
    <t>31,77%</t>
  </si>
  <si>
    <t>Porcentagem</t>
  </si>
  <si>
    <t>100,00%
13.386.692,60</t>
  </si>
  <si>
    <t>10,00%
14.536.922,03</t>
  </si>
  <si>
    <t>20,00%
29.073.844,06</t>
  </si>
  <si>
    <t>30,00%
43.610.766,09</t>
  </si>
  <si>
    <t>40,00%
58.147.688,12</t>
  </si>
  <si>
    <t>100,00%
145.369.220,30</t>
  </si>
  <si>
    <t>10,00%
263.943,68</t>
  </si>
  <si>
    <t>20,00%
527.887,37</t>
  </si>
  <si>
    <t>30,00%
791.831,05</t>
  </si>
  <si>
    <t>40,00%
1.055.774,74</t>
  </si>
  <si>
    <t>100,00%
2.639.436,84</t>
  </si>
  <si>
    <t>10,00%
1.410.527,72</t>
  </si>
  <si>
    <t>20,00%
2.821.055,44</t>
  </si>
  <si>
    <t>30,00%
4.231.583,16</t>
  </si>
  <si>
    <t>40,00%
5.642.110,88</t>
  </si>
  <si>
    <t>100,00%
14.105.277,20</t>
  </si>
  <si>
    <t>20,00%
1.822.208,29</t>
  </si>
  <si>
    <t>80,00%
7.288.833,17</t>
  </si>
  <si>
    <t>100,00%
9.111.041,46</t>
  </si>
  <si>
    <t>100,00%
16.598.588,05</t>
  </si>
  <si>
    <t>7,45%
12.443.681,34</t>
  </si>
  <si>
    <t>11,51%
19.225.070,10</t>
  </si>
  <si>
    <t>15,88%
26.524.249,62</t>
  </si>
  <si>
    <t>23,83%
39.803.077,36</t>
  </si>
  <si>
    <t>31,77%
53.065.202,17</t>
  </si>
  <si>
    <t>9,56%
15.967.999,14</t>
  </si>
  <si>
    <t>100,00%
167.029.279,74</t>
  </si>
  <si>
    <t>6,78%
12.443.681,34</t>
  </si>
  <si>
    <t>10,47%
19.225.070,10</t>
  </si>
  <si>
    <t>14,44%
26.524.249,62</t>
  </si>
  <si>
    <t>21,68%
39.803.077,36</t>
  </si>
  <si>
    <t>28,90%
53.065.202,17</t>
  </si>
  <si>
    <t>17,74%
32.566.587,19</t>
  </si>
  <si>
    <t>100,00%
183.627.867,79</t>
  </si>
  <si>
    <t>100,00%
2.910.769,36</t>
  </si>
  <si>
    <t>180 DIAS</t>
  </si>
  <si>
    <t>150 DIAS</t>
  </si>
  <si>
    <t>120 DIAS</t>
  </si>
  <si>
    <t>90 DIAS</t>
  </si>
  <si>
    <t>60 DIAS</t>
  </si>
  <si>
    <t>30 DIAS</t>
  </si>
  <si>
    <t>Total Por Etapa</t>
  </si>
  <si>
    <t>Cronograma Físico e Financeiro</t>
  </si>
  <si>
    <t>QUANTITATIVO ESTIMADO DE ACORDO COM AS PRANCHAS DE PROJETO.</t>
  </si>
  <si>
    <t>480,0</t>
  </si>
  <si>
    <t>100,0</t>
  </si>
  <si>
    <t>4,0</t>
  </si>
  <si>
    <t>1,0</t>
  </si>
  <si>
    <t xml:space="preserve">SÃO 182 UNIDADES DE PLACAS. </t>
  </si>
  <si>
    <t>182,0</t>
  </si>
  <si>
    <t>7,0</t>
  </si>
  <si>
    <t>53,0</t>
  </si>
  <si>
    <t>6,0</t>
  </si>
  <si>
    <t>3,0</t>
  </si>
  <si>
    <t>12,0</t>
  </si>
  <si>
    <t>13,0</t>
  </si>
  <si>
    <t>105,0</t>
  </si>
  <si>
    <t>1.160,0</t>
  </si>
  <si>
    <t>35,0</t>
  </si>
  <si>
    <t>189,0</t>
  </si>
  <si>
    <t>318,0</t>
  </si>
  <si>
    <t>15,0</t>
  </si>
  <si>
    <t xml:space="preserve">1 UNIDADE CONSIDERADA PARA A INSTALAÇÃO PROVISÓRIA GARANTINDO O FUNCIONAMENTO DO CANTEIRO DE OBRAS. </t>
  </si>
  <si>
    <t xml:space="preserve">VALOR DE ÁREA CONSIDERADA DE FORMA GENÉRICA PARA QUE SEJA ADAPTADA DE ACORDO COM A NECESSIDADE ESPECÍFICA DE CADA LOCAL DE IMPLANTAÇÃO. </t>
  </si>
  <si>
    <t xml:space="preserve">VALOR DE ÁREA CONSIDERADA DE FORMA GENÉRICA PARA QUE SEJA ADAPTADA DE ACORDO COM A NECESSIDADE ESPECÍFICA DE CADA LOCAL DE IMPLANTAÇÃO. 
</t>
  </si>
  <si>
    <t>LAYOUT CONFORME MANUAL DE USO DA MARCA DO GOVERNO FEDERAL - OBRAS, PUBLICADO PELA SECRETARIA DE COMUNICAÇÃO DO GOVERNO.</t>
  </si>
  <si>
    <t>CONSIDERADO DURANTE 6 MESES DE OBRA.</t>
  </si>
  <si>
    <t xml:space="preserve">FOI CONSIDERADO DOIS VIGIAS TRABALHANDO NA ESCALA DE 12X36 DURANTE 6 MESES. </t>
  </si>
  <si>
    <t>2.160,0</t>
  </si>
  <si>
    <t xml:space="preserve">CARGA HORARIA DE 200 HORAS MÊS, COM ESCALA 5X2 COM 8H TRABALHADAS DIA POR 6 MESES. </t>
  </si>
  <si>
    <t>1.200,0</t>
  </si>
  <si>
    <t xml:space="preserve">O ORÇAMENTO É ESTIMADO EM CIMA DO PROJETO BÁSICO SEM RIQUEZA DE DETALHES, PARA UM ORÇAMENTO MAIS ACERTIVO NECESSÁRIO A ELABORAÇÃO DO PROJETO BÁSICO EM CIMA DAS PROPRIEDADES ESPECÍFICAS DO LOCAL DE IMPLANTAÇÃO. </t>
  </si>
  <si>
    <t xml:space="preserve">CONSIDERADA 3 INSPEÇÕES PRÉVIAS PARA ELABORAÇÃO DO PROJETO EXECUTIVO. </t>
  </si>
  <si>
    <t>Observações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</si>
</sst>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%"/>
    <numFmt numFmtId="168" formatCode="#,##0.0000000"/>
  </numFmts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6" fontId="8" fillId="9" borderId="6" xfId="0" applyNumberFormat="1" applyFont="1" applyFill="1" applyBorder="1" applyAlignment="1">
      <alignment horizontal="right" vertical="top" wrapText="1"/>
    </xf>
    <xf numFmtId="0" fontId="12" fillId="12" borderId="0" xfId="0" applyFont="1" applyFill="1" applyAlignment="1">
      <alignment horizontal="left" vertical="top" wrapText="1"/>
    </xf>
    <xf numFmtId="0" fontId="13" fillId="13" borderId="0" xfId="0" applyFont="1" applyFill="1" applyAlignment="1">
      <alignment horizontal="center" vertical="top" wrapText="1"/>
    </xf>
    <xf numFmtId="0" fontId="14" fillId="14" borderId="0" xfId="0" applyFont="1" applyFill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2" fillId="1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4" fillId="14" borderId="0" xfId="0" applyFont="1" applyFill="1" applyAlignment="1">
      <alignment horizontal="right" vertical="top" wrapText="1"/>
    </xf>
    <xf numFmtId="4" fontId="15" fillId="15" borderId="0" xfId="0" applyNumberFormat="1" applyFont="1" applyFill="1" applyAlignment="1">
      <alignment horizontal="right" vertical="top" wrapText="1"/>
    </xf>
    <xf numFmtId="0" fontId="17" fillId="17" borderId="0" xfId="0" applyFont="1" applyFill="1" applyAlignment="1">
      <alignment horizontal="center" vertical="top" wrapText="1"/>
    </xf>
    <xf numFmtId="0" fontId="11" fillId="21" borderId="0" xfId="0" applyFont="1" applyFill="1" applyAlignment="1">
      <alignment horizontal="center" vertical="top" wrapText="1"/>
    </xf>
    <xf numFmtId="0" fontId="9" fillId="21" borderId="0" xfId="0" applyFont="1" applyFill="1" applyAlignment="1">
      <alignment horizontal="center" vertical="top" wrapText="1"/>
    </xf>
    <xf numFmtId="0" fontId="9" fillId="21" borderId="0" xfId="0" applyFont="1" applyFill="1" applyAlignment="1">
      <alignment horizontal="right" vertical="top" wrapText="1"/>
    </xf>
    <xf numFmtId="4" fontId="9" fillId="21" borderId="0" xfId="0" applyNumberFormat="1" applyFont="1" applyFill="1" applyAlignment="1">
      <alignment horizontal="right" vertical="top" wrapText="1"/>
    </xf>
    <xf numFmtId="0" fontId="9" fillId="21" borderId="0" xfId="0" applyFont="1" applyFill="1" applyAlignment="1">
      <alignment horizontal="left" vertical="top" wrapText="1"/>
    </xf>
    <xf numFmtId="0" fontId="9" fillId="21" borderId="0" xfId="0" applyFont="1" applyFill="1" applyAlignment="1">
      <alignment horizontal="right" vertical="top" wrapText="1"/>
    </xf>
    <xf numFmtId="0" fontId="11" fillId="21" borderId="0" xfId="0" applyFont="1" applyFill="1" applyAlignment="1">
      <alignment horizontal="left" vertical="top" wrapText="1"/>
    </xf>
    <xf numFmtId="0" fontId="11" fillId="21" borderId="0" xfId="0" applyFont="1" applyFill="1" applyAlignment="1">
      <alignment horizontal="center" vertical="top" wrapText="1"/>
    </xf>
    <xf numFmtId="166" fontId="10" fillId="19" borderId="8" xfId="0" applyNumberFormat="1" applyFont="1" applyFill="1" applyBorder="1" applyAlignment="1">
      <alignment horizontal="right" vertical="top" wrapText="1"/>
    </xf>
    <xf numFmtId="4" fontId="10" fillId="19" borderId="8" xfId="0" applyNumberFormat="1" applyFont="1" applyFill="1" applyBorder="1" applyAlignment="1">
      <alignment horizontal="right" vertical="top" wrapText="1"/>
    </xf>
    <xf numFmtId="0" fontId="10" fillId="19" borderId="8" xfId="0" applyFont="1" applyFill="1" applyBorder="1" applyAlignment="1">
      <alignment horizontal="right" vertical="top" wrapText="1"/>
    </xf>
    <xf numFmtId="0" fontId="10" fillId="19" borderId="8" xfId="0" applyFont="1" applyFill="1" applyBorder="1" applyAlignment="1">
      <alignment horizontal="center" vertical="top" wrapText="1"/>
    </xf>
    <xf numFmtId="0" fontId="10" fillId="19" borderId="8" xfId="0" applyFont="1" applyFill="1" applyBorder="1" applyAlignment="1">
      <alignment horizontal="left" vertical="top" wrapText="1"/>
    </xf>
    <xf numFmtId="166" fontId="5" fillId="18" borderId="8" xfId="0" applyNumberFormat="1" applyFont="1" applyFill="1" applyBorder="1" applyAlignment="1">
      <alignment horizontal="right" vertical="top" wrapText="1"/>
    </xf>
    <xf numFmtId="4" fontId="5" fillId="18" borderId="8" xfId="0" applyNumberFormat="1" applyFont="1" applyFill="1" applyBorder="1" applyAlignment="1">
      <alignment horizontal="right" vertical="top" wrapText="1"/>
    </xf>
    <xf numFmtId="0" fontId="5" fillId="18" borderId="8" xfId="0" applyFont="1" applyFill="1" applyBorder="1" applyAlignment="1">
      <alignment horizontal="right" vertical="top" wrapText="1"/>
    </xf>
    <xf numFmtId="0" fontId="5" fillId="18" borderId="8" xfId="0" applyFont="1" applyFill="1" applyBorder="1" applyAlignment="1">
      <alignment horizontal="center" vertical="top" wrapText="1"/>
    </xf>
    <xf numFmtId="0" fontId="5" fillId="18" borderId="8" xfId="0" applyFont="1" applyFill="1" applyBorder="1" applyAlignment="1">
      <alignment horizontal="left" vertical="top" wrapText="1"/>
    </xf>
    <xf numFmtId="0" fontId="1" fillId="21" borderId="8" xfId="0" applyFont="1" applyFill="1" applyBorder="1" applyAlignment="1">
      <alignment horizontal="right" vertical="top" wrapText="1"/>
    </xf>
    <xf numFmtId="0" fontId="1" fillId="21" borderId="8" xfId="0" applyFont="1" applyFill="1" applyBorder="1" applyAlignment="1">
      <alignment horizontal="center" vertical="top" wrapText="1"/>
    </xf>
    <xf numFmtId="0" fontId="1" fillId="21" borderId="8" xfId="0" applyFont="1" applyFill="1" applyBorder="1" applyAlignment="1">
      <alignment horizontal="left" vertical="top" wrapText="1"/>
    </xf>
    <xf numFmtId="0" fontId="1" fillId="21" borderId="0" xfId="0" applyFont="1" applyFill="1" applyAlignment="1">
      <alignment horizontal="center" wrapText="1"/>
    </xf>
    <xf numFmtId="0" fontId="9" fillId="21" borderId="0" xfId="0" applyFont="1" applyFill="1" applyAlignment="1">
      <alignment horizontal="left" vertical="top" wrapText="1"/>
    </xf>
    <xf numFmtId="0" fontId="1" fillId="21" borderId="0" xfId="0" applyFont="1" applyFill="1" applyAlignment="1">
      <alignment horizontal="left" vertical="top" wrapText="1"/>
    </xf>
    <xf numFmtId="0" fontId="1" fillId="21" borderId="0" xfId="0" applyFont="1" applyFill="1" applyAlignment="1">
      <alignment horizontal="left" vertical="top" wrapText="1"/>
    </xf>
    <xf numFmtId="166" fontId="9" fillId="21" borderId="0" xfId="0" applyNumberFormat="1" applyFont="1" applyFill="1" applyAlignment="1">
      <alignment horizontal="right" vertical="top" wrapText="1"/>
    </xf>
    <xf numFmtId="4" fontId="9" fillId="21" borderId="0" xfId="0" applyNumberFormat="1" applyFont="1" applyFill="1" applyAlignment="1">
      <alignment horizontal="right" vertical="top" wrapText="1"/>
    </xf>
    <xf numFmtId="0" fontId="10" fillId="19" borderId="7" xfId="0" applyFont="1" applyFill="1" applyBorder="1" applyAlignment="1">
      <alignment horizontal="left" vertical="top" wrapText="1"/>
    </xf>
    <xf numFmtId="168" fontId="9" fillId="21" borderId="0" xfId="0" applyNumberFormat="1" applyFont="1" applyFill="1" applyAlignment="1">
      <alignment horizontal="right" vertical="top" wrapText="1"/>
    </xf>
    <xf numFmtId="4" fontId="11" fillId="21" borderId="0" xfId="0" applyNumberFormat="1" applyFont="1" applyFill="1" applyAlignment="1">
      <alignment horizontal="right" vertical="top" wrapText="1"/>
    </xf>
    <xf numFmtId="0" fontId="11" fillId="21" borderId="0" xfId="0" applyFont="1" applyFill="1" applyAlignment="1">
      <alignment horizontal="right" vertical="top" wrapText="1"/>
    </xf>
    <xf numFmtId="0" fontId="11" fillId="21" borderId="0" xfId="0" applyFont="1" applyFill="1" applyAlignment="1">
      <alignment horizontal="right" vertical="top" wrapText="1"/>
    </xf>
    <xf numFmtId="4" fontId="11" fillId="11" borderId="8" xfId="0" applyNumberFormat="1" applyFont="1" applyFill="1" applyBorder="1" applyAlignment="1">
      <alignment horizontal="right" vertical="top" wrapText="1"/>
    </xf>
    <xf numFmtId="168" fontId="11" fillId="11" borderId="8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1" fillId="11" borderId="8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right" vertical="top" wrapText="1"/>
    </xf>
    <xf numFmtId="4" fontId="11" fillId="10" borderId="8" xfId="0" applyNumberFormat="1" applyFont="1" applyFill="1" applyBorder="1" applyAlignment="1">
      <alignment horizontal="right" vertical="top" wrapText="1"/>
    </xf>
    <xf numFmtId="168" fontId="11" fillId="10" borderId="8" xfId="0" applyNumberFormat="1" applyFont="1" applyFill="1" applyBorder="1" applyAlignment="1">
      <alignment horizontal="right" vertical="top" wrapText="1"/>
    </xf>
    <xf numFmtId="0" fontId="11" fillId="10" borderId="8" xfId="0" applyFont="1" applyFill="1" applyBorder="1" applyAlignment="1">
      <alignment horizontal="center" vertical="top" wrapText="1"/>
    </xf>
    <xf numFmtId="0" fontId="11" fillId="10" borderId="8" xfId="0" applyFont="1" applyFill="1" applyBorder="1" applyAlignment="1">
      <alignment horizontal="left" vertical="top" wrapText="1"/>
    </xf>
    <xf numFmtId="0" fontId="11" fillId="10" borderId="8" xfId="0" applyFont="1" applyFill="1" applyBorder="1" applyAlignment="1">
      <alignment horizontal="left" vertical="top" wrapText="1"/>
    </xf>
    <xf numFmtId="0" fontId="11" fillId="10" borderId="8" xfId="0" applyFont="1" applyFill="1" applyBorder="1" applyAlignment="1">
      <alignment horizontal="right" vertical="top" wrapText="1"/>
    </xf>
    <xf numFmtId="168" fontId="10" fillId="19" borderId="8" xfId="0" applyNumberFormat="1" applyFont="1" applyFill="1" applyBorder="1" applyAlignment="1">
      <alignment horizontal="right" vertical="top" wrapText="1"/>
    </xf>
    <xf numFmtId="0" fontId="10" fillId="19" borderId="8" xfId="0" applyFont="1" applyFill="1" applyBorder="1" applyAlignment="1">
      <alignment horizontal="left" vertical="top" wrapText="1"/>
    </xf>
    <xf numFmtId="0" fontId="1" fillId="21" borderId="8" xfId="0" applyFont="1" applyFill="1" applyBorder="1" applyAlignment="1">
      <alignment horizontal="left" vertical="top" wrapText="1"/>
    </xf>
    <xf numFmtId="0" fontId="5" fillId="18" borderId="8" xfId="0" applyFont="1" applyFill="1" applyBorder="1" applyAlignment="1">
      <alignment horizontal="left" vertical="top" wrapText="1"/>
    </xf>
    <xf numFmtId="0" fontId="11" fillId="21" borderId="0" xfId="0" applyFont="1" applyFill="1" applyAlignment="1">
      <alignment horizontal="left" vertical="top" wrapText="1"/>
    </xf>
    <xf numFmtId="0" fontId="10" fillId="20" borderId="8" xfId="0" applyFont="1" applyFill="1" applyBorder="1" applyAlignment="1">
      <alignment horizontal="right" vertical="top" wrapText="1"/>
    </xf>
    <xf numFmtId="4" fontId="10" fillId="20" borderId="8" xfId="0" applyNumberFormat="1" applyFont="1" applyFill="1" applyBorder="1" applyAlignment="1">
      <alignment horizontal="right" vertical="top" wrapText="1"/>
    </xf>
    <xf numFmtId="0" fontId="10" fillId="20" borderId="8" xfId="0" applyFont="1" applyFill="1" applyBorder="1" applyAlignment="1">
      <alignment horizontal="center" vertical="top" wrapText="1"/>
    </xf>
    <xf numFmtId="0" fontId="10" fillId="20" borderId="8" xfId="0" applyFont="1" applyFill="1" applyBorder="1" applyAlignment="1">
      <alignment horizontal="left" vertical="top" wrapText="1"/>
    </xf>
    <xf numFmtId="0" fontId="1" fillId="21" borderId="8" xfId="0" applyFont="1" applyFill="1" applyBorder="1" applyAlignment="1">
      <alignment horizontal="right" vertical="top" wrapText="1"/>
    </xf>
    <xf numFmtId="0" fontId="1" fillId="21" borderId="8" xfId="0" applyFont="1" applyFill="1" applyBorder="1" applyAlignment="1">
      <alignment horizontal="center" vertical="top" wrapText="1"/>
    </xf>
    <xf numFmtId="0" fontId="10" fillId="18" borderId="10" xfId="0" applyFont="1" applyFill="1" applyBorder="1" applyAlignment="1">
      <alignment horizontal="right" vertical="top" wrapText="1"/>
    </xf>
    <xf numFmtId="0" fontId="10" fillId="18" borderId="9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showWhiteSpace="0" topLeftCell="A2" workbookViewId="0"/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9" width="12" bestFit="1" customWidth="1"/>
    <col min="10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13" t="s">
        <v>2</v>
      </c>
      <c r="G1" s="13"/>
      <c r="H1" s="13"/>
      <c r="I1" s="13" t="s">
        <v>3</v>
      </c>
      <c r="J1" s="13"/>
    </row>
    <row r="2" spans="1:10" ht="80.099999999999994" customHeight="1" x14ac:dyDescent="0.2">
      <c r="A2" s="8"/>
      <c r="B2" s="8"/>
      <c r="C2" s="8"/>
      <c r="D2" s="8" t="s">
        <v>4</v>
      </c>
      <c r="E2" s="8" t="s">
        <v>5</v>
      </c>
      <c r="F2" s="14" t="s">
        <v>6</v>
      </c>
      <c r="G2" s="14"/>
      <c r="H2" s="14"/>
      <c r="I2" s="14" t="s">
        <v>7</v>
      </c>
      <c r="J2" s="14"/>
    </row>
    <row r="3" spans="1:10" ht="15" x14ac:dyDescent="0.25">
      <c r="A3" s="15" t="s">
        <v>8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0" customHeight="1" x14ac:dyDescent="0.2">
      <c r="A4" s="17" t="s">
        <v>9</v>
      </c>
      <c r="B4" s="17"/>
      <c r="C4" s="17"/>
      <c r="D4" s="17" t="s">
        <v>10</v>
      </c>
      <c r="E4" s="17"/>
      <c r="F4" s="17"/>
      <c r="G4" s="2"/>
      <c r="H4" s="3" t="s">
        <v>11</v>
      </c>
      <c r="I4" s="3" t="s">
        <v>12</v>
      </c>
      <c r="J4" s="3" t="s">
        <v>13</v>
      </c>
    </row>
    <row r="5" spans="1:10" ht="24" customHeight="1" x14ac:dyDescent="0.2">
      <c r="A5" s="4" t="s">
        <v>14</v>
      </c>
      <c r="B5" s="4"/>
      <c r="C5" s="4"/>
      <c r="D5" s="4" t="s">
        <v>15</v>
      </c>
      <c r="E5" s="4"/>
      <c r="F5" s="5"/>
      <c r="G5" s="4"/>
      <c r="H5" s="5">
        <v>383</v>
      </c>
      <c r="I5" s="6">
        <v>2910769.36</v>
      </c>
      <c r="J5" s="7">
        <v>7.8425622085548079E-3</v>
      </c>
    </row>
    <row r="6" spans="1:10" ht="24" customHeight="1" x14ac:dyDescent="0.2">
      <c r="A6" s="4" t="s">
        <v>16</v>
      </c>
      <c r="B6" s="4"/>
      <c r="C6" s="4"/>
      <c r="D6" s="4" t="s">
        <v>17</v>
      </c>
      <c r="E6" s="4"/>
      <c r="F6" s="5"/>
      <c r="G6" s="4"/>
      <c r="H6" s="5">
        <v>383</v>
      </c>
      <c r="I6" s="6">
        <v>183627867.78999999</v>
      </c>
      <c r="J6" s="7">
        <v>0.49475337900607586</v>
      </c>
    </row>
    <row r="7" spans="1:10" ht="24" customHeight="1" x14ac:dyDescent="0.2">
      <c r="A7" s="4" t="s">
        <v>18</v>
      </c>
      <c r="B7" s="4"/>
      <c r="C7" s="4"/>
      <c r="D7" s="4" t="s">
        <v>19</v>
      </c>
      <c r="E7" s="4"/>
      <c r="F7" s="5"/>
      <c r="G7" s="4"/>
      <c r="H7" s="5">
        <v>1</v>
      </c>
      <c r="I7" s="6">
        <v>436107.78</v>
      </c>
      <c r="J7" s="7">
        <v>1.1750166266298525E-3</v>
      </c>
    </row>
    <row r="8" spans="1:10" ht="24" customHeight="1" x14ac:dyDescent="0.2">
      <c r="A8" s="4" t="s">
        <v>20</v>
      </c>
      <c r="B8" s="4"/>
      <c r="C8" s="4"/>
      <c r="D8" s="4" t="s">
        <v>21</v>
      </c>
      <c r="E8" s="4"/>
      <c r="F8" s="5"/>
      <c r="G8" s="4"/>
      <c r="H8" s="5">
        <v>1</v>
      </c>
      <c r="I8" s="6">
        <v>43338.35</v>
      </c>
      <c r="J8" s="7">
        <v>1.167676527593795E-4</v>
      </c>
    </row>
    <row r="9" spans="1:10" ht="24" customHeight="1" x14ac:dyDescent="0.2">
      <c r="A9" s="4" t="s">
        <v>22</v>
      </c>
      <c r="B9" s="4"/>
      <c r="C9" s="4"/>
      <c r="D9" s="4" t="s">
        <v>23</v>
      </c>
      <c r="E9" s="4"/>
      <c r="F9" s="5"/>
      <c r="G9" s="4"/>
      <c r="H9" s="5">
        <v>383</v>
      </c>
      <c r="I9" s="6">
        <v>9111041.4600000009</v>
      </c>
      <c r="J9" s="7">
        <v>2.4548117901987271E-2</v>
      </c>
    </row>
    <row r="10" spans="1:10" ht="24" customHeight="1" x14ac:dyDescent="0.2">
      <c r="A10" s="4" t="s">
        <v>24</v>
      </c>
      <c r="B10" s="4"/>
      <c r="C10" s="4"/>
      <c r="D10" s="4" t="s">
        <v>25</v>
      </c>
      <c r="E10" s="4"/>
      <c r="F10" s="5"/>
      <c r="G10" s="4"/>
      <c r="H10" s="5">
        <v>383</v>
      </c>
      <c r="I10" s="6">
        <v>14105277.199999999</v>
      </c>
      <c r="J10" s="7">
        <v>3.8004218207762702E-2</v>
      </c>
    </row>
    <row r="11" spans="1:10" ht="24" customHeight="1" x14ac:dyDescent="0.2">
      <c r="A11" s="4" t="s">
        <v>26</v>
      </c>
      <c r="B11" s="4"/>
      <c r="C11" s="4"/>
      <c r="D11" s="4" t="s">
        <v>27</v>
      </c>
      <c r="E11" s="4"/>
      <c r="F11" s="5"/>
      <c r="G11" s="4"/>
      <c r="H11" s="5">
        <v>383</v>
      </c>
      <c r="I11" s="6">
        <v>2639436.84</v>
      </c>
      <c r="J11" s="7">
        <v>7.111503885437122E-3</v>
      </c>
    </row>
    <row r="12" spans="1:10" ht="24" customHeight="1" x14ac:dyDescent="0.2">
      <c r="A12" s="4" t="s">
        <v>28</v>
      </c>
      <c r="B12" s="4"/>
      <c r="C12" s="4"/>
      <c r="D12" s="4" t="s">
        <v>29</v>
      </c>
      <c r="E12" s="4"/>
      <c r="F12" s="5"/>
      <c r="G12" s="4"/>
      <c r="H12" s="5">
        <v>383</v>
      </c>
      <c r="I12" s="6">
        <v>145369220.30000001</v>
      </c>
      <c r="J12" s="7">
        <v>0.39167210191186652</v>
      </c>
    </row>
    <row r="13" spans="1:10" ht="26.1" customHeight="1" x14ac:dyDescent="0.2">
      <c r="A13" s="4" t="s">
        <v>30</v>
      </c>
      <c r="B13" s="4"/>
      <c r="C13" s="4"/>
      <c r="D13" s="4" t="s">
        <v>31</v>
      </c>
      <c r="E13" s="4"/>
      <c r="F13" s="5"/>
      <c r="G13" s="4"/>
      <c r="H13" s="5">
        <v>1</v>
      </c>
      <c r="I13" s="6">
        <v>46247.31</v>
      </c>
      <c r="J13" s="7">
        <v>1.2460533996184393E-4</v>
      </c>
    </row>
    <row r="14" spans="1:10" ht="24" customHeight="1" x14ac:dyDescent="0.2">
      <c r="A14" s="4" t="s">
        <v>32</v>
      </c>
      <c r="B14" s="4"/>
      <c r="C14" s="4"/>
      <c r="D14" s="4" t="s">
        <v>33</v>
      </c>
      <c r="E14" s="4"/>
      <c r="F14" s="5"/>
      <c r="G14" s="4"/>
      <c r="H14" s="5">
        <v>1</v>
      </c>
      <c r="I14" s="6">
        <v>311376.52</v>
      </c>
      <c r="J14" s="7">
        <v>8.3894992229247272E-4</v>
      </c>
    </row>
    <row r="15" spans="1:10" ht="24" customHeight="1" x14ac:dyDescent="0.2">
      <c r="A15" s="4" t="s">
        <v>34</v>
      </c>
      <c r="B15" s="4"/>
      <c r="C15" s="4"/>
      <c r="D15" s="4" t="s">
        <v>35</v>
      </c>
      <c r="E15" s="4"/>
      <c r="F15" s="5"/>
      <c r="G15" s="4"/>
      <c r="H15" s="5">
        <v>1</v>
      </c>
      <c r="I15" s="6">
        <v>5085.43</v>
      </c>
      <c r="J15" s="7">
        <v>1.3701807391654995E-5</v>
      </c>
    </row>
    <row r="16" spans="1:10" ht="24" customHeight="1" x14ac:dyDescent="0.2">
      <c r="A16" s="4" t="s">
        <v>36</v>
      </c>
      <c r="B16" s="4"/>
      <c r="C16" s="4"/>
      <c r="D16" s="4" t="s">
        <v>37</v>
      </c>
      <c r="E16" s="4"/>
      <c r="F16" s="5"/>
      <c r="G16" s="4"/>
      <c r="H16" s="5">
        <v>1</v>
      </c>
      <c r="I16" s="6">
        <v>13118.56</v>
      </c>
      <c r="J16" s="7">
        <v>3.5345680183557645E-5</v>
      </c>
    </row>
    <row r="17" spans="1:10" ht="24" customHeight="1" x14ac:dyDescent="0.2">
      <c r="A17" s="4" t="s">
        <v>38</v>
      </c>
      <c r="B17" s="4"/>
      <c r="C17" s="4"/>
      <c r="D17" s="4" t="s">
        <v>39</v>
      </c>
      <c r="E17" s="4"/>
      <c r="F17" s="5"/>
      <c r="G17" s="4"/>
      <c r="H17" s="5">
        <v>1</v>
      </c>
      <c r="I17" s="6">
        <v>3726.28</v>
      </c>
      <c r="J17" s="7">
        <v>1.0039813909025624E-5</v>
      </c>
    </row>
    <row r="18" spans="1:10" ht="24" customHeight="1" x14ac:dyDescent="0.2">
      <c r="A18" s="4" t="s">
        <v>40</v>
      </c>
      <c r="B18" s="4"/>
      <c r="C18" s="4"/>
      <c r="D18" s="4" t="s">
        <v>41</v>
      </c>
      <c r="E18" s="4"/>
      <c r="F18" s="5"/>
      <c r="G18" s="4"/>
      <c r="H18" s="5">
        <v>383</v>
      </c>
      <c r="I18" s="6">
        <v>13386692.6</v>
      </c>
      <c r="J18" s="7">
        <v>3.6068116878315744E-2</v>
      </c>
    </row>
    <row r="19" spans="1:10" x14ac:dyDescent="0.2">
      <c r="A19" s="12"/>
      <c r="B19" s="12"/>
      <c r="C19" s="12"/>
      <c r="D19" s="12"/>
      <c r="E19" s="12"/>
      <c r="F19" s="12"/>
      <c r="G19" s="12"/>
      <c r="H19" s="12"/>
      <c r="I19" s="12"/>
      <c r="J19" s="12"/>
    </row>
    <row r="20" spans="1:10" x14ac:dyDescent="0.2">
      <c r="A20" s="18"/>
      <c r="B20" s="18"/>
      <c r="C20" s="18"/>
      <c r="D20" s="11"/>
      <c r="E20" s="10"/>
      <c r="F20" s="14" t="s">
        <v>42</v>
      </c>
      <c r="G20" s="18"/>
      <c r="H20" s="19">
        <v>295767134.85000002</v>
      </c>
      <c r="I20" s="18"/>
      <c r="J20" s="18"/>
    </row>
    <row r="21" spans="1:10" x14ac:dyDescent="0.2">
      <c r="A21" s="18"/>
      <c r="B21" s="18"/>
      <c r="C21" s="18"/>
      <c r="D21" s="11"/>
      <c r="E21" s="10"/>
      <c r="F21" s="14" t="s">
        <v>43</v>
      </c>
      <c r="G21" s="18"/>
      <c r="H21" s="19">
        <v>75383170.700000003</v>
      </c>
      <c r="I21" s="18"/>
      <c r="J21" s="18"/>
    </row>
    <row r="22" spans="1:10" x14ac:dyDescent="0.2">
      <c r="A22" s="18"/>
      <c r="B22" s="18"/>
      <c r="C22" s="18"/>
      <c r="D22" s="11"/>
      <c r="E22" s="10"/>
      <c r="F22" s="14" t="s">
        <v>44</v>
      </c>
      <c r="G22" s="18"/>
      <c r="H22" s="19">
        <v>371150305.55000001</v>
      </c>
      <c r="I22" s="18"/>
      <c r="J22" s="18"/>
    </row>
    <row r="23" spans="1:10" ht="60" customHeight="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ht="69.95" customHeight="1" x14ac:dyDescent="0.2">
      <c r="A24" s="20" t="s">
        <v>45</v>
      </c>
      <c r="B24" s="16"/>
      <c r="C24" s="16"/>
      <c r="D24" s="16"/>
      <c r="E24" s="16"/>
      <c r="F24" s="16"/>
      <c r="G24" s="16"/>
      <c r="H24" s="16"/>
      <c r="I24" s="16"/>
      <c r="J24" s="16"/>
    </row>
  </sheetData>
  <mergeCells count="17">
    <mergeCell ref="A24:J24"/>
    <mergeCell ref="A21:C21"/>
    <mergeCell ref="F21:G21"/>
    <mergeCell ref="H21:J21"/>
    <mergeCell ref="A22:C22"/>
    <mergeCell ref="F22:G22"/>
    <mergeCell ref="H22:J22"/>
    <mergeCell ref="A4:C4"/>
    <mergeCell ref="D4:F4"/>
    <mergeCell ref="A20:C20"/>
    <mergeCell ref="F20:G20"/>
    <mergeCell ref="H20:J20"/>
    <mergeCell ref="F1:H1"/>
    <mergeCell ref="I1:J1"/>
    <mergeCell ref="F2:H2"/>
    <mergeCell ref="I2:J2"/>
    <mergeCell ref="A3:J3"/>
  </mergeCells>
  <pageMargins left="0.5" right="0.5" top="1" bottom="1" header="0.5" footer="0.5"/>
  <pageSetup paperSize="9" scale="75" fitToHeight="0" orientation="landscape" r:id="rId1"/>
  <headerFooter>
    <oddHeader>&amp;L &amp;C &amp;R</oddHeader>
    <oddFooter>&amp;L &amp;C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098F9-0AEC-407B-A487-12AE8D4E9FCC}">
  <sheetPr>
    <pageSetUpPr fitToPage="1"/>
  </sheetPr>
  <dimension ref="A1:J67"/>
  <sheetViews>
    <sheetView tabSelected="1" showWhiteSpace="0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45"/>
      <c r="B1" s="45"/>
      <c r="C1" s="45"/>
      <c r="D1" s="45" t="s">
        <v>0</v>
      </c>
      <c r="E1" s="44" t="s">
        <v>1</v>
      </c>
      <c r="F1" s="44"/>
      <c r="G1" s="44" t="s">
        <v>2</v>
      </c>
      <c r="H1" s="44"/>
      <c r="I1" s="44" t="s">
        <v>3</v>
      </c>
      <c r="J1" s="44"/>
    </row>
    <row r="2" spans="1:10" ht="80.099999999999994" customHeight="1" x14ac:dyDescent="0.2">
      <c r="A2" s="43"/>
      <c r="B2" s="43"/>
      <c r="C2" s="43"/>
      <c r="D2" s="43" t="s">
        <v>4</v>
      </c>
      <c r="E2" s="25" t="s">
        <v>5</v>
      </c>
      <c r="F2" s="25"/>
      <c r="G2" s="25" t="s">
        <v>6</v>
      </c>
      <c r="H2" s="25"/>
      <c r="I2" s="25" t="s">
        <v>7</v>
      </c>
      <c r="J2" s="25"/>
    </row>
    <row r="3" spans="1:10" ht="15" x14ac:dyDescent="0.25">
      <c r="A3" s="42" t="s">
        <v>188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0" customHeight="1" x14ac:dyDescent="0.2">
      <c r="A4" s="41" t="s">
        <v>9</v>
      </c>
      <c r="B4" s="39" t="s">
        <v>187</v>
      </c>
      <c r="C4" s="41" t="s">
        <v>186</v>
      </c>
      <c r="D4" s="41" t="s">
        <v>10</v>
      </c>
      <c r="E4" s="40" t="s">
        <v>185</v>
      </c>
      <c r="F4" s="39" t="s">
        <v>11</v>
      </c>
      <c r="G4" s="39" t="s">
        <v>184</v>
      </c>
      <c r="H4" s="39" t="s">
        <v>183</v>
      </c>
      <c r="I4" s="39" t="s">
        <v>12</v>
      </c>
      <c r="J4" s="39" t="s">
        <v>13</v>
      </c>
    </row>
    <row r="5" spans="1:10" ht="24" customHeight="1" x14ac:dyDescent="0.2">
      <c r="A5" s="38" t="s">
        <v>14</v>
      </c>
      <c r="B5" s="38" t="s">
        <v>56</v>
      </c>
      <c r="C5" s="38"/>
      <c r="D5" s="38" t="s">
        <v>15</v>
      </c>
      <c r="E5" s="37"/>
      <c r="F5" s="36">
        <v>383</v>
      </c>
      <c r="G5" s="36" t="s">
        <v>55</v>
      </c>
      <c r="H5" s="35">
        <v>7599.92</v>
      </c>
      <c r="I5" s="35">
        <v>2910769.36</v>
      </c>
      <c r="J5" s="34">
        <v>7.8425622085548079E-3</v>
      </c>
    </row>
    <row r="6" spans="1:10" ht="39" customHeight="1" x14ac:dyDescent="0.2">
      <c r="A6" s="33" t="s">
        <v>182</v>
      </c>
      <c r="B6" s="33" t="s">
        <v>181</v>
      </c>
      <c r="C6" s="33" t="s">
        <v>180</v>
      </c>
      <c r="D6" s="33" t="s">
        <v>179</v>
      </c>
      <c r="E6" s="32" t="s">
        <v>57</v>
      </c>
      <c r="F6" s="31">
        <v>3</v>
      </c>
      <c r="G6" s="30">
        <v>58.22</v>
      </c>
      <c r="H6" s="30">
        <v>73.06</v>
      </c>
      <c r="I6" s="30">
        <v>219.18</v>
      </c>
      <c r="J6" s="29">
        <v>5.9054242101512392E-7</v>
      </c>
    </row>
    <row r="7" spans="1:10" ht="26.1" customHeight="1" x14ac:dyDescent="0.2">
      <c r="A7" s="33" t="s">
        <v>178</v>
      </c>
      <c r="B7" s="33" t="s">
        <v>177</v>
      </c>
      <c r="C7" s="33" t="s">
        <v>52</v>
      </c>
      <c r="D7" s="33" t="s">
        <v>176</v>
      </c>
      <c r="E7" s="32" t="s">
        <v>57</v>
      </c>
      <c r="F7" s="31">
        <v>1</v>
      </c>
      <c r="G7" s="30">
        <v>5881.54</v>
      </c>
      <c r="H7" s="30">
        <v>7380.74</v>
      </c>
      <c r="I7" s="30">
        <v>7380.74</v>
      </c>
      <c r="J7" s="29">
        <v>1.9886121308892994E-5</v>
      </c>
    </row>
    <row r="8" spans="1:10" ht="24" customHeight="1" x14ac:dyDescent="0.2">
      <c r="A8" s="38" t="s">
        <v>16</v>
      </c>
      <c r="B8" s="38" t="s">
        <v>56</v>
      </c>
      <c r="C8" s="38"/>
      <c r="D8" s="38" t="s">
        <v>17</v>
      </c>
      <c r="E8" s="37"/>
      <c r="F8" s="36">
        <v>383</v>
      </c>
      <c r="G8" s="36" t="s">
        <v>55</v>
      </c>
      <c r="H8" s="35">
        <v>479446.13</v>
      </c>
      <c r="I8" s="35">
        <v>183627867.78999999</v>
      </c>
      <c r="J8" s="34">
        <v>0.49475337900607586</v>
      </c>
    </row>
    <row r="9" spans="1:10" ht="24" customHeight="1" x14ac:dyDescent="0.2">
      <c r="A9" s="38" t="s">
        <v>18</v>
      </c>
      <c r="B9" s="38" t="s">
        <v>56</v>
      </c>
      <c r="C9" s="38"/>
      <c r="D9" s="38" t="s">
        <v>19</v>
      </c>
      <c r="E9" s="37"/>
      <c r="F9" s="36">
        <v>1</v>
      </c>
      <c r="G9" s="36" t="s">
        <v>55</v>
      </c>
      <c r="H9" s="35">
        <v>436107.78</v>
      </c>
      <c r="I9" s="35">
        <v>436107.78</v>
      </c>
      <c r="J9" s="34">
        <v>1.1750166266298525E-3</v>
      </c>
    </row>
    <row r="10" spans="1:10" ht="26.1" customHeight="1" x14ac:dyDescent="0.2">
      <c r="A10" s="33" t="s">
        <v>175</v>
      </c>
      <c r="B10" s="33" t="s">
        <v>53</v>
      </c>
      <c r="C10" s="33" t="s">
        <v>52</v>
      </c>
      <c r="D10" s="33" t="s">
        <v>51</v>
      </c>
      <c r="E10" s="32" t="s">
        <v>46</v>
      </c>
      <c r="F10" s="31">
        <v>1200</v>
      </c>
      <c r="G10" s="30">
        <v>115.62</v>
      </c>
      <c r="H10" s="30">
        <v>145.09</v>
      </c>
      <c r="I10" s="30">
        <v>174108</v>
      </c>
      <c r="J10" s="29">
        <v>4.691037496035277E-4</v>
      </c>
    </row>
    <row r="11" spans="1:10" ht="24" customHeight="1" x14ac:dyDescent="0.2">
      <c r="A11" s="33" t="s">
        <v>174</v>
      </c>
      <c r="B11" s="33" t="s">
        <v>173</v>
      </c>
      <c r="C11" s="33" t="s">
        <v>48</v>
      </c>
      <c r="D11" s="33" t="s">
        <v>47</v>
      </c>
      <c r="E11" s="32" t="s">
        <v>163</v>
      </c>
      <c r="F11" s="31">
        <v>6</v>
      </c>
      <c r="G11" s="30">
        <v>6021.86</v>
      </c>
      <c r="H11" s="30">
        <v>7556.83</v>
      </c>
      <c r="I11" s="30">
        <v>45340.98</v>
      </c>
      <c r="J11" s="29">
        <v>1.2216339127839364E-4</v>
      </c>
    </row>
    <row r="12" spans="1:10" ht="24" customHeight="1" x14ac:dyDescent="0.2">
      <c r="A12" s="33" t="s">
        <v>172</v>
      </c>
      <c r="B12" s="33" t="s">
        <v>171</v>
      </c>
      <c r="C12" s="33" t="s">
        <v>48</v>
      </c>
      <c r="D12" s="33" t="s">
        <v>170</v>
      </c>
      <c r="E12" s="32" t="s">
        <v>163</v>
      </c>
      <c r="F12" s="31">
        <v>6</v>
      </c>
      <c r="G12" s="30">
        <v>10762.6</v>
      </c>
      <c r="H12" s="30">
        <v>13505.98</v>
      </c>
      <c r="I12" s="30">
        <v>81035.88</v>
      </c>
      <c r="J12" s="29">
        <v>2.1833709628748545E-4</v>
      </c>
    </row>
    <row r="13" spans="1:10" ht="24" customHeight="1" x14ac:dyDescent="0.2">
      <c r="A13" s="33" t="s">
        <v>169</v>
      </c>
      <c r="B13" s="33" t="s">
        <v>168</v>
      </c>
      <c r="C13" s="33" t="s">
        <v>48</v>
      </c>
      <c r="D13" s="33" t="s">
        <v>167</v>
      </c>
      <c r="E13" s="32" t="s">
        <v>46</v>
      </c>
      <c r="F13" s="31">
        <v>2160</v>
      </c>
      <c r="G13" s="30">
        <v>24.8</v>
      </c>
      <c r="H13" s="30">
        <v>31.12</v>
      </c>
      <c r="I13" s="30">
        <v>67219.199999999997</v>
      </c>
      <c r="J13" s="29">
        <v>1.8111045308285347E-4</v>
      </c>
    </row>
    <row r="14" spans="1:10" ht="26.1" customHeight="1" x14ac:dyDescent="0.2">
      <c r="A14" s="33" t="s">
        <v>166</v>
      </c>
      <c r="B14" s="33" t="s">
        <v>165</v>
      </c>
      <c r="C14" s="33" t="s">
        <v>48</v>
      </c>
      <c r="D14" s="33" t="s">
        <v>164</v>
      </c>
      <c r="E14" s="32" t="s">
        <v>163</v>
      </c>
      <c r="F14" s="31">
        <v>6</v>
      </c>
      <c r="G14" s="30">
        <v>9084.89</v>
      </c>
      <c r="H14" s="30">
        <v>11400.62</v>
      </c>
      <c r="I14" s="30">
        <v>68403.72</v>
      </c>
      <c r="J14" s="29">
        <v>1.8430193637759219E-4</v>
      </c>
    </row>
    <row r="15" spans="1:10" ht="24" customHeight="1" x14ac:dyDescent="0.2">
      <c r="A15" s="38" t="s">
        <v>20</v>
      </c>
      <c r="B15" s="38" t="s">
        <v>56</v>
      </c>
      <c r="C15" s="38"/>
      <c r="D15" s="38" t="s">
        <v>21</v>
      </c>
      <c r="E15" s="37"/>
      <c r="F15" s="36">
        <v>1</v>
      </c>
      <c r="G15" s="36" t="s">
        <v>55</v>
      </c>
      <c r="H15" s="35">
        <v>43338.35</v>
      </c>
      <c r="I15" s="35">
        <v>43338.35</v>
      </c>
      <c r="J15" s="34">
        <v>1.167676527593795E-4</v>
      </c>
    </row>
    <row r="16" spans="1:10" ht="39" customHeight="1" x14ac:dyDescent="0.2">
      <c r="A16" s="33" t="s">
        <v>162</v>
      </c>
      <c r="B16" s="33" t="s">
        <v>161</v>
      </c>
      <c r="C16" s="33" t="s">
        <v>48</v>
      </c>
      <c r="D16" s="33" t="s">
        <v>160</v>
      </c>
      <c r="E16" s="32" t="s">
        <v>73</v>
      </c>
      <c r="F16" s="31">
        <v>6</v>
      </c>
      <c r="G16" s="30">
        <v>447.19</v>
      </c>
      <c r="H16" s="30">
        <v>561.16999999999996</v>
      </c>
      <c r="I16" s="30">
        <v>3367.02</v>
      </c>
      <c r="J16" s="29">
        <v>9.0718502710390677E-6</v>
      </c>
    </row>
    <row r="17" spans="1:10" ht="65.099999999999994" customHeight="1" x14ac:dyDescent="0.2">
      <c r="A17" s="33" t="s">
        <v>159</v>
      </c>
      <c r="B17" s="33" t="s">
        <v>158</v>
      </c>
      <c r="C17" s="33" t="s">
        <v>52</v>
      </c>
      <c r="D17" s="33" t="s">
        <v>157</v>
      </c>
      <c r="E17" s="32" t="s">
        <v>73</v>
      </c>
      <c r="F17" s="31">
        <v>6</v>
      </c>
      <c r="G17" s="30">
        <v>695.3</v>
      </c>
      <c r="H17" s="30">
        <v>872.53</v>
      </c>
      <c r="I17" s="30">
        <v>5235.18</v>
      </c>
      <c r="J17" s="29">
        <v>1.4105282743178925E-5</v>
      </c>
    </row>
    <row r="18" spans="1:10" ht="65.099999999999994" customHeight="1" x14ac:dyDescent="0.2">
      <c r="A18" s="33" t="s">
        <v>156</v>
      </c>
      <c r="B18" s="33" t="s">
        <v>155</v>
      </c>
      <c r="C18" s="33" t="s">
        <v>52</v>
      </c>
      <c r="D18" s="33" t="s">
        <v>154</v>
      </c>
      <c r="E18" s="32" t="s">
        <v>73</v>
      </c>
      <c r="F18" s="31">
        <v>4</v>
      </c>
      <c r="G18" s="30">
        <v>1096.04</v>
      </c>
      <c r="H18" s="30">
        <v>1375.42</v>
      </c>
      <c r="I18" s="30">
        <v>5501.68</v>
      </c>
      <c r="J18" s="29">
        <v>1.4823320680949389E-5</v>
      </c>
    </row>
    <row r="19" spans="1:10" ht="65.099999999999994" customHeight="1" x14ac:dyDescent="0.2">
      <c r="A19" s="33" t="s">
        <v>153</v>
      </c>
      <c r="B19" s="33" t="s">
        <v>152</v>
      </c>
      <c r="C19" s="33" t="s">
        <v>52</v>
      </c>
      <c r="D19" s="33" t="s">
        <v>151</v>
      </c>
      <c r="E19" s="32" t="s">
        <v>73</v>
      </c>
      <c r="F19" s="31">
        <v>6</v>
      </c>
      <c r="G19" s="30">
        <v>745.82</v>
      </c>
      <c r="H19" s="30">
        <v>935.92</v>
      </c>
      <c r="I19" s="30">
        <v>5615.52</v>
      </c>
      <c r="J19" s="29">
        <v>1.5130042777894192E-5</v>
      </c>
    </row>
    <row r="20" spans="1:10" ht="65.099999999999994" customHeight="1" x14ac:dyDescent="0.2">
      <c r="A20" s="33" t="s">
        <v>150</v>
      </c>
      <c r="B20" s="33" t="s">
        <v>149</v>
      </c>
      <c r="C20" s="33" t="s">
        <v>52</v>
      </c>
      <c r="D20" s="33" t="s">
        <v>148</v>
      </c>
      <c r="E20" s="32" t="s">
        <v>73</v>
      </c>
      <c r="F20" s="31">
        <v>6</v>
      </c>
      <c r="G20" s="30">
        <v>1010.21</v>
      </c>
      <c r="H20" s="30">
        <v>1267.71</v>
      </c>
      <c r="I20" s="30">
        <v>7606.26</v>
      </c>
      <c r="J20" s="29">
        <v>2.0493745758146258E-5</v>
      </c>
    </row>
    <row r="21" spans="1:10" ht="51.95" customHeight="1" x14ac:dyDescent="0.2">
      <c r="A21" s="33" t="s">
        <v>147</v>
      </c>
      <c r="B21" s="33" t="s">
        <v>146</v>
      </c>
      <c r="C21" s="33" t="s">
        <v>52</v>
      </c>
      <c r="D21" s="33" t="s">
        <v>145</v>
      </c>
      <c r="E21" s="32" t="s">
        <v>57</v>
      </c>
      <c r="F21" s="31">
        <v>1</v>
      </c>
      <c r="G21" s="30">
        <v>12760.14</v>
      </c>
      <c r="H21" s="30">
        <v>16012.69</v>
      </c>
      <c r="I21" s="30">
        <v>16012.69</v>
      </c>
      <c r="J21" s="29">
        <v>4.3143410528171662E-5</v>
      </c>
    </row>
    <row r="22" spans="1:10" ht="24" customHeight="1" x14ac:dyDescent="0.2">
      <c r="A22" s="38" t="s">
        <v>22</v>
      </c>
      <c r="B22" s="38" t="s">
        <v>56</v>
      </c>
      <c r="C22" s="38"/>
      <c r="D22" s="38" t="s">
        <v>23</v>
      </c>
      <c r="E22" s="37"/>
      <c r="F22" s="36">
        <v>383</v>
      </c>
      <c r="G22" s="36" t="s">
        <v>55</v>
      </c>
      <c r="H22" s="35">
        <v>23788.62</v>
      </c>
      <c r="I22" s="35">
        <v>9111041.4600000009</v>
      </c>
      <c r="J22" s="34">
        <v>2.4548117901987271E-2</v>
      </c>
    </row>
    <row r="23" spans="1:10" ht="26.1" customHeight="1" x14ac:dyDescent="0.2">
      <c r="A23" s="33" t="s">
        <v>144</v>
      </c>
      <c r="B23" s="33" t="s">
        <v>143</v>
      </c>
      <c r="C23" s="33" t="s">
        <v>48</v>
      </c>
      <c r="D23" s="33" t="s">
        <v>142</v>
      </c>
      <c r="E23" s="32" t="s">
        <v>90</v>
      </c>
      <c r="F23" s="31">
        <v>15</v>
      </c>
      <c r="G23" s="30">
        <v>61.2</v>
      </c>
      <c r="H23" s="30">
        <v>76.790000000000006</v>
      </c>
      <c r="I23" s="30">
        <v>1151.8499999999999</v>
      </c>
      <c r="J23" s="29">
        <v>3.1034596571141094E-6</v>
      </c>
    </row>
    <row r="24" spans="1:10" ht="26.1" customHeight="1" x14ac:dyDescent="0.2">
      <c r="A24" s="33" t="s">
        <v>141</v>
      </c>
      <c r="B24" s="33" t="s">
        <v>140</v>
      </c>
      <c r="C24" s="33" t="s">
        <v>48</v>
      </c>
      <c r="D24" s="33" t="s">
        <v>139</v>
      </c>
      <c r="E24" s="32" t="s">
        <v>57</v>
      </c>
      <c r="F24" s="31">
        <v>4</v>
      </c>
      <c r="G24" s="30">
        <v>89.31</v>
      </c>
      <c r="H24" s="30">
        <v>112.07</v>
      </c>
      <c r="I24" s="30">
        <v>448.28</v>
      </c>
      <c r="J24" s="29">
        <v>1.2078125581378766E-6</v>
      </c>
    </row>
    <row r="25" spans="1:10" ht="26.1" customHeight="1" x14ac:dyDescent="0.2">
      <c r="A25" s="33" t="s">
        <v>138</v>
      </c>
      <c r="B25" s="33" t="s">
        <v>137</v>
      </c>
      <c r="C25" s="33" t="s">
        <v>48</v>
      </c>
      <c r="D25" s="33" t="s">
        <v>136</v>
      </c>
      <c r="E25" s="32" t="s">
        <v>57</v>
      </c>
      <c r="F25" s="31">
        <v>1</v>
      </c>
      <c r="G25" s="30">
        <v>49.55</v>
      </c>
      <c r="H25" s="30">
        <v>62.18</v>
      </c>
      <c r="I25" s="30">
        <v>62.18</v>
      </c>
      <c r="J25" s="29">
        <v>1.6753320439237342E-7</v>
      </c>
    </row>
    <row r="26" spans="1:10" ht="26.1" customHeight="1" x14ac:dyDescent="0.2">
      <c r="A26" s="33" t="s">
        <v>135</v>
      </c>
      <c r="B26" s="33" t="s">
        <v>134</v>
      </c>
      <c r="C26" s="33" t="s">
        <v>52</v>
      </c>
      <c r="D26" s="33" t="s">
        <v>133</v>
      </c>
      <c r="E26" s="32" t="s">
        <v>57</v>
      </c>
      <c r="F26" s="31">
        <v>4</v>
      </c>
      <c r="G26" s="30">
        <v>70.81</v>
      </c>
      <c r="H26" s="30">
        <v>88.85</v>
      </c>
      <c r="I26" s="30">
        <v>355.4</v>
      </c>
      <c r="J26" s="29">
        <v>9.575635387753219E-7</v>
      </c>
    </row>
    <row r="27" spans="1:10" ht="39" customHeight="1" x14ac:dyDescent="0.2">
      <c r="A27" s="33" t="s">
        <v>132</v>
      </c>
      <c r="B27" s="33" t="s">
        <v>131</v>
      </c>
      <c r="C27" s="33" t="s">
        <v>52</v>
      </c>
      <c r="D27" s="33" t="s">
        <v>130</v>
      </c>
      <c r="E27" s="32" t="s">
        <v>57</v>
      </c>
      <c r="F27" s="31">
        <v>1</v>
      </c>
      <c r="G27" s="30">
        <v>388.91</v>
      </c>
      <c r="H27" s="30">
        <v>488.04</v>
      </c>
      <c r="I27" s="30">
        <v>488.04</v>
      </c>
      <c r="J27" s="29">
        <v>1.314938968666033E-6</v>
      </c>
    </row>
    <row r="28" spans="1:10" ht="26.1" customHeight="1" x14ac:dyDescent="0.2">
      <c r="A28" s="33" t="s">
        <v>129</v>
      </c>
      <c r="B28" s="33" t="s">
        <v>128</v>
      </c>
      <c r="C28" s="33" t="s">
        <v>48</v>
      </c>
      <c r="D28" s="33" t="s">
        <v>127</v>
      </c>
      <c r="E28" s="32" t="s">
        <v>90</v>
      </c>
      <c r="F28" s="31">
        <v>318</v>
      </c>
      <c r="G28" s="30">
        <v>52.77</v>
      </c>
      <c r="H28" s="30">
        <v>66.22</v>
      </c>
      <c r="I28" s="30">
        <v>21057.96</v>
      </c>
      <c r="J28" s="29">
        <v>5.6737013778810289E-5</v>
      </c>
    </row>
    <row r="29" spans="1:10" ht="26.1" customHeight="1" x14ac:dyDescent="0.2">
      <c r="A29" s="33" t="s">
        <v>126</v>
      </c>
      <c r="B29" s="33" t="s">
        <v>125</v>
      </c>
      <c r="C29" s="33" t="s">
        <v>52</v>
      </c>
      <c r="D29" s="33" t="s">
        <v>124</v>
      </c>
      <c r="E29" s="32" t="s">
        <v>57</v>
      </c>
      <c r="F29" s="31">
        <v>189</v>
      </c>
      <c r="G29" s="30">
        <v>0.95</v>
      </c>
      <c r="H29" s="30">
        <v>1.19</v>
      </c>
      <c r="I29" s="30">
        <v>224.91</v>
      </c>
      <c r="J29" s="29">
        <v>6.059809102587441E-7</v>
      </c>
    </row>
    <row r="30" spans="1:10" ht="24" customHeight="1" x14ac:dyDescent="0.2">
      <c r="A30" s="38" t="s">
        <v>24</v>
      </c>
      <c r="B30" s="38" t="s">
        <v>56</v>
      </c>
      <c r="C30" s="38"/>
      <c r="D30" s="38" t="s">
        <v>25</v>
      </c>
      <c r="E30" s="37"/>
      <c r="F30" s="36">
        <v>383</v>
      </c>
      <c r="G30" s="36" t="s">
        <v>55</v>
      </c>
      <c r="H30" s="35">
        <v>36828.400000000001</v>
      </c>
      <c r="I30" s="35">
        <v>14105277.199999999</v>
      </c>
      <c r="J30" s="34">
        <v>3.8004218207762702E-2</v>
      </c>
    </row>
    <row r="31" spans="1:10" ht="51.95" customHeight="1" x14ac:dyDescent="0.2">
      <c r="A31" s="33" t="s">
        <v>123</v>
      </c>
      <c r="B31" s="33" t="s">
        <v>122</v>
      </c>
      <c r="C31" s="33" t="s">
        <v>48</v>
      </c>
      <c r="D31" s="33" t="s">
        <v>121</v>
      </c>
      <c r="E31" s="32" t="s">
        <v>90</v>
      </c>
      <c r="F31" s="31">
        <v>35</v>
      </c>
      <c r="G31" s="30">
        <v>78.16</v>
      </c>
      <c r="H31" s="30">
        <v>98.08</v>
      </c>
      <c r="I31" s="30">
        <v>3432.8</v>
      </c>
      <c r="J31" s="29">
        <v>9.2490830498253386E-6</v>
      </c>
    </row>
    <row r="32" spans="1:10" ht="39" customHeight="1" x14ac:dyDescent="0.2">
      <c r="A32" s="33" t="s">
        <v>120</v>
      </c>
      <c r="B32" s="33" t="s">
        <v>119</v>
      </c>
      <c r="C32" s="33" t="s">
        <v>48</v>
      </c>
      <c r="D32" s="33" t="s">
        <v>118</v>
      </c>
      <c r="E32" s="32" t="s">
        <v>90</v>
      </c>
      <c r="F32" s="31">
        <v>1160</v>
      </c>
      <c r="G32" s="30">
        <v>10.94</v>
      </c>
      <c r="H32" s="30">
        <v>13.72</v>
      </c>
      <c r="I32" s="30">
        <v>15915.2</v>
      </c>
      <c r="J32" s="29">
        <v>4.2880740664932478E-5</v>
      </c>
    </row>
    <row r="33" spans="1:10" ht="51.95" customHeight="1" x14ac:dyDescent="0.2">
      <c r="A33" s="33" t="s">
        <v>117</v>
      </c>
      <c r="B33" s="33" t="s">
        <v>116</v>
      </c>
      <c r="C33" s="33" t="s">
        <v>48</v>
      </c>
      <c r="D33" s="33" t="s">
        <v>115</v>
      </c>
      <c r="E33" s="32" t="s">
        <v>90</v>
      </c>
      <c r="F33" s="31">
        <v>105</v>
      </c>
      <c r="G33" s="30">
        <v>132.66999999999999</v>
      </c>
      <c r="H33" s="30">
        <v>166.48</v>
      </c>
      <c r="I33" s="30">
        <v>17480.400000000001</v>
      </c>
      <c r="J33" s="29">
        <v>4.7097900065301458E-5</v>
      </c>
    </row>
    <row r="34" spans="1:10" ht="24" customHeight="1" x14ac:dyDescent="0.2">
      <c r="A34" s="38" t="s">
        <v>26</v>
      </c>
      <c r="B34" s="38" t="s">
        <v>56</v>
      </c>
      <c r="C34" s="38"/>
      <c r="D34" s="38" t="s">
        <v>27</v>
      </c>
      <c r="E34" s="37"/>
      <c r="F34" s="36">
        <v>383</v>
      </c>
      <c r="G34" s="36" t="s">
        <v>55</v>
      </c>
      <c r="H34" s="35">
        <v>6891.48</v>
      </c>
      <c r="I34" s="35">
        <v>2639436.84</v>
      </c>
      <c r="J34" s="34">
        <v>7.111503885437122E-3</v>
      </c>
    </row>
    <row r="35" spans="1:10" ht="39" customHeight="1" x14ac:dyDescent="0.2">
      <c r="A35" s="33" t="s">
        <v>114</v>
      </c>
      <c r="B35" s="33" t="s">
        <v>113</v>
      </c>
      <c r="C35" s="33" t="s">
        <v>52</v>
      </c>
      <c r="D35" s="33" t="s">
        <v>112</v>
      </c>
      <c r="E35" s="32" t="s">
        <v>90</v>
      </c>
      <c r="F35" s="31">
        <v>1</v>
      </c>
      <c r="G35" s="30">
        <v>45.92</v>
      </c>
      <c r="H35" s="30">
        <v>57.62</v>
      </c>
      <c r="I35" s="30">
        <v>57.62</v>
      </c>
      <c r="J35" s="29">
        <v>1.5524707682676999E-7</v>
      </c>
    </row>
    <row r="36" spans="1:10" ht="39" customHeight="1" x14ac:dyDescent="0.2">
      <c r="A36" s="33" t="s">
        <v>111</v>
      </c>
      <c r="B36" s="33" t="s">
        <v>110</v>
      </c>
      <c r="C36" s="33" t="s">
        <v>52</v>
      </c>
      <c r="D36" s="33" t="s">
        <v>109</v>
      </c>
      <c r="E36" s="32" t="s">
        <v>90</v>
      </c>
      <c r="F36" s="31">
        <v>13</v>
      </c>
      <c r="G36" s="30">
        <v>230.32</v>
      </c>
      <c r="H36" s="30">
        <v>289.02</v>
      </c>
      <c r="I36" s="30">
        <v>3757.26</v>
      </c>
      <c r="J36" s="29">
        <v>1.0123284135337552E-5</v>
      </c>
    </row>
    <row r="37" spans="1:10" ht="39" customHeight="1" x14ac:dyDescent="0.2">
      <c r="A37" s="33" t="s">
        <v>108</v>
      </c>
      <c r="B37" s="33" t="s">
        <v>107</v>
      </c>
      <c r="C37" s="33" t="s">
        <v>48</v>
      </c>
      <c r="D37" s="33" t="s">
        <v>106</v>
      </c>
      <c r="E37" s="32" t="s">
        <v>57</v>
      </c>
      <c r="F37" s="31">
        <v>6</v>
      </c>
      <c r="G37" s="30">
        <v>29.69</v>
      </c>
      <c r="H37" s="30">
        <v>37.25</v>
      </c>
      <c r="I37" s="30">
        <v>223.5</v>
      </c>
      <c r="J37" s="29">
        <v>6.0218191028780089E-7</v>
      </c>
    </row>
    <row r="38" spans="1:10" ht="39" customHeight="1" x14ac:dyDescent="0.2">
      <c r="A38" s="33" t="s">
        <v>105</v>
      </c>
      <c r="B38" s="33" t="s">
        <v>104</v>
      </c>
      <c r="C38" s="33" t="s">
        <v>48</v>
      </c>
      <c r="D38" s="33" t="s">
        <v>103</v>
      </c>
      <c r="E38" s="32" t="s">
        <v>57</v>
      </c>
      <c r="F38" s="31">
        <v>12</v>
      </c>
      <c r="G38" s="30">
        <v>12.18</v>
      </c>
      <c r="H38" s="30">
        <v>15.28</v>
      </c>
      <c r="I38" s="30">
        <v>183.36</v>
      </c>
      <c r="J38" s="29">
        <v>4.9403165579584421E-7</v>
      </c>
    </row>
    <row r="39" spans="1:10" ht="51.95" customHeight="1" x14ac:dyDescent="0.2">
      <c r="A39" s="33" t="s">
        <v>102</v>
      </c>
      <c r="B39" s="33" t="s">
        <v>101</v>
      </c>
      <c r="C39" s="33" t="s">
        <v>48</v>
      </c>
      <c r="D39" s="33" t="s">
        <v>100</v>
      </c>
      <c r="E39" s="32" t="s">
        <v>57</v>
      </c>
      <c r="F39" s="31">
        <v>3</v>
      </c>
      <c r="G39" s="30">
        <v>31.12</v>
      </c>
      <c r="H39" s="30">
        <v>39.049999999999997</v>
      </c>
      <c r="I39" s="30">
        <v>117.15</v>
      </c>
      <c r="J39" s="29">
        <v>3.1564031673474668E-7</v>
      </c>
    </row>
    <row r="40" spans="1:10" ht="39" customHeight="1" x14ac:dyDescent="0.2">
      <c r="A40" s="33" t="s">
        <v>99</v>
      </c>
      <c r="B40" s="33" t="s">
        <v>98</v>
      </c>
      <c r="C40" s="33" t="s">
        <v>52</v>
      </c>
      <c r="D40" s="33" t="s">
        <v>97</v>
      </c>
      <c r="E40" s="32" t="s">
        <v>57</v>
      </c>
      <c r="F40" s="31">
        <v>6</v>
      </c>
      <c r="G40" s="30">
        <v>22.71</v>
      </c>
      <c r="H40" s="30">
        <v>28.49</v>
      </c>
      <c r="I40" s="30">
        <v>170.94</v>
      </c>
      <c r="J40" s="29">
        <v>4.6056812413689791E-7</v>
      </c>
    </row>
    <row r="41" spans="1:10" ht="39" customHeight="1" x14ac:dyDescent="0.2">
      <c r="A41" s="33" t="s">
        <v>96</v>
      </c>
      <c r="B41" s="33" t="s">
        <v>95</v>
      </c>
      <c r="C41" s="33" t="s">
        <v>48</v>
      </c>
      <c r="D41" s="33" t="s">
        <v>94</v>
      </c>
      <c r="E41" s="32" t="s">
        <v>90</v>
      </c>
      <c r="F41" s="31">
        <v>53</v>
      </c>
      <c r="G41" s="30">
        <v>25.69</v>
      </c>
      <c r="H41" s="30">
        <v>32.229999999999997</v>
      </c>
      <c r="I41" s="30">
        <v>1708.19</v>
      </c>
      <c r="J41" s="29">
        <v>4.6024211066421419E-6</v>
      </c>
    </row>
    <row r="42" spans="1:10" ht="26.1" customHeight="1" x14ac:dyDescent="0.2">
      <c r="A42" s="33" t="s">
        <v>93</v>
      </c>
      <c r="B42" s="33" t="s">
        <v>92</v>
      </c>
      <c r="C42" s="33" t="s">
        <v>52</v>
      </c>
      <c r="D42" s="33" t="s">
        <v>91</v>
      </c>
      <c r="E42" s="32" t="s">
        <v>90</v>
      </c>
      <c r="F42" s="31">
        <v>1</v>
      </c>
      <c r="G42" s="30">
        <v>300.27999999999997</v>
      </c>
      <c r="H42" s="30">
        <v>376.82</v>
      </c>
      <c r="I42" s="30">
        <v>376.82</v>
      </c>
      <c r="J42" s="29">
        <v>1.0152760064190118E-6</v>
      </c>
    </row>
    <row r="43" spans="1:10" ht="39" customHeight="1" x14ac:dyDescent="0.2">
      <c r="A43" s="33" t="s">
        <v>89</v>
      </c>
      <c r="B43" s="33" t="s">
        <v>88</v>
      </c>
      <c r="C43" s="33" t="s">
        <v>52</v>
      </c>
      <c r="D43" s="33" t="s">
        <v>87</v>
      </c>
      <c r="E43" s="32" t="s">
        <v>86</v>
      </c>
      <c r="F43" s="31">
        <v>1</v>
      </c>
      <c r="G43" s="30">
        <v>236.39</v>
      </c>
      <c r="H43" s="30">
        <v>296.64</v>
      </c>
      <c r="I43" s="30">
        <v>296.64</v>
      </c>
      <c r="J43" s="29">
        <v>7.9924493005715105E-7</v>
      </c>
    </row>
    <row r="44" spans="1:10" ht="24" customHeight="1" x14ac:dyDescent="0.2">
      <c r="A44" s="38" t="s">
        <v>28</v>
      </c>
      <c r="B44" s="38" t="s">
        <v>56</v>
      </c>
      <c r="C44" s="38"/>
      <c r="D44" s="38" t="s">
        <v>29</v>
      </c>
      <c r="E44" s="37"/>
      <c r="F44" s="36">
        <v>383</v>
      </c>
      <c r="G44" s="36" t="s">
        <v>55</v>
      </c>
      <c r="H44" s="35">
        <v>379554.1</v>
      </c>
      <c r="I44" s="35">
        <v>145369220.30000001</v>
      </c>
      <c r="J44" s="34">
        <v>0.39167210191186652</v>
      </c>
    </row>
    <row r="45" spans="1:10" ht="26.1" customHeight="1" x14ac:dyDescent="0.2">
      <c r="A45" s="38" t="s">
        <v>30</v>
      </c>
      <c r="B45" s="38" t="s">
        <v>56</v>
      </c>
      <c r="C45" s="38"/>
      <c r="D45" s="38" t="s">
        <v>31</v>
      </c>
      <c r="E45" s="37"/>
      <c r="F45" s="36">
        <v>1</v>
      </c>
      <c r="G45" s="36" t="s">
        <v>55</v>
      </c>
      <c r="H45" s="35">
        <v>46247.31</v>
      </c>
      <c r="I45" s="35">
        <v>46247.31</v>
      </c>
      <c r="J45" s="34">
        <v>1.2460533996184393E-4</v>
      </c>
    </row>
    <row r="46" spans="1:10" ht="26.1" customHeight="1" x14ac:dyDescent="0.2">
      <c r="A46" s="33" t="s">
        <v>85</v>
      </c>
      <c r="B46" s="33" t="s">
        <v>84</v>
      </c>
      <c r="C46" s="33" t="s">
        <v>52</v>
      </c>
      <c r="D46" s="33" t="s">
        <v>83</v>
      </c>
      <c r="E46" s="32" t="s">
        <v>57</v>
      </c>
      <c r="F46" s="31">
        <v>1</v>
      </c>
      <c r="G46" s="30">
        <v>36853.39</v>
      </c>
      <c r="H46" s="30">
        <v>46247.31</v>
      </c>
      <c r="I46" s="30">
        <v>46247.31</v>
      </c>
      <c r="J46" s="29">
        <v>1.2460533996184393E-4</v>
      </c>
    </row>
    <row r="47" spans="1:10" ht="24" customHeight="1" x14ac:dyDescent="0.2">
      <c r="A47" s="38" t="s">
        <v>32</v>
      </c>
      <c r="B47" s="38" t="s">
        <v>56</v>
      </c>
      <c r="C47" s="38"/>
      <c r="D47" s="38" t="s">
        <v>33</v>
      </c>
      <c r="E47" s="37"/>
      <c r="F47" s="36">
        <v>1</v>
      </c>
      <c r="G47" s="36" t="s">
        <v>55</v>
      </c>
      <c r="H47" s="35">
        <v>311376.52</v>
      </c>
      <c r="I47" s="35">
        <v>311376.52</v>
      </c>
      <c r="J47" s="34">
        <v>8.3894992229247272E-4</v>
      </c>
    </row>
    <row r="48" spans="1:10" ht="39" customHeight="1" x14ac:dyDescent="0.2">
      <c r="A48" s="33" t="s">
        <v>82</v>
      </c>
      <c r="B48" s="33" t="s">
        <v>81</v>
      </c>
      <c r="C48" s="33" t="s">
        <v>52</v>
      </c>
      <c r="D48" s="33" t="s">
        <v>80</v>
      </c>
      <c r="E48" s="32" t="s">
        <v>57</v>
      </c>
      <c r="F48" s="31">
        <v>182</v>
      </c>
      <c r="G48" s="30">
        <v>1363.35</v>
      </c>
      <c r="H48" s="30">
        <v>1710.86</v>
      </c>
      <c r="I48" s="30">
        <v>311376.52</v>
      </c>
      <c r="J48" s="29">
        <v>8.3894992229247272E-4</v>
      </c>
    </row>
    <row r="49" spans="1:10" ht="24" customHeight="1" x14ac:dyDescent="0.2">
      <c r="A49" s="38" t="s">
        <v>34</v>
      </c>
      <c r="B49" s="38" t="s">
        <v>56</v>
      </c>
      <c r="C49" s="38"/>
      <c r="D49" s="38" t="s">
        <v>35</v>
      </c>
      <c r="E49" s="37"/>
      <c r="F49" s="36">
        <v>1</v>
      </c>
      <c r="G49" s="36" t="s">
        <v>55</v>
      </c>
      <c r="H49" s="35">
        <v>5085.43</v>
      </c>
      <c r="I49" s="35">
        <v>5085.43</v>
      </c>
      <c r="J49" s="34">
        <v>1.3701807391654995E-5</v>
      </c>
    </row>
    <row r="50" spans="1:10" ht="26.1" customHeight="1" x14ac:dyDescent="0.2">
      <c r="A50" s="33" t="s">
        <v>79</v>
      </c>
      <c r="B50" s="33" t="s">
        <v>78</v>
      </c>
      <c r="C50" s="33" t="s">
        <v>52</v>
      </c>
      <c r="D50" s="33" t="s">
        <v>77</v>
      </c>
      <c r="E50" s="32" t="s">
        <v>57</v>
      </c>
      <c r="F50" s="31">
        <v>7</v>
      </c>
      <c r="G50" s="30">
        <v>578.92999999999995</v>
      </c>
      <c r="H50" s="30">
        <v>726.49</v>
      </c>
      <c r="I50" s="30">
        <v>5085.43</v>
      </c>
      <c r="J50" s="29">
        <v>1.3701807391654995E-5</v>
      </c>
    </row>
    <row r="51" spans="1:10" ht="24" customHeight="1" x14ac:dyDescent="0.2">
      <c r="A51" s="38" t="s">
        <v>36</v>
      </c>
      <c r="B51" s="38" t="s">
        <v>56</v>
      </c>
      <c r="C51" s="38"/>
      <c r="D51" s="38" t="s">
        <v>37</v>
      </c>
      <c r="E51" s="37"/>
      <c r="F51" s="36">
        <v>1</v>
      </c>
      <c r="G51" s="36" t="s">
        <v>55</v>
      </c>
      <c r="H51" s="35">
        <v>13118.56</v>
      </c>
      <c r="I51" s="35">
        <v>13118.56</v>
      </c>
      <c r="J51" s="34">
        <v>3.5345680183557645E-5</v>
      </c>
    </row>
    <row r="52" spans="1:10" ht="26.1" customHeight="1" x14ac:dyDescent="0.2">
      <c r="A52" s="33" t="s">
        <v>76</v>
      </c>
      <c r="B52" s="33" t="s">
        <v>75</v>
      </c>
      <c r="C52" s="33" t="s">
        <v>52</v>
      </c>
      <c r="D52" s="33" t="s">
        <v>74</v>
      </c>
      <c r="E52" s="32" t="s">
        <v>73</v>
      </c>
      <c r="F52" s="31">
        <v>182</v>
      </c>
      <c r="G52" s="30">
        <v>57.44</v>
      </c>
      <c r="H52" s="30">
        <v>72.08</v>
      </c>
      <c r="I52" s="30">
        <v>13118.56</v>
      </c>
      <c r="J52" s="29">
        <v>3.5345680183557645E-5</v>
      </c>
    </row>
    <row r="53" spans="1:10" ht="24" customHeight="1" x14ac:dyDescent="0.2">
      <c r="A53" s="38" t="s">
        <v>38</v>
      </c>
      <c r="B53" s="38" t="s">
        <v>56</v>
      </c>
      <c r="C53" s="38"/>
      <c r="D53" s="38" t="s">
        <v>39</v>
      </c>
      <c r="E53" s="37"/>
      <c r="F53" s="36">
        <v>1</v>
      </c>
      <c r="G53" s="36" t="s">
        <v>55</v>
      </c>
      <c r="H53" s="35">
        <v>3726.28</v>
      </c>
      <c r="I53" s="35">
        <v>3726.28</v>
      </c>
      <c r="J53" s="34">
        <v>1.0039813909025624E-5</v>
      </c>
    </row>
    <row r="54" spans="1:10" ht="26.1" customHeight="1" x14ac:dyDescent="0.2">
      <c r="A54" s="33" t="s">
        <v>72</v>
      </c>
      <c r="B54" s="33" t="s">
        <v>71</v>
      </c>
      <c r="C54" s="33" t="s">
        <v>48</v>
      </c>
      <c r="D54" s="33" t="s">
        <v>70</v>
      </c>
      <c r="E54" s="32" t="s">
        <v>57</v>
      </c>
      <c r="F54" s="31">
        <v>1</v>
      </c>
      <c r="G54" s="30">
        <v>11.46</v>
      </c>
      <c r="H54" s="30">
        <v>14.38</v>
      </c>
      <c r="I54" s="30">
        <v>14.38</v>
      </c>
      <c r="J54" s="29">
        <v>3.8744411051179314E-8</v>
      </c>
    </row>
    <row r="55" spans="1:10" ht="26.1" customHeight="1" x14ac:dyDescent="0.2">
      <c r="A55" s="33" t="s">
        <v>69</v>
      </c>
      <c r="B55" s="33" t="s">
        <v>68</v>
      </c>
      <c r="C55" s="33" t="s">
        <v>48</v>
      </c>
      <c r="D55" s="33" t="s">
        <v>67</v>
      </c>
      <c r="E55" s="32" t="s">
        <v>57</v>
      </c>
      <c r="F55" s="31">
        <v>1</v>
      </c>
      <c r="G55" s="30">
        <v>610.75</v>
      </c>
      <c r="H55" s="30">
        <v>766.43</v>
      </c>
      <c r="I55" s="30">
        <v>766.43</v>
      </c>
      <c r="J55" s="29">
        <v>2.0650124451985647E-6</v>
      </c>
    </row>
    <row r="56" spans="1:10" ht="26.1" customHeight="1" x14ac:dyDescent="0.2">
      <c r="A56" s="33" t="s">
        <v>66</v>
      </c>
      <c r="B56" s="33" t="s">
        <v>65</v>
      </c>
      <c r="C56" s="33" t="s">
        <v>48</v>
      </c>
      <c r="D56" s="33" t="s">
        <v>64</v>
      </c>
      <c r="E56" s="32" t="s">
        <v>57</v>
      </c>
      <c r="F56" s="31">
        <v>1</v>
      </c>
      <c r="G56" s="30">
        <v>967.58</v>
      </c>
      <c r="H56" s="30">
        <v>1214.21</v>
      </c>
      <c r="I56" s="30">
        <v>1214.21</v>
      </c>
      <c r="J56" s="29">
        <v>3.2714778402261777E-6</v>
      </c>
    </row>
    <row r="57" spans="1:10" ht="51.95" customHeight="1" x14ac:dyDescent="0.2">
      <c r="A57" s="33" t="s">
        <v>63</v>
      </c>
      <c r="B57" s="33" t="s">
        <v>62</v>
      </c>
      <c r="C57" s="33" t="s">
        <v>48</v>
      </c>
      <c r="D57" s="33" t="s">
        <v>61</v>
      </c>
      <c r="E57" s="32" t="s">
        <v>57</v>
      </c>
      <c r="F57" s="31">
        <v>1</v>
      </c>
      <c r="G57" s="30">
        <v>1325.7</v>
      </c>
      <c r="H57" s="30">
        <v>1663.62</v>
      </c>
      <c r="I57" s="30">
        <v>1663.62</v>
      </c>
      <c r="J57" s="29">
        <v>4.4823349869932502E-6</v>
      </c>
    </row>
    <row r="58" spans="1:10" ht="26.1" customHeight="1" x14ac:dyDescent="0.2">
      <c r="A58" s="33" t="s">
        <v>60</v>
      </c>
      <c r="B58" s="33" t="s">
        <v>59</v>
      </c>
      <c r="C58" s="33" t="s">
        <v>48</v>
      </c>
      <c r="D58" s="33" t="s">
        <v>58</v>
      </c>
      <c r="E58" s="32" t="s">
        <v>57</v>
      </c>
      <c r="F58" s="31">
        <v>4</v>
      </c>
      <c r="G58" s="30">
        <v>13.48</v>
      </c>
      <c r="H58" s="30">
        <v>16.91</v>
      </c>
      <c r="I58" s="30">
        <v>67.64</v>
      </c>
      <c r="J58" s="29">
        <v>1.8224422555645125E-7</v>
      </c>
    </row>
    <row r="59" spans="1:10" ht="24" customHeight="1" x14ac:dyDescent="0.2">
      <c r="A59" s="38" t="s">
        <v>40</v>
      </c>
      <c r="B59" s="38" t="s">
        <v>56</v>
      </c>
      <c r="C59" s="38"/>
      <c r="D59" s="38" t="s">
        <v>41</v>
      </c>
      <c r="E59" s="37"/>
      <c r="F59" s="36">
        <v>383</v>
      </c>
      <c r="G59" s="36" t="s">
        <v>55</v>
      </c>
      <c r="H59" s="35">
        <v>34952.199999999997</v>
      </c>
      <c r="I59" s="35">
        <v>13386692.6</v>
      </c>
      <c r="J59" s="34">
        <v>3.6068116878315744E-2</v>
      </c>
    </row>
    <row r="60" spans="1:10" ht="26.1" customHeight="1" x14ac:dyDescent="0.2">
      <c r="A60" s="33" t="s">
        <v>54</v>
      </c>
      <c r="B60" s="33" t="s">
        <v>53</v>
      </c>
      <c r="C60" s="33" t="s">
        <v>52</v>
      </c>
      <c r="D60" s="33" t="s">
        <v>51</v>
      </c>
      <c r="E60" s="32" t="s">
        <v>46</v>
      </c>
      <c r="F60" s="31">
        <v>100</v>
      </c>
      <c r="G60" s="30">
        <v>115.62</v>
      </c>
      <c r="H60" s="30">
        <v>145.09</v>
      </c>
      <c r="I60" s="30">
        <v>14509</v>
      </c>
      <c r="J60" s="29">
        <v>3.9091979133627308E-5</v>
      </c>
    </row>
    <row r="61" spans="1:10" ht="24" customHeight="1" x14ac:dyDescent="0.2">
      <c r="A61" s="33" t="s">
        <v>50</v>
      </c>
      <c r="B61" s="33" t="s">
        <v>49</v>
      </c>
      <c r="C61" s="33" t="s">
        <v>48</v>
      </c>
      <c r="D61" s="33" t="s">
        <v>47</v>
      </c>
      <c r="E61" s="32" t="s">
        <v>46</v>
      </c>
      <c r="F61" s="31">
        <v>480</v>
      </c>
      <c r="G61" s="30">
        <v>33.94</v>
      </c>
      <c r="H61" s="30">
        <v>42.59</v>
      </c>
      <c r="I61" s="30">
        <v>20443.2</v>
      </c>
      <c r="J61" s="29">
        <v>5.5080649791479068E-5</v>
      </c>
    </row>
    <row r="62" spans="1:10" x14ac:dyDescent="0.2">
      <c r="A62" s="28"/>
      <c r="B62" s="28"/>
      <c r="C62" s="28"/>
      <c r="D62" s="28"/>
      <c r="E62" s="28"/>
      <c r="F62" s="28"/>
      <c r="G62" s="28"/>
      <c r="H62" s="28"/>
      <c r="I62" s="28"/>
      <c r="J62" s="28"/>
    </row>
    <row r="63" spans="1:10" x14ac:dyDescent="0.2">
      <c r="A63" s="23"/>
      <c r="B63" s="23"/>
      <c r="C63" s="23"/>
      <c r="D63" s="27"/>
      <c r="E63" s="26"/>
      <c r="F63" s="25" t="s">
        <v>42</v>
      </c>
      <c r="G63" s="23"/>
      <c r="H63" s="24">
        <v>295767134.85000002</v>
      </c>
      <c r="I63" s="23"/>
      <c r="J63" s="23"/>
    </row>
    <row r="64" spans="1:10" x14ac:dyDescent="0.2">
      <c r="A64" s="23"/>
      <c r="B64" s="23"/>
      <c r="C64" s="23"/>
      <c r="D64" s="27"/>
      <c r="E64" s="26"/>
      <c r="F64" s="25" t="s">
        <v>43</v>
      </c>
      <c r="G64" s="23"/>
      <c r="H64" s="24">
        <v>75383170.700000003</v>
      </c>
      <c r="I64" s="23"/>
      <c r="J64" s="23"/>
    </row>
    <row r="65" spans="1:10" x14ac:dyDescent="0.2">
      <c r="A65" s="23"/>
      <c r="B65" s="23"/>
      <c r="C65" s="23"/>
      <c r="D65" s="27"/>
      <c r="E65" s="26"/>
      <c r="F65" s="25" t="s">
        <v>44</v>
      </c>
      <c r="G65" s="23"/>
      <c r="H65" s="24">
        <v>371150305.55000001</v>
      </c>
      <c r="I65" s="23"/>
      <c r="J65" s="23"/>
    </row>
    <row r="66" spans="1:10" ht="60" customHeight="1" x14ac:dyDescent="0.2">
      <c r="A66" s="22"/>
      <c r="B66" s="22"/>
      <c r="C66" s="22"/>
      <c r="D66" s="22"/>
      <c r="E66" s="22"/>
      <c r="F66" s="22"/>
      <c r="G66" s="22"/>
      <c r="H66" s="22"/>
      <c r="I66" s="22"/>
      <c r="J66" s="22"/>
    </row>
    <row r="67" spans="1:10" ht="69.95" customHeight="1" x14ac:dyDescent="0.2">
      <c r="A67" s="21" t="s">
        <v>45</v>
      </c>
      <c r="B67" s="16"/>
      <c r="C67" s="16"/>
      <c r="D67" s="16"/>
      <c r="E67" s="16"/>
      <c r="F67" s="16"/>
      <c r="G67" s="16"/>
      <c r="H67" s="16"/>
      <c r="I67" s="16"/>
      <c r="J67" s="16"/>
    </row>
  </sheetData>
  <mergeCells count="17">
    <mergeCell ref="H64:J64"/>
    <mergeCell ref="E1:F1"/>
    <mergeCell ref="G1:H1"/>
    <mergeCell ref="I1:J1"/>
    <mergeCell ref="E2:F2"/>
    <mergeCell ref="G2:H2"/>
    <mergeCell ref="I2:J2"/>
    <mergeCell ref="A65:C65"/>
    <mergeCell ref="F65:G65"/>
    <mergeCell ref="H65:J65"/>
    <mergeCell ref="A67:J67"/>
    <mergeCell ref="A3:J3"/>
    <mergeCell ref="A63:C63"/>
    <mergeCell ref="F63:G63"/>
    <mergeCell ref="H63:J63"/>
    <mergeCell ref="A64:C64"/>
    <mergeCell ref="F64:G64"/>
  </mergeCells>
  <pageMargins left="0.5" right="0.5" top="1" bottom="1" header="0.5" footer="0.5"/>
  <pageSetup paperSize="9" scale="75" fitToHeight="0" orientation="landscape" r:id="rId1"/>
  <headerFooter>
    <oddHeader>&amp;L &amp;C &amp;R</oddHeader>
    <oddFooter>&amp;L &amp;C 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9EFE-EF1F-4BCF-AD79-8C16AF4606EF}">
  <sheetPr>
    <pageSetUpPr fitToPage="1"/>
  </sheetPr>
  <dimension ref="A1:J60"/>
  <sheetViews>
    <sheetView showWhiteSpace="0" workbookViewId="0"/>
  </sheetViews>
  <sheetFormatPr defaultRowHeight="14.25" x14ac:dyDescent="0.2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11" width="13" bestFit="1" customWidth="1"/>
  </cols>
  <sheetData>
    <row r="1" spans="1:10" ht="30" customHeight="1" x14ac:dyDescent="0.2">
      <c r="A1" s="43"/>
      <c r="B1" s="43"/>
      <c r="C1" s="43"/>
      <c r="D1" s="43"/>
      <c r="E1" s="43"/>
      <c r="F1" s="43"/>
      <c r="G1" s="43"/>
      <c r="H1" s="25" t="s">
        <v>190</v>
      </c>
      <c r="I1" s="25"/>
      <c r="J1" s="47">
        <f>I4 + I7 + I21 + I29 + I33 + I43 + I58</f>
        <v>371150305.55000007</v>
      </c>
    </row>
    <row r="2" spans="1:10" ht="20.100000000000001" customHeight="1" x14ac:dyDescent="0.2">
      <c r="A2" s="43"/>
      <c r="B2" s="43"/>
      <c r="C2" s="43"/>
      <c r="D2" s="43"/>
      <c r="E2" s="43"/>
      <c r="F2" s="43"/>
      <c r="G2" s="43"/>
      <c r="H2" s="25" t="s">
        <v>189</v>
      </c>
      <c r="I2" s="25"/>
      <c r="J2" s="46">
        <v>0.25490000000000002</v>
      </c>
    </row>
    <row r="3" spans="1:10" ht="30" customHeight="1" x14ac:dyDescent="0.2">
      <c r="A3" s="41" t="s">
        <v>9</v>
      </c>
      <c r="B3" s="39" t="s">
        <v>187</v>
      </c>
      <c r="C3" s="41" t="s">
        <v>186</v>
      </c>
      <c r="D3" s="41" t="s">
        <v>10</v>
      </c>
      <c r="E3" s="40" t="s">
        <v>185</v>
      </c>
      <c r="F3" s="39" t="s">
        <v>11</v>
      </c>
      <c r="G3" s="39" t="s">
        <v>184</v>
      </c>
      <c r="H3" s="39" t="s">
        <v>183</v>
      </c>
      <c r="I3" s="39" t="s">
        <v>12</v>
      </c>
      <c r="J3" s="39" t="s">
        <v>13</v>
      </c>
    </row>
    <row r="4" spans="1:10" ht="24" customHeight="1" x14ac:dyDescent="0.2">
      <c r="A4" s="38" t="s">
        <v>14</v>
      </c>
      <c r="B4" s="38" t="s">
        <v>56</v>
      </c>
      <c r="C4" s="38"/>
      <c r="D4" s="38" t="s">
        <v>15</v>
      </c>
      <c r="E4" s="37"/>
      <c r="F4" s="36">
        <v>383</v>
      </c>
      <c r="G4" s="36" t="s">
        <v>55</v>
      </c>
      <c r="H4" s="35">
        <f>I5 + I6</f>
        <v>7599.92</v>
      </c>
      <c r="I4" s="35">
        <f>TRUNC(F4 * H4,2)</f>
        <v>2910769.36</v>
      </c>
      <c r="J4" s="34">
        <f>I4 / J1</f>
        <v>7.8425622085548062E-3</v>
      </c>
    </row>
    <row r="5" spans="1:10" ht="39" customHeight="1" x14ac:dyDescent="0.2">
      <c r="A5" s="33" t="s">
        <v>182</v>
      </c>
      <c r="B5" s="33" t="s">
        <v>181</v>
      </c>
      <c r="C5" s="33" t="s">
        <v>180</v>
      </c>
      <c r="D5" s="33" t="s">
        <v>179</v>
      </c>
      <c r="E5" s="32" t="s">
        <v>57</v>
      </c>
      <c r="F5" s="31">
        <v>3</v>
      </c>
      <c r="G5" s="30">
        <v>58.22</v>
      </c>
      <c r="H5" s="30">
        <f>TRUNC(TRUNC(G5 * J2, 2) + G5, 2)</f>
        <v>73.06</v>
      </c>
      <c r="I5" s="30">
        <f>TRUNC(F5 * H5,2)</f>
        <v>219.18</v>
      </c>
      <c r="J5" s="29">
        <f>I5 / J1</f>
        <v>5.9054242101512392E-7</v>
      </c>
    </row>
    <row r="6" spans="1:10" ht="26.1" customHeight="1" x14ac:dyDescent="0.2">
      <c r="A6" s="33" t="s">
        <v>178</v>
      </c>
      <c r="B6" s="33" t="s">
        <v>177</v>
      </c>
      <c r="C6" s="33" t="s">
        <v>52</v>
      </c>
      <c r="D6" s="33" t="s">
        <v>176</v>
      </c>
      <c r="E6" s="32" t="s">
        <v>57</v>
      </c>
      <c r="F6" s="31">
        <v>1</v>
      </c>
      <c r="G6" s="30">
        <v>5881.54</v>
      </c>
      <c r="H6" s="30">
        <f>TRUNC(TRUNC(G6 * J2, 2) + G6, 2)</f>
        <v>7380.74</v>
      </c>
      <c r="I6" s="30">
        <f>TRUNC(F6 * H6,2)</f>
        <v>7380.74</v>
      </c>
      <c r="J6" s="29">
        <f>I6 / J1</f>
        <v>1.9886121308892987E-5</v>
      </c>
    </row>
    <row r="7" spans="1:10" ht="24" customHeight="1" x14ac:dyDescent="0.2">
      <c r="A7" s="38" t="s">
        <v>16</v>
      </c>
      <c r="B7" s="38" t="s">
        <v>56</v>
      </c>
      <c r="C7" s="38"/>
      <c r="D7" s="38" t="s">
        <v>17</v>
      </c>
      <c r="E7" s="37"/>
      <c r="F7" s="36">
        <v>383</v>
      </c>
      <c r="G7" s="36" t="s">
        <v>55</v>
      </c>
      <c r="H7" s="35">
        <f>I8 + I14</f>
        <v>479446.13</v>
      </c>
      <c r="I7" s="35">
        <f>TRUNC(F7 * H7,2)</f>
        <v>183627867.78999999</v>
      </c>
      <c r="J7" s="34">
        <f>I7 / J1</f>
        <v>0.49475337900607569</v>
      </c>
    </row>
    <row r="8" spans="1:10" ht="24" customHeight="1" x14ac:dyDescent="0.2">
      <c r="A8" s="38" t="s">
        <v>18</v>
      </c>
      <c r="B8" s="38" t="s">
        <v>56</v>
      </c>
      <c r="C8" s="38"/>
      <c r="D8" s="38" t="s">
        <v>19</v>
      </c>
      <c r="E8" s="37"/>
      <c r="F8" s="36">
        <v>1</v>
      </c>
      <c r="G8" s="36" t="s">
        <v>55</v>
      </c>
      <c r="H8" s="35">
        <f>I9 + I10 + I11 + I12 + I13</f>
        <v>436107.78</v>
      </c>
      <c r="I8" s="35">
        <f>TRUNC(F8 * H8,2)</f>
        <v>436107.78</v>
      </c>
      <c r="J8" s="34">
        <f>I8 / J1</f>
        <v>1.1750166266298523E-3</v>
      </c>
    </row>
    <row r="9" spans="1:10" ht="26.1" customHeight="1" x14ac:dyDescent="0.2">
      <c r="A9" s="33" t="s">
        <v>175</v>
      </c>
      <c r="B9" s="33" t="s">
        <v>53</v>
      </c>
      <c r="C9" s="33" t="s">
        <v>52</v>
      </c>
      <c r="D9" s="33" t="s">
        <v>51</v>
      </c>
      <c r="E9" s="32" t="s">
        <v>46</v>
      </c>
      <c r="F9" s="31">
        <v>1200</v>
      </c>
      <c r="G9" s="30">
        <v>115.62</v>
      </c>
      <c r="H9" s="30">
        <f>TRUNC(TRUNC(G9 * J2, 2) + G9, 2)</f>
        <v>145.09</v>
      </c>
      <c r="I9" s="30">
        <f>TRUNC(F9 * H9,2)</f>
        <v>174108</v>
      </c>
      <c r="J9" s="29">
        <f>I9 / J1</f>
        <v>4.6910374960352759E-4</v>
      </c>
    </row>
    <row r="10" spans="1:10" ht="24" customHeight="1" x14ac:dyDescent="0.2">
      <c r="A10" s="33" t="s">
        <v>174</v>
      </c>
      <c r="B10" s="33" t="s">
        <v>173</v>
      </c>
      <c r="C10" s="33" t="s">
        <v>48</v>
      </c>
      <c r="D10" s="33" t="s">
        <v>47</v>
      </c>
      <c r="E10" s="32" t="s">
        <v>163</v>
      </c>
      <c r="F10" s="31">
        <v>6</v>
      </c>
      <c r="G10" s="30">
        <v>6021.86</v>
      </c>
      <c r="H10" s="30">
        <f>TRUNC(TRUNC(G10 * J2, 2) + G10, 2)</f>
        <v>7556.83</v>
      </c>
      <c r="I10" s="30">
        <f>TRUNC(F10 * H10,2)</f>
        <v>45340.98</v>
      </c>
      <c r="J10" s="29">
        <f>I10 / J1</f>
        <v>1.2216339127839361E-4</v>
      </c>
    </row>
    <row r="11" spans="1:10" ht="24" customHeight="1" x14ac:dyDescent="0.2">
      <c r="A11" s="33" t="s">
        <v>172</v>
      </c>
      <c r="B11" s="33" t="s">
        <v>171</v>
      </c>
      <c r="C11" s="33" t="s">
        <v>48</v>
      </c>
      <c r="D11" s="33" t="s">
        <v>170</v>
      </c>
      <c r="E11" s="32" t="s">
        <v>163</v>
      </c>
      <c r="F11" s="31">
        <v>6</v>
      </c>
      <c r="G11" s="30">
        <v>10762.6</v>
      </c>
      <c r="H11" s="30">
        <f>TRUNC(TRUNC(G11 * J2, 2) + G11, 2)</f>
        <v>13505.98</v>
      </c>
      <c r="I11" s="30">
        <f>TRUNC(F11 * H11,2)</f>
        <v>81035.88</v>
      </c>
      <c r="J11" s="29">
        <f>I11 / J1</f>
        <v>2.1833709628748542E-4</v>
      </c>
    </row>
    <row r="12" spans="1:10" ht="24" customHeight="1" x14ac:dyDescent="0.2">
      <c r="A12" s="33" t="s">
        <v>169</v>
      </c>
      <c r="B12" s="33" t="s">
        <v>168</v>
      </c>
      <c r="C12" s="33" t="s">
        <v>48</v>
      </c>
      <c r="D12" s="33" t="s">
        <v>167</v>
      </c>
      <c r="E12" s="32" t="s">
        <v>46</v>
      </c>
      <c r="F12" s="31">
        <v>2160</v>
      </c>
      <c r="G12" s="30">
        <v>24.8</v>
      </c>
      <c r="H12" s="30">
        <f>TRUNC(TRUNC(G12 * J2, 2) + G12, 2)</f>
        <v>31.12</v>
      </c>
      <c r="I12" s="30">
        <f>TRUNC(F12 * H12,2)</f>
        <v>67219.199999999997</v>
      </c>
      <c r="J12" s="29">
        <f>I12 / J1</f>
        <v>1.8111045308285341E-4</v>
      </c>
    </row>
    <row r="13" spans="1:10" ht="26.1" customHeight="1" x14ac:dyDescent="0.2">
      <c r="A13" s="33" t="s">
        <v>166</v>
      </c>
      <c r="B13" s="33" t="s">
        <v>165</v>
      </c>
      <c r="C13" s="33" t="s">
        <v>48</v>
      </c>
      <c r="D13" s="33" t="s">
        <v>164</v>
      </c>
      <c r="E13" s="32" t="s">
        <v>163</v>
      </c>
      <c r="F13" s="31">
        <v>6</v>
      </c>
      <c r="G13" s="30">
        <v>9084.89</v>
      </c>
      <c r="H13" s="30">
        <f>TRUNC(TRUNC(G13 * J2, 2) + G13, 2)</f>
        <v>11400.62</v>
      </c>
      <c r="I13" s="30">
        <f>TRUNC(F13 * H13,2)</f>
        <v>68403.72</v>
      </c>
      <c r="J13" s="29">
        <f>I13 / J1</f>
        <v>1.8430193637759216E-4</v>
      </c>
    </row>
    <row r="14" spans="1:10" ht="24" customHeight="1" x14ac:dyDescent="0.2">
      <c r="A14" s="38" t="s">
        <v>20</v>
      </c>
      <c r="B14" s="38" t="s">
        <v>56</v>
      </c>
      <c r="C14" s="38"/>
      <c r="D14" s="38" t="s">
        <v>21</v>
      </c>
      <c r="E14" s="37"/>
      <c r="F14" s="36">
        <v>1</v>
      </c>
      <c r="G14" s="36" t="s">
        <v>55</v>
      </c>
      <c r="H14" s="35">
        <f>I15 + I16 + I17 + I18 + I19 + I20</f>
        <v>43338.350000000006</v>
      </c>
      <c r="I14" s="35">
        <f>TRUNC(F14 * H14,2)</f>
        <v>43338.35</v>
      </c>
      <c r="J14" s="34">
        <f>I14 / J1</f>
        <v>1.1676765275937947E-4</v>
      </c>
    </row>
    <row r="15" spans="1:10" ht="39" customHeight="1" x14ac:dyDescent="0.2">
      <c r="A15" s="33" t="s">
        <v>162</v>
      </c>
      <c r="B15" s="33" t="s">
        <v>161</v>
      </c>
      <c r="C15" s="33" t="s">
        <v>48</v>
      </c>
      <c r="D15" s="33" t="s">
        <v>160</v>
      </c>
      <c r="E15" s="32" t="s">
        <v>73</v>
      </c>
      <c r="F15" s="31">
        <v>6</v>
      </c>
      <c r="G15" s="30">
        <v>447.19</v>
      </c>
      <c r="H15" s="30">
        <f>TRUNC(TRUNC(G15 * J2, 2) + G15, 2)</f>
        <v>561.16999999999996</v>
      </c>
      <c r="I15" s="30">
        <f>TRUNC(F15 * H15,2)</f>
        <v>3367.02</v>
      </c>
      <c r="J15" s="29">
        <f>I15 / J1</f>
        <v>9.0718502710390644E-6</v>
      </c>
    </row>
    <row r="16" spans="1:10" ht="65.099999999999994" customHeight="1" x14ac:dyDescent="0.2">
      <c r="A16" s="33" t="s">
        <v>159</v>
      </c>
      <c r="B16" s="33" t="s">
        <v>158</v>
      </c>
      <c r="C16" s="33" t="s">
        <v>52</v>
      </c>
      <c r="D16" s="33" t="s">
        <v>157</v>
      </c>
      <c r="E16" s="32" t="s">
        <v>73</v>
      </c>
      <c r="F16" s="31">
        <v>6</v>
      </c>
      <c r="G16" s="30">
        <v>695.3</v>
      </c>
      <c r="H16" s="30">
        <f>TRUNC(TRUNC(G16 * J2, 2) + G16, 2)</f>
        <v>872.53</v>
      </c>
      <c r="I16" s="30">
        <f>TRUNC(F16 * H16,2)</f>
        <v>5235.18</v>
      </c>
      <c r="J16" s="29">
        <f>I16 / J1</f>
        <v>1.4105282743178923E-5</v>
      </c>
    </row>
    <row r="17" spans="1:10" ht="65.099999999999994" customHeight="1" x14ac:dyDescent="0.2">
      <c r="A17" s="33" t="s">
        <v>156</v>
      </c>
      <c r="B17" s="33" t="s">
        <v>155</v>
      </c>
      <c r="C17" s="33" t="s">
        <v>52</v>
      </c>
      <c r="D17" s="33" t="s">
        <v>154</v>
      </c>
      <c r="E17" s="32" t="s">
        <v>73</v>
      </c>
      <c r="F17" s="31">
        <v>4</v>
      </c>
      <c r="G17" s="30">
        <v>1096.04</v>
      </c>
      <c r="H17" s="30">
        <f>TRUNC(TRUNC(G17 * J2, 2) + G17, 2)</f>
        <v>1375.42</v>
      </c>
      <c r="I17" s="30">
        <f>TRUNC(F17 * H17,2)</f>
        <v>5501.68</v>
      </c>
      <c r="J17" s="29">
        <f>I17 / J1</f>
        <v>1.4823320680949387E-5</v>
      </c>
    </row>
    <row r="18" spans="1:10" ht="65.099999999999994" customHeight="1" x14ac:dyDescent="0.2">
      <c r="A18" s="33" t="s">
        <v>153</v>
      </c>
      <c r="B18" s="33" t="s">
        <v>152</v>
      </c>
      <c r="C18" s="33" t="s">
        <v>52</v>
      </c>
      <c r="D18" s="33" t="s">
        <v>151</v>
      </c>
      <c r="E18" s="32" t="s">
        <v>73</v>
      </c>
      <c r="F18" s="31">
        <v>6</v>
      </c>
      <c r="G18" s="30">
        <v>745.82</v>
      </c>
      <c r="H18" s="30">
        <f>TRUNC(TRUNC(G18 * J2, 2) + G18, 2)</f>
        <v>935.92</v>
      </c>
      <c r="I18" s="30">
        <f>TRUNC(F18 * H18,2)</f>
        <v>5615.52</v>
      </c>
      <c r="J18" s="29">
        <f>I18 / J1</f>
        <v>1.513004277789419E-5</v>
      </c>
    </row>
    <row r="19" spans="1:10" ht="65.099999999999994" customHeight="1" x14ac:dyDescent="0.2">
      <c r="A19" s="33" t="s">
        <v>150</v>
      </c>
      <c r="B19" s="33" t="s">
        <v>149</v>
      </c>
      <c r="C19" s="33" t="s">
        <v>52</v>
      </c>
      <c r="D19" s="33" t="s">
        <v>148</v>
      </c>
      <c r="E19" s="32" t="s">
        <v>73</v>
      </c>
      <c r="F19" s="31">
        <v>6</v>
      </c>
      <c r="G19" s="30">
        <v>1010.21</v>
      </c>
      <c r="H19" s="30">
        <f>TRUNC(TRUNC(G19 * J2, 2) + G19, 2)</f>
        <v>1267.71</v>
      </c>
      <c r="I19" s="30">
        <f>TRUNC(F19 * H19,2)</f>
        <v>7606.26</v>
      </c>
      <c r="J19" s="29">
        <f>I19 / J1</f>
        <v>2.0493745758146255E-5</v>
      </c>
    </row>
    <row r="20" spans="1:10" ht="51.95" customHeight="1" x14ac:dyDescent="0.2">
      <c r="A20" s="33" t="s">
        <v>147</v>
      </c>
      <c r="B20" s="33" t="s">
        <v>146</v>
      </c>
      <c r="C20" s="33" t="s">
        <v>52</v>
      </c>
      <c r="D20" s="33" t="s">
        <v>145</v>
      </c>
      <c r="E20" s="32" t="s">
        <v>57</v>
      </c>
      <c r="F20" s="31">
        <v>1</v>
      </c>
      <c r="G20" s="30">
        <v>12760.14</v>
      </c>
      <c r="H20" s="30">
        <f>TRUNC(TRUNC(G20 * J2, 2) + G20, 2)</f>
        <v>16012.69</v>
      </c>
      <c r="I20" s="30">
        <f>TRUNC(F20 * H20,2)</f>
        <v>16012.69</v>
      </c>
      <c r="J20" s="29">
        <f>I20 / J1</f>
        <v>4.3143410528171655E-5</v>
      </c>
    </row>
    <row r="21" spans="1:10" ht="24" customHeight="1" x14ac:dyDescent="0.2">
      <c r="A21" s="38" t="s">
        <v>22</v>
      </c>
      <c r="B21" s="38" t="s">
        <v>56</v>
      </c>
      <c r="C21" s="38"/>
      <c r="D21" s="38" t="s">
        <v>23</v>
      </c>
      <c r="E21" s="37"/>
      <c r="F21" s="36">
        <v>383</v>
      </c>
      <c r="G21" s="36" t="s">
        <v>55</v>
      </c>
      <c r="H21" s="35">
        <f>I22 + I23 + I24 + I25 + I26 + I27 + I28</f>
        <v>23788.62</v>
      </c>
      <c r="I21" s="35">
        <f>TRUNC(F21 * H21,2)</f>
        <v>9111041.4600000009</v>
      </c>
      <c r="J21" s="34">
        <f>I21 / J1</f>
        <v>2.4548117901987267E-2</v>
      </c>
    </row>
    <row r="22" spans="1:10" ht="26.1" customHeight="1" x14ac:dyDescent="0.2">
      <c r="A22" s="33" t="s">
        <v>144</v>
      </c>
      <c r="B22" s="33" t="s">
        <v>143</v>
      </c>
      <c r="C22" s="33" t="s">
        <v>48</v>
      </c>
      <c r="D22" s="33" t="s">
        <v>142</v>
      </c>
      <c r="E22" s="32" t="s">
        <v>90</v>
      </c>
      <c r="F22" s="31">
        <v>15</v>
      </c>
      <c r="G22" s="30">
        <v>61.2</v>
      </c>
      <c r="H22" s="30">
        <f>TRUNC(TRUNC(G22 * J2, 2) + G22, 2)</f>
        <v>76.790000000000006</v>
      </c>
      <c r="I22" s="30">
        <f>TRUNC(F22 * H22,2)</f>
        <v>1151.8499999999999</v>
      </c>
      <c r="J22" s="29">
        <f>I22 / J1</f>
        <v>3.1034596571141086E-6</v>
      </c>
    </row>
    <row r="23" spans="1:10" ht="26.1" customHeight="1" x14ac:dyDescent="0.2">
      <c r="A23" s="33" t="s">
        <v>141</v>
      </c>
      <c r="B23" s="33" t="s">
        <v>140</v>
      </c>
      <c r="C23" s="33" t="s">
        <v>48</v>
      </c>
      <c r="D23" s="33" t="s">
        <v>139</v>
      </c>
      <c r="E23" s="32" t="s">
        <v>57</v>
      </c>
      <c r="F23" s="31">
        <v>4</v>
      </c>
      <c r="G23" s="30">
        <v>89.31</v>
      </c>
      <c r="H23" s="30">
        <f>TRUNC(TRUNC(G23 * J2, 2) + G23, 2)</f>
        <v>112.07</v>
      </c>
      <c r="I23" s="30">
        <f>TRUNC(F23 * H23,2)</f>
        <v>448.28</v>
      </c>
      <c r="J23" s="29">
        <f>I23 / J1</f>
        <v>1.2078125581378761E-6</v>
      </c>
    </row>
    <row r="24" spans="1:10" ht="26.1" customHeight="1" x14ac:dyDescent="0.2">
      <c r="A24" s="33" t="s">
        <v>138</v>
      </c>
      <c r="B24" s="33" t="s">
        <v>137</v>
      </c>
      <c r="C24" s="33" t="s">
        <v>48</v>
      </c>
      <c r="D24" s="33" t="s">
        <v>136</v>
      </c>
      <c r="E24" s="32" t="s">
        <v>57</v>
      </c>
      <c r="F24" s="31">
        <v>1</v>
      </c>
      <c r="G24" s="30">
        <v>49.55</v>
      </c>
      <c r="H24" s="30">
        <f>TRUNC(TRUNC(G24 * J2, 2) + G24, 2)</f>
        <v>62.18</v>
      </c>
      <c r="I24" s="30">
        <f>TRUNC(F24 * H24,2)</f>
        <v>62.18</v>
      </c>
      <c r="J24" s="29">
        <f>I24 / J1</f>
        <v>1.675332043923734E-7</v>
      </c>
    </row>
    <row r="25" spans="1:10" ht="26.1" customHeight="1" x14ac:dyDescent="0.2">
      <c r="A25" s="33" t="s">
        <v>135</v>
      </c>
      <c r="B25" s="33" t="s">
        <v>134</v>
      </c>
      <c r="C25" s="33" t="s">
        <v>52</v>
      </c>
      <c r="D25" s="33" t="s">
        <v>133</v>
      </c>
      <c r="E25" s="32" t="s">
        <v>57</v>
      </c>
      <c r="F25" s="31">
        <v>4</v>
      </c>
      <c r="G25" s="30">
        <v>70.81</v>
      </c>
      <c r="H25" s="30">
        <f>TRUNC(TRUNC(G25 * J2, 2) + G25, 2)</f>
        <v>88.85</v>
      </c>
      <c r="I25" s="30">
        <f>TRUNC(F25 * H25,2)</f>
        <v>355.4</v>
      </c>
      <c r="J25" s="29">
        <f>I25 / J1</f>
        <v>9.5756353877532168E-7</v>
      </c>
    </row>
    <row r="26" spans="1:10" ht="39" customHeight="1" x14ac:dyDescent="0.2">
      <c r="A26" s="33" t="s">
        <v>132</v>
      </c>
      <c r="B26" s="33" t="s">
        <v>131</v>
      </c>
      <c r="C26" s="33" t="s">
        <v>52</v>
      </c>
      <c r="D26" s="33" t="s">
        <v>130</v>
      </c>
      <c r="E26" s="32" t="s">
        <v>57</v>
      </c>
      <c r="F26" s="31">
        <v>1</v>
      </c>
      <c r="G26" s="30">
        <v>388.91</v>
      </c>
      <c r="H26" s="30">
        <f>TRUNC(TRUNC(G26 * J2, 2) + G26, 2)</f>
        <v>488.04</v>
      </c>
      <c r="I26" s="30">
        <f>TRUNC(F26 * H26,2)</f>
        <v>488.04</v>
      </c>
      <c r="J26" s="29">
        <f>I26 / J1</f>
        <v>1.3149389686660328E-6</v>
      </c>
    </row>
    <row r="27" spans="1:10" ht="26.1" customHeight="1" x14ac:dyDescent="0.2">
      <c r="A27" s="33" t="s">
        <v>129</v>
      </c>
      <c r="B27" s="33" t="s">
        <v>128</v>
      </c>
      <c r="C27" s="33" t="s">
        <v>48</v>
      </c>
      <c r="D27" s="33" t="s">
        <v>127</v>
      </c>
      <c r="E27" s="32" t="s">
        <v>90</v>
      </c>
      <c r="F27" s="31">
        <v>318</v>
      </c>
      <c r="G27" s="30">
        <v>52.77</v>
      </c>
      <c r="H27" s="30">
        <f>TRUNC(TRUNC(G27 * J2, 2) + G27, 2)</f>
        <v>66.22</v>
      </c>
      <c r="I27" s="30">
        <f>TRUNC(F27 * H27,2)</f>
        <v>21057.96</v>
      </c>
      <c r="J27" s="29">
        <f>I27 / J1</f>
        <v>5.6737013778810276E-5</v>
      </c>
    </row>
    <row r="28" spans="1:10" ht="26.1" customHeight="1" x14ac:dyDescent="0.2">
      <c r="A28" s="33" t="s">
        <v>126</v>
      </c>
      <c r="B28" s="33" t="s">
        <v>125</v>
      </c>
      <c r="C28" s="33" t="s">
        <v>52</v>
      </c>
      <c r="D28" s="33" t="s">
        <v>124</v>
      </c>
      <c r="E28" s="32" t="s">
        <v>57</v>
      </c>
      <c r="F28" s="31">
        <v>189</v>
      </c>
      <c r="G28" s="30">
        <v>0.95</v>
      </c>
      <c r="H28" s="30">
        <f>TRUNC(TRUNC(G28 * J2, 2) + G28, 2)</f>
        <v>1.19</v>
      </c>
      <c r="I28" s="30">
        <f>TRUNC(F28 * H28,2)</f>
        <v>224.91</v>
      </c>
      <c r="J28" s="29">
        <f>I28 / J1</f>
        <v>6.05980910258744E-7</v>
      </c>
    </row>
    <row r="29" spans="1:10" ht="24" customHeight="1" x14ac:dyDescent="0.2">
      <c r="A29" s="38" t="s">
        <v>24</v>
      </c>
      <c r="B29" s="38" t="s">
        <v>56</v>
      </c>
      <c r="C29" s="38"/>
      <c r="D29" s="38" t="s">
        <v>25</v>
      </c>
      <c r="E29" s="37"/>
      <c r="F29" s="36">
        <v>383</v>
      </c>
      <c r="G29" s="36" t="s">
        <v>55</v>
      </c>
      <c r="H29" s="35">
        <f>I30 + I31 + I32</f>
        <v>36828.400000000001</v>
      </c>
      <c r="I29" s="35">
        <f>TRUNC(F29 * H29,2)</f>
        <v>14105277.199999999</v>
      </c>
      <c r="J29" s="34">
        <f>I29 / J1</f>
        <v>3.8004218207762695E-2</v>
      </c>
    </row>
    <row r="30" spans="1:10" ht="51.95" customHeight="1" x14ac:dyDescent="0.2">
      <c r="A30" s="33" t="s">
        <v>123</v>
      </c>
      <c r="B30" s="33" t="s">
        <v>122</v>
      </c>
      <c r="C30" s="33" t="s">
        <v>48</v>
      </c>
      <c r="D30" s="33" t="s">
        <v>121</v>
      </c>
      <c r="E30" s="32" t="s">
        <v>90</v>
      </c>
      <c r="F30" s="31">
        <v>35</v>
      </c>
      <c r="G30" s="30">
        <v>78.16</v>
      </c>
      <c r="H30" s="30">
        <f>TRUNC(TRUNC(G30 * J2, 2) + G30, 2)</f>
        <v>98.08</v>
      </c>
      <c r="I30" s="30">
        <f>TRUNC(F30 * H30,2)</f>
        <v>3432.8</v>
      </c>
      <c r="J30" s="29">
        <f>I30 / J1</f>
        <v>9.249083049825337E-6</v>
      </c>
    </row>
    <row r="31" spans="1:10" ht="39" customHeight="1" x14ac:dyDescent="0.2">
      <c r="A31" s="33" t="s">
        <v>120</v>
      </c>
      <c r="B31" s="33" t="s">
        <v>119</v>
      </c>
      <c r="C31" s="33" t="s">
        <v>48</v>
      </c>
      <c r="D31" s="33" t="s">
        <v>118</v>
      </c>
      <c r="E31" s="32" t="s">
        <v>90</v>
      </c>
      <c r="F31" s="31">
        <v>1160</v>
      </c>
      <c r="G31" s="30">
        <v>10.94</v>
      </c>
      <c r="H31" s="30">
        <f>TRUNC(TRUNC(G31 * J2, 2) + G31, 2)</f>
        <v>13.72</v>
      </c>
      <c r="I31" s="30">
        <f>TRUNC(F31 * H31,2)</f>
        <v>15915.2</v>
      </c>
      <c r="J31" s="29">
        <f>I31 / J1</f>
        <v>4.2880740664932472E-5</v>
      </c>
    </row>
    <row r="32" spans="1:10" ht="51.95" customHeight="1" x14ac:dyDescent="0.2">
      <c r="A32" s="33" t="s">
        <v>117</v>
      </c>
      <c r="B32" s="33" t="s">
        <v>116</v>
      </c>
      <c r="C32" s="33" t="s">
        <v>48</v>
      </c>
      <c r="D32" s="33" t="s">
        <v>115</v>
      </c>
      <c r="E32" s="32" t="s">
        <v>90</v>
      </c>
      <c r="F32" s="31">
        <v>105</v>
      </c>
      <c r="G32" s="30">
        <v>132.66999999999999</v>
      </c>
      <c r="H32" s="30">
        <f>TRUNC(TRUNC(G32 * J2, 2) + G32, 2)</f>
        <v>166.48</v>
      </c>
      <c r="I32" s="30">
        <f>TRUNC(F32 * H32,2)</f>
        <v>17480.400000000001</v>
      </c>
      <c r="J32" s="29">
        <f>I32 / J1</f>
        <v>4.7097900065301451E-5</v>
      </c>
    </row>
    <row r="33" spans="1:10" ht="24" customHeight="1" x14ac:dyDescent="0.2">
      <c r="A33" s="38" t="s">
        <v>26</v>
      </c>
      <c r="B33" s="38" t="s">
        <v>56</v>
      </c>
      <c r="C33" s="38"/>
      <c r="D33" s="38" t="s">
        <v>27</v>
      </c>
      <c r="E33" s="37"/>
      <c r="F33" s="36">
        <v>383</v>
      </c>
      <c r="G33" s="36" t="s">
        <v>55</v>
      </c>
      <c r="H33" s="35">
        <f>I34 + I35 + I36 + I37 + I38 + I39 + I40 + I41 + I42</f>
        <v>6891.4799999999987</v>
      </c>
      <c r="I33" s="35">
        <f>TRUNC(F33 * H33,2)</f>
        <v>2639436.84</v>
      </c>
      <c r="J33" s="34">
        <f>I33 / J1</f>
        <v>7.1115038854371202E-3</v>
      </c>
    </row>
    <row r="34" spans="1:10" ht="39" customHeight="1" x14ac:dyDescent="0.2">
      <c r="A34" s="33" t="s">
        <v>114</v>
      </c>
      <c r="B34" s="33" t="s">
        <v>113</v>
      </c>
      <c r="C34" s="33" t="s">
        <v>52</v>
      </c>
      <c r="D34" s="33" t="s">
        <v>112</v>
      </c>
      <c r="E34" s="32" t="s">
        <v>90</v>
      </c>
      <c r="F34" s="31">
        <v>1</v>
      </c>
      <c r="G34" s="30">
        <v>45.92</v>
      </c>
      <c r="H34" s="30">
        <f>TRUNC(TRUNC(G34 * J2, 2) + G34, 2)</f>
        <v>57.62</v>
      </c>
      <c r="I34" s="30">
        <f>TRUNC(F34 * H34,2)</f>
        <v>57.62</v>
      </c>
      <c r="J34" s="29">
        <f>I34 / J1</f>
        <v>1.5524707682676993E-7</v>
      </c>
    </row>
    <row r="35" spans="1:10" ht="39" customHeight="1" x14ac:dyDescent="0.2">
      <c r="A35" s="33" t="s">
        <v>111</v>
      </c>
      <c r="B35" s="33" t="s">
        <v>110</v>
      </c>
      <c r="C35" s="33" t="s">
        <v>52</v>
      </c>
      <c r="D35" s="33" t="s">
        <v>109</v>
      </c>
      <c r="E35" s="32" t="s">
        <v>90</v>
      </c>
      <c r="F35" s="31">
        <v>13</v>
      </c>
      <c r="G35" s="30">
        <v>230.32</v>
      </c>
      <c r="H35" s="30">
        <f>TRUNC(TRUNC(G35 * J2, 2) + G35, 2)</f>
        <v>289.02</v>
      </c>
      <c r="I35" s="30">
        <f>TRUNC(F35 * H35,2)</f>
        <v>3757.26</v>
      </c>
      <c r="J35" s="29">
        <f>I35 / J1</f>
        <v>1.012328413533755E-5</v>
      </c>
    </row>
    <row r="36" spans="1:10" ht="39" customHeight="1" x14ac:dyDescent="0.2">
      <c r="A36" s="33" t="s">
        <v>108</v>
      </c>
      <c r="B36" s="33" t="s">
        <v>107</v>
      </c>
      <c r="C36" s="33" t="s">
        <v>48</v>
      </c>
      <c r="D36" s="33" t="s">
        <v>106</v>
      </c>
      <c r="E36" s="32" t="s">
        <v>57</v>
      </c>
      <c r="F36" s="31">
        <v>6</v>
      </c>
      <c r="G36" s="30">
        <v>29.69</v>
      </c>
      <c r="H36" s="30">
        <f>TRUNC(TRUNC(G36 * J2, 2) + G36, 2)</f>
        <v>37.25</v>
      </c>
      <c r="I36" s="30">
        <f>TRUNC(F36 * H36,2)</f>
        <v>223.5</v>
      </c>
      <c r="J36" s="29">
        <f>I36 / J1</f>
        <v>6.0218191028780078E-7</v>
      </c>
    </row>
    <row r="37" spans="1:10" ht="39" customHeight="1" x14ac:dyDescent="0.2">
      <c r="A37" s="33" t="s">
        <v>105</v>
      </c>
      <c r="B37" s="33" t="s">
        <v>104</v>
      </c>
      <c r="C37" s="33" t="s">
        <v>48</v>
      </c>
      <c r="D37" s="33" t="s">
        <v>103</v>
      </c>
      <c r="E37" s="32" t="s">
        <v>57</v>
      </c>
      <c r="F37" s="31">
        <v>12</v>
      </c>
      <c r="G37" s="30">
        <v>12.18</v>
      </c>
      <c r="H37" s="30">
        <f>TRUNC(TRUNC(G37 * J2, 2) + G37, 2)</f>
        <v>15.28</v>
      </c>
      <c r="I37" s="30">
        <f>TRUNC(F37 * H37,2)</f>
        <v>183.36</v>
      </c>
      <c r="J37" s="29">
        <f>I37 / J1</f>
        <v>4.940316557958441E-7</v>
      </c>
    </row>
    <row r="38" spans="1:10" ht="51.95" customHeight="1" x14ac:dyDescent="0.2">
      <c r="A38" s="33" t="s">
        <v>102</v>
      </c>
      <c r="B38" s="33" t="s">
        <v>101</v>
      </c>
      <c r="C38" s="33" t="s">
        <v>48</v>
      </c>
      <c r="D38" s="33" t="s">
        <v>100</v>
      </c>
      <c r="E38" s="32" t="s">
        <v>57</v>
      </c>
      <c r="F38" s="31">
        <v>3</v>
      </c>
      <c r="G38" s="30">
        <v>31.12</v>
      </c>
      <c r="H38" s="30">
        <f>TRUNC(TRUNC(G38 * J2, 2) + G38, 2)</f>
        <v>39.049999999999997</v>
      </c>
      <c r="I38" s="30">
        <f>TRUNC(F38 * H38,2)</f>
        <v>117.15</v>
      </c>
      <c r="J38" s="29">
        <f>I38 / J1</f>
        <v>3.1564031673474663E-7</v>
      </c>
    </row>
    <row r="39" spans="1:10" ht="39" customHeight="1" x14ac:dyDescent="0.2">
      <c r="A39" s="33" t="s">
        <v>99</v>
      </c>
      <c r="B39" s="33" t="s">
        <v>98</v>
      </c>
      <c r="C39" s="33" t="s">
        <v>52</v>
      </c>
      <c r="D39" s="33" t="s">
        <v>97</v>
      </c>
      <c r="E39" s="32" t="s">
        <v>57</v>
      </c>
      <c r="F39" s="31">
        <v>6</v>
      </c>
      <c r="G39" s="30">
        <v>22.71</v>
      </c>
      <c r="H39" s="30">
        <f>TRUNC(TRUNC(G39 * J2, 2) + G39, 2)</f>
        <v>28.49</v>
      </c>
      <c r="I39" s="30">
        <f>TRUNC(F39 * H39,2)</f>
        <v>170.94</v>
      </c>
      <c r="J39" s="29">
        <f>I39 / J1</f>
        <v>4.6056812413689786E-7</v>
      </c>
    </row>
    <row r="40" spans="1:10" ht="39" customHeight="1" x14ac:dyDescent="0.2">
      <c r="A40" s="33" t="s">
        <v>96</v>
      </c>
      <c r="B40" s="33" t="s">
        <v>95</v>
      </c>
      <c r="C40" s="33" t="s">
        <v>48</v>
      </c>
      <c r="D40" s="33" t="s">
        <v>94</v>
      </c>
      <c r="E40" s="32" t="s">
        <v>90</v>
      </c>
      <c r="F40" s="31">
        <v>53</v>
      </c>
      <c r="G40" s="30">
        <v>25.69</v>
      </c>
      <c r="H40" s="30">
        <f>TRUNC(TRUNC(G40 * J2, 2) + G40, 2)</f>
        <v>32.229999999999997</v>
      </c>
      <c r="I40" s="30">
        <f>TRUNC(F40 * H40,2)</f>
        <v>1708.19</v>
      </c>
      <c r="J40" s="29">
        <f>I40 / J1</f>
        <v>4.6024211066421411E-6</v>
      </c>
    </row>
    <row r="41" spans="1:10" ht="26.1" customHeight="1" x14ac:dyDescent="0.2">
      <c r="A41" s="33" t="s">
        <v>93</v>
      </c>
      <c r="B41" s="33" t="s">
        <v>92</v>
      </c>
      <c r="C41" s="33" t="s">
        <v>52</v>
      </c>
      <c r="D41" s="33" t="s">
        <v>91</v>
      </c>
      <c r="E41" s="32" t="s">
        <v>90</v>
      </c>
      <c r="F41" s="31">
        <v>1</v>
      </c>
      <c r="G41" s="30">
        <v>300.27999999999997</v>
      </c>
      <c r="H41" s="30">
        <f>TRUNC(TRUNC(G41 * J2, 2) + G41, 2)</f>
        <v>376.82</v>
      </c>
      <c r="I41" s="30">
        <f>TRUNC(F41 * H41,2)</f>
        <v>376.82</v>
      </c>
      <c r="J41" s="29">
        <f>I41 / J1</f>
        <v>1.0152760064190116E-6</v>
      </c>
    </row>
    <row r="42" spans="1:10" ht="39" customHeight="1" x14ac:dyDescent="0.2">
      <c r="A42" s="33" t="s">
        <v>89</v>
      </c>
      <c r="B42" s="33" t="s">
        <v>88</v>
      </c>
      <c r="C42" s="33" t="s">
        <v>52</v>
      </c>
      <c r="D42" s="33" t="s">
        <v>87</v>
      </c>
      <c r="E42" s="32" t="s">
        <v>86</v>
      </c>
      <c r="F42" s="31">
        <v>1</v>
      </c>
      <c r="G42" s="30">
        <v>236.39</v>
      </c>
      <c r="H42" s="30">
        <f>TRUNC(TRUNC(G42 * J2, 2) + G42, 2)</f>
        <v>296.64</v>
      </c>
      <c r="I42" s="30">
        <f>TRUNC(F42 * H42,2)</f>
        <v>296.64</v>
      </c>
      <c r="J42" s="29">
        <f>I42 / J1</f>
        <v>7.9924493005715084E-7</v>
      </c>
    </row>
    <row r="43" spans="1:10" ht="24" customHeight="1" x14ac:dyDescent="0.2">
      <c r="A43" s="38" t="s">
        <v>28</v>
      </c>
      <c r="B43" s="38" t="s">
        <v>56</v>
      </c>
      <c r="C43" s="38"/>
      <c r="D43" s="38" t="s">
        <v>29</v>
      </c>
      <c r="E43" s="37"/>
      <c r="F43" s="36">
        <v>383</v>
      </c>
      <c r="G43" s="36" t="s">
        <v>55</v>
      </c>
      <c r="H43" s="35">
        <f>I44 + I46 + I48 + I50 + I52</f>
        <v>379554.10000000003</v>
      </c>
      <c r="I43" s="35">
        <f>TRUNC(F43 * H43,2)</f>
        <v>145369220.30000001</v>
      </c>
      <c r="J43" s="34">
        <f>I43 / J1</f>
        <v>0.39167210191186647</v>
      </c>
    </row>
    <row r="44" spans="1:10" ht="26.1" customHeight="1" x14ac:dyDescent="0.2">
      <c r="A44" s="38" t="s">
        <v>30</v>
      </c>
      <c r="B44" s="38" t="s">
        <v>56</v>
      </c>
      <c r="C44" s="38"/>
      <c r="D44" s="38" t="s">
        <v>31</v>
      </c>
      <c r="E44" s="37"/>
      <c r="F44" s="36">
        <v>1</v>
      </c>
      <c r="G44" s="36" t="s">
        <v>55</v>
      </c>
      <c r="H44" s="35">
        <f>I45</f>
        <v>46247.31</v>
      </c>
      <c r="I44" s="35">
        <f>TRUNC(F44 * H44,2)</f>
        <v>46247.31</v>
      </c>
      <c r="J44" s="34">
        <f>I44 / J1</f>
        <v>1.246053399618439E-4</v>
      </c>
    </row>
    <row r="45" spans="1:10" ht="26.1" customHeight="1" x14ac:dyDescent="0.2">
      <c r="A45" s="33" t="s">
        <v>85</v>
      </c>
      <c r="B45" s="33" t="s">
        <v>84</v>
      </c>
      <c r="C45" s="33" t="s">
        <v>52</v>
      </c>
      <c r="D45" s="33" t="s">
        <v>83</v>
      </c>
      <c r="E45" s="32" t="s">
        <v>57</v>
      </c>
      <c r="F45" s="31">
        <v>1</v>
      </c>
      <c r="G45" s="30">
        <v>36853.39</v>
      </c>
      <c r="H45" s="30">
        <f>TRUNC(TRUNC(G45 * J2, 2) + G45, 2)</f>
        <v>46247.31</v>
      </c>
      <c r="I45" s="30">
        <f>TRUNC(F45 * H45,2)</f>
        <v>46247.31</v>
      </c>
      <c r="J45" s="29">
        <f>I45 / J1</f>
        <v>1.246053399618439E-4</v>
      </c>
    </row>
    <row r="46" spans="1:10" ht="24" customHeight="1" x14ac:dyDescent="0.2">
      <c r="A46" s="38" t="s">
        <v>32</v>
      </c>
      <c r="B46" s="38" t="s">
        <v>56</v>
      </c>
      <c r="C46" s="38"/>
      <c r="D46" s="38" t="s">
        <v>33</v>
      </c>
      <c r="E46" s="37"/>
      <c r="F46" s="36">
        <v>1</v>
      </c>
      <c r="G46" s="36" t="s">
        <v>55</v>
      </c>
      <c r="H46" s="35">
        <f>I47</f>
        <v>311376.52</v>
      </c>
      <c r="I46" s="35">
        <f>TRUNC(F46 * H46,2)</f>
        <v>311376.52</v>
      </c>
      <c r="J46" s="34">
        <f>I46 / J1</f>
        <v>8.3894992229247261E-4</v>
      </c>
    </row>
    <row r="47" spans="1:10" ht="39" customHeight="1" x14ac:dyDescent="0.2">
      <c r="A47" s="33" t="s">
        <v>82</v>
      </c>
      <c r="B47" s="33" t="s">
        <v>81</v>
      </c>
      <c r="C47" s="33" t="s">
        <v>52</v>
      </c>
      <c r="D47" s="33" t="s">
        <v>80</v>
      </c>
      <c r="E47" s="32" t="s">
        <v>57</v>
      </c>
      <c r="F47" s="31">
        <v>182</v>
      </c>
      <c r="G47" s="30">
        <v>1363.35</v>
      </c>
      <c r="H47" s="30">
        <f>TRUNC(TRUNC(G47 * J2, 2) + G47, 2)</f>
        <v>1710.86</v>
      </c>
      <c r="I47" s="30">
        <f>TRUNC(F47 * H47,2)</f>
        <v>311376.52</v>
      </c>
      <c r="J47" s="29">
        <f>I47 / J1</f>
        <v>8.3894992229247261E-4</v>
      </c>
    </row>
    <row r="48" spans="1:10" ht="24" customHeight="1" x14ac:dyDescent="0.2">
      <c r="A48" s="38" t="s">
        <v>34</v>
      </c>
      <c r="B48" s="38" t="s">
        <v>56</v>
      </c>
      <c r="C48" s="38"/>
      <c r="D48" s="38" t="s">
        <v>35</v>
      </c>
      <c r="E48" s="37"/>
      <c r="F48" s="36">
        <v>1</v>
      </c>
      <c r="G48" s="36" t="s">
        <v>55</v>
      </c>
      <c r="H48" s="35">
        <f>I49</f>
        <v>5085.43</v>
      </c>
      <c r="I48" s="35">
        <f>TRUNC(F48 * H48,2)</f>
        <v>5085.43</v>
      </c>
      <c r="J48" s="34">
        <f>I48 / J1</f>
        <v>1.3701807391654993E-5</v>
      </c>
    </row>
    <row r="49" spans="1:10" ht="26.1" customHeight="1" x14ac:dyDescent="0.2">
      <c r="A49" s="33" t="s">
        <v>79</v>
      </c>
      <c r="B49" s="33" t="s">
        <v>78</v>
      </c>
      <c r="C49" s="33" t="s">
        <v>52</v>
      </c>
      <c r="D49" s="33" t="s">
        <v>77</v>
      </c>
      <c r="E49" s="32" t="s">
        <v>57</v>
      </c>
      <c r="F49" s="31">
        <v>7</v>
      </c>
      <c r="G49" s="30">
        <v>578.92999999999995</v>
      </c>
      <c r="H49" s="30">
        <f>TRUNC(TRUNC(G49 * J2, 2) + G49, 2)</f>
        <v>726.49</v>
      </c>
      <c r="I49" s="30">
        <f>TRUNC(F49 * H49,2)</f>
        <v>5085.43</v>
      </c>
      <c r="J49" s="29">
        <f>I49 / J1</f>
        <v>1.3701807391654993E-5</v>
      </c>
    </row>
    <row r="50" spans="1:10" ht="24" customHeight="1" x14ac:dyDescent="0.2">
      <c r="A50" s="38" t="s">
        <v>36</v>
      </c>
      <c r="B50" s="38" t="s">
        <v>56</v>
      </c>
      <c r="C50" s="38"/>
      <c r="D50" s="38" t="s">
        <v>37</v>
      </c>
      <c r="E50" s="37"/>
      <c r="F50" s="36">
        <v>1</v>
      </c>
      <c r="G50" s="36" t="s">
        <v>55</v>
      </c>
      <c r="H50" s="35">
        <f>I51</f>
        <v>13118.56</v>
      </c>
      <c r="I50" s="35">
        <f>TRUNC(F50 * H50,2)</f>
        <v>13118.56</v>
      </c>
      <c r="J50" s="34">
        <f>I50 / J1</f>
        <v>3.5345680183557638E-5</v>
      </c>
    </row>
    <row r="51" spans="1:10" ht="26.1" customHeight="1" x14ac:dyDescent="0.2">
      <c r="A51" s="33" t="s">
        <v>76</v>
      </c>
      <c r="B51" s="33" t="s">
        <v>75</v>
      </c>
      <c r="C51" s="33" t="s">
        <v>52</v>
      </c>
      <c r="D51" s="33" t="s">
        <v>74</v>
      </c>
      <c r="E51" s="32" t="s">
        <v>73</v>
      </c>
      <c r="F51" s="31">
        <v>182</v>
      </c>
      <c r="G51" s="30">
        <v>57.44</v>
      </c>
      <c r="H51" s="30">
        <f>TRUNC(TRUNC(G51 * J2, 2) + G51, 2)</f>
        <v>72.08</v>
      </c>
      <c r="I51" s="30">
        <f>TRUNC(F51 * H51,2)</f>
        <v>13118.56</v>
      </c>
      <c r="J51" s="29">
        <f>I51 / J1</f>
        <v>3.5345680183557638E-5</v>
      </c>
    </row>
    <row r="52" spans="1:10" ht="24" customHeight="1" x14ac:dyDescent="0.2">
      <c r="A52" s="38" t="s">
        <v>38</v>
      </c>
      <c r="B52" s="38" t="s">
        <v>56</v>
      </c>
      <c r="C52" s="38"/>
      <c r="D52" s="38" t="s">
        <v>39</v>
      </c>
      <c r="E52" s="37"/>
      <c r="F52" s="36">
        <v>1</v>
      </c>
      <c r="G52" s="36" t="s">
        <v>55</v>
      </c>
      <c r="H52" s="35">
        <f>I53 + I54 + I55 + I56 + I57</f>
        <v>3726.2799999999997</v>
      </c>
      <c r="I52" s="35">
        <f>TRUNC(F52 * H52,2)</f>
        <v>3726.28</v>
      </c>
      <c r="J52" s="34">
        <f>I52 / J1</f>
        <v>1.0039813909025622E-5</v>
      </c>
    </row>
    <row r="53" spans="1:10" ht="26.1" customHeight="1" x14ac:dyDescent="0.2">
      <c r="A53" s="33" t="s">
        <v>72</v>
      </c>
      <c r="B53" s="33" t="s">
        <v>71</v>
      </c>
      <c r="C53" s="33" t="s">
        <v>48</v>
      </c>
      <c r="D53" s="33" t="s">
        <v>70</v>
      </c>
      <c r="E53" s="32" t="s">
        <v>57</v>
      </c>
      <c r="F53" s="31">
        <v>1</v>
      </c>
      <c r="G53" s="30">
        <v>11.46</v>
      </c>
      <c r="H53" s="30">
        <f>TRUNC(TRUNC(G53 * J2, 2) + G53, 2)</f>
        <v>14.38</v>
      </c>
      <c r="I53" s="30">
        <f>TRUNC(F53 * H53,2)</f>
        <v>14.38</v>
      </c>
      <c r="J53" s="29">
        <f>I53 / J1</f>
        <v>3.8744411051179314E-8</v>
      </c>
    </row>
    <row r="54" spans="1:10" ht="26.1" customHeight="1" x14ac:dyDescent="0.2">
      <c r="A54" s="33" t="s">
        <v>69</v>
      </c>
      <c r="B54" s="33" t="s">
        <v>68</v>
      </c>
      <c r="C54" s="33" t="s">
        <v>48</v>
      </c>
      <c r="D54" s="33" t="s">
        <v>67</v>
      </c>
      <c r="E54" s="32" t="s">
        <v>57</v>
      </c>
      <c r="F54" s="31">
        <v>1</v>
      </c>
      <c r="G54" s="30">
        <v>610.75</v>
      </c>
      <c r="H54" s="30">
        <f>TRUNC(TRUNC(G54 * J2, 2) + G54, 2)</f>
        <v>766.43</v>
      </c>
      <c r="I54" s="30">
        <f>TRUNC(F54 * H54,2)</f>
        <v>766.43</v>
      </c>
      <c r="J54" s="29">
        <f>I54 / J1</f>
        <v>2.0650124451985643E-6</v>
      </c>
    </row>
    <row r="55" spans="1:10" ht="26.1" customHeight="1" x14ac:dyDescent="0.2">
      <c r="A55" s="33" t="s">
        <v>66</v>
      </c>
      <c r="B55" s="33" t="s">
        <v>65</v>
      </c>
      <c r="C55" s="33" t="s">
        <v>48</v>
      </c>
      <c r="D55" s="33" t="s">
        <v>64</v>
      </c>
      <c r="E55" s="32" t="s">
        <v>57</v>
      </c>
      <c r="F55" s="31">
        <v>1</v>
      </c>
      <c r="G55" s="30">
        <v>967.58</v>
      </c>
      <c r="H55" s="30">
        <f>TRUNC(TRUNC(G55 * J2, 2) + G55, 2)</f>
        <v>1214.21</v>
      </c>
      <c r="I55" s="30">
        <f>TRUNC(F55 * H55,2)</f>
        <v>1214.21</v>
      </c>
      <c r="J55" s="29">
        <f>I55 / J1</f>
        <v>3.2714778402261773E-6</v>
      </c>
    </row>
    <row r="56" spans="1:10" ht="51.95" customHeight="1" x14ac:dyDescent="0.2">
      <c r="A56" s="33" t="s">
        <v>63</v>
      </c>
      <c r="B56" s="33" t="s">
        <v>62</v>
      </c>
      <c r="C56" s="33" t="s">
        <v>48</v>
      </c>
      <c r="D56" s="33" t="s">
        <v>61</v>
      </c>
      <c r="E56" s="32" t="s">
        <v>57</v>
      </c>
      <c r="F56" s="31">
        <v>1</v>
      </c>
      <c r="G56" s="30">
        <v>1325.7</v>
      </c>
      <c r="H56" s="30">
        <f>TRUNC(TRUNC(G56 * J2, 2) + G56, 2)</f>
        <v>1663.62</v>
      </c>
      <c r="I56" s="30">
        <f>TRUNC(F56 * H56,2)</f>
        <v>1663.62</v>
      </c>
      <c r="J56" s="29">
        <f>I56 / J1</f>
        <v>4.4823349869932485E-6</v>
      </c>
    </row>
    <row r="57" spans="1:10" ht="26.1" customHeight="1" x14ac:dyDescent="0.2">
      <c r="A57" s="33" t="s">
        <v>60</v>
      </c>
      <c r="B57" s="33" t="s">
        <v>59</v>
      </c>
      <c r="C57" s="33" t="s">
        <v>48</v>
      </c>
      <c r="D57" s="33" t="s">
        <v>58</v>
      </c>
      <c r="E57" s="32" t="s">
        <v>57</v>
      </c>
      <c r="F57" s="31">
        <v>4</v>
      </c>
      <c r="G57" s="30">
        <v>13.48</v>
      </c>
      <c r="H57" s="30">
        <f>TRUNC(TRUNC(G57 * J2, 2) + G57, 2)</f>
        <v>16.91</v>
      </c>
      <c r="I57" s="30">
        <f>TRUNC(F57 * H57,2)</f>
        <v>67.64</v>
      </c>
      <c r="J57" s="29">
        <f>I57 / J1</f>
        <v>1.8224422555645122E-7</v>
      </c>
    </row>
    <row r="58" spans="1:10" ht="24" customHeight="1" x14ac:dyDescent="0.2">
      <c r="A58" s="38" t="s">
        <v>40</v>
      </c>
      <c r="B58" s="38" t="s">
        <v>56</v>
      </c>
      <c r="C58" s="38"/>
      <c r="D58" s="38" t="s">
        <v>41</v>
      </c>
      <c r="E58" s="37"/>
      <c r="F58" s="36">
        <v>383</v>
      </c>
      <c r="G58" s="36" t="s">
        <v>55</v>
      </c>
      <c r="H58" s="35">
        <f>I59 + I60</f>
        <v>34952.199999999997</v>
      </c>
      <c r="I58" s="35">
        <f>TRUNC(F58 * H58,2)</f>
        <v>13386692.6</v>
      </c>
      <c r="J58" s="34">
        <f>I58 / J1</f>
        <v>3.6068116878315737E-2</v>
      </c>
    </row>
    <row r="59" spans="1:10" ht="26.1" customHeight="1" x14ac:dyDescent="0.2">
      <c r="A59" s="33" t="s">
        <v>54</v>
      </c>
      <c r="B59" s="33" t="s">
        <v>53</v>
      </c>
      <c r="C59" s="33" t="s">
        <v>52</v>
      </c>
      <c r="D59" s="33" t="s">
        <v>51</v>
      </c>
      <c r="E59" s="32" t="s">
        <v>46</v>
      </c>
      <c r="F59" s="31">
        <v>100</v>
      </c>
      <c r="G59" s="30">
        <v>115.62</v>
      </c>
      <c r="H59" s="30">
        <f>TRUNC(TRUNC(G59 * J2, 2) + G59, 2)</f>
        <v>145.09</v>
      </c>
      <c r="I59" s="30">
        <f>TRUNC(F59 * H59,2)</f>
        <v>14509</v>
      </c>
      <c r="J59" s="29">
        <f>I59 / J1</f>
        <v>3.9091979133627301E-5</v>
      </c>
    </row>
    <row r="60" spans="1:10" ht="24" customHeight="1" x14ac:dyDescent="0.2">
      <c r="A60" s="33" t="s">
        <v>50</v>
      </c>
      <c r="B60" s="33" t="s">
        <v>49</v>
      </c>
      <c r="C60" s="33" t="s">
        <v>48</v>
      </c>
      <c r="D60" s="33" t="s">
        <v>47</v>
      </c>
      <c r="E60" s="32" t="s">
        <v>46</v>
      </c>
      <c r="F60" s="31">
        <v>480</v>
      </c>
      <c r="G60" s="30">
        <v>33.94</v>
      </c>
      <c r="H60" s="30">
        <f>TRUNC(TRUNC(G60 * J2, 2) + G60, 2)</f>
        <v>42.59</v>
      </c>
      <c r="I60" s="30">
        <f>TRUNC(F60 * H60,2)</f>
        <v>20443.2</v>
      </c>
      <c r="J60" s="29">
        <f>I60 / J1</f>
        <v>5.5080649791479061E-5</v>
      </c>
    </row>
  </sheetData>
  <mergeCells count="2">
    <mergeCell ref="H1:I1"/>
    <mergeCell ref="H2:I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988EE-2933-4BDD-9563-E79492D6524A}">
  <sheetPr>
    <pageSetUpPr fitToPage="1"/>
  </sheetPr>
  <dimension ref="A1:J725"/>
  <sheetViews>
    <sheetView tabSelected="1" showWhiteSpace="0" workbookViewId="0"/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45"/>
      <c r="B1" s="45"/>
      <c r="C1" s="45"/>
      <c r="D1" s="45" t="s">
        <v>0</v>
      </c>
      <c r="E1" s="44" t="s">
        <v>1</v>
      </c>
      <c r="F1" s="44"/>
      <c r="G1" s="44" t="s">
        <v>2</v>
      </c>
      <c r="H1" s="44"/>
      <c r="I1" s="44" t="s">
        <v>3</v>
      </c>
      <c r="J1" s="44"/>
    </row>
    <row r="2" spans="1:10" ht="80.099999999999994" customHeight="1" x14ac:dyDescent="0.2">
      <c r="A2" s="43"/>
      <c r="B2" s="43"/>
      <c r="C2" s="43"/>
      <c r="D2" s="43" t="s">
        <v>4</v>
      </c>
      <c r="E2" s="25" t="s">
        <v>5</v>
      </c>
      <c r="F2" s="25"/>
      <c r="G2" s="25" t="s">
        <v>6</v>
      </c>
      <c r="H2" s="25"/>
      <c r="I2" s="25" t="s">
        <v>7</v>
      </c>
      <c r="J2" s="25"/>
    </row>
    <row r="3" spans="1:10" ht="15" x14ac:dyDescent="0.25">
      <c r="A3" s="42" t="s">
        <v>755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24" customHeight="1" x14ac:dyDescent="0.2">
      <c r="A4" s="38" t="s">
        <v>14</v>
      </c>
      <c r="B4" s="38"/>
      <c r="C4" s="38"/>
      <c r="D4" s="38" t="s">
        <v>15</v>
      </c>
      <c r="E4" s="38"/>
      <c r="F4" s="68"/>
      <c r="G4" s="68"/>
      <c r="H4" s="36">
        <v>383</v>
      </c>
      <c r="I4" s="38"/>
      <c r="J4" s="35">
        <v>2910769.36</v>
      </c>
    </row>
    <row r="5" spans="1:10" ht="18" customHeight="1" x14ac:dyDescent="0.2">
      <c r="A5" s="41" t="s">
        <v>182</v>
      </c>
      <c r="B5" s="39" t="s">
        <v>187</v>
      </c>
      <c r="C5" s="41" t="s">
        <v>186</v>
      </c>
      <c r="D5" s="41" t="s">
        <v>10</v>
      </c>
      <c r="E5" s="67" t="s">
        <v>221</v>
      </c>
      <c r="F5" s="67"/>
      <c r="G5" s="40" t="s">
        <v>185</v>
      </c>
      <c r="H5" s="39" t="s">
        <v>11</v>
      </c>
      <c r="I5" s="39" t="s">
        <v>184</v>
      </c>
      <c r="J5" s="39" t="s">
        <v>12</v>
      </c>
    </row>
    <row r="6" spans="1:10" ht="39" customHeight="1" x14ac:dyDescent="0.2">
      <c r="A6" s="33" t="s">
        <v>220</v>
      </c>
      <c r="B6" s="31" t="s">
        <v>181</v>
      </c>
      <c r="C6" s="33" t="s">
        <v>180</v>
      </c>
      <c r="D6" s="33" t="s">
        <v>179</v>
      </c>
      <c r="E6" s="66">
        <v>4</v>
      </c>
      <c r="F6" s="66"/>
      <c r="G6" s="32" t="s">
        <v>57</v>
      </c>
      <c r="H6" s="65">
        <v>1</v>
      </c>
      <c r="I6" s="30">
        <v>58.22</v>
      </c>
      <c r="J6" s="30">
        <v>58.22</v>
      </c>
    </row>
    <row r="7" spans="1:10" ht="78" customHeight="1" x14ac:dyDescent="0.2">
      <c r="A7" s="63" t="s">
        <v>219</v>
      </c>
      <c r="B7" s="64" t="s">
        <v>754</v>
      </c>
      <c r="C7" s="63" t="s">
        <v>180</v>
      </c>
      <c r="D7" s="63" t="s">
        <v>753</v>
      </c>
      <c r="E7" s="62">
        <v>30</v>
      </c>
      <c r="F7" s="62"/>
      <c r="G7" s="61" t="s">
        <v>46</v>
      </c>
      <c r="H7" s="60">
        <v>2</v>
      </c>
      <c r="I7" s="59">
        <v>0.76</v>
      </c>
      <c r="J7" s="59">
        <v>1.52</v>
      </c>
    </row>
    <row r="8" spans="1:10" ht="39" customHeight="1" x14ac:dyDescent="0.2">
      <c r="A8" s="57" t="s">
        <v>202</v>
      </c>
      <c r="B8" s="58" t="s">
        <v>752</v>
      </c>
      <c r="C8" s="57" t="s">
        <v>180</v>
      </c>
      <c r="D8" s="57" t="s">
        <v>751</v>
      </c>
      <c r="E8" s="56" t="s">
        <v>203</v>
      </c>
      <c r="F8" s="56"/>
      <c r="G8" s="55" t="s">
        <v>46</v>
      </c>
      <c r="H8" s="54">
        <v>2</v>
      </c>
      <c r="I8" s="53">
        <v>28.35</v>
      </c>
      <c r="J8" s="53">
        <v>56.7</v>
      </c>
    </row>
    <row r="9" spans="1:10" x14ac:dyDescent="0.2">
      <c r="A9" s="52"/>
      <c r="B9" s="52"/>
      <c r="C9" s="52"/>
      <c r="D9" s="52"/>
      <c r="E9" s="52" t="s">
        <v>198</v>
      </c>
      <c r="F9" s="50">
        <v>56.7</v>
      </c>
      <c r="G9" s="52" t="s">
        <v>197</v>
      </c>
      <c r="H9" s="50">
        <v>0</v>
      </c>
      <c r="I9" s="52" t="s">
        <v>196</v>
      </c>
      <c r="J9" s="50">
        <v>56.7</v>
      </c>
    </row>
    <row r="10" spans="1:10" x14ac:dyDescent="0.2">
      <c r="A10" s="52"/>
      <c r="B10" s="52"/>
      <c r="C10" s="52"/>
      <c r="D10" s="52"/>
      <c r="E10" s="52" t="s">
        <v>195</v>
      </c>
      <c r="F10" s="50">
        <v>14.84</v>
      </c>
      <c r="G10" s="52"/>
      <c r="H10" s="51" t="s">
        <v>194</v>
      </c>
      <c r="I10" s="51"/>
      <c r="J10" s="50">
        <v>73.06</v>
      </c>
    </row>
    <row r="11" spans="1:10" ht="50.1" customHeight="1" thickBot="1" x14ac:dyDescent="0.25">
      <c r="A11" s="26"/>
      <c r="B11" s="26"/>
      <c r="C11" s="26"/>
      <c r="D11" s="26"/>
      <c r="E11" s="26"/>
      <c r="F11" s="26"/>
      <c r="G11" s="26" t="s">
        <v>193</v>
      </c>
      <c r="H11" s="49" t="s">
        <v>300</v>
      </c>
      <c r="I11" s="26" t="s">
        <v>191</v>
      </c>
      <c r="J11" s="47">
        <v>83945.94</v>
      </c>
    </row>
    <row r="12" spans="1:10" ht="0.95" customHeight="1" thickTop="1" x14ac:dyDescent="0.2">
      <c r="A12" s="48"/>
      <c r="B12" s="48"/>
      <c r="C12" s="48"/>
      <c r="D12" s="48"/>
      <c r="E12" s="48"/>
      <c r="F12" s="48"/>
      <c r="G12" s="48"/>
      <c r="H12" s="48"/>
      <c r="I12" s="48"/>
      <c r="J12" s="48"/>
    </row>
    <row r="13" spans="1:10" ht="18" customHeight="1" x14ac:dyDescent="0.2">
      <c r="A13" s="41" t="s">
        <v>178</v>
      </c>
      <c r="B13" s="39" t="s">
        <v>187</v>
      </c>
      <c r="C13" s="41" t="s">
        <v>186</v>
      </c>
      <c r="D13" s="41" t="s">
        <v>10</v>
      </c>
      <c r="E13" s="67" t="s">
        <v>221</v>
      </c>
      <c r="F13" s="67"/>
      <c r="G13" s="40" t="s">
        <v>185</v>
      </c>
      <c r="H13" s="39" t="s">
        <v>11</v>
      </c>
      <c r="I13" s="39" t="s">
        <v>184</v>
      </c>
      <c r="J13" s="39" t="s">
        <v>12</v>
      </c>
    </row>
    <row r="14" spans="1:10" ht="26.1" customHeight="1" x14ac:dyDescent="0.2">
      <c r="A14" s="33" t="s">
        <v>220</v>
      </c>
      <c r="B14" s="31" t="s">
        <v>177</v>
      </c>
      <c r="C14" s="33" t="s">
        <v>52</v>
      </c>
      <c r="D14" s="33" t="s">
        <v>176</v>
      </c>
      <c r="E14" s="66" t="s">
        <v>750</v>
      </c>
      <c r="F14" s="66"/>
      <c r="G14" s="32" t="s">
        <v>57</v>
      </c>
      <c r="H14" s="65">
        <v>1</v>
      </c>
      <c r="I14" s="30">
        <v>5881.54</v>
      </c>
      <c r="J14" s="30">
        <v>5881.54</v>
      </c>
    </row>
    <row r="15" spans="1:10" ht="26.1" customHeight="1" x14ac:dyDescent="0.2">
      <c r="A15" s="57" t="s">
        <v>202</v>
      </c>
      <c r="B15" s="58" t="s">
        <v>749</v>
      </c>
      <c r="C15" s="57" t="s">
        <v>734</v>
      </c>
      <c r="D15" s="57" t="s">
        <v>748</v>
      </c>
      <c r="E15" s="56" t="s">
        <v>203</v>
      </c>
      <c r="F15" s="56"/>
      <c r="G15" s="55" t="s">
        <v>46</v>
      </c>
      <c r="H15" s="54">
        <v>0.4</v>
      </c>
      <c r="I15" s="53">
        <v>528.21763199999998</v>
      </c>
      <c r="J15" s="53">
        <v>211.28</v>
      </c>
    </row>
    <row r="16" spans="1:10" ht="26.1" customHeight="1" x14ac:dyDescent="0.2">
      <c r="A16" s="57" t="s">
        <v>202</v>
      </c>
      <c r="B16" s="58" t="s">
        <v>747</v>
      </c>
      <c r="C16" s="57" t="s">
        <v>734</v>
      </c>
      <c r="D16" s="57" t="s">
        <v>746</v>
      </c>
      <c r="E16" s="56" t="s">
        <v>203</v>
      </c>
      <c r="F16" s="56"/>
      <c r="G16" s="55" t="s">
        <v>46</v>
      </c>
      <c r="H16" s="54">
        <v>7</v>
      </c>
      <c r="I16" s="53">
        <v>135.46742399999999</v>
      </c>
      <c r="J16" s="53">
        <v>948.27</v>
      </c>
    </row>
    <row r="17" spans="1:10" ht="26.1" customHeight="1" x14ac:dyDescent="0.2">
      <c r="A17" s="57" t="s">
        <v>202</v>
      </c>
      <c r="B17" s="58" t="s">
        <v>745</v>
      </c>
      <c r="C17" s="57" t="s">
        <v>734</v>
      </c>
      <c r="D17" s="57" t="s">
        <v>744</v>
      </c>
      <c r="E17" s="56" t="s">
        <v>203</v>
      </c>
      <c r="F17" s="56"/>
      <c r="G17" s="55" t="s">
        <v>46</v>
      </c>
      <c r="H17" s="54">
        <v>4</v>
      </c>
      <c r="I17" s="53">
        <v>149.11948799999999</v>
      </c>
      <c r="J17" s="53">
        <v>596.47</v>
      </c>
    </row>
    <row r="18" spans="1:10" ht="26.1" customHeight="1" x14ac:dyDescent="0.2">
      <c r="A18" s="57" t="s">
        <v>202</v>
      </c>
      <c r="B18" s="58" t="s">
        <v>743</v>
      </c>
      <c r="C18" s="57" t="s">
        <v>734</v>
      </c>
      <c r="D18" s="57" t="s">
        <v>742</v>
      </c>
      <c r="E18" s="56" t="s">
        <v>203</v>
      </c>
      <c r="F18" s="56"/>
      <c r="G18" s="55" t="s">
        <v>46</v>
      </c>
      <c r="H18" s="54">
        <v>6</v>
      </c>
      <c r="I18" s="53">
        <v>190.43337600000001</v>
      </c>
      <c r="J18" s="53">
        <v>1142.5999999999999</v>
      </c>
    </row>
    <row r="19" spans="1:10" ht="24" customHeight="1" x14ac:dyDescent="0.2">
      <c r="A19" s="57" t="s">
        <v>202</v>
      </c>
      <c r="B19" s="58" t="s">
        <v>741</v>
      </c>
      <c r="C19" s="57" t="s">
        <v>734</v>
      </c>
      <c r="D19" s="57" t="s">
        <v>740</v>
      </c>
      <c r="E19" s="56" t="s">
        <v>203</v>
      </c>
      <c r="F19" s="56"/>
      <c r="G19" s="55" t="s">
        <v>46</v>
      </c>
      <c r="H19" s="54">
        <v>5</v>
      </c>
      <c r="I19" s="53">
        <v>69.869951999999998</v>
      </c>
      <c r="J19" s="53">
        <v>349.34</v>
      </c>
    </row>
    <row r="20" spans="1:10" ht="26.1" customHeight="1" x14ac:dyDescent="0.2">
      <c r="A20" s="57" t="s">
        <v>202</v>
      </c>
      <c r="B20" s="58" t="s">
        <v>739</v>
      </c>
      <c r="C20" s="57" t="s">
        <v>734</v>
      </c>
      <c r="D20" s="57" t="s">
        <v>738</v>
      </c>
      <c r="E20" s="56" t="s">
        <v>203</v>
      </c>
      <c r="F20" s="56"/>
      <c r="G20" s="55" t="s">
        <v>46</v>
      </c>
      <c r="H20" s="54">
        <v>6</v>
      </c>
      <c r="I20" s="53">
        <v>316.28275200000002</v>
      </c>
      <c r="J20" s="53">
        <v>1897.69</v>
      </c>
    </row>
    <row r="21" spans="1:10" ht="24" customHeight="1" x14ac:dyDescent="0.2">
      <c r="A21" s="57" t="s">
        <v>202</v>
      </c>
      <c r="B21" s="58" t="s">
        <v>737</v>
      </c>
      <c r="C21" s="57" t="s">
        <v>734</v>
      </c>
      <c r="D21" s="57" t="s">
        <v>736</v>
      </c>
      <c r="E21" s="56" t="s">
        <v>203</v>
      </c>
      <c r="F21" s="56"/>
      <c r="G21" s="55" t="s">
        <v>46</v>
      </c>
      <c r="H21" s="54">
        <v>9.4</v>
      </c>
      <c r="I21" s="53">
        <v>67.048128000000005</v>
      </c>
      <c r="J21" s="53">
        <v>630.25</v>
      </c>
    </row>
    <row r="22" spans="1:10" ht="26.1" customHeight="1" x14ac:dyDescent="0.2">
      <c r="A22" s="57" t="s">
        <v>202</v>
      </c>
      <c r="B22" s="58" t="s">
        <v>735</v>
      </c>
      <c r="C22" s="57" t="s">
        <v>734</v>
      </c>
      <c r="D22" s="57" t="s">
        <v>733</v>
      </c>
      <c r="E22" s="56" t="s">
        <v>203</v>
      </c>
      <c r="F22" s="56"/>
      <c r="G22" s="55" t="s">
        <v>46</v>
      </c>
      <c r="H22" s="54">
        <v>0.2</v>
      </c>
      <c r="I22" s="53">
        <v>528.21763199999998</v>
      </c>
      <c r="J22" s="53">
        <v>105.64</v>
      </c>
    </row>
    <row r="23" spans="1:10" x14ac:dyDescent="0.2">
      <c r="A23" s="52"/>
      <c r="B23" s="52"/>
      <c r="C23" s="52"/>
      <c r="D23" s="52"/>
      <c r="E23" s="52" t="s">
        <v>198</v>
      </c>
      <c r="F23" s="50">
        <v>5881.54</v>
      </c>
      <c r="G23" s="52" t="s">
        <v>197</v>
      </c>
      <c r="H23" s="50">
        <v>0</v>
      </c>
      <c r="I23" s="52" t="s">
        <v>196</v>
      </c>
      <c r="J23" s="50">
        <v>5881.54</v>
      </c>
    </row>
    <row r="24" spans="1:10" x14ac:dyDescent="0.2">
      <c r="A24" s="52"/>
      <c r="B24" s="52"/>
      <c r="C24" s="52"/>
      <c r="D24" s="52"/>
      <c r="E24" s="52" t="s">
        <v>195</v>
      </c>
      <c r="F24" s="50">
        <v>1499.2</v>
      </c>
      <c r="G24" s="52"/>
      <c r="H24" s="51" t="s">
        <v>194</v>
      </c>
      <c r="I24" s="51"/>
      <c r="J24" s="50">
        <v>7380.74</v>
      </c>
    </row>
    <row r="25" spans="1:10" ht="50.1" customHeight="1" thickBot="1" x14ac:dyDescent="0.25">
      <c r="A25" s="26"/>
      <c r="B25" s="26"/>
      <c r="C25" s="26"/>
      <c r="D25" s="26"/>
      <c r="E25" s="26"/>
      <c r="F25" s="26"/>
      <c r="G25" s="26" t="s">
        <v>193</v>
      </c>
      <c r="H25" s="49" t="s">
        <v>279</v>
      </c>
      <c r="I25" s="26" t="s">
        <v>191</v>
      </c>
      <c r="J25" s="47">
        <v>2826823.42</v>
      </c>
    </row>
    <row r="26" spans="1:10" ht="0.95" customHeight="1" thickTop="1" x14ac:dyDescent="0.2">
      <c r="A26" s="48"/>
      <c r="B26" s="48"/>
      <c r="C26" s="48"/>
      <c r="D26" s="48"/>
      <c r="E26" s="48"/>
      <c r="F26" s="48"/>
      <c r="G26" s="48"/>
      <c r="H26" s="48"/>
      <c r="I26" s="48"/>
      <c r="J26" s="48"/>
    </row>
    <row r="27" spans="1:10" ht="24" customHeight="1" x14ac:dyDescent="0.2">
      <c r="A27" s="38" t="s">
        <v>16</v>
      </c>
      <c r="B27" s="38"/>
      <c r="C27" s="38"/>
      <c r="D27" s="38" t="s">
        <v>17</v>
      </c>
      <c r="E27" s="38"/>
      <c r="F27" s="68"/>
      <c r="G27" s="68"/>
      <c r="H27" s="36">
        <v>383</v>
      </c>
      <c r="I27" s="38"/>
      <c r="J27" s="35">
        <v>183627867.78999999</v>
      </c>
    </row>
    <row r="28" spans="1:10" ht="24" customHeight="1" x14ac:dyDescent="0.2">
      <c r="A28" s="38" t="s">
        <v>18</v>
      </c>
      <c r="B28" s="38"/>
      <c r="C28" s="38"/>
      <c r="D28" s="38" t="s">
        <v>19</v>
      </c>
      <c r="E28" s="38"/>
      <c r="F28" s="68"/>
      <c r="G28" s="68"/>
      <c r="H28" s="36"/>
      <c r="I28" s="38"/>
      <c r="J28" s="35">
        <v>167029279.74000001</v>
      </c>
    </row>
    <row r="29" spans="1:10" ht="18" customHeight="1" x14ac:dyDescent="0.2">
      <c r="A29" s="41" t="s">
        <v>175</v>
      </c>
      <c r="B29" s="39" t="s">
        <v>187</v>
      </c>
      <c r="C29" s="41" t="s">
        <v>186</v>
      </c>
      <c r="D29" s="41" t="s">
        <v>10</v>
      </c>
      <c r="E29" s="67" t="s">
        <v>221</v>
      </c>
      <c r="F29" s="67"/>
      <c r="G29" s="40" t="s">
        <v>185</v>
      </c>
      <c r="H29" s="39" t="s">
        <v>11</v>
      </c>
      <c r="I29" s="39" t="s">
        <v>184</v>
      </c>
      <c r="J29" s="39" t="s">
        <v>12</v>
      </c>
    </row>
    <row r="30" spans="1:10" ht="26.1" customHeight="1" x14ac:dyDescent="0.2">
      <c r="A30" s="33" t="s">
        <v>220</v>
      </c>
      <c r="B30" s="31" t="s">
        <v>53</v>
      </c>
      <c r="C30" s="33" t="s">
        <v>52</v>
      </c>
      <c r="D30" s="33" t="s">
        <v>51</v>
      </c>
      <c r="E30" s="66" t="s">
        <v>229</v>
      </c>
      <c r="F30" s="66"/>
      <c r="G30" s="32" t="s">
        <v>46</v>
      </c>
      <c r="H30" s="65">
        <v>1</v>
      </c>
      <c r="I30" s="30">
        <v>115.62</v>
      </c>
      <c r="J30" s="30">
        <v>115.62</v>
      </c>
    </row>
    <row r="31" spans="1:10" ht="26.1" customHeight="1" x14ac:dyDescent="0.2">
      <c r="A31" s="63" t="s">
        <v>219</v>
      </c>
      <c r="B31" s="64" t="s">
        <v>231</v>
      </c>
      <c r="C31" s="63" t="s">
        <v>48</v>
      </c>
      <c r="D31" s="63" t="s">
        <v>230</v>
      </c>
      <c r="E31" s="62" t="s">
        <v>229</v>
      </c>
      <c r="F31" s="62"/>
      <c r="G31" s="61" t="s">
        <v>46</v>
      </c>
      <c r="H31" s="60">
        <v>1</v>
      </c>
      <c r="I31" s="59">
        <v>3.91</v>
      </c>
      <c r="J31" s="59">
        <v>3.91</v>
      </c>
    </row>
    <row r="32" spans="1:10" ht="26.1" customHeight="1" x14ac:dyDescent="0.2">
      <c r="A32" s="57" t="s">
        <v>202</v>
      </c>
      <c r="B32" s="58" t="s">
        <v>228</v>
      </c>
      <c r="C32" s="57" t="s">
        <v>48</v>
      </c>
      <c r="D32" s="57" t="s">
        <v>227</v>
      </c>
      <c r="E32" s="56" t="s">
        <v>199</v>
      </c>
      <c r="F32" s="56"/>
      <c r="G32" s="55" t="s">
        <v>46</v>
      </c>
      <c r="H32" s="54">
        <v>1</v>
      </c>
      <c r="I32" s="53">
        <v>0.01</v>
      </c>
      <c r="J32" s="53">
        <v>0.01</v>
      </c>
    </row>
    <row r="33" spans="1:10" ht="26.1" customHeight="1" x14ac:dyDescent="0.2">
      <c r="A33" s="57" t="s">
        <v>202</v>
      </c>
      <c r="B33" s="58" t="s">
        <v>226</v>
      </c>
      <c r="C33" s="57" t="s">
        <v>48</v>
      </c>
      <c r="D33" s="57" t="s">
        <v>225</v>
      </c>
      <c r="E33" s="56" t="s">
        <v>199</v>
      </c>
      <c r="F33" s="56"/>
      <c r="G33" s="55" t="s">
        <v>46</v>
      </c>
      <c r="H33" s="54">
        <v>1</v>
      </c>
      <c r="I33" s="53">
        <v>0.77</v>
      </c>
      <c r="J33" s="53">
        <v>0.77</v>
      </c>
    </row>
    <row r="34" spans="1:10" ht="24" customHeight="1" x14ac:dyDescent="0.2">
      <c r="A34" s="57" t="s">
        <v>202</v>
      </c>
      <c r="B34" s="58" t="s">
        <v>224</v>
      </c>
      <c r="C34" s="57" t="s">
        <v>48</v>
      </c>
      <c r="D34" s="57" t="s">
        <v>223</v>
      </c>
      <c r="E34" s="56" t="s">
        <v>203</v>
      </c>
      <c r="F34" s="56"/>
      <c r="G34" s="55" t="s">
        <v>46</v>
      </c>
      <c r="H34" s="54">
        <v>1</v>
      </c>
      <c r="I34" s="53">
        <v>109.42</v>
      </c>
      <c r="J34" s="53">
        <v>109.42</v>
      </c>
    </row>
    <row r="35" spans="1:10" ht="26.1" customHeight="1" x14ac:dyDescent="0.2">
      <c r="A35" s="57" t="s">
        <v>202</v>
      </c>
      <c r="B35" s="58" t="s">
        <v>215</v>
      </c>
      <c r="C35" s="57" t="s">
        <v>48</v>
      </c>
      <c r="D35" s="57" t="s">
        <v>214</v>
      </c>
      <c r="E35" s="56" t="s">
        <v>199</v>
      </c>
      <c r="F35" s="56"/>
      <c r="G35" s="55" t="s">
        <v>46</v>
      </c>
      <c r="H35" s="54">
        <v>1</v>
      </c>
      <c r="I35" s="53">
        <v>1.43</v>
      </c>
      <c r="J35" s="53">
        <v>1.43</v>
      </c>
    </row>
    <row r="36" spans="1:10" ht="26.1" customHeight="1" x14ac:dyDescent="0.2">
      <c r="A36" s="57" t="s">
        <v>202</v>
      </c>
      <c r="B36" s="58" t="s">
        <v>213</v>
      </c>
      <c r="C36" s="57" t="s">
        <v>48</v>
      </c>
      <c r="D36" s="57" t="s">
        <v>212</v>
      </c>
      <c r="E36" s="56" t="s">
        <v>199</v>
      </c>
      <c r="F36" s="56"/>
      <c r="G36" s="55" t="s">
        <v>46</v>
      </c>
      <c r="H36" s="54">
        <v>1</v>
      </c>
      <c r="I36" s="53">
        <v>0.08</v>
      </c>
      <c r="J36" s="53">
        <v>0.08</v>
      </c>
    </row>
    <row r="37" spans="1:10" x14ac:dyDescent="0.2">
      <c r="A37" s="52"/>
      <c r="B37" s="52"/>
      <c r="C37" s="52"/>
      <c r="D37" s="52"/>
      <c r="E37" s="52" t="s">
        <v>198</v>
      </c>
      <c r="F37" s="50">
        <v>113.33</v>
      </c>
      <c r="G37" s="52" t="s">
        <v>197</v>
      </c>
      <c r="H37" s="50">
        <v>0</v>
      </c>
      <c r="I37" s="52" t="s">
        <v>196</v>
      </c>
      <c r="J37" s="50">
        <v>113.33</v>
      </c>
    </row>
    <row r="38" spans="1:10" x14ac:dyDescent="0.2">
      <c r="A38" s="52"/>
      <c r="B38" s="52"/>
      <c r="C38" s="52"/>
      <c r="D38" s="52"/>
      <c r="E38" s="52" t="s">
        <v>195</v>
      </c>
      <c r="F38" s="50">
        <v>29.47</v>
      </c>
      <c r="G38" s="52"/>
      <c r="H38" s="51" t="s">
        <v>194</v>
      </c>
      <c r="I38" s="51"/>
      <c r="J38" s="50">
        <v>145.09</v>
      </c>
    </row>
    <row r="39" spans="1:10" ht="50.1" customHeight="1" thickBot="1" x14ac:dyDescent="0.25">
      <c r="A39" s="26"/>
      <c r="B39" s="26"/>
      <c r="C39" s="26"/>
      <c r="D39" s="26"/>
      <c r="E39" s="26"/>
      <c r="F39" s="26"/>
      <c r="G39" s="26" t="s">
        <v>193</v>
      </c>
      <c r="H39" s="49" t="s">
        <v>732</v>
      </c>
      <c r="I39" s="26" t="s">
        <v>191</v>
      </c>
      <c r="J39" s="47">
        <v>66683364</v>
      </c>
    </row>
    <row r="40" spans="1:10" ht="0.95" customHeight="1" thickTop="1" x14ac:dyDescent="0.2">
      <c r="A40" s="48"/>
      <c r="B40" s="48"/>
      <c r="C40" s="48"/>
      <c r="D40" s="48"/>
      <c r="E40" s="48"/>
      <c r="F40" s="48"/>
      <c r="G40" s="48"/>
      <c r="H40" s="48"/>
      <c r="I40" s="48"/>
      <c r="J40" s="48"/>
    </row>
    <row r="41" spans="1:10" ht="18" customHeight="1" x14ac:dyDescent="0.2">
      <c r="A41" s="41" t="s">
        <v>174</v>
      </c>
      <c r="B41" s="39" t="s">
        <v>187</v>
      </c>
      <c r="C41" s="41" t="s">
        <v>186</v>
      </c>
      <c r="D41" s="41" t="s">
        <v>10</v>
      </c>
      <c r="E41" s="67" t="s">
        <v>221</v>
      </c>
      <c r="F41" s="67"/>
      <c r="G41" s="40" t="s">
        <v>185</v>
      </c>
      <c r="H41" s="39" t="s">
        <v>11</v>
      </c>
      <c r="I41" s="39" t="s">
        <v>184</v>
      </c>
      <c r="J41" s="39" t="s">
        <v>12</v>
      </c>
    </row>
    <row r="42" spans="1:10" ht="24" customHeight="1" x14ac:dyDescent="0.2">
      <c r="A42" s="33" t="s">
        <v>220</v>
      </c>
      <c r="B42" s="31" t="s">
        <v>173</v>
      </c>
      <c r="C42" s="33" t="s">
        <v>48</v>
      </c>
      <c r="D42" s="33" t="s">
        <v>47</v>
      </c>
      <c r="E42" s="66" t="s">
        <v>216</v>
      </c>
      <c r="F42" s="66"/>
      <c r="G42" s="32" t="s">
        <v>163</v>
      </c>
      <c r="H42" s="65">
        <v>1</v>
      </c>
      <c r="I42" s="30">
        <v>6021.86</v>
      </c>
      <c r="J42" s="30">
        <v>6021.86</v>
      </c>
    </row>
    <row r="43" spans="1:10" ht="26.1" customHeight="1" x14ac:dyDescent="0.2">
      <c r="A43" s="63" t="s">
        <v>219</v>
      </c>
      <c r="B43" s="64" t="s">
        <v>731</v>
      </c>
      <c r="C43" s="63" t="s">
        <v>48</v>
      </c>
      <c r="D43" s="63" t="s">
        <v>730</v>
      </c>
      <c r="E43" s="62" t="s">
        <v>216</v>
      </c>
      <c r="F43" s="62"/>
      <c r="G43" s="61" t="s">
        <v>163</v>
      </c>
      <c r="H43" s="60">
        <v>1</v>
      </c>
      <c r="I43" s="59">
        <v>118.21</v>
      </c>
      <c r="J43" s="59">
        <v>118.21</v>
      </c>
    </row>
    <row r="44" spans="1:10" ht="26.1" customHeight="1" x14ac:dyDescent="0.2">
      <c r="A44" s="57" t="s">
        <v>202</v>
      </c>
      <c r="B44" s="58" t="s">
        <v>704</v>
      </c>
      <c r="C44" s="57" t="s">
        <v>48</v>
      </c>
      <c r="D44" s="57" t="s">
        <v>703</v>
      </c>
      <c r="E44" s="56" t="s">
        <v>199</v>
      </c>
      <c r="F44" s="56"/>
      <c r="G44" s="55" t="s">
        <v>163</v>
      </c>
      <c r="H44" s="54">
        <v>1</v>
      </c>
      <c r="I44" s="53">
        <v>15.46</v>
      </c>
      <c r="J44" s="53">
        <v>15.46</v>
      </c>
    </row>
    <row r="45" spans="1:10" ht="26.1" customHeight="1" x14ac:dyDescent="0.2">
      <c r="A45" s="57" t="s">
        <v>202</v>
      </c>
      <c r="B45" s="58" t="s">
        <v>692</v>
      </c>
      <c r="C45" s="57" t="s">
        <v>48</v>
      </c>
      <c r="D45" s="57" t="s">
        <v>691</v>
      </c>
      <c r="E45" s="56" t="s">
        <v>199</v>
      </c>
      <c r="F45" s="56"/>
      <c r="G45" s="55" t="s">
        <v>163</v>
      </c>
      <c r="H45" s="54">
        <v>1</v>
      </c>
      <c r="I45" s="53">
        <v>160.47</v>
      </c>
      <c r="J45" s="53">
        <v>160.47</v>
      </c>
    </row>
    <row r="46" spans="1:10" ht="26.1" customHeight="1" x14ac:dyDescent="0.2">
      <c r="A46" s="57" t="s">
        <v>202</v>
      </c>
      <c r="B46" s="58" t="s">
        <v>729</v>
      </c>
      <c r="C46" s="57" t="s">
        <v>48</v>
      </c>
      <c r="D46" s="57" t="s">
        <v>728</v>
      </c>
      <c r="E46" s="56" t="s">
        <v>199</v>
      </c>
      <c r="F46" s="56"/>
      <c r="G46" s="55" t="s">
        <v>163</v>
      </c>
      <c r="H46" s="54">
        <v>1</v>
      </c>
      <c r="I46" s="53">
        <v>161.72999999999999</v>
      </c>
      <c r="J46" s="53">
        <v>161.72999999999999</v>
      </c>
    </row>
    <row r="47" spans="1:10" ht="26.1" customHeight="1" x14ac:dyDescent="0.2">
      <c r="A47" s="57" t="s">
        <v>202</v>
      </c>
      <c r="B47" s="58" t="s">
        <v>696</v>
      </c>
      <c r="C47" s="57" t="s">
        <v>48</v>
      </c>
      <c r="D47" s="57" t="s">
        <v>695</v>
      </c>
      <c r="E47" s="56" t="s">
        <v>199</v>
      </c>
      <c r="F47" s="56"/>
      <c r="G47" s="55" t="s">
        <v>163</v>
      </c>
      <c r="H47" s="54">
        <v>1</v>
      </c>
      <c r="I47" s="53">
        <v>851.95</v>
      </c>
      <c r="J47" s="53">
        <v>851.95</v>
      </c>
    </row>
    <row r="48" spans="1:10" ht="26.1" customHeight="1" x14ac:dyDescent="0.2">
      <c r="A48" s="57" t="s">
        <v>202</v>
      </c>
      <c r="B48" s="58" t="s">
        <v>727</v>
      </c>
      <c r="C48" s="57" t="s">
        <v>48</v>
      </c>
      <c r="D48" s="57" t="s">
        <v>726</v>
      </c>
      <c r="E48" s="56" t="s">
        <v>199</v>
      </c>
      <c r="F48" s="56"/>
      <c r="G48" s="55" t="s">
        <v>163</v>
      </c>
      <c r="H48" s="54">
        <v>1</v>
      </c>
      <c r="I48" s="53">
        <v>238.02</v>
      </c>
      <c r="J48" s="53">
        <v>238.02</v>
      </c>
    </row>
    <row r="49" spans="1:10" ht="24" customHeight="1" x14ac:dyDescent="0.2">
      <c r="A49" s="57" t="s">
        <v>202</v>
      </c>
      <c r="B49" s="58" t="s">
        <v>725</v>
      </c>
      <c r="C49" s="57" t="s">
        <v>48</v>
      </c>
      <c r="D49" s="57" t="s">
        <v>724</v>
      </c>
      <c r="E49" s="56" t="s">
        <v>203</v>
      </c>
      <c r="F49" s="56"/>
      <c r="G49" s="55" t="s">
        <v>163</v>
      </c>
      <c r="H49" s="54">
        <v>1</v>
      </c>
      <c r="I49" s="53">
        <v>4205.51</v>
      </c>
      <c r="J49" s="53">
        <v>4205.51</v>
      </c>
    </row>
    <row r="50" spans="1:10" ht="26.1" customHeight="1" x14ac:dyDescent="0.2">
      <c r="A50" s="57" t="s">
        <v>202</v>
      </c>
      <c r="B50" s="58" t="s">
        <v>694</v>
      </c>
      <c r="C50" s="57" t="s">
        <v>48</v>
      </c>
      <c r="D50" s="57" t="s">
        <v>693</v>
      </c>
      <c r="E50" s="56" t="s">
        <v>199</v>
      </c>
      <c r="F50" s="56"/>
      <c r="G50" s="55" t="s">
        <v>163</v>
      </c>
      <c r="H50" s="54">
        <v>1</v>
      </c>
      <c r="I50" s="53">
        <v>270.51</v>
      </c>
      <c r="J50" s="53">
        <v>270.51</v>
      </c>
    </row>
    <row r="51" spans="1:10" x14ac:dyDescent="0.2">
      <c r="A51" s="52"/>
      <c r="B51" s="52"/>
      <c r="C51" s="52"/>
      <c r="D51" s="52"/>
      <c r="E51" s="52" t="s">
        <v>198</v>
      </c>
      <c r="F51" s="50">
        <v>4323.72</v>
      </c>
      <c r="G51" s="52" t="s">
        <v>197</v>
      </c>
      <c r="H51" s="50">
        <v>0</v>
      </c>
      <c r="I51" s="52" t="s">
        <v>196</v>
      </c>
      <c r="J51" s="50">
        <v>4323.72</v>
      </c>
    </row>
    <row r="52" spans="1:10" x14ac:dyDescent="0.2">
      <c r="A52" s="52"/>
      <c r="B52" s="52"/>
      <c r="C52" s="52"/>
      <c r="D52" s="52"/>
      <c r="E52" s="52" t="s">
        <v>195</v>
      </c>
      <c r="F52" s="50">
        <v>1534.97</v>
      </c>
      <c r="G52" s="52"/>
      <c r="H52" s="51" t="s">
        <v>194</v>
      </c>
      <c r="I52" s="51"/>
      <c r="J52" s="50">
        <v>7556.83</v>
      </c>
    </row>
    <row r="53" spans="1:10" ht="50.1" customHeight="1" thickBot="1" x14ac:dyDescent="0.25">
      <c r="A53" s="26"/>
      <c r="B53" s="26"/>
      <c r="C53" s="26"/>
      <c r="D53" s="26"/>
      <c r="E53" s="26"/>
      <c r="F53" s="26"/>
      <c r="G53" s="26" t="s">
        <v>193</v>
      </c>
      <c r="H53" s="49" t="s">
        <v>407</v>
      </c>
      <c r="I53" s="26" t="s">
        <v>191</v>
      </c>
      <c r="J53" s="47">
        <v>17365595.34</v>
      </c>
    </row>
    <row r="54" spans="1:10" ht="0.95" customHeight="1" thickTop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</row>
    <row r="55" spans="1:10" ht="18" customHeight="1" x14ac:dyDescent="0.2">
      <c r="A55" s="41" t="s">
        <v>172</v>
      </c>
      <c r="B55" s="39" t="s">
        <v>187</v>
      </c>
      <c r="C55" s="41" t="s">
        <v>186</v>
      </c>
      <c r="D55" s="41" t="s">
        <v>10</v>
      </c>
      <c r="E55" s="67" t="s">
        <v>221</v>
      </c>
      <c r="F55" s="67"/>
      <c r="G55" s="40" t="s">
        <v>185</v>
      </c>
      <c r="H55" s="39" t="s">
        <v>11</v>
      </c>
      <c r="I55" s="39" t="s">
        <v>184</v>
      </c>
      <c r="J55" s="39" t="s">
        <v>12</v>
      </c>
    </row>
    <row r="56" spans="1:10" ht="24" customHeight="1" x14ac:dyDescent="0.2">
      <c r="A56" s="33" t="s">
        <v>220</v>
      </c>
      <c r="B56" s="31" t="s">
        <v>171</v>
      </c>
      <c r="C56" s="33" t="s">
        <v>48</v>
      </c>
      <c r="D56" s="33" t="s">
        <v>170</v>
      </c>
      <c r="E56" s="66" t="s">
        <v>216</v>
      </c>
      <c r="F56" s="66"/>
      <c r="G56" s="32" t="s">
        <v>163</v>
      </c>
      <c r="H56" s="65">
        <v>1</v>
      </c>
      <c r="I56" s="30">
        <v>10762.6</v>
      </c>
      <c r="J56" s="30">
        <v>10762.6</v>
      </c>
    </row>
    <row r="57" spans="1:10" ht="26.1" customHeight="1" x14ac:dyDescent="0.2">
      <c r="A57" s="63" t="s">
        <v>219</v>
      </c>
      <c r="B57" s="64" t="s">
        <v>723</v>
      </c>
      <c r="C57" s="63" t="s">
        <v>48</v>
      </c>
      <c r="D57" s="63" t="s">
        <v>722</v>
      </c>
      <c r="E57" s="62" t="s">
        <v>216</v>
      </c>
      <c r="F57" s="62"/>
      <c r="G57" s="61" t="s">
        <v>163</v>
      </c>
      <c r="H57" s="60">
        <v>1</v>
      </c>
      <c r="I57" s="59">
        <v>144.72</v>
      </c>
      <c r="J57" s="59">
        <v>144.72</v>
      </c>
    </row>
    <row r="58" spans="1:10" ht="26.1" customHeight="1" x14ac:dyDescent="0.2">
      <c r="A58" s="57" t="s">
        <v>202</v>
      </c>
      <c r="B58" s="58" t="s">
        <v>704</v>
      </c>
      <c r="C58" s="57" t="s">
        <v>48</v>
      </c>
      <c r="D58" s="57" t="s">
        <v>703</v>
      </c>
      <c r="E58" s="56" t="s">
        <v>199</v>
      </c>
      <c r="F58" s="56"/>
      <c r="G58" s="55" t="s">
        <v>163</v>
      </c>
      <c r="H58" s="54">
        <v>1</v>
      </c>
      <c r="I58" s="53">
        <v>15.46</v>
      </c>
      <c r="J58" s="53">
        <v>15.46</v>
      </c>
    </row>
    <row r="59" spans="1:10" ht="26.1" customHeight="1" x14ac:dyDescent="0.2">
      <c r="A59" s="57" t="s">
        <v>202</v>
      </c>
      <c r="B59" s="58" t="s">
        <v>696</v>
      </c>
      <c r="C59" s="57" t="s">
        <v>48</v>
      </c>
      <c r="D59" s="57" t="s">
        <v>695</v>
      </c>
      <c r="E59" s="56" t="s">
        <v>199</v>
      </c>
      <c r="F59" s="56"/>
      <c r="G59" s="55" t="s">
        <v>163</v>
      </c>
      <c r="H59" s="54">
        <v>1</v>
      </c>
      <c r="I59" s="53">
        <v>851.95</v>
      </c>
      <c r="J59" s="53">
        <v>851.95</v>
      </c>
    </row>
    <row r="60" spans="1:10" ht="24" customHeight="1" x14ac:dyDescent="0.2">
      <c r="A60" s="57" t="s">
        <v>202</v>
      </c>
      <c r="B60" s="58" t="s">
        <v>721</v>
      </c>
      <c r="C60" s="57" t="s">
        <v>48</v>
      </c>
      <c r="D60" s="57" t="s">
        <v>720</v>
      </c>
      <c r="E60" s="56" t="s">
        <v>203</v>
      </c>
      <c r="F60" s="56"/>
      <c r="G60" s="55" t="s">
        <v>163</v>
      </c>
      <c r="H60" s="54">
        <v>1</v>
      </c>
      <c r="I60" s="53">
        <v>9062.0400000000009</v>
      </c>
      <c r="J60" s="53">
        <v>9062.0400000000009</v>
      </c>
    </row>
    <row r="61" spans="1:10" ht="26.1" customHeight="1" x14ac:dyDescent="0.2">
      <c r="A61" s="57" t="s">
        <v>202</v>
      </c>
      <c r="B61" s="58" t="s">
        <v>719</v>
      </c>
      <c r="C61" s="57" t="s">
        <v>48</v>
      </c>
      <c r="D61" s="57" t="s">
        <v>718</v>
      </c>
      <c r="E61" s="56" t="s">
        <v>199</v>
      </c>
      <c r="F61" s="56"/>
      <c r="G61" s="55" t="s">
        <v>163</v>
      </c>
      <c r="H61" s="54">
        <v>1</v>
      </c>
      <c r="I61" s="53">
        <v>15.46</v>
      </c>
      <c r="J61" s="53">
        <v>15.46</v>
      </c>
    </row>
    <row r="62" spans="1:10" ht="26.1" customHeight="1" x14ac:dyDescent="0.2">
      <c r="A62" s="57" t="s">
        <v>202</v>
      </c>
      <c r="B62" s="58" t="s">
        <v>717</v>
      </c>
      <c r="C62" s="57" t="s">
        <v>48</v>
      </c>
      <c r="D62" s="57" t="s">
        <v>716</v>
      </c>
      <c r="E62" s="56" t="s">
        <v>199</v>
      </c>
      <c r="F62" s="56"/>
      <c r="G62" s="55" t="s">
        <v>163</v>
      </c>
      <c r="H62" s="54">
        <v>1</v>
      </c>
      <c r="I62" s="53">
        <v>241.99</v>
      </c>
      <c r="J62" s="53">
        <v>241.99</v>
      </c>
    </row>
    <row r="63" spans="1:10" ht="26.1" customHeight="1" x14ac:dyDescent="0.2">
      <c r="A63" s="57" t="s">
        <v>202</v>
      </c>
      <c r="B63" s="58" t="s">
        <v>692</v>
      </c>
      <c r="C63" s="57" t="s">
        <v>48</v>
      </c>
      <c r="D63" s="57" t="s">
        <v>691</v>
      </c>
      <c r="E63" s="56" t="s">
        <v>199</v>
      </c>
      <c r="F63" s="56"/>
      <c r="G63" s="55" t="s">
        <v>163</v>
      </c>
      <c r="H63" s="54">
        <v>1</v>
      </c>
      <c r="I63" s="53">
        <v>160.47</v>
      </c>
      <c r="J63" s="53">
        <v>160.47</v>
      </c>
    </row>
    <row r="64" spans="1:10" ht="26.1" customHeight="1" x14ac:dyDescent="0.2">
      <c r="A64" s="57" t="s">
        <v>202</v>
      </c>
      <c r="B64" s="58" t="s">
        <v>694</v>
      </c>
      <c r="C64" s="57" t="s">
        <v>48</v>
      </c>
      <c r="D64" s="57" t="s">
        <v>693</v>
      </c>
      <c r="E64" s="56" t="s">
        <v>199</v>
      </c>
      <c r="F64" s="56"/>
      <c r="G64" s="55" t="s">
        <v>163</v>
      </c>
      <c r="H64" s="54">
        <v>1</v>
      </c>
      <c r="I64" s="53">
        <v>270.51</v>
      </c>
      <c r="J64" s="53">
        <v>270.51</v>
      </c>
    </row>
    <row r="65" spans="1:10" x14ac:dyDescent="0.2">
      <c r="A65" s="52"/>
      <c r="B65" s="52"/>
      <c r="C65" s="52"/>
      <c r="D65" s="52"/>
      <c r="E65" s="52" t="s">
        <v>198</v>
      </c>
      <c r="F65" s="50">
        <v>9206.76</v>
      </c>
      <c r="G65" s="52" t="s">
        <v>197</v>
      </c>
      <c r="H65" s="50">
        <v>0</v>
      </c>
      <c r="I65" s="52" t="s">
        <v>196</v>
      </c>
      <c r="J65" s="50">
        <v>9206.76</v>
      </c>
    </row>
    <row r="66" spans="1:10" x14ac:dyDescent="0.2">
      <c r="A66" s="52"/>
      <c r="B66" s="52"/>
      <c r="C66" s="52"/>
      <c r="D66" s="52"/>
      <c r="E66" s="52" t="s">
        <v>195</v>
      </c>
      <c r="F66" s="50">
        <v>2743.38</v>
      </c>
      <c r="G66" s="52"/>
      <c r="H66" s="51" t="s">
        <v>194</v>
      </c>
      <c r="I66" s="51"/>
      <c r="J66" s="50">
        <v>13505.98</v>
      </c>
    </row>
    <row r="67" spans="1:10" ht="50.1" customHeight="1" thickBot="1" x14ac:dyDescent="0.25">
      <c r="A67" s="26"/>
      <c r="B67" s="26"/>
      <c r="C67" s="26"/>
      <c r="D67" s="26"/>
      <c r="E67" s="26"/>
      <c r="F67" s="26"/>
      <c r="G67" s="26" t="s">
        <v>193</v>
      </c>
      <c r="H67" s="49" t="s">
        <v>407</v>
      </c>
      <c r="I67" s="26" t="s">
        <v>191</v>
      </c>
      <c r="J67" s="47">
        <v>31036742.039999999</v>
      </c>
    </row>
    <row r="68" spans="1:10" ht="0.95" customHeight="1" thickTop="1" x14ac:dyDescent="0.2">
      <c r="A68" s="48"/>
      <c r="B68" s="48"/>
      <c r="C68" s="48"/>
      <c r="D68" s="48"/>
      <c r="E68" s="48"/>
      <c r="F68" s="48"/>
      <c r="G68" s="48"/>
      <c r="H68" s="48"/>
      <c r="I68" s="48"/>
      <c r="J68" s="48"/>
    </row>
    <row r="69" spans="1:10" ht="18" customHeight="1" x14ac:dyDescent="0.2">
      <c r="A69" s="41" t="s">
        <v>169</v>
      </c>
      <c r="B69" s="39" t="s">
        <v>187</v>
      </c>
      <c r="C69" s="41" t="s">
        <v>186</v>
      </c>
      <c r="D69" s="41" t="s">
        <v>10</v>
      </c>
      <c r="E69" s="67" t="s">
        <v>221</v>
      </c>
      <c r="F69" s="67"/>
      <c r="G69" s="40" t="s">
        <v>185</v>
      </c>
      <c r="H69" s="39" t="s">
        <v>11</v>
      </c>
      <c r="I69" s="39" t="s">
        <v>184</v>
      </c>
      <c r="J69" s="39" t="s">
        <v>12</v>
      </c>
    </row>
    <row r="70" spans="1:10" ht="24" customHeight="1" x14ac:dyDescent="0.2">
      <c r="A70" s="33" t="s">
        <v>220</v>
      </c>
      <c r="B70" s="31" t="s">
        <v>168</v>
      </c>
      <c r="C70" s="33" t="s">
        <v>48</v>
      </c>
      <c r="D70" s="33" t="s">
        <v>167</v>
      </c>
      <c r="E70" s="66" t="s">
        <v>216</v>
      </c>
      <c r="F70" s="66"/>
      <c r="G70" s="32" t="s">
        <v>46</v>
      </c>
      <c r="H70" s="65">
        <v>1</v>
      </c>
      <c r="I70" s="30">
        <v>24.8</v>
      </c>
      <c r="J70" s="30">
        <v>24.8</v>
      </c>
    </row>
    <row r="71" spans="1:10" ht="26.1" customHeight="1" x14ac:dyDescent="0.2">
      <c r="A71" s="63" t="s">
        <v>219</v>
      </c>
      <c r="B71" s="64" t="s">
        <v>715</v>
      </c>
      <c r="C71" s="63" t="s">
        <v>48</v>
      </c>
      <c r="D71" s="63" t="s">
        <v>714</v>
      </c>
      <c r="E71" s="62" t="s">
        <v>216</v>
      </c>
      <c r="F71" s="62"/>
      <c r="G71" s="61" t="s">
        <v>46</v>
      </c>
      <c r="H71" s="60">
        <v>1</v>
      </c>
      <c r="I71" s="59">
        <v>0.08</v>
      </c>
      <c r="J71" s="59">
        <v>0.08</v>
      </c>
    </row>
    <row r="72" spans="1:10" ht="24" customHeight="1" x14ac:dyDescent="0.2">
      <c r="A72" s="57" t="s">
        <v>202</v>
      </c>
      <c r="B72" s="58" t="s">
        <v>713</v>
      </c>
      <c r="C72" s="57" t="s">
        <v>48</v>
      </c>
      <c r="D72" s="57" t="s">
        <v>712</v>
      </c>
      <c r="E72" s="56" t="s">
        <v>203</v>
      </c>
      <c r="F72" s="56"/>
      <c r="G72" s="55" t="s">
        <v>46</v>
      </c>
      <c r="H72" s="54">
        <v>1</v>
      </c>
      <c r="I72" s="53">
        <v>15.84</v>
      </c>
      <c r="J72" s="53">
        <v>15.84</v>
      </c>
    </row>
    <row r="73" spans="1:10" ht="26.1" customHeight="1" x14ac:dyDescent="0.2">
      <c r="A73" s="57" t="s">
        <v>202</v>
      </c>
      <c r="B73" s="58" t="s">
        <v>207</v>
      </c>
      <c r="C73" s="57" t="s">
        <v>48</v>
      </c>
      <c r="D73" s="57" t="s">
        <v>206</v>
      </c>
      <c r="E73" s="56" t="s">
        <v>199</v>
      </c>
      <c r="F73" s="56"/>
      <c r="G73" s="55" t="s">
        <v>46</v>
      </c>
      <c r="H73" s="54">
        <v>1</v>
      </c>
      <c r="I73" s="53">
        <v>4.5199999999999996</v>
      </c>
      <c r="J73" s="53">
        <v>4.5199999999999996</v>
      </c>
    </row>
    <row r="74" spans="1:10" ht="26.1" customHeight="1" x14ac:dyDescent="0.2">
      <c r="A74" s="57" t="s">
        <v>202</v>
      </c>
      <c r="B74" s="58" t="s">
        <v>215</v>
      </c>
      <c r="C74" s="57" t="s">
        <v>48</v>
      </c>
      <c r="D74" s="57" t="s">
        <v>214</v>
      </c>
      <c r="E74" s="56" t="s">
        <v>199</v>
      </c>
      <c r="F74" s="56"/>
      <c r="G74" s="55" t="s">
        <v>46</v>
      </c>
      <c r="H74" s="54">
        <v>1</v>
      </c>
      <c r="I74" s="53">
        <v>1.43</v>
      </c>
      <c r="J74" s="53">
        <v>1.43</v>
      </c>
    </row>
    <row r="75" spans="1:10" ht="26.1" customHeight="1" x14ac:dyDescent="0.2">
      <c r="A75" s="57" t="s">
        <v>202</v>
      </c>
      <c r="B75" s="58" t="s">
        <v>711</v>
      </c>
      <c r="C75" s="57" t="s">
        <v>48</v>
      </c>
      <c r="D75" s="57" t="s">
        <v>710</v>
      </c>
      <c r="E75" s="56" t="s">
        <v>199</v>
      </c>
      <c r="F75" s="56"/>
      <c r="G75" s="55" t="s">
        <v>46</v>
      </c>
      <c r="H75" s="54">
        <v>1</v>
      </c>
      <c r="I75" s="53">
        <v>1.39</v>
      </c>
      <c r="J75" s="53">
        <v>1.39</v>
      </c>
    </row>
    <row r="76" spans="1:10" ht="26.1" customHeight="1" x14ac:dyDescent="0.2">
      <c r="A76" s="57" t="s">
        <v>202</v>
      </c>
      <c r="B76" s="58" t="s">
        <v>213</v>
      </c>
      <c r="C76" s="57" t="s">
        <v>48</v>
      </c>
      <c r="D76" s="57" t="s">
        <v>212</v>
      </c>
      <c r="E76" s="56" t="s">
        <v>199</v>
      </c>
      <c r="F76" s="56"/>
      <c r="G76" s="55" t="s">
        <v>46</v>
      </c>
      <c r="H76" s="54">
        <v>1</v>
      </c>
      <c r="I76" s="53">
        <v>0.08</v>
      </c>
      <c r="J76" s="53">
        <v>0.08</v>
      </c>
    </row>
    <row r="77" spans="1:10" ht="26.1" customHeight="1" x14ac:dyDescent="0.2">
      <c r="A77" s="57" t="s">
        <v>202</v>
      </c>
      <c r="B77" s="58" t="s">
        <v>209</v>
      </c>
      <c r="C77" s="57" t="s">
        <v>48</v>
      </c>
      <c r="D77" s="57" t="s">
        <v>208</v>
      </c>
      <c r="E77" s="56" t="s">
        <v>199</v>
      </c>
      <c r="F77" s="56"/>
      <c r="G77" s="55" t="s">
        <v>46</v>
      </c>
      <c r="H77" s="54">
        <v>1</v>
      </c>
      <c r="I77" s="53">
        <v>0.85</v>
      </c>
      <c r="J77" s="53">
        <v>0.85</v>
      </c>
    </row>
    <row r="78" spans="1:10" ht="26.1" customHeight="1" x14ac:dyDescent="0.2">
      <c r="A78" s="57" t="s">
        <v>202</v>
      </c>
      <c r="B78" s="58" t="s">
        <v>709</v>
      </c>
      <c r="C78" s="57" t="s">
        <v>48</v>
      </c>
      <c r="D78" s="57" t="s">
        <v>708</v>
      </c>
      <c r="E78" s="56" t="s">
        <v>199</v>
      </c>
      <c r="F78" s="56"/>
      <c r="G78" s="55" t="s">
        <v>46</v>
      </c>
      <c r="H78" s="54">
        <v>1</v>
      </c>
      <c r="I78" s="53">
        <v>0.61</v>
      </c>
      <c r="J78" s="53">
        <v>0.61</v>
      </c>
    </row>
    <row r="79" spans="1:10" x14ac:dyDescent="0.2">
      <c r="A79" s="52"/>
      <c r="B79" s="52"/>
      <c r="C79" s="52"/>
      <c r="D79" s="52"/>
      <c r="E79" s="52" t="s">
        <v>198</v>
      </c>
      <c r="F79" s="50">
        <v>15.92</v>
      </c>
      <c r="G79" s="52" t="s">
        <v>197</v>
      </c>
      <c r="H79" s="50">
        <v>0</v>
      </c>
      <c r="I79" s="52" t="s">
        <v>196</v>
      </c>
      <c r="J79" s="50">
        <v>15.92</v>
      </c>
    </row>
    <row r="80" spans="1:10" x14ac:dyDescent="0.2">
      <c r="A80" s="52"/>
      <c r="B80" s="52"/>
      <c r="C80" s="52"/>
      <c r="D80" s="52"/>
      <c r="E80" s="52" t="s">
        <v>195</v>
      </c>
      <c r="F80" s="50">
        <v>6.32</v>
      </c>
      <c r="G80" s="52"/>
      <c r="H80" s="51" t="s">
        <v>194</v>
      </c>
      <c r="I80" s="51"/>
      <c r="J80" s="50">
        <v>31.12</v>
      </c>
    </row>
    <row r="81" spans="1:10" ht="50.1" customHeight="1" thickBot="1" x14ac:dyDescent="0.25">
      <c r="A81" s="26"/>
      <c r="B81" s="26"/>
      <c r="C81" s="26"/>
      <c r="D81" s="26"/>
      <c r="E81" s="26"/>
      <c r="F81" s="26"/>
      <c r="G81" s="26" t="s">
        <v>193</v>
      </c>
      <c r="H81" s="49" t="s">
        <v>707</v>
      </c>
      <c r="I81" s="26" t="s">
        <v>191</v>
      </c>
      <c r="J81" s="47">
        <v>25744953.600000001</v>
      </c>
    </row>
    <row r="82" spans="1:10" ht="0.95" customHeight="1" thickTop="1" x14ac:dyDescent="0.2">
      <c r="A82" s="48"/>
      <c r="B82" s="48"/>
      <c r="C82" s="48"/>
      <c r="D82" s="48"/>
      <c r="E82" s="48"/>
      <c r="F82" s="48"/>
      <c r="G82" s="48"/>
      <c r="H82" s="48"/>
      <c r="I82" s="48"/>
      <c r="J82" s="48"/>
    </row>
    <row r="83" spans="1:10" ht="18" customHeight="1" x14ac:dyDescent="0.2">
      <c r="A83" s="41" t="s">
        <v>166</v>
      </c>
      <c r="B83" s="39" t="s">
        <v>187</v>
      </c>
      <c r="C83" s="41" t="s">
        <v>186</v>
      </c>
      <c r="D83" s="41" t="s">
        <v>10</v>
      </c>
      <c r="E83" s="67" t="s">
        <v>221</v>
      </c>
      <c r="F83" s="67"/>
      <c r="G83" s="40" t="s">
        <v>185</v>
      </c>
      <c r="H83" s="39" t="s">
        <v>11</v>
      </c>
      <c r="I83" s="39" t="s">
        <v>184</v>
      </c>
      <c r="J83" s="39" t="s">
        <v>12</v>
      </c>
    </row>
    <row r="84" spans="1:10" ht="26.1" customHeight="1" x14ac:dyDescent="0.2">
      <c r="A84" s="33" t="s">
        <v>220</v>
      </c>
      <c r="B84" s="31" t="s">
        <v>165</v>
      </c>
      <c r="C84" s="33" t="s">
        <v>48</v>
      </c>
      <c r="D84" s="33" t="s">
        <v>164</v>
      </c>
      <c r="E84" s="66" t="s">
        <v>216</v>
      </c>
      <c r="F84" s="66"/>
      <c r="G84" s="32" t="s">
        <v>163</v>
      </c>
      <c r="H84" s="65">
        <v>1</v>
      </c>
      <c r="I84" s="30">
        <v>9084.89</v>
      </c>
      <c r="J84" s="30">
        <v>9084.89</v>
      </c>
    </row>
    <row r="85" spans="1:10" ht="26.1" customHeight="1" x14ac:dyDescent="0.2">
      <c r="A85" s="63" t="s">
        <v>219</v>
      </c>
      <c r="B85" s="64" t="s">
        <v>706</v>
      </c>
      <c r="C85" s="63" t="s">
        <v>48</v>
      </c>
      <c r="D85" s="63" t="s">
        <v>705</v>
      </c>
      <c r="E85" s="62" t="s">
        <v>216</v>
      </c>
      <c r="F85" s="62"/>
      <c r="G85" s="61" t="s">
        <v>163</v>
      </c>
      <c r="H85" s="60">
        <v>1</v>
      </c>
      <c r="I85" s="59">
        <v>101.82</v>
      </c>
      <c r="J85" s="59">
        <v>101.82</v>
      </c>
    </row>
    <row r="86" spans="1:10" ht="26.1" customHeight="1" x14ac:dyDescent="0.2">
      <c r="A86" s="57" t="s">
        <v>202</v>
      </c>
      <c r="B86" s="58" t="s">
        <v>704</v>
      </c>
      <c r="C86" s="57" t="s">
        <v>48</v>
      </c>
      <c r="D86" s="57" t="s">
        <v>703</v>
      </c>
      <c r="E86" s="56" t="s">
        <v>199</v>
      </c>
      <c r="F86" s="56"/>
      <c r="G86" s="55" t="s">
        <v>163</v>
      </c>
      <c r="H86" s="54">
        <v>1</v>
      </c>
      <c r="I86" s="53">
        <v>15.46</v>
      </c>
      <c r="J86" s="53">
        <v>15.46</v>
      </c>
    </row>
    <row r="87" spans="1:10" ht="24" customHeight="1" x14ac:dyDescent="0.2">
      <c r="A87" s="57" t="s">
        <v>202</v>
      </c>
      <c r="B87" s="58" t="s">
        <v>702</v>
      </c>
      <c r="C87" s="57" t="s">
        <v>48</v>
      </c>
      <c r="D87" s="57" t="s">
        <v>701</v>
      </c>
      <c r="E87" s="56" t="s">
        <v>203</v>
      </c>
      <c r="F87" s="56"/>
      <c r="G87" s="55" t="s">
        <v>163</v>
      </c>
      <c r="H87" s="54">
        <v>1</v>
      </c>
      <c r="I87" s="53">
        <v>7520</v>
      </c>
      <c r="J87" s="53">
        <v>7520</v>
      </c>
    </row>
    <row r="88" spans="1:10" ht="26.1" customHeight="1" x14ac:dyDescent="0.2">
      <c r="A88" s="57" t="s">
        <v>202</v>
      </c>
      <c r="B88" s="58" t="s">
        <v>700</v>
      </c>
      <c r="C88" s="57" t="s">
        <v>48</v>
      </c>
      <c r="D88" s="57" t="s">
        <v>699</v>
      </c>
      <c r="E88" s="56" t="s">
        <v>199</v>
      </c>
      <c r="F88" s="56"/>
      <c r="G88" s="55" t="s">
        <v>163</v>
      </c>
      <c r="H88" s="54">
        <v>1</v>
      </c>
      <c r="I88" s="53">
        <v>11.14</v>
      </c>
      <c r="J88" s="53">
        <v>11.14</v>
      </c>
    </row>
    <row r="89" spans="1:10" ht="26.1" customHeight="1" x14ac:dyDescent="0.2">
      <c r="A89" s="57" t="s">
        <v>202</v>
      </c>
      <c r="B89" s="58" t="s">
        <v>698</v>
      </c>
      <c r="C89" s="57" t="s">
        <v>48</v>
      </c>
      <c r="D89" s="57" t="s">
        <v>697</v>
      </c>
      <c r="E89" s="56" t="s">
        <v>199</v>
      </c>
      <c r="F89" s="56"/>
      <c r="G89" s="55" t="s">
        <v>163</v>
      </c>
      <c r="H89" s="54">
        <v>1</v>
      </c>
      <c r="I89" s="53">
        <v>153.54</v>
      </c>
      <c r="J89" s="53">
        <v>153.54</v>
      </c>
    </row>
    <row r="90" spans="1:10" ht="26.1" customHeight="1" x14ac:dyDescent="0.2">
      <c r="A90" s="57" t="s">
        <v>202</v>
      </c>
      <c r="B90" s="58" t="s">
        <v>696</v>
      </c>
      <c r="C90" s="57" t="s">
        <v>48</v>
      </c>
      <c r="D90" s="57" t="s">
        <v>695</v>
      </c>
      <c r="E90" s="56" t="s">
        <v>199</v>
      </c>
      <c r="F90" s="56"/>
      <c r="G90" s="55" t="s">
        <v>163</v>
      </c>
      <c r="H90" s="54">
        <v>1</v>
      </c>
      <c r="I90" s="53">
        <v>851.95</v>
      </c>
      <c r="J90" s="53">
        <v>851.95</v>
      </c>
    </row>
    <row r="91" spans="1:10" ht="26.1" customHeight="1" x14ac:dyDescent="0.2">
      <c r="A91" s="57" t="s">
        <v>202</v>
      </c>
      <c r="B91" s="58" t="s">
        <v>694</v>
      </c>
      <c r="C91" s="57" t="s">
        <v>48</v>
      </c>
      <c r="D91" s="57" t="s">
        <v>693</v>
      </c>
      <c r="E91" s="56" t="s">
        <v>199</v>
      </c>
      <c r="F91" s="56"/>
      <c r="G91" s="55" t="s">
        <v>163</v>
      </c>
      <c r="H91" s="54">
        <v>1</v>
      </c>
      <c r="I91" s="53">
        <v>270.51</v>
      </c>
      <c r="J91" s="53">
        <v>270.51</v>
      </c>
    </row>
    <row r="92" spans="1:10" ht="26.1" customHeight="1" x14ac:dyDescent="0.2">
      <c r="A92" s="57" t="s">
        <v>202</v>
      </c>
      <c r="B92" s="58" t="s">
        <v>692</v>
      </c>
      <c r="C92" s="57" t="s">
        <v>48</v>
      </c>
      <c r="D92" s="57" t="s">
        <v>691</v>
      </c>
      <c r="E92" s="56" t="s">
        <v>199</v>
      </c>
      <c r="F92" s="56"/>
      <c r="G92" s="55" t="s">
        <v>163</v>
      </c>
      <c r="H92" s="54">
        <v>1</v>
      </c>
      <c r="I92" s="53">
        <v>160.47</v>
      </c>
      <c r="J92" s="53">
        <v>160.47</v>
      </c>
    </row>
    <row r="93" spans="1:10" x14ac:dyDescent="0.2">
      <c r="A93" s="52"/>
      <c r="B93" s="52"/>
      <c r="C93" s="52"/>
      <c r="D93" s="52"/>
      <c r="E93" s="52" t="s">
        <v>198</v>
      </c>
      <c r="F93" s="50">
        <v>7621.82</v>
      </c>
      <c r="G93" s="52" t="s">
        <v>197</v>
      </c>
      <c r="H93" s="50">
        <v>0</v>
      </c>
      <c r="I93" s="52" t="s">
        <v>196</v>
      </c>
      <c r="J93" s="50">
        <v>7621.82</v>
      </c>
    </row>
    <row r="94" spans="1:10" x14ac:dyDescent="0.2">
      <c r="A94" s="52"/>
      <c r="B94" s="52"/>
      <c r="C94" s="52"/>
      <c r="D94" s="52"/>
      <c r="E94" s="52" t="s">
        <v>195</v>
      </c>
      <c r="F94" s="50">
        <v>2315.73</v>
      </c>
      <c r="G94" s="52"/>
      <c r="H94" s="51" t="s">
        <v>194</v>
      </c>
      <c r="I94" s="51"/>
      <c r="J94" s="50">
        <v>11400.62</v>
      </c>
    </row>
    <row r="95" spans="1:10" ht="50.1" customHeight="1" thickBot="1" x14ac:dyDescent="0.25">
      <c r="A95" s="26"/>
      <c r="B95" s="26"/>
      <c r="C95" s="26"/>
      <c r="D95" s="26"/>
      <c r="E95" s="26"/>
      <c r="F95" s="26"/>
      <c r="G95" s="26" t="s">
        <v>193</v>
      </c>
      <c r="H95" s="49" t="s">
        <v>407</v>
      </c>
      <c r="I95" s="26" t="s">
        <v>191</v>
      </c>
      <c r="J95" s="47">
        <v>26198624.760000002</v>
      </c>
    </row>
    <row r="96" spans="1:10" ht="0.95" customHeight="1" thickTop="1" x14ac:dyDescent="0.2">
      <c r="A96" s="48"/>
      <c r="B96" s="48"/>
      <c r="C96" s="48"/>
      <c r="D96" s="48"/>
      <c r="E96" s="48"/>
      <c r="F96" s="48"/>
      <c r="G96" s="48"/>
      <c r="H96" s="48"/>
      <c r="I96" s="48"/>
      <c r="J96" s="48"/>
    </row>
    <row r="97" spans="1:10" ht="24" customHeight="1" x14ac:dyDescent="0.2">
      <c r="A97" s="38" t="s">
        <v>20</v>
      </c>
      <c r="B97" s="38"/>
      <c r="C97" s="38"/>
      <c r="D97" s="38" t="s">
        <v>21</v>
      </c>
      <c r="E97" s="38"/>
      <c r="F97" s="68"/>
      <c r="G97" s="68"/>
      <c r="H97" s="36"/>
      <c r="I97" s="38"/>
      <c r="J97" s="35">
        <v>16598588.050000001</v>
      </c>
    </row>
    <row r="98" spans="1:10" ht="18" customHeight="1" x14ac:dyDescent="0.2">
      <c r="A98" s="41" t="s">
        <v>162</v>
      </c>
      <c r="B98" s="39" t="s">
        <v>187</v>
      </c>
      <c r="C98" s="41" t="s">
        <v>186</v>
      </c>
      <c r="D98" s="41" t="s">
        <v>10</v>
      </c>
      <c r="E98" s="67" t="s">
        <v>221</v>
      </c>
      <c r="F98" s="67"/>
      <c r="G98" s="40" t="s">
        <v>185</v>
      </c>
      <c r="H98" s="39" t="s">
        <v>11</v>
      </c>
      <c r="I98" s="39" t="s">
        <v>184</v>
      </c>
      <c r="J98" s="39" t="s">
        <v>12</v>
      </c>
    </row>
    <row r="99" spans="1:10" ht="39" customHeight="1" x14ac:dyDescent="0.2">
      <c r="A99" s="33" t="s">
        <v>220</v>
      </c>
      <c r="B99" s="31" t="s">
        <v>161</v>
      </c>
      <c r="C99" s="33" t="s">
        <v>48</v>
      </c>
      <c r="D99" s="33" t="s">
        <v>160</v>
      </c>
      <c r="E99" s="66" t="s">
        <v>690</v>
      </c>
      <c r="F99" s="66"/>
      <c r="G99" s="32" t="s">
        <v>73</v>
      </c>
      <c r="H99" s="65">
        <v>1</v>
      </c>
      <c r="I99" s="30">
        <v>447.19</v>
      </c>
      <c r="J99" s="30">
        <v>447.19</v>
      </c>
    </row>
    <row r="100" spans="1:10" ht="24" customHeight="1" x14ac:dyDescent="0.2">
      <c r="A100" s="63" t="s">
        <v>219</v>
      </c>
      <c r="B100" s="64" t="s">
        <v>266</v>
      </c>
      <c r="C100" s="63" t="s">
        <v>48</v>
      </c>
      <c r="D100" s="63" t="s">
        <v>265</v>
      </c>
      <c r="E100" s="62" t="s">
        <v>216</v>
      </c>
      <c r="F100" s="62"/>
      <c r="G100" s="61" t="s">
        <v>46</v>
      </c>
      <c r="H100" s="60">
        <v>0.37290000000000001</v>
      </c>
      <c r="I100" s="59">
        <v>33.07</v>
      </c>
      <c r="J100" s="59">
        <v>12.33</v>
      </c>
    </row>
    <row r="101" spans="1:10" ht="24" customHeight="1" x14ac:dyDescent="0.2">
      <c r="A101" s="63" t="s">
        <v>219</v>
      </c>
      <c r="B101" s="64" t="s">
        <v>264</v>
      </c>
      <c r="C101" s="63" t="s">
        <v>48</v>
      </c>
      <c r="D101" s="63" t="s">
        <v>263</v>
      </c>
      <c r="E101" s="62" t="s">
        <v>216</v>
      </c>
      <c r="F101" s="62"/>
      <c r="G101" s="61" t="s">
        <v>46</v>
      </c>
      <c r="H101" s="60">
        <v>1.1186</v>
      </c>
      <c r="I101" s="59">
        <v>24.37</v>
      </c>
      <c r="J101" s="59">
        <v>27.26</v>
      </c>
    </row>
    <row r="102" spans="1:10" ht="26.1" customHeight="1" x14ac:dyDescent="0.2">
      <c r="A102" s="63" t="s">
        <v>219</v>
      </c>
      <c r="B102" s="64" t="s">
        <v>689</v>
      </c>
      <c r="C102" s="63" t="s">
        <v>48</v>
      </c>
      <c r="D102" s="63" t="s">
        <v>688</v>
      </c>
      <c r="E102" s="62" t="s">
        <v>504</v>
      </c>
      <c r="F102" s="62"/>
      <c r="G102" s="61" t="s">
        <v>73</v>
      </c>
      <c r="H102" s="60">
        <v>0.5</v>
      </c>
      <c r="I102" s="59">
        <v>26.25</v>
      </c>
      <c r="J102" s="59">
        <v>13.12</v>
      </c>
    </row>
    <row r="103" spans="1:10" ht="26.1" customHeight="1" x14ac:dyDescent="0.2">
      <c r="A103" s="57" t="s">
        <v>202</v>
      </c>
      <c r="B103" s="58" t="s">
        <v>687</v>
      </c>
      <c r="C103" s="57" t="s">
        <v>48</v>
      </c>
      <c r="D103" s="57" t="s">
        <v>686</v>
      </c>
      <c r="E103" s="56" t="s">
        <v>233</v>
      </c>
      <c r="F103" s="56"/>
      <c r="G103" s="55" t="s">
        <v>411</v>
      </c>
      <c r="H103" s="54">
        <v>1.32E-2</v>
      </c>
      <c r="I103" s="53">
        <v>16.63</v>
      </c>
      <c r="J103" s="53">
        <v>0.21</v>
      </c>
    </row>
    <row r="104" spans="1:10" ht="39" customHeight="1" x14ac:dyDescent="0.2">
      <c r="A104" s="57" t="s">
        <v>202</v>
      </c>
      <c r="B104" s="58" t="s">
        <v>685</v>
      </c>
      <c r="C104" s="57" t="s">
        <v>48</v>
      </c>
      <c r="D104" s="57" t="s">
        <v>684</v>
      </c>
      <c r="E104" s="56" t="s">
        <v>233</v>
      </c>
      <c r="F104" s="56"/>
      <c r="G104" s="55" t="s">
        <v>73</v>
      </c>
      <c r="H104" s="54">
        <v>1</v>
      </c>
      <c r="I104" s="53">
        <v>377.5</v>
      </c>
      <c r="J104" s="53">
        <v>377.5</v>
      </c>
    </row>
    <row r="105" spans="1:10" ht="26.1" customHeight="1" x14ac:dyDescent="0.2">
      <c r="A105" s="57" t="s">
        <v>202</v>
      </c>
      <c r="B105" s="58" t="s">
        <v>683</v>
      </c>
      <c r="C105" s="57" t="s">
        <v>48</v>
      </c>
      <c r="D105" s="57" t="s">
        <v>682</v>
      </c>
      <c r="E105" s="56" t="s">
        <v>233</v>
      </c>
      <c r="F105" s="56"/>
      <c r="G105" s="55" t="s">
        <v>90</v>
      </c>
      <c r="H105" s="54">
        <v>3.2082999999999999</v>
      </c>
      <c r="I105" s="53">
        <v>5.12</v>
      </c>
      <c r="J105" s="53">
        <v>16.420000000000002</v>
      </c>
    </row>
    <row r="106" spans="1:10" ht="24" customHeight="1" x14ac:dyDescent="0.2">
      <c r="A106" s="57" t="s">
        <v>202</v>
      </c>
      <c r="B106" s="58" t="s">
        <v>681</v>
      </c>
      <c r="C106" s="57" t="s">
        <v>48</v>
      </c>
      <c r="D106" s="57" t="s">
        <v>680</v>
      </c>
      <c r="E106" s="56" t="s">
        <v>233</v>
      </c>
      <c r="F106" s="56"/>
      <c r="G106" s="55" t="s">
        <v>411</v>
      </c>
      <c r="H106" s="54">
        <v>1.1299999999999999E-2</v>
      </c>
      <c r="I106" s="53">
        <v>31.04</v>
      </c>
      <c r="J106" s="53">
        <v>0.35</v>
      </c>
    </row>
    <row r="107" spans="1:10" x14ac:dyDescent="0.2">
      <c r="A107" s="52"/>
      <c r="B107" s="52"/>
      <c r="C107" s="52"/>
      <c r="D107" s="52"/>
      <c r="E107" s="52" t="s">
        <v>198</v>
      </c>
      <c r="F107" s="50">
        <v>31.9</v>
      </c>
      <c r="G107" s="52" t="s">
        <v>197</v>
      </c>
      <c r="H107" s="50">
        <v>0</v>
      </c>
      <c r="I107" s="52" t="s">
        <v>196</v>
      </c>
      <c r="J107" s="50">
        <v>31.9</v>
      </c>
    </row>
    <row r="108" spans="1:10" x14ac:dyDescent="0.2">
      <c r="A108" s="52"/>
      <c r="B108" s="52"/>
      <c r="C108" s="52"/>
      <c r="D108" s="52"/>
      <c r="E108" s="52" t="s">
        <v>195</v>
      </c>
      <c r="F108" s="50">
        <v>113.98</v>
      </c>
      <c r="G108" s="52"/>
      <c r="H108" s="51" t="s">
        <v>194</v>
      </c>
      <c r="I108" s="51"/>
      <c r="J108" s="50">
        <v>561.16999999999996</v>
      </c>
    </row>
    <row r="109" spans="1:10" ht="50.1" customHeight="1" thickBot="1" x14ac:dyDescent="0.25">
      <c r="A109" s="26"/>
      <c r="B109" s="26"/>
      <c r="C109" s="26"/>
      <c r="D109" s="26"/>
      <c r="E109" s="26"/>
      <c r="F109" s="26"/>
      <c r="G109" s="26" t="s">
        <v>193</v>
      </c>
      <c r="H109" s="49" t="s">
        <v>407</v>
      </c>
      <c r="I109" s="26" t="s">
        <v>191</v>
      </c>
      <c r="J109" s="47">
        <v>1289568.6599999999</v>
      </c>
    </row>
    <row r="110" spans="1:10" ht="0.95" customHeight="1" thickTop="1" x14ac:dyDescent="0.2">
      <c r="A110" s="48"/>
      <c r="B110" s="48"/>
      <c r="C110" s="48"/>
      <c r="D110" s="48"/>
      <c r="E110" s="48"/>
      <c r="F110" s="48"/>
      <c r="G110" s="48"/>
      <c r="H110" s="48"/>
      <c r="I110" s="48"/>
      <c r="J110" s="48"/>
    </row>
    <row r="111" spans="1:10" ht="18" customHeight="1" x14ac:dyDescent="0.2">
      <c r="A111" s="41" t="s">
        <v>159</v>
      </c>
      <c r="B111" s="39" t="s">
        <v>187</v>
      </c>
      <c r="C111" s="41" t="s">
        <v>186</v>
      </c>
      <c r="D111" s="41" t="s">
        <v>10</v>
      </c>
      <c r="E111" s="67" t="s">
        <v>221</v>
      </c>
      <c r="F111" s="67"/>
      <c r="G111" s="40" t="s">
        <v>185</v>
      </c>
      <c r="H111" s="39" t="s">
        <v>11</v>
      </c>
      <c r="I111" s="39" t="s">
        <v>184</v>
      </c>
      <c r="J111" s="39" t="s">
        <v>12</v>
      </c>
    </row>
    <row r="112" spans="1:10" ht="65.099999999999994" customHeight="1" x14ac:dyDescent="0.2">
      <c r="A112" s="33" t="s">
        <v>220</v>
      </c>
      <c r="B112" s="31" t="s">
        <v>158</v>
      </c>
      <c r="C112" s="33" t="s">
        <v>52</v>
      </c>
      <c r="D112" s="33" t="s">
        <v>157</v>
      </c>
      <c r="E112" s="66" t="s">
        <v>406</v>
      </c>
      <c r="F112" s="66"/>
      <c r="G112" s="32" t="s">
        <v>73</v>
      </c>
      <c r="H112" s="65">
        <v>1</v>
      </c>
      <c r="I112" s="30">
        <v>695.3</v>
      </c>
      <c r="J112" s="30">
        <v>695.3</v>
      </c>
    </row>
    <row r="113" spans="1:10" ht="39" customHeight="1" x14ac:dyDescent="0.2">
      <c r="A113" s="63" t="s">
        <v>219</v>
      </c>
      <c r="B113" s="64" t="s">
        <v>679</v>
      </c>
      <c r="C113" s="63" t="s">
        <v>48</v>
      </c>
      <c r="D113" s="63" t="s">
        <v>678</v>
      </c>
      <c r="E113" s="62" t="s">
        <v>325</v>
      </c>
      <c r="F113" s="62"/>
      <c r="G113" s="61" t="s">
        <v>90</v>
      </c>
      <c r="H113" s="60">
        <v>0.504</v>
      </c>
      <c r="I113" s="59">
        <v>17.47</v>
      </c>
      <c r="J113" s="59">
        <v>8.8000000000000007</v>
      </c>
    </row>
    <row r="114" spans="1:10" ht="39" customHeight="1" x14ac:dyDescent="0.2">
      <c r="A114" s="63" t="s">
        <v>219</v>
      </c>
      <c r="B114" s="64" t="s">
        <v>429</v>
      </c>
      <c r="C114" s="63" t="s">
        <v>48</v>
      </c>
      <c r="D114" s="63" t="s">
        <v>428</v>
      </c>
      <c r="E114" s="62" t="s">
        <v>296</v>
      </c>
      <c r="F114" s="62"/>
      <c r="G114" s="61" t="s">
        <v>90</v>
      </c>
      <c r="H114" s="60">
        <v>0.49</v>
      </c>
      <c r="I114" s="59">
        <v>21.53</v>
      </c>
      <c r="J114" s="59">
        <v>10.54</v>
      </c>
    </row>
    <row r="115" spans="1:10" ht="39" customHeight="1" x14ac:dyDescent="0.2">
      <c r="A115" s="63" t="s">
        <v>219</v>
      </c>
      <c r="B115" s="64" t="s">
        <v>604</v>
      </c>
      <c r="C115" s="63" t="s">
        <v>48</v>
      </c>
      <c r="D115" s="63" t="s">
        <v>603</v>
      </c>
      <c r="E115" s="62" t="s">
        <v>602</v>
      </c>
      <c r="F115" s="62"/>
      <c r="G115" s="61" t="s">
        <v>73</v>
      </c>
      <c r="H115" s="60">
        <v>1</v>
      </c>
      <c r="I115" s="59">
        <v>23.53</v>
      </c>
      <c r="J115" s="59">
        <v>23.53</v>
      </c>
    </row>
    <row r="116" spans="1:10" ht="39" customHeight="1" x14ac:dyDescent="0.2">
      <c r="A116" s="63" t="s">
        <v>219</v>
      </c>
      <c r="B116" s="64" t="s">
        <v>549</v>
      </c>
      <c r="C116" s="63" t="s">
        <v>48</v>
      </c>
      <c r="D116" s="63" t="s">
        <v>548</v>
      </c>
      <c r="E116" s="62" t="s">
        <v>547</v>
      </c>
      <c r="F116" s="62"/>
      <c r="G116" s="61" t="s">
        <v>57</v>
      </c>
      <c r="H116" s="60">
        <v>0.02</v>
      </c>
      <c r="I116" s="59">
        <v>17.18</v>
      </c>
      <c r="J116" s="59">
        <v>0.34</v>
      </c>
    </row>
    <row r="117" spans="1:10" ht="39" customHeight="1" x14ac:dyDescent="0.2">
      <c r="A117" s="63" t="s">
        <v>219</v>
      </c>
      <c r="B117" s="64" t="s">
        <v>630</v>
      </c>
      <c r="C117" s="63" t="s">
        <v>48</v>
      </c>
      <c r="D117" s="63" t="s">
        <v>629</v>
      </c>
      <c r="E117" s="62" t="s">
        <v>628</v>
      </c>
      <c r="F117" s="62"/>
      <c r="G117" s="61" t="s">
        <v>90</v>
      </c>
      <c r="H117" s="60">
        <v>0.14080000000000001</v>
      </c>
      <c r="I117" s="59">
        <v>7.83</v>
      </c>
      <c r="J117" s="59">
        <v>1.1000000000000001</v>
      </c>
    </row>
    <row r="118" spans="1:10" ht="39" customHeight="1" x14ac:dyDescent="0.2">
      <c r="A118" s="63" t="s">
        <v>219</v>
      </c>
      <c r="B118" s="64" t="s">
        <v>585</v>
      </c>
      <c r="C118" s="63" t="s">
        <v>48</v>
      </c>
      <c r="D118" s="63" t="s">
        <v>584</v>
      </c>
      <c r="E118" s="62" t="s">
        <v>325</v>
      </c>
      <c r="F118" s="62"/>
      <c r="G118" s="61" t="s">
        <v>57</v>
      </c>
      <c r="H118" s="60">
        <v>0.02</v>
      </c>
      <c r="I118" s="59">
        <v>29.75</v>
      </c>
      <c r="J118" s="59">
        <v>0.59</v>
      </c>
    </row>
    <row r="119" spans="1:10" ht="26.1" customHeight="1" x14ac:dyDescent="0.2">
      <c r="A119" s="63" t="s">
        <v>219</v>
      </c>
      <c r="B119" s="64" t="s">
        <v>671</v>
      </c>
      <c r="C119" s="63" t="s">
        <v>48</v>
      </c>
      <c r="D119" s="63" t="s">
        <v>670</v>
      </c>
      <c r="E119" s="62" t="s">
        <v>628</v>
      </c>
      <c r="F119" s="62"/>
      <c r="G119" s="61" t="s">
        <v>57</v>
      </c>
      <c r="H119" s="60">
        <v>0.02</v>
      </c>
      <c r="I119" s="59">
        <v>49.37</v>
      </c>
      <c r="J119" s="59">
        <v>0.98</v>
      </c>
    </row>
    <row r="120" spans="1:10" ht="51.95" customHeight="1" x14ac:dyDescent="0.2">
      <c r="A120" s="63" t="s">
        <v>219</v>
      </c>
      <c r="B120" s="64" t="s">
        <v>559</v>
      </c>
      <c r="C120" s="63" t="s">
        <v>48</v>
      </c>
      <c r="D120" s="63" t="s">
        <v>558</v>
      </c>
      <c r="E120" s="62" t="s">
        <v>557</v>
      </c>
      <c r="F120" s="62"/>
      <c r="G120" s="61" t="s">
        <v>73</v>
      </c>
      <c r="H120" s="60">
        <v>1</v>
      </c>
      <c r="I120" s="59">
        <v>86.71</v>
      </c>
      <c r="J120" s="59">
        <v>86.71</v>
      </c>
    </row>
    <row r="121" spans="1:10" ht="39" customHeight="1" x14ac:dyDescent="0.2">
      <c r="A121" s="63" t="s">
        <v>219</v>
      </c>
      <c r="B121" s="64" t="s">
        <v>460</v>
      </c>
      <c r="C121" s="63" t="s">
        <v>48</v>
      </c>
      <c r="D121" s="63" t="s">
        <v>459</v>
      </c>
      <c r="E121" s="62" t="s">
        <v>325</v>
      </c>
      <c r="F121" s="62"/>
      <c r="G121" s="61" t="s">
        <v>57</v>
      </c>
      <c r="H121" s="60">
        <v>0.02</v>
      </c>
      <c r="I121" s="59">
        <v>31.05</v>
      </c>
      <c r="J121" s="59">
        <v>0.62</v>
      </c>
    </row>
    <row r="122" spans="1:10" ht="78" customHeight="1" x14ac:dyDescent="0.2">
      <c r="A122" s="63" t="s">
        <v>219</v>
      </c>
      <c r="B122" s="64" t="s">
        <v>530</v>
      </c>
      <c r="C122" s="63" t="s">
        <v>48</v>
      </c>
      <c r="D122" s="63" t="s">
        <v>529</v>
      </c>
      <c r="E122" s="62" t="s">
        <v>436</v>
      </c>
      <c r="F122" s="62"/>
      <c r="G122" s="61" t="s">
        <v>73</v>
      </c>
      <c r="H122" s="60">
        <v>0.08</v>
      </c>
      <c r="I122" s="59">
        <v>215.61</v>
      </c>
      <c r="J122" s="59">
        <v>17.239999999999998</v>
      </c>
    </row>
    <row r="123" spans="1:10" ht="26.1" customHeight="1" x14ac:dyDescent="0.2">
      <c r="A123" s="63" t="s">
        <v>219</v>
      </c>
      <c r="B123" s="64" t="s">
        <v>506</v>
      </c>
      <c r="C123" s="63" t="s">
        <v>48</v>
      </c>
      <c r="D123" s="63" t="s">
        <v>505</v>
      </c>
      <c r="E123" s="62" t="s">
        <v>504</v>
      </c>
      <c r="F123" s="62"/>
      <c r="G123" s="61" t="s">
        <v>73</v>
      </c>
      <c r="H123" s="60">
        <v>3.1415999999999999</v>
      </c>
      <c r="I123" s="59">
        <v>19.02</v>
      </c>
      <c r="J123" s="59">
        <v>59.75</v>
      </c>
    </row>
    <row r="124" spans="1:10" ht="39" customHeight="1" x14ac:dyDescent="0.2">
      <c r="A124" s="63" t="s">
        <v>219</v>
      </c>
      <c r="B124" s="64" t="s">
        <v>556</v>
      </c>
      <c r="C124" s="63" t="s">
        <v>48</v>
      </c>
      <c r="D124" s="63" t="s">
        <v>555</v>
      </c>
      <c r="E124" s="62" t="s">
        <v>554</v>
      </c>
      <c r="F124" s="62"/>
      <c r="G124" s="61" t="s">
        <v>57</v>
      </c>
      <c r="H124" s="60">
        <v>0.04</v>
      </c>
      <c r="I124" s="59">
        <v>266.77999999999997</v>
      </c>
      <c r="J124" s="59">
        <v>10.67</v>
      </c>
    </row>
    <row r="125" spans="1:10" ht="51.95" customHeight="1" x14ac:dyDescent="0.2">
      <c r="A125" s="63" t="s">
        <v>219</v>
      </c>
      <c r="B125" s="64" t="s">
        <v>496</v>
      </c>
      <c r="C125" s="63" t="s">
        <v>48</v>
      </c>
      <c r="D125" s="63" t="s">
        <v>495</v>
      </c>
      <c r="E125" s="62" t="s">
        <v>494</v>
      </c>
      <c r="F125" s="62"/>
      <c r="G125" s="61" t="s">
        <v>73</v>
      </c>
      <c r="H125" s="60">
        <v>1.3888</v>
      </c>
      <c r="I125" s="59">
        <v>26.56</v>
      </c>
      <c r="J125" s="59">
        <v>36.880000000000003</v>
      </c>
    </row>
    <row r="126" spans="1:10" ht="51.95" customHeight="1" x14ac:dyDescent="0.2">
      <c r="A126" s="63" t="s">
        <v>219</v>
      </c>
      <c r="B126" s="64" t="s">
        <v>491</v>
      </c>
      <c r="C126" s="63" t="s">
        <v>48</v>
      </c>
      <c r="D126" s="63" t="s">
        <v>490</v>
      </c>
      <c r="E126" s="62" t="s">
        <v>489</v>
      </c>
      <c r="F126" s="62"/>
      <c r="G126" s="61" t="s">
        <v>57</v>
      </c>
      <c r="H126" s="60">
        <v>0.2</v>
      </c>
      <c r="I126" s="59">
        <v>119.04</v>
      </c>
      <c r="J126" s="59">
        <v>23.8</v>
      </c>
    </row>
    <row r="127" spans="1:10" ht="39" customHeight="1" x14ac:dyDescent="0.2">
      <c r="A127" s="63" t="s">
        <v>219</v>
      </c>
      <c r="B127" s="64" t="s">
        <v>593</v>
      </c>
      <c r="C127" s="63" t="s">
        <v>48</v>
      </c>
      <c r="D127" s="63" t="s">
        <v>592</v>
      </c>
      <c r="E127" s="62" t="s">
        <v>325</v>
      </c>
      <c r="F127" s="62"/>
      <c r="G127" s="61" t="s">
        <v>90</v>
      </c>
      <c r="H127" s="60">
        <v>0.40300000000000002</v>
      </c>
      <c r="I127" s="59">
        <v>3.92</v>
      </c>
      <c r="J127" s="59">
        <v>1.57</v>
      </c>
    </row>
    <row r="128" spans="1:10" ht="39" customHeight="1" x14ac:dyDescent="0.2">
      <c r="A128" s="63" t="s">
        <v>219</v>
      </c>
      <c r="B128" s="64" t="s">
        <v>480</v>
      </c>
      <c r="C128" s="63" t="s">
        <v>48</v>
      </c>
      <c r="D128" s="63" t="s">
        <v>479</v>
      </c>
      <c r="E128" s="62" t="s">
        <v>387</v>
      </c>
      <c r="F128" s="62"/>
      <c r="G128" s="61" t="s">
        <v>73</v>
      </c>
      <c r="H128" s="60">
        <v>0.37380000000000002</v>
      </c>
      <c r="I128" s="59">
        <v>119.91</v>
      </c>
      <c r="J128" s="59">
        <v>44.82</v>
      </c>
    </row>
    <row r="129" spans="1:10" ht="51.95" customHeight="1" x14ac:dyDescent="0.2">
      <c r="A129" s="63" t="s">
        <v>219</v>
      </c>
      <c r="B129" s="64" t="s">
        <v>542</v>
      </c>
      <c r="C129" s="63" t="s">
        <v>48</v>
      </c>
      <c r="D129" s="63" t="s">
        <v>541</v>
      </c>
      <c r="E129" s="62" t="s">
        <v>240</v>
      </c>
      <c r="F129" s="62"/>
      <c r="G129" s="61" t="s">
        <v>57</v>
      </c>
      <c r="H129" s="60">
        <v>5.0000000000000001E-3</v>
      </c>
      <c r="I129" s="59">
        <v>601.62</v>
      </c>
      <c r="J129" s="59">
        <v>3</v>
      </c>
    </row>
    <row r="130" spans="1:10" ht="39" customHeight="1" x14ac:dyDescent="0.2">
      <c r="A130" s="63" t="s">
        <v>219</v>
      </c>
      <c r="B130" s="64" t="s">
        <v>677</v>
      </c>
      <c r="C130" s="63" t="s">
        <v>48</v>
      </c>
      <c r="D130" s="63" t="s">
        <v>676</v>
      </c>
      <c r="E130" s="62" t="s">
        <v>447</v>
      </c>
      <c r="F130" s="62"/>
      <c r="G130" s="61" t="s">
        <v>73</v>
      </c>
      <c r="H130" s="60">
        <v>4.6199999999999998E-2</v>
      </c>
      <c r="I130" s="59">
        <v>477.34</v>
      </c>
      <c r="J130" s="59">
        <v>22.05</v>
      </c>
    </row>
    <row r="131" spans="1:10" ht="26.1" customHeight="1" x14ac:dyDescent="0.2">
      <c r="A131" s="63" t="s">
        <v>219</v>
      </c>
      <c r="B131" s="64" t="s">
        <v>514</v>
      </c>
      <c r="C131" s="63" t="s">
        <v>48</v>
      </c>
      <c r="D131" s="63" t="s">
        <v>513</v>
      </c>
      <c r="E131" s="62" t="s">
        <v>240</v>
      </c>
      <c r="F131" s="62"/>
      <c r="G131" s="61" t="s">
        <v>57</v>
      </c>
      <c r="H131" s="60">
        <v>0.04</v>
      </c>
      <c r="I131" s="59">
        <v>11.46</v>
      </c>
      <c r="J131" s="59">
        <v>0.45</v>
      </c>
    </row>
    <row r="132" spans="1:10" ht="39" customHeight="1" x14ac:dyDescent="0.2">
      <c r="A132" s="63" t="s">
        <v>219</v>
      </c>
      <c r="B132" s="64" t="s">
        <v>440</v>
      </c>
      <c r="C132" s="63" t="s">
        <v>48</v>
      </c>
      <c r="D132" s="63" t="s">
        <v>439</v>
      </c>
      <c r="E132" s="62" t="s">
        <v>387</v>
      </c>
      <c r="F132" s="62"/>
      <c r="G132" s="61" t="s">
        <v>73</v>
      </c>
      <c r="H132" s="60">
        <v>1.05</v>
      </c>
      <c r="I132" s="59">
        <v>100.76</v>
      </c>
      <c r="J132" s="59">
        <v>105.79</v>
      </c>
    </row>
    <row r="133" spans="1:10" ht="51.95" customHeight="1" x14ac:dyDescent="0.2">
      <c r="A133" s="63" t="s">
        <v>219</v>
      </c>
      <c r="B133" s="64" t="s">
        <v>488</v>
      </c>
      <c r="C133" s="63" t="s">
        <v>48</v>
      </c>
      <c r="D133" s="63" t="s">
        <v>487</v>
      </c>
      <c r="E133" s="62" t="s">
        <v>486</v>
      </c>
      <c r="F133" s="62"/>
      <c r="G133" s="61" t="s">
        <v>73</v>
      </c>
      <c r="H133" s="60">
        <v>1.3888</v>
      </c>
      <c r="I133" s="59">
        <v>52.02</v>
      </c>
      <c r="J133" s="59">
        <v>72.239999999999995</v>
      </c>
    </row>
    <row r="134" spans="1:10" ht="39" customHeight="1" x14ac:dyDescent="0.2">
      <c r="A134" s="63" t="s">
        <v>219</v>
      </c>
      <c r="B134" s="64" t="s">
        <v>451</v>
      </c>
      <c r="C134" s="63" t="s">
        <v>48</v>
      </c>
      <c r="D134" s="63" t="s">
        <v>450</v>
      </c>
      <c r="E134" s="62" t="s">
        <v>325</v>
      </c>
      <c r="F134" s="62"/>
      <c r="G134" s="61" t="s">
        <v>57</v>
      </c>
      <c r="H134" s="60">
        <v>0.02</v>
      </c>
      <c r="I134" s="59">
        <v>37.130000000000003</v>
      </c>
      <c r="J134" s="59">
        <v>0.74</v>
      </c>
    </row>
    <row r="135" spans="1:10" ht="51.95" customHeight="1" x14ac:dyDescent="0.2">
      <c r="A135" s="63" t="s">
        <v>219</v>
      </c>
      <c r="B135" s="64" t="s">
        <v>569</v>
      </c>
      <c r="C135" s="63" t="s">
        <v>48</v>
      </c>
      <c r="D135" s="63" t="s">
        <v>568</v>
      </c>
      <c r="E135" s="62" t="s">
        <v>494</v>
      </c>
      <c r="F135" s="62"/>
      <c r="G135" s="61" t="s">
        <v>57</v>
      </c>
      <c r="H135" s="60">
        <v>0.1</v>
      </c>
      <c r="I135" s="59">
        <v>1391.83</v>
      </c>
      <c r="J135" s="59">
        <v>139.18</v>
      </c>
    </row>
    <row r="136" spans="1:10" ht="51.95" customHeight="1" x14ac:dyDescent="0.2">
      <c r="A136" s="63" t="s">
        <v>219</v>
      </c>
      <c r="B136" s="64" t="s">
        <v>589</v>
      </c>
      <c r="C136" s="63" t="s">
        <v>48</v>
      </c>
      <c r="D136" s="63" t="s">
        <v>588</v>
      </c>
      <c r="E136" s="62" t="s">
        <v>325</v>
      </c>
      <c r="F136" s="62"/>
      <c r="G136" s="61" t="s">
        <v>90</v>
      </c>
      <c r="H136" s="60">
        <v>0.186</v>
      </c>
      <c r="I136" s="59">
        <v>8.2200000000000006</v>
      </c>
      <c r="J136" s="59">
        <v>1.52</v>
      </c>
    </row>
    <row r="137" spans="1:10" ht="26.1" customHeight="1" x14ac:dyDescent="0.2">
      <c r="A137" s="63" t="s">
        <v>219</v>
      </c>
      <c r="B137" s="64" t="s">
        <v>577</v>
      </c>
      <c r="C137" s="63" t="s">
        <v>48</v>
      </c>
      <c r="D137" s="63" t="s">
        <v>576</v>
      </c>
      <c r="E137" s="62" t="s">
        <v>325</v>
      </c>
      <c r="F137" s="62"/>
      <c r="G137" s="61" t="s">
        <v>57</v>
      </c>
      <c r="H137" s="60">
        <v>0.02</v>
      </c>
      <c r="I137" s="59">
        <v>16.920000000000002</v>
      </c>
      <c r="J137" s="59">
        <v>0.33</v>
      </c>
    </row>
    <row r="138" spans="1:10" ht="39" customHeight="1" x14ac:dyDescent="0.2">
      <c r="A138" s="63" t="s">
        <v>219</v>
      </c>
      <c r="B138" s="64" t="s">
        <v>449</v>
      </c>
      <c r="C138" s="63" t="s">
        <v>48</v>
      </c>
      <c r="D138" s="63" t="s">
        <v>448</v>
      </c>
      <c r="E138" s="62" t="s">
        <v>447</v>
      </c>
      <c r="F138" s="62"/>
      <c r="G138" s="61" t="s">
        <v>57</v>
      </c>
      <c r="H138" s="60">
        <v>0.02</v>
      </c>
      <c r="I138" s="59">
        <v>132.66999999999999</v>
      </c>
      <c r="J138" s="59">
        <v>2.65</v>
      </c>
    </row>
    <row r="139" spans="1:10" ht="39" customHeight="1" x14ac:dyDescent="0.2">
      <c r="A139" s="63" t="s">
        <v>219</v>
      </c>
      <c r="B139" s="64" t="s">
        <v>433</v>
      </c>
      <c r="C139" s="63" t="s">
        <v>48</v>
      </c>
      <c r="D139" s="63" t="s">
        <v>432</v>
      </c>
      <c r="E139" s="62" t="s">
        <v>387</v>
      </c>
      <c r="F139" s="62"/>
      <c r="G139" s="61" t="s">
        <v>73</v>
      </c>
      <c r="H139" s="60">
        <v>0.14699999999999999</v>
      </c>
      <c r="I139" s="59">
        <v>77.06</v>
      </c>
      <c r="J139" s="59">
        <v>11.32</v>
      </c>
    </row>
    <row r="140" spans="1:10" ht="26.1" customHeight="1" x14ac:dyDescent="0.2">
      <c r="A140" s="63" t="s">
        <v>219</v>
      </c>
      <c r="B140" s="64" t="s">
        <v>675</v>
      </c>
      <c r="C140" s="63" t="s">
        <v>48</v>
      </c>
      <c r="D140" s="63" t="s">
        <v>674</v>
      </c>
      <c r="E140" s="62" t="s">
        <v>240</v>
      </c>
      <c r="F140" s="62"/>
      <c r="G140" s="61" t="s">
        <v>57</v>
      </c>
      <c r="H140" s="60">
        <v>5.0000000000000001E-3</v>
      </c>
      <c r="I140" s="59">
        <v>86.62</v>
      </c>
      <c r="J140" s="59">
        <v>0.43</v>
      </c>
    </row>
    <row r="141" spans="1:10" ht="39" customHeight="1" x14ac:dyDescent="0.2">
      <c r="A141" s="63" t="s">
        <v>219</v>
      </c>
      <c r="B141" s="64" t="s">
        <v>673</v>
      </c>
      <c r="C141" s="63" t="s">
        <v>48</v>
      </c>
      <c r="D141" s="63" t="s">
        <v>672</v>
      </c>
      <c r="E141" s="62" t="s">
        <v>325</v>
      </c>
      <c r="F141" s="62"/>
      <c r="G141" s="61" t="s">
        <v>90</v>
      </c>
      <c r="H141" s="60">
        <v>7.4800000000000005E-2</v>
      </c>
      <c r="I141" s="59">
        <v>9.67</v>
      </c>
      <c r="J141" s="59">
        <v>0.72</v>
      </c>
    </row>
    <row r="142" spans="1:10" ht="39" customHeight="1" x14ac:dyDescent="0.2">
      <c r="A142" s="63" t="s">
        <v>219</v>
      </c>
      <c r="B142" s="64" t="s">
        <v>520</v>
      </c>
      <c r="C142" s="63" t="s">
        <v>48</v>
      </c>
      <c r="D142" s="63" t="s">
        <v>519</v>
      </c>
      <c r="E142" s="62" t="s">
        <v>325</v>
      </c>
      <c r="F142" s="62"/>
      <c r="G142" s="61" t="s">
        <v>90</v>
      </c>
      <c r="H142" s="60">
        <v>1.3153999999999999</v>
      </c>
      <c r="I142" s="59">
        <v>5.28</v>
      </c>
      <c r="J142" s="59">
        <v>6.94</v>
      </c>
    </row>
    <row r="143" spans="1:10" x14ac:dyDescent="0.2">
      <c r="A143" s="52"/>
      <c r="B143" s="52"/>
      <c r="C143" s="52"/>
      <c r="D143" s="52"/>
      <c r="E143" s="52" t="s">
        <v>198</v>
      </c>
      <c r="F143" s="50">
        <v>187.68</v>
      </c>
      <c r="G143" s="52" t="s">
        <v>197</v>
      </c>
      <c r="H143" s="50">
        <v>0</v>
      </c>
      <c r="I143" s="52" t="s">
        <v>196</v>
      </c>
      <c r="J143" s="50">
        <v>187.68</v>
      </c>
    </row>
    <row r="144" spans="1:10" x14ac:dyDescent="0.2">
      <c r="A144" s="52"/>
      <c r="B144" s="52"/>
      <c r="C144" s="52"/>
      <c r="D144" s="52"/>
      <c r="E144" s="52" t="s">
        <v>195</v>
      </c>
      <c r="F144" s="50">
        <v>177.23</v>
      </c>
      <c r="G144" s="52"/>
      <c r="H144" s="51" t="s">
        <v>194</v>
      </c>
      <c r="I144" s="51"/>
      <c r="J144" s="50">
        <v>872.53</v>
      </c>
    </row>
    <row r="145" spans="1:10" ht="50.1" customHeight="1" thickBot="1" x14ac:dyDescent="0.25">
      <c r="A145" s="26"/>
      <c r="B145" s="26"/>
      <c r="C145" s="26"/>
      <c r="D145" s="26"/>
      <c r="E145" s="26"/>
      <c r="F145" s="26"/>
      <c r="G145" s="26" t="s">
        <v>193</v>
      </c>
      <c r="H145" s="49" t="s">
        <v>407</v>
      </c>
      <c r="I145" s="26" t="s">
        <v>191</v>
      </c>
      <c r="J145" s="47">
        <v>2005073.94</v>
      </c>
    </row>
    <row r="146" spans="1:10" ht="0.95" customHeight="1" thickTop="1" x14ac:dyDescent="0.2">
      <c r="A146" s="48"/>
      <c r="B146" s="48"/>
      <c r="C146" s="48"/>
      <c r="D146" s="48"/>
      <c r="E146" s="48"/>
      <c r="F146" s="48"/>
      <c r="G146" s="48"/>
      <c r="H146" s="48"/>
      <c r="I146" s="48"/>
      <c r="J146" s="48"/>
    </row>
    <row r="147" spans="1:10" ht="18" customHeight="1" x14ac:dyDescent="0.2">
      <c r="A147" s="41" t="s">
        <v>156</v>
      </c>
      <c r="B147" s="39" t="s">
        <v>187</v>
      </c>
      <c r="C147" s="41" t="s">
        <v>186</v>
      </c>
      <c r="D147" s="41" t="s">
        <v>10</v>
      </c>
      <c r="E147" s="67" t="s">
        <v>221</v>
      </c>
      <c r="F147" s="67"/>
      <c r="G147" s="40" t="s">
        <v>185</v>
      </c>
      <c r="H147" s="39" t="s">
        <v>11</v>
      </c>
      <c r="I147" s="39" t="s">
        <v>184</v>
      </c>
      <c r="J147" s="39" t="s">
        <v>12</v>
      </c>
    </row>
    <row r="148" spans="1:10" ht="65.099999999999994" customHeight="1" x14ac:dyDescent="0.2">
      <c r="A148" s="33" t="s">
        <v>220</v>
      </c>
      <c r="B148" s="31" t="s">
        <v>155</v>
      </c>
      <c r="C148" s="33" t="s">
        <v>52</v>
      </c>
      <c r="D148" s="33" t="s">
        <v>154</v>
      </c>
      <c r="E148" s="66" t="s">
        <v>406</v>
      </c>
      <c r="F148" s="66"/>
      <c r="G148" s="32" t="s">
        <v>73</v>
      </c>
      <c r="H148" s="65">
        <v>1</v>
      </c>
      <c r="I148" s="30">
        <v>1096.04</v>
      </c>
      <c r="J148" s="30">
        <v>1096.04</v>
      </c>
    </row>
    <row r="149" spans="1:10" ht="39" customHeight="1" x14ac:dyDescent="0.2">
      <c r="A149" s="63" t="s">
        <v>219</v>
      </c>
      <c r="B149" s="64" t="s">
        <v>485</v>
      </c>
      <c r="C149" s="63" t="s">
        <v>48</v>
      </c>
      <c r="D149" s="63" t="s">
        <v>484</v>
      </c>
      <c r="E149" s="62" t="s">
        <v>483</v>
      </c>
      <c r="F149" s="62"/>
      <c r="G149" s="61" t="s">
        <v>57</v>
      </c>
      <c r="H149" s="60">
        <v>5.1900000000000002E-2</v>
      </c>
      <c r="I149" s="59">
        <v>48.7</v>
      </c>
      <c r="J149" s="59">
        <v>2.52</v>
      </c>
    </row>
    <row r="150" spans="1:10" ht="26.1" customHeight="1" x14ac:dyDescent="0.2">
      <c r="A150" s="63" t="s">
        <v>219</v>
      </c>
      <c r="B150" s="64" t="s">
        <v>671</v>
      </c>
      <c r="C150" s="63" t="s">
        <v>48</v>
      </c>
      <c r="D150" s="63" t="s">
        <v>670</v>
      </c>
      <c r="E150" s="62" t="s">
        <v>628</v>
      </c>
      <c r="F150" s="62"/>
      <c r="G150" s="61" t="s">
        <v>57</v>
      </c>
      <c r="H150" s="60">
        <v>5.1900000000000002E-2</v>
      </c>
      <c r="I150" s="59">
        <v>49.37</v>
      </c>
      <c r="J150" s="59">
        <v>2.56</v>
      </c>
    </row>
    <row r="151" spans="1:10" ht="39" customHeight="1" x14ac:dyDescent="0.2">
      <c r="A151" s="63" t="s">
        <v>219</v>
      </c>
      <c r="B151" s="64" t="s">
        <v>119</v>
      </c>
      <c r="C151" s="63" t="s">
        <v>48</v>
      </c>
      <c r="D151" s="63" t="s">
        <v>118</v>
      </c>
      <c r="E151" s="62" t="s">
        <v>325</v>
      </c>
      <c r="F151" s="62"/>
      <c r="G151" s="61" t="s">
        <v>90</v>
      </c>
      <c r="H151" s="60">
        <v>0.58043999999999996</v>
      </c>
      <c r="I151" s="59">
        <v>10.94</v>
      </c>
      <c r="J151" s="59">
        <v>6.35</v>
      </c>
    </row>
    <row r="152" spans="1:10" ht="39" customHeight="1" x14ac:dyDescent="0.2">
      <c r="A152" s="63" t="s">
        <v>219</v>
      </c>
      <c r="B152" s="64" t="s">
        <v>480</v>
      </c>
      <c r="C152" s="63" t="s">
        <v>48</v>
      </c>
      <c r="D152" s="63" t="s">
        <v>479</v>
      </c>
      <c r="E152" s="62" t="s">
        <v>387</v>
      </c>
      <c r="F152" s="62"/>
      <c r="G152" s="61" t="s">
        <v>73</v>
      </c>
      <c r="H152" s="60">
        <v>0.63970000000000005</v>
      </c>
      <c r="I152" s="59">
        <v>119.91</v>
      </c>
      <c r="J152" s="59">
        <v>76.7</v>
      </c>
    </row>
    <row r="153" spans="1:10" ht="26.1" customHeight="1" x14ac:dyDescent="0.2">
      <c r="A153" s="63" t="s">
        <v>219</v>
      </c>
      <c r="B153" s="64" t="s">
        <v>619</v>
      </c>
      <c r="C153" s="63" t="s">
        <v>48</v>
      </c>
      <c r="D153" s="63" t="s">
        <v>618</v>
      </c>
      <c r="E153" s="62" t="s">
        <v>240</v>
      </c>
      <c r="F153" s="62"/>
      <c r="G153" s="61" t="s">
        <v>57</v>
      </c>
      <c r="H153" s="60">
        <v>1.7299999999999999E-2</v>
      </c>
      <c r="I153" s="59">
        <v>56.38</v>
      </c>
      <c r="J153" s="59">
        <v>0.97</v>
      </c>
    </row>
    <row r="154" spans="1:10" ht="39" customHeight="1" x14ac:dyDescent="0.2">
      <c r="A154" s="63" t="s">
        <v>219</v>
      </c>
      <c r="B154" s="64" t="s">
        <v>669</v>
      </c>
      <c r="C154" s="63" t="s">
        <v>48</v>
      </c>
      <c r="D154" s="63" t="s">
        <v>668</v>
      </c>
      <c r="E154" s="62" t="s">
        <v>325</v>
      </c>
      <c r="F154" s="62"/>
      <c r="G154" s="61" t="s">
        <v>90</v>
      </c>
      <c r="H154" s="60">
        <v>0.63009999999999999</v>
      </c>
      <c r="I154" s="59">
        <v>19.510000000000002</v>
      </c>
      <c r="J154" s="59">
        <v>12.29</v>
      </c>
    </row>
    <row r="155" spans="1:10" ht="51.95" customHeight="1" x14ac:dyDescent="0.2">
      <c r="A155" s="63" t="s">
        <v>219</v>
      </c>
      <c r="B155" s="64" t="s">
        <v>435</v>
      </c>
      <c r="C155" s="63" t="s">
        <v>48</v>
      </c>
      <c r="D155" s="63" t="s">
        <v>434</v>
      </c>
      <c r="E155" s="62" t="s">
        <v>420</v>
      </c>
      <c r="F155" s="62"/>
      <c r="G155" s="61" t="s">
        <v>57</v>
      </c>
      <c r="H155" s="60">
        <v>3.4599999999999999E-2</v>
      </c>
      <c r="I155" s="59">
        <v>548.32000000000005</v>
      </c>
      <c r="J155" s="59">
        <v>18.97</v>
      </c>
    </row>
    <row r="156" spans="1:10" ht="51.95" customHeight="1" x14ac:dyDescent="0.2">
      <c r="A156" s="63" t="s">
        <v>219</v>
      </c>
      <c r="B156" s="64" t="s">
        <v>625</v>
      </c>
      <c r="C156" s="63" t="s">
        <v>48</v>
      </c>
      <c r="D156" s="63" t="s">
        <v>624</v>
      </c>
      <c r="E156" s="62" t="s">
        <v>408</v>
      </c>
      <c r="F156" s="62"/>
      <c r="G156" s="61" t="s">
        <v>57</v>
      </c>
      <c r="H156" s="60">
        <v>1.7299999999999999E-2</v>
      </c>
      <c r="I156" s="59">
        <v>26.51</v>
      </c>
      <c r="J156" s="59">
        <v>0.45</v>
      </c>
    </row>
    <row r="157" spans="1:10" ht="26.1" customHeight="1" x14ac:dyDescent="0.2">
      <c r="A157" s="63" t="s">
        <v>219</v>
      </c>
      <c r="B157" s="64" t="s">
        <v>414</v>
      </c>
      <c r="C157" s="63" t="s">
        <v>48</v>
      </c>
      <c r="D157" s="63" t="s">
        <v>413</v>
      </c>
      <c r="E157" s="62" t="s">
        <v>412</v>
      </c>
      <c r="F157" s="62"/>
      <c r="G157" s="61" t="s">
        <v>411</v>
      </c>
      <c r="H157" s="60">
        <v>2.8000000000000001E-2</v>
      </c>
      <c r="I157" s="59">
        <v>9.4600000000000009</v>
      </c>
      <c r="J157" s="59">
        <v>0.26</v>
      </c>
    </row>
    <row r="158" spans="1:10" ht="39" customHeight="1" x14ac:dyDescent="0.2">
      <c r="A158" s="63" t="s">
        <v>219</v>
      </c>
      <c r="B158" s="64" t="s">
        <v>512</v>
      </c>
      <c r="C158" s="63" t="s">
        <v>48</v>
      </c>
      <c r="D158" s="63" t="s">
        <v>511</v>
      </c>
      <c r="E158" s="62" t="s">
        <v>325</v>
      </c>
      <c r="F158" s="62"/>
      <c r="G158" s="61" t="s">
        <v>57</v>
      </c>
      <c r="H158" s="60">
        <v>5.1900000000000002E-2</v>
      </c>
      <c r="I158" s="59">
        <v>36.35</v>
      </c>
      <c r="J158" s="59">
        <v>1.88</v>
      </c>
    </row>
    <row r="159" spans="1:10" ht="39" customHeight="1" x14ac:dyDescent="0.2">
      <c r="A159" s="63" t="s">
        <v>219</v>
      </c>
      <c r="B159" s="64" t="s">
        <v>451</v>
      </c>
      <c r="C159" s="63" t="s">
        <v>48</v>
      </c>
      <c r="D159" s="63" t="s">
        <v>450</v>
      </c>
      <c r="E159" s="62" t="s">
        <v>325</v>
      </c>
      <c r="F159" s="62"/>
      <c r="G159" s="61" t="s">
        <v>57</v>
      </c>
      <c r="H159" s="60">
        <v>1.7299999999999999E-2</v>
      </c>
      <c r="I159" s="59">
        <v>37.130000000000003</v>
      </c>
      <c r="J159" s="59">
        <v>0.64</v>
      </c>
    </row>
    <row r="160" spans="1:10" ht="39" customHeight="1" x14ac:dyDescent="0.2">
      <c r="A160" s="63" t="s">
        <v>219</v>
      </c>
      <c r="B160" s="64" t="s">
        <v>462</v>
      </c>
      <c r="C160" s="63" t="s">
        <v>48</v>
      </c>
      <c r="D160" s="63" t="s">
        <v>461</v>
      </c>
      <c r="E160" s="62" t="s">
        <v>452</v>
      </c>
      <c r="F160" s="62"/>
      <c r="G160" s="61" t="s">
        <v>90</v>
      </c>
      <c r="H160" s="60">
        <v>1.7299999999999999E-2</v>
      </c>
      <c r="I160" s="59">
        <v>34.64</v>
      </c>
      <c r="J160" s="59">
        <v>0.59</v>
      </c>
    </row>
    <row r="161" spans="1:10" ht="39" customHeight="1" x14ac:dyDescent="0.2">
      <c r="A161" s="63" t="s">
        <v>219</v>
      </c>
      <c r="B161" s="64" t="s">
        <v>613</v>
      </c>
      <c r="C161" s="63" t="s">
        <v>48</v>
      </c>
      <c r="D161" s="63" t="s">
        <v>612</v>
      </c>
      <c r="E161" s="62" t="s">
        <v>325</v>
      </c>
      <c r="F161" s="62"/>
      <c r="G161" s="61" t="s">
        <v>57</v>
      </c>
      <c r="H161" s="60">
        <v>6.9199999999999998E-2</v>
      </c>
      <c r="I161" s="59">
        <v>32.67</v>
      </c>
      <c r="J161" s="59">
        <v>2.2599999999999998</v>
      </c>
    </row>
    <row r="162" spans="1:10" ht="51.95" customHeight="1" x14ac:dyDescent="0.2">
      <c r="A162" s="63" t="s">
        <v>219</v>
      </c>
      <c r="B162" s="64" t="s">
        <v>667</v>
      </c>
      <c r="C162" s="63" t="s">
        <v>48</v>
      </c>
      <c r="D162" s="63" t="s">
        <v>666</v>
      </c>
      <c r="E162" s="62" t="s">
        <v>408</v>
      </c>
      <c r="F162" s="62"/>
      <c r="G162" s="61" t="s">
        <v>57</v>
      </c>
      <c r="H162" s="60">
        <v>1.7299999999999999E-2</v>
      </c>
      <c r="I162" s="59">
        <v>21.02</v>
      </c>
      <c r="J162" s="59">
        <v>0.36</v>
      </c>
    </row>
    <row r="163" spans="1:10" ht="39" customHeight="1" x14ac:dyDescent="0.2">
      <c r="A163" s="63" t="s">
        <v>219</v>
      </c>
      <c r="B163" s="64" t="s">
        <v>520</v>
      </c>
      <c r="C163" s="63" t="s">
        <v>48</v>
      </c>
      <c r="D163" s="63" t="s">
        <v>519</v>
      </c>
      <c r="E163" s="62" t="s">
        <v>325</v>
      </c>
      <c r="F163" s="62"/>
      <c r="G163" s="61" t="s">
        <v>90</v>
      </c>
      <c r="H163" s="60">
        <v>6.6775000000000002</v>
      </c>
      <c r="I163" s="59">
        <v>5.28</v>
      </c>
      <c r="J163" s="59">
        <v>35.25</v>
      </c>
    </row>
    <row r="164" spans="1:10" ht="39" customHeight="1" x14ac:dyDescent="0.2">
      <c r="A164" s="63" t="s">
        <v>219</v>
      </c>
      <c r="B164" s="64" t="s">
        <v>433</v>
      </c>
      <c r="C164" s="63" t="s">
        <v>48</v>
      </c>
      <c r="D164" s="63" t="s">
        <v>432</v>
      </c>
      <c r="E164" s="62" t="s">
        <v>387</v>
      </c>
      <c r="F164" s="62"/>
      <c r="G164" s="61" t="s">
        <v>73</v>
      </c>
      <c r="H164" s="60">
        <v>0.45673999999999998</v>
      </c>
      <c r="I164" s="59">
        <v>77.06</v>
      </c>
      <c r="J164" s="59">
        <v>35.19</v>
      </c>
    </row>
    <row r="165" spans="1:10" ht="51.95" customHeight="1" x14ac:dyDescent="0.2">
      <c r="A165" s="63" t="s">
        <v>219</v>
      </c>
      <c r="B165" s="64" t="s">
        <v>553</v>
      </c>
      <c r="C165" s="63" t="s">
        <v>48</v>
      </c>
      <c r="D165" s="63" t="s">
        <v>552</v>
      </c>
      <c r="E165" s="62" t="s">
        <v>408</v>
      </c>
      <c r="F165" s="62"/>
      <c r="G165" s="61" t="s">
        <v>57</v>
      </c>
      <c r="H165" s="60">
        <v>1.7299999999999999E-2</v>
      </c>
      <c r="I165" s="59">
        <v>28.91</v>
      </c>
      <c r="J165" s="59">
        <v>0.5</v>
      </c>
    </row>
    <row r="166" spans="1:10" ht="51.95" customHeight="1" x14ac:dyDescent="0.2">
      <c r="A166" s="63" t="s">
        <v>219</v>
      </c>
      <c r="B166" s="64" t="s">
        <v>583</v>
      </c>
      <c r="C166" s="63" t="s">
        <v>48</v>
      </c>
      <c r="D166" s="63" t="s">
        <v>582</v>
      </c>
      <c r="E166" s="62" t="s">
        <v>581</v>
      </c>
      <c r="F166" s="62"/>
      <c r="G166" s="61" t="s">
        <v>73</v>
      </c>
      <c r="H166" s="60">
        <v>0.10920000000000001</v>
      </c>
      <c r="I166" s="59">
        <v>5.57</v>
      </c>
      <c r="J166" s="59">
        <v>0.6</v>
      </c>
    </row>
    <row r="167" spans="1:10" ht="51.95" customHeight="1" x14ac:dyDescent="0.2">
      <c r="A167" s="63" t="s">
        <v>219</v>
      </c>
      <c r="B167" s="64" t="s">
        <v>580</v>
      </c>
      <c r="C167" s="63" t="s">
        <v>48</v>
      </c>
      <c r="D167" s="63" t="s">
        <v>579</v>
      </c>
      <c r="E167" s="62" t="s">
        <v>578</v>
      </c>
      <c r="F167" s="62"/>
      <c r="G167" s="61" t="s">
        <v>73</v>
      </c>
      <c r="H167" s="60">
        <v>0.13150000000000001</v>
      </c>
      <c r="I167" s="59">
        <v>60.78</v>
      </c>
      <c r="J167" s="59">
        <v>7.99</v>
      </c>
    </row>
    <row r="168" spans="1:10" ht="26.1" customHeight="1" x14ac:dyDescent="0.2">
      <c r="A168" s="63" t="s">
        <v>219</v>
      </c>
      <c r="B168" s="64" t="s">
        <v>514</v>
      </c>
      <c r="C168" s="63" t="s">
        <v>48</v>
      </c>
      <c r="D168" s="63" t="s">
        <v>513</v>
      </c>
      <c r="E168" s="62" t="s">
        <v>240</v>
      </c>
      <c r="F168" s="62"/>
      <c r="G168" s="61" t="s">
        <v>57</v>
      </c>
      <c r="H168" s="60">
        <v>5.1900000000000002E-2</v>
      </c>
      <c r="I168" s="59">
        <v>11.46</v>
      </c>
      <c r="J168" s="59">
        <v>0.59</v>
      </c>
    </row>
    <row r="169" spans="1:10" ht="39" customHeight="1" x14ac:dyDescent="0.2">
      <c r="A169" s="63" t="s">
        <v>219</v>
      </c>
      <c r="B169" s="64" t="s">
        <v>593</v>
      </c>
      <c r="C169" s="63" t="s">
        <v>48</v>
      </c>
      <c r="D169" s="63" t="s">
        <v>592</v>
      </c>
      <c r="E169" s="62" t="s">
        <v>325</v>
      </c>
      <c r="F169" s="62"/>
      <c r="G169" s="61" t="s">
        <v>90</v>
      </c>
      <c r="H169" s="60">
        <v>1.2179899999999999</v>
      </c>
      <c r="I169" s="59">
        <v>3.92</v>
      </c>
      <c r="J169" s="59">
        <v>4.7699999999999996</v>
      </c>
    </row>
    <row r="170" spans="1:10" ht="51.95" customHeight="1" x14ac:dyDescent="0.2">
      <c r="A170" s="63" t="s">
        <v>219</v>
      </c>
      <c r="B170" s="64" t="s">
        <v>444</v>
      </c>
      <c r="C170" s="63" t="s">
        <v>48</v>
      </c>
      <c r="D170" s="63" t="s">
        <v>443</v>
      </c>
      <c r="E170" s="62" t="s">
        <v>408</v>
      </c>
      <c r="F170" s="62"/>
      <c r="G170" s="61" t="s">
        <v>57</v>
      </c>
      <c r="H170" s="60">
        <v>0.1038</v>
      </c>
      <c r="I170" s="59">
        <v>15.4</v>
      </c>
      <c r="J170" s="59">
        <v>1.59</v>
      </c>
    </row>
    <row r="171" spans="1:10" ht="39" customHeight="1" x14ac:dyDescent="0.2">
      <c r="A171" s="63" t="s">
        <v>219</v>
      </c>
      <c r="B171" s="64" t="s">
        <v>449</v>
      </c>
      <c r="C171" s="63" t="s">
        <v>48</v>
      </c>
      <c r="D171" s="63" t="s">
        <v>448</v>
      </c>
      <c r="E171" s="62" t="s">
        <v>447</v>
      </c>
      <c r="F171" s="62"/>
      <c r="G171" s="61" t="s">
        <v>57</v>
      </c>
      <c r="H171" s="60">
        <v>3.4599999999999999E-2</v>
      </c>
      <c r="I171" s="59">
        <v>132.66999999999999</v>
      </c>
      <c r="J171" s="59">
        <v>4.59</v>
      </c>
    </row>
    <row r="172" spans="1:10" ht="51.95" customHeight="1" x14ac:dyDescent="0.2">
      <c r="A172" s="63" t="s">
        <v>219</v>
      </c>
      <c r="B172" s="64" t="s">
        <v>491</v>
      </c>
      <c r="C172" s="63" t="s">
        <v>48</v>
      </c>
      <c r="D172" s="63" t="s">
        <v>490</v>
      </c>
      <c r="E172" s="62" t="s">
        <v>489</v>
      </c>
      <c r="F172" s="62"/>
      <c r="G172" s="61" t="s">
        <v>57</v>
      </c>
      <c r="H172" s="60">
        <v>0.15570000000000001</v>
      </c>
      <c r="I172" s="59">
        <v>119.04</v>
      </c>
      <c r="J172" s="59">
        <v>18.53</v>
      </c>
    </row>
    <row r="173" spans="1:10" ht="39" customHeight="1" x14ac:dyDescent="0.2">
      <c r="A173" s="63" t="s">
        <v>219</v>
      </c>
      <c r="B173" s="64" t="s">
        <v>665</v>
      </c>
      <c r="C173" s="63" t="s">
        <v>48</v>
      </c>
      <c r="D173" s="63" t="s">
        <v>664</v>
      </c>
      <c r="E173" s="62" t="s">
        <v>325</v>
      </c>
      <c r="F173" s="62"/>
      <c r="G173" s="61" t="s">
        <v>57</v>
      </c>
      <c r="H173" s="60">
        <v>5.1900000000000002E-2</v>
      </c>
      <c r="I173" s="59">
        <v>50.65</v>
      </c>
      <c r="J173" s="59">
        <v>2.62</v>
      </c>
    </row>
    <row r="174" spans="1:10" ht="39" customHeight="1" x14ac:dyDescent="0.2">
      <c r="A174" s="63" t="s">
        <v>219</v>
      </c>
      <c r="B174" s="64" t="s">
        <v>475</v>
      </c>
      <c r="C174" s="63" t="s">
        <v>48</v>
      </c>
      <c r="D174" s="63" t="s">
        <v>474</v>
      </c>
      <c r="E174" s="62" t="s">
        <v>447</v>
      </c>
      <c r="F174" s="62"/>
      <c r="G174" s="61" t="s">
        <v>57</v>
      </c>
      <c r="H174" s="60">
        <v>6.9199999999999998E-2</v>
      </c>
      <c r="I174" s="59">
        <v>427.84</v>
      </c>
      <c r="J174" s="59">
        <v>29.6</v>
      </c>
    </row>
    <row r="175" spans="1:10" ht="39" customHeight="1" x14ac:dyDescent="0.2">
      <c r="A175" s="63" t="s">
        <v>219</v>
      </c>
      <c r="B175" s="64" t="s">
        <v>604</v>
      </c>
      <c r="C175" s="63" t="s">
        <v>48</v>
      </c>
      <c r="D175" s="63" t="s">
        <v>603</v>
      </c>
      <c r="E175" s="62" t="s">
        <v>602</v>
      </c>
      <c r="F175" s="62"/>
      <c r="G175" s="61" t="s">
        <v>73</v>
      </c>
      <c r="H175" s="60">
        <v>1</v>
      </c>
      <c r="I175" s="59">
        <v>23.53</v>
      </c>
      <c r="J175" s="59">
        <v>23.53</v>
      </c>
    </row>
    <row r="176" spans="1:10" ht="39" customHeight="1" x14ac:dyDescent="0.2">
      <c r="A176" s="63" t="s">
        <v>219</v>
      </c>
      <c r="B176" s="64" t="s">
        <v>549</v>
      </c>
      <c r="C176" s="63" t="s">
        <v>48</v>
      </c>
      <c r="D176" s="63" t="s">
        <v>548</v>
      </c>
      <c r="E176" s="62" t="s">
        <v>547</v>
      </c>
      <c r="F176" s="62"/>
      <c r="G176" s="61" t="s">
        <v>57</v>
      </c>
      <c r="H176" s="60">
        <v>3.4599999999999999E-2</v>
      </c>
      <c r="I176" s="59">
        <v>17.18</v>
      </c>
      <c r="J176" s="59">
        <v>0.59</v>
      </c>
    </row>
    <row r="177" spans="1:10" ht="39" customHeight="1" x14ac:dyDescent="0.2">
      <c r="A177" s="63" t="s">
        <v>219</v>
      </c>
      <c r="B177" s="64" t="s">
        <v>587</v>
      </c>
      <c r="C177" s="63" t="s">
        <v>48</v>
      </c>
      <c r="D177" s="63" t="s">
        <v>586</v>
      </c>
      <c r="E177" s="62" t="s">
        <v>452</v>
      </c>
      <c r="F177" s="62"/>
      <c r="G177" s="61" t="s">
        <v>57</v>
      </c>
      <c r="H177" s="60">
        <v>1.7299999999999999E-2</v>
      </c>
      <c r="I177" s="59">
        <v>11.13</v>
      </c>
      <c r="J177" s="59">
        <v>0.19</v>
      </c>
    </row>
    <row r="178" spans="1:10" ht="26.1" customHeight="1" x14ac:dyDescent="0.2">
      <c r="A178" s="63" t="s">
        <v>219</v>
      </c>
      <c r="B178" s="64" t="s">
        <v>577</v>
      </c>
      <c r="C178" s="63" t="s">
        <v>48</v>
      </c>
      <c r="D178" s="63" t="s">
        <v>576</v>
      </c>
      <c r="E178" s="62" t="s">
        <v>325</v>
      </c>
      <c r="F178" s="62"/>
      <c r="G178" s="61" t="s">
        <v>57</v>
      </c>
      <c r="H178" s="60">
        <v>0.25951000000000002</v>
      </c>
      <c r="I178" s="59">
        <v>16.920000000000002</v>
      </c>
      <c r="J178" s="59">
        <v>4.3899999999999997</v>
      </c>
    </row>
    <row r="179" spans="1:10" ht="39" customHeight="1" x14ac:dyDescent="0.2">
      <c r="A179" s="63" t="s">
        <v>219</v>
      </c>
      <c r="B179" s="64" t="s">
        <v>508</v>
      </c>
      <c r="C179" s="63" t="s">
        <v>48</v>
      </c>
      <c r="D179" s="63" t="s">
        <v>507</v>
      </c>
      <c r="E179" s="62" t="s">
        <v>408</v>
      </c>
      <c r="F179" s="62"/>
      <c r="G179" s="61" t="s">
        <v>90</v>
      </c>
      <c r="H179" s="60">
        <v>5.0860000000000002E-2</v>
      </c>
      <c r="I179" s="59">
        <v>22.04</v>
      </c>
      <c r="J179" s="59">
        <v>1.1200000000000001</v>
      </c>
    </row>
    <row r="180" spans="1:10" ht="39" customHeight="1" x14ac:dyDescent="0.2">
      <c r="A180" s="63" t="s">
        <v>219</v>
      </c>
      <c r="B180" s="64" t="s">
        <v>429</v>
      </c>
      <c r="C180" s="63" t="s">
        <v>48</v>
      </c>
      <c r="D180" s="63" t="s">
        <v>428</v>
      </c>
      <c r="E180" s="62" t="s">
        <v>296</v>
      </c>
      <c r="F180" s="62"/>
      <c r="G180" s="61" t="s">
        <v>90</v>
      </c>
      <c r="H180" s="60">
        <v>0.51453000000000004</v>
      </c>
      <c r="I180" s="59">
        <v>21.53</v>
      </c>
      <c r="J180" s="59">
        <v>11.07</v>
      </c>
    </row>
    <row r="181" spans="1:10" ht="78" customHeight="1" x14ac:dyDescent="0.2">
      <c r="A181" s="63" t="s">
        <v>219</v>
      </c>
      <c r="B181" s="64" t="s">
        <v>530</v>
      </c>
      <c r="C181" s="63" t="s">
        <v>48</v>
      </c>
      <c r="D181" s="63" t="s">
        <v>529</v>
      </c>
      <c r="E181" s="62" t="s">
        <v>436</v>
      </c>
      <c r="F181" s="62"/>
      <c r="G181" s="61" t="s">
        <v>73</v>
      </c>
      <c r="H181" s="60">
        <v>6.9199999999999998E-2</v>
      </c>
      <c r="I181" s="59">
        <v>215.61</v>
      </c>
      <c r="J181" s="59">
        <v>14.92</v>
      </c>
    </row>
    <row r="182" spans="1:10" ht="39" customHeight="1" x14ac:dyDescent="0.2">
      <c r="A182" s="63" t="s">
        <v>219</v>
      </c>
      <c r="B182" s="64" t="s">
        <v>498</v>
      </c>
      <c r="C182" s="63" t="s">
        <v>48</v>
      </c>
      <c r="D182" s="63" t="s">
        <v>497</v>
      </c>
      <c r="E182" s="62" t="s">
        <v>447</v>
      </c>
      <c r="F182" s="62"/>
      <c r="G182" s="61" t="s">
        <v>57</v>
      </c>
      <c r="H182" s="60">
        <v>3.4599999999999999E-2</v>
      </c>
      <c r="I182" s="59">
        <v>401.22</v>
      </c>
      <c r="J182" s="59">
        <v>13.88</v>
      </c>
    </row>
    <row r="183" spans="1:10" ht="51.95" customHeight="1" x14ac:dyDescent="0.2">
      <c r="A183" s="63" t="s">
        <v>219</v>
      </c>
      <c r="B183" s="64" t="s">
        <v>510</v>
      </c>
      <c r="C183" s="63" t="s">
        <v>48</v>
      </c>
      <c r="D183" s="63" t="s">
        <v>509</v>
      </c>
      <c r="E183" s="62" t="s">
        <v>293</v>
      </c>
      <c r="F183" s="62"/>
      <c r="G183" s="61" t="s">
        <v>90</v>
      </c>
      <c r="H183" s="60">
        <v>5.0860000000000002E-2</v>
      </c>
      <c r="I183" s="59">
        <v>27.35</v>
      </c>
      <c r="J183" s="59">
        <v>1.39</v>
      </c>
    </row>
    <row r="184" spans="1:10" ht="39" customHeight="1" x14ac:dyDescent="0.2">
      <c r="A184" s="63" t="s">
        <v>219</v>
      </c>
      <c r="B184" s="64" t="s">
        <v>663</v>
      </c>
      <c r="C184" s="63" t="s">
        <v>48</v>
      </c>
      <c r="D184" s="63" t="s">
        <v>662</v>
      </c>
      <c r="E184" s="62" t="s">
        <v>387</v>
      </c>
      <c r="F184" s="62"/>
      <c r="G184" s="61" t="s">
        <v>73</v>
      </c>
      <c r="H184" s="60">
        <v>1.384E-2</v>
      </c>
      <c r="I184" s="59">
        <v>155.12</v>
      </c>
      <c r="J184" s="59">
        <v>2.14</v>
      </c>
    </row>
    <row r="185" spans="1:10" ht="39" customHeight="1" x14ac:dyDescent="0.2">
      <c r="A185" s="63" t="s">
        <v>219</v>
      </c>
      <c r="B185" s="64" t="s">
        <v>661</v>
      </c>
      <c r="C185" s="63" t="s">
        <v>48</v>
      </c>
      <c r="D185" s="63" t="s">
        <v>660</v>
      </c>
      <c r="E185" s="62" t="s">
        <v>325</v>
      </c>
      <c r="F185" s="62"/>
      <c r="G185" s="61" t="s">
        <v>57</v>
      </c>
      <c r="H185" s="60">
        <v>1.7299999999999999E-2</v>
      </c>
      <c r="I185" s="59">
        <v>57.31</v>
      </c>
      <c r="J185" s="59">
        <v>0.99</v>
      </c>
    </row>
    <row r="186" spans="1:10" ht="51.95" customHeight="1" x14ac:dyDescent="0.2">
      <c r="A186" s="63" t="s">
        <v>219</v>
      </c>
      <c r="B186" s="64" t="s">
        <v>559</v>
      </c>
      <c r="C186" s="63" t="s">
        <v>48</v>
      </c>
      <c r="D186" s="63" t="s">
        <v>558</v>
      </c>
      <c r="E186" s="62" t="s">
        <v>557</v>
      </c>
      <c r="F186" s="62"/>
      <c r="G186" s="61" t="s">
        <v>73</v>
      </c>
      <c r="H186" s="60">
        <v>1</v>
      </c>
      <c r="I186" s="59">
        <v>86.71</v>
      </c>
      <c r="J186" s="59">
        <v>86.71</v>
      </c>
    </row>
    <row r="187" spans="1:10" ht="39" customHeight="1" x14ac:dyDescent="0.2">
      <c r="A187" s="63" t="s">
        <v>219</v>
      </c>
      <c r="B187" s="64" t="s">
        <v>659</v>
      </c>
      <c r="C187" s="63" t="s">
        <v>48</v>
      </c>
      <c r="D187" s="63" t="s">
        <v>658</v>
      </c>
      <c r="E187" s="62" t="s">
        <v>325</v>
      </c>
      <c r="F187" s="62"/>
      <c r="G187" s="61" t="s">
        <v>90</v>
      </c>
      <c r="H187" s="60">
        <v>9.3590000000000007E-2</v>
      </c>
      <c r="I187" s="59">
        <v>12.78</v>
      </c>
      <c r="J187" s="59">
        <v>1.19</v>
      </c>
    </row>
    <row r="188" spans="1:10" ht="39" customHeight="1" x14ac:dyDescent="0.2">
      <c r="A188" s="63" t="s">
        <v>219</v>
      </c>
      <c r="B188" s="64" t="s">
        <v>561</v>
      </c>
      <c r="C188" s="63" t="s">
        <v>48</v>
      </c>
      <c r="D188" s="63" t="s">
        <v>560</v>
      </c>
      <c r="E188" s="62" t="s">
        <v>408</v>
      </c>
      <c r="F188" s="62"/>
      <c r="G188" s="61" t="s">
        <v>90</v>
      </c>
      <c r="H188" s="60">
        <v>3.9440000000000003E-2</v>
      </c>
      <c r="I188" s="59">
        <v>22.96</v>
      </c>
      <c r="J188" s="59">
        <v>0.9</v>
      </c>
    </row>
    <row r="189" spans="1:10" ht="51.95" customHeight="1" x14ac:dyDescent="0.2">
      <c r="A189" s="63" t="s">
        <v>219</v>
      </c>
      <c r="B189" s="64" t="s">
        <v>468</v>
      </c>
      <c r="C189" s="63" t="s">
        <v>48</v>
      </c>
      <c r="D189" s="63" t="s">
        <v>467</v>
      </c>
      <c r="E189" s="62" t="s">
        <v>447</v>
      </c>
      <c r="F189" s="62"/>
      <c r="G189" s="61" t="s">
        <v>57</v>
      </c>
      <c r="H189" s="60">
        <v>6.9199999999999998E-2</v>
      </c>
      <c r="I189" s="59">
        <v>111.26</v>
      </c>
      <c r="J189" s="59">
        <v>7.69</v>
      </c>
    </row>
    <row r="190" spans="1:10" ht="51.95" customHeight="1" x14ac:dyDescent="0.2">
      <c r="A190" s="63" t="s">
        <v>219</v>
      </c>
      <c r="B190" s="64" t="s">
        <v>410</v>
      </c>
      <c r="C190" s="63" t="s">
        <v>48</v>
      </c>
      <c r="D190" s="63" t="s">
        <v>409</v>
      </c>
      <c r="E190" s="62" t="s">
        <v>408</v>
      </c>
      <c r="F190" s="62"/>
      <c r="G190" s="61" t="s">
        <v>57</v>
      </c>
      <c r="H190" s="60">
        <v>3.4599999999999999E-2</v>
      </c>
      <c r="I190" s="59">
        <v>37.96</v>
      </c>
      <c r="J190" s="59">
        <v>1.31</v>
      </c>
    </row>
    <row r="191" spans="1:10" ht="39" customHeight="1" x14ac:dyDescent="0.2">
      <c r="A191" s="63" t="s">
        <v>219</v>
      </c>
      <c r="B191" s="64" t="s">
        <v>585</v>
      </c>
      <c r="C191" s="63" t="s">
        <v>48</v>
      </c>
      <c r="D191" s="63" t="s">
        <v>584</v>
      </c>
      <c r="E191" s="62" t="s">
        <v>325</v>
      </c>
      <c r="F191" s="62"/>
      <c r="G191" s="61" t="s">
        <v>57</v>
      </c>
      <c r="H191" s="60">
        <v>5.1900000000000002E-2</v>
      </c>
      <c r="I191" s="59">
        <v>29.75</v>
      </c>
      <c r="J191" s="59">
        <v>1.54</v>
      </c>
    </row>
    <row r="192" spans="1:10" ht="51.95" customHeight="1" x14ac:dyDescent="0.2">
      <c r="A192" s="63" t="s">
        <v>219</v>
      </c>
      <c r="B192" s="64" t="s">
        <v>567</v>
      </c>
      <c r="C192" s="63" t="s">
        <v>48</v>
      </c>
      <c r="D192" s="63" t="s">
        <v>566</v>
      </c>
      <c r="E192" s="62" t="s">
        <v>408</v>
      </c>
      <c r="F192" s="62"/>
      <c r="G192" s="61" t="s">
        <v>57</v>
      </c>
      <c r="H192" s="60">
        <v>5.1900000000000002E-2</v>
      </c>
      <c r="I192" s="59">
        <v>16.05</v>
      </c>
      <c r="J192" s="59">
        <v>0.83</v>
      </c>
    </row>
    <row r="193" spans="1:10" ht="51.95" customHeight="1" x14ac:dyDescent="0.2">
      <c r="A193" s="63" t="s">
        <v>219</v>
      </c>
      <c r="B193" s="64" t="s">
        <v>488</v>
      </c>
      <c r="C193" s="63" t="s">
        <v>48</v>
      </c>
      <c r="D193" s="63" t="s">
        <v>487</v>
      </c>
      <c r="E193" s="62" t="s">
        <v>486</v>
      </c>
      <c r="F193" s="62"/>
      <c r="G193" s="61" t="s">
        <v>73</v>
      </c>
      <c r="H193" s="60">
        <v>1.40795</v>
      </c>
      <c r="I193" s="59">
        <v>52.02</v>
      </c>
      <c r="J193" s="59">
        <v>73.239999999999995</v>
      </c>
    </row>
    <row r="194" spans="1:10" ht="39" customHeight="1" x14ac:dyDescent="0.2">
      <c r="A194" s="63" t="s">
        <v>219</v>
      </c>
      <c r="B194" s="64" t="s">
        <v>544</v>
      </c>
      <c r="C194" s="63" t="s">
        <v>48</v>
      </c>
      <c r="D194" s="63" t="s">
        <v>543</v>
      </c>
      <c r="E194" s="62" t="s">
        <v>452</v>
      </c>
      <c r="F194" s="62"/>
      <c r="G194" s="61" t="s">
        <v>57</v>
      </c>
      <c r="H194" s="60">
        <v>1.7299999999999999E-2</v>
      </c>
      <c r="I194" s="59">
        <v>20.64</v>
      </c>
      <c r="J194" s="59">
        <v>0.35</v>
      </c>
    </row>
    <row r="195" spans="1:10" ht="78" customHeight="1" x14ac:dyDescent="0.2">
      <c r="A195" s="63" t="s">
        <v>219</v>
      </c>
      <c r="B195" s="64" t="s">
        <v>438</v>
      </c>
      <c r="C195" s="63" t="s">
        <v>48</v>
      </c>
      <c r="D195" s="63" t="s">
        <v>437</v>
      </c>
      <c r="E195" s="62" t="s">
        <v>436</v>
      </c>
      <c r="F195" s="62"/>
      <c r="G195" s="61" t="s">
        <v>73</v>
      </c>
      <c r="H195" s="60">
        <v>2.4910000000000002E-2</v>
      </c>
      <c r="I195" s="59">
        <v>416.99</v>
      </c>
      <c r="J195" s="59">
        <v>10.38</v>
      </c>
    </row>
    <row r="196" spans="1:10" ht="26.1" customHeight="1" x14ac:dyDescent="0.2">
      <c r="A196" s="63" t="s">
        <v>219</v>
      </c>
      <c r="B196" s="64" t="s">
        <v>638</v>
      </c>
      <c r="C196" s="63" t="s">
        <v>48</v>
      </c>
      <c r="D196" s="63" t="s">
        <v>637</v>
      </c>
      <c r="E196" s="62" t="s">
        <v>240</v>
      </c>
      <c r="F196" s="62"/>
      <c r="G196" s="61" t="s">
        <v>57</v>
      </c>
      <c r="H196" s="60">
        <v>1.7299999999999999E-2</v>
      </c>
      <c r="I196" s="59">
        <v>54.47</v>
      </c>
      <c r="J196" s="59">
        <v>0.94</v>
      </c>
    </row>
    <row r="197" spans="1:10" ht="51.95" customHeight="1" x14ac:dyDescent="0.2">
      <c r="A197" s="63" t="s">
        <v>219</v>
      </c>
      <c r="B197" s="64" t="s">
        <v>464</v>
      </c>
      <c r="C197" s="63" t="s">
        <v>48</v>
      </c>
      <c r="D197" s="63" t="s">
        <v>463</v>
      </c>
      <c r="E197" s="62" t="s">
        <v>240</v>
      </c>
      <c r="F197" s="62"/>
      <c r="G197" s="61" t="s">
        <v>57</v>
      </c>
      <c r="H197" s="60">
        <v>8.6499999999999997E-3</v>
      </c>
      <c r="I197" s="59">
        <v>576.75</v>
      </c>
      <c r="J197" s="59">
        <v>4.9800000000000004</v>
      </c>
    </row>
    <row r="198" spans="1:10" ht="39" customHeight="1" x14ac:dyDescent="0.2">
      <c r="A198" s="63" t="s">
        <v>219</v>
      </c>
      <c r="B198" s="64" t="s">
        <v>440</v>
      </c>
      <c r="C198" s="63" t="s">
        <v>48</v>
      </c>
      <c r="D198" s="63" t="s">
        <v>439</v>
      </c>
      <c r="E198" s="62" t="s">
        <v>387</v>
      </c>
      <c r="F198" s="62"/>
      <c r="G198" s="61" t="s">
        <v>73</v>
      </c>
      <c r="H198" s="60">
        <v>0.80579000000000001</v>
      </c>
      <c r="I198" s="59">
        <v>100.76</v>
      </c>
      <c r="J198" s="59">
        <v>81.19</v>
      </c>
    </row>
    <row r="199" spans="1:10" ht="39" customHeight="1" x14ac:dyDescent="0.2">
      <c r="A199" s="63" t="s">
        <v>219</v>
      </c>
      <c r="B199" s="64" t="s">
        <v>657</v>
      </c>
      <c r="C199" s="63" t="s">
        <v>48</v>
      </c>
      <c r="D199" s="63" t="s">
        <v>656</v>
      </c>
      <c r="E199" s="62" t="s">
        <v>605</v>
      </c>
      <c r="F199" s="62"/>
      <c r="G199" s="61" t="s">
        <v>57</v>
      </c>
      <c r="H199" s="60">
        <v>1.7299999999999999E-2</v>
      </c>
      <c r="I199" s="59">
        <v>11.05</v>
      </c>
      <c r="J199" s="59">
        <v>0.19</v>
      </c>
    </row>
    <row r="200" spans="1:10" ht="65.099999999999994" customHeight="1" x14ac:dyDescent="0.2">
      <c r="A200" s="63" t="s">
        <v>219</v>
      </c>
      <c r="B200" s="64" t="s">
        <v>422</v>
      </c>
      <c r="C200" s="63" t="s">
        <v>48</v>
      </c>
      <c r="D200" s="63" t="s">
        <v>421</v>
      </c>
      <c r="E200" s="62" t="s">
        <v>420</v>
      </c>
      <c r="F200" s="62"/>
      <c r="G200" s="61" t="s">
        <v>57</v>
      </c>
      <c r="H200" s="60">
        <v>3.4599999999999999E-2</v>
      </c>
      <c r="I200" s="59">
        <v>274.25</v>
      </c>
      <c r="J200" s="59">
        <v>9.48</v>
      </c>
    </row>
    <row r="201" spans="1:10" ht="26.1" customHeight="1" x14ac:dyDescent="0.2">
      <c r="A201" s="63" t="s">
        <v>219</v>
      </c>
      <c r="B201" s="64" t="s">
        <v>655</v>
      </c>
      <c r="C201" s="63" t="s">
        <v>48</v>
      </c>
      <c r="D201" s="63" t="s">
        <v>654</v>
      </c>
      <c r="E201" s="62" t="s">
        <v>240</v>
      </c>
      <c r="F201" s="62"/>
      <c r="G201" s="61" t="s">
        <v>57</v>
      </c>
      <c r="H201" s="60">
        <v>8.6499999999999997E-3</v>
      </c>
      <c r="I201" s="59">
        <v>79.09</v>
      </c>
      <c r="J201" s="59">
        <v>0.68</v>
      </c>
    </row>
    <row r="202" spans="1:10" ht="51.95" customHeight="1" x14ac:dyDescent="0.2">
      <c r="A202" s="63" t="s">
        <v>219</v>
      </c>
      <c r="B202" s="64" t="s">
        <v>456</v>
      </c>
      <c r="C202" s="63" t="s">
        <v>48</v>
      </c>
      <c r="D202" s="63" t="s">
        <v>455</v>
      </c>
      <c r="E202" s="62" t="s">
        <v>408</v>
      </c>
      <c r="F202" s="62"/>
      <c r="G202" s="61" t="s">
        <v>57</v>
      </c>
      <c r="H202" s="60">
        <v>5.1900000000000002E-2</v>
      </c>
      <c r="I202" s="59">
        <v>11.06</v>
      </c>
      <c r="J202" s="59">
        <v>0.56999999999999995</v>
      </c>
    </row>
    <row r="203" spans="1:10" ht="39" customHeight="1" x14ac:dyDescent="0.2">
      <c r="A203" s="63" t="s">
        <v>219</v>
      </c>
      <c r="B203" s="64" t="s">
        <v>417</v>
      </c>
      <c r="C203" s="63" t="s">
        <v>48</v>
      </c>
      <c r="D203" s="63" t="s">
        <v>416</v>
      </c>
      <c r="E203" s="62" t="s">
        <v>415</v>
      </c>
      <c r="F203" s="62"/>
      <c r="G203" s="61" t="s">
        <v>73</v>
      </c>
      <c r="H203" s="60">
        <v>0.11375</v>
      </c>
      <c r="I203" s="59">
        <v>82.91</v>
      </c>
      <c r="J203" s="59">
        <v>9.43</v>
      </c>
    </row>
    <row r="204" spans="1:10" ht="51.95" customHeight="1" x14ac:dyDescent="0.2">
      <c r="A204" s="63" t="s">
        <v>219</v>
      </c>
      <c r="B204" s="64" t="s">
        <v>653</v>
      </c>
      <c r="C204" s="63" t="s">
        <v>48</v>
      </c>
      <c r="D204" s="63" t="s">
        <v>652</v>
      </c>
      <c r="E204" s="62" t="s">
        <v>408</v>
      </c>
      <c r="F204" s="62"/>
      <c r="G204" s="61" t="s">
        <v>57</v>
      </c>
      <c r="H204" s="60">
        <v>3.4599999999999999E-2</v>
      </c>
      <c r="I204" s="59">
        <v>41.93</v>
      </c>
      <c r="J204" s="59">
        <v>1.45</v>
      </c>
    </row>
    <row r="205" spans="1:10" ht="39" customHeight="1" x14ac:dyDescent="0.2">
      <c r="A205" s="63" t="s">
        <v>219</v>
      </c>
      <c r="B205" s="64" t="s">
        <v>575</v>
      </c>
      <c r="C205" s="63" t="s">
        <v>48</v>
      </c>
      <c r="D205" s="63" t="s">
        <v>574</v>
      </c>
      <c r="E205" s="62" t="s">
        <v>452</v>
      </c>
      <c r="F205" s="62"/>
      <c r="G205" s="61" t="s">
        <v>57</v>
      </c>
      <c r="H205" s="60">
        <v>6.9199999999999998E-2</v>
      </c>
      <c r="I205" s="59">
        <v>14.29</v>
      </c>
      <c r="J205" s="59">
        <v>0.98</v>
      </c>
    </row>
    <row r="206" spans="1:10" ht="39" customHeight="1" x14ac:dyDescent="0.2">
      <c r="A206" s="63" t="s">
        <v>219</v>
      </c>
      <c r="B206" s="64" t="s">
        <v>454</v>
      </c>
      <c r="C206" s="63" t="s">
        <v>48</v>
      </c>
      <c r="D206" s="63" t="s">
        <v>453</v>
      </c>
      <c r="E206" s="62" t="s">
        <v>452</v>
      </c>
      <c r="F206" s="62"/>
      <c r="G206" s="61" t="s">
        <v>90</v>
      </c>
      <c r="H206" s="60">
        <v>0.19602</v>
      </c>
      <c r="I206" s="59">
        <v>25.87</v>
      </c>
      <c r="J206" s="59">
        <v>5.07</v>
      </c>
    </row>
    <row r="207" spans="1:10" ht="39" customHeight="1" x14ac:dyDescent="0.2">
      <c r="A207" s="63" t="s">
        <v>219</v>
      </c>
      <c r="B207" s="64" t="s">
        <v>528</v>
      </c>
      <c r="C207" s="63" t="s">
        <v>48</v>
      </c>
      <c r="D207" s="63" t="s">
        <v>527</v>
      </c>
      <c r="E207" s="62" t="s">
        <v>293</v>
      </c>
      <c r="F207" s="62"/>
      <c r="G207" s="61" t="s">
        <v>90</v>
      </c>
      <c r="H207" s="60">
        <v>8.5639999999999994E-2</v>
      </c>
      <c r="I207" s="59">
        <v>9.32</v>
      </c>
      <c r="J207" s="59">
        <v>0.79</v>
      </c>
    </row>
    <row r="208" spans="1:10" ht="51.95" customHeight="1" x14ac:dyDescent="0.2">
      <c r="A208" s="63" t="s">
        <v>219</v>
      </c>
      <c r="B208" s="64" t="s">
        <v>526</v>
      </c>
      <c r="C208" s="63" t="s">
        <v>48</v>
      </c>
      <c r="D208" s="63" t="s">
        <v>525</v>
      </c>
      <c r="E208" s="62" t="s">
        <v>293</v>
      </c>
      <c r="F208" s="62"/>
      <c r="G208" s="61" t="s">
        <v>90</v>
      </c>
      <c r="H208" s="60">
        <v>5.0860000000000002E-2</v>
      </c>
      <c r="I208" s="59">
        <v>10.35</v>
      </c>
      <c r="J208" s="59">
        <v>0.52</v>
      </c>
    </row>
    <row r="209" spans="1:10" ht="39" customHeight="1" x14ac:dyDescent="0.2">
      <c r="A209" s="63" t="s">
        <v>219</v>
      </c>
      <c r="B209" s="64" t="s">
        <v>551</v>
      </c>
      <c r="C209" s="63" t="s">
        <v>48</v>
      </c>
      <c r="D209" s="63" t="s">
        <v>550</v>
      </c>
      <c r="E209" s="62" t="s">
        <v>369</v>
      </c>
      <c r="F209" s="62"/>
      <c r="G209" s="61" t="s">
        <v>57</v>
      </c>
      <c r="H209" s="60">
        <v>6.9199999999999998E-2</v>
      </c>
      <c r="I209" s="59">
        <v>124.52</v>
      </c>
      <c r="J209" s="59">
        <v>8.61</v>
      </c>
    </row>
    <row r="210" spans="1:10" ht="39" customHeight="1" x14ac:dyDescent="0.2">
      <c r="A210" s="63" t="s">
        <v>219</v>
      </c>
      <c r="B210" s="64" t="s">
        <v>573</v>
      </c>
      <c r="C210" s="63" t="s">
        <v>48</v>
      </c>
      <c r="D210" s="63" t="s">
        <v>572</v>
      </c>
      <c r="E210" s="62" t="s">
        <v>387</v>
      </c>
      <c r="F210" s="62"/>
      <c r="G210" s="61" t="s">
        <v>73</v>
      </c>
      <c r="H210" s="60">
        <v>3.866E-2</v>
      </c>
      <c r="I210" s="59">
        <v>120.68</v>
      </c>
      <c r="J210" s="59">
        <v>4.66</v>
      </c>
    </row>
    <row r="211" spans="1:10" ht="26.1" customHeight="1" x14ac:dyDescent="0.2">
      <c r="A211" s="63" t="s">
        <v>219</v>
      </c>
      <c r="B211" s="64" t="s">
        <v>540</v>
      </c>
      <c r="C211" s="63" t="s">
        <v>48</v>
      </c>
      <c r="D211" s="63" t="s">
        <v>539</v>
      </c>
      <c r="E211" s="62" t="s">
        <v>471</v>
      </c>
      <c r="F211" s="62"/>
      <c r="G211" s="61" t="s">
        <v>73</v>
      </c>
      <c r="H211" s="60">
        <v>0.1183</v>
      </c>
      <c r="I211" s="59">
        <v>4.79</v>
      </c>
      <c r="J211" s="59">
        <v>0.56000000000000005</v>
      </c>
    </row>
    <row r="212" spans="1:10" ht="26.1" customHeight="1" x14ac:dyDescent="0.2">
      <c r="A212" s="63" t="s">
        <v>219</v>
      </c>
      <c r="B212" s="64" t="s">
        <v>431</v>
      </c>
      <c r="C212" s="63" t="s">
        <v>48</v>
      </c>
      <c r="D212" s="63" t="s">
        <v>430</v>
      </c>
      <c r="E212" s="62" t="s">
        <v>412</v>
      </c>
      <c r="F212" s="62"/>
      <c r="G212" s="61" t="s">
        <v>244</v>
      </c>
      <c r="H212" s="60">
        <v>9.5E-4</v>
      </c>
      <c r="I212" s="59">
        <v>1241.8699999999999</v>
      </c>
      <c r="J212" s="59">
        <v>1.17</v>
      </c>
    </row>
    <row r="213" spans="1:10" ht="39" customHeight="1" x14ac:dyDescent="0.2">
      <c r="A213" s="63" t="s">
        <v>219</v>
      </c>
      <c r="B213" s="64" t="s">
        <v>522</v>
      </c>
      <c r="C213" s="63" t="s">
        <v>48</v>
      </c>
      <c r="D213" s="63" t="s">
        <v>521</v>
      </c>
      <c r="E213" s="62" t="s">
        <v>408</v>
      </c>
      <c r="F213" s="62"/>
      <c r="G213" s="61" t="s">
        <v>90</v>
      </c>
      <c r="H213" s="60">
        <v>0.15656999999999999</v>
      </c>
      <c r="I213" s="59">
        <v>28.4</v>
      </c>
      <c r="J213" s="59">
        <v>4.4400000000000004</v>
      </c>
    </row>
    <row r="214" spans="1:10" ht="39" customHeight="1" x14ac:dyDescent="0.2">
      <c r="A214" s="63" t="s">
        <v>219</v>
      </c>
      <c r="B214" s="64" t="s">
        <v>478</v>
      </c>
      <c r="C214" s="63" t="s">
        <v>48</v>
      </c>
      <c r="D214" s="63" t="s">
        <v>477</v>
      </c>
      <c r="E214" s="62" t="s">
        <v>476</v>
      </c>
      <c r="F214" s="62"/>
      <c r="G214" s="61" t="s">
        <v>73</v>
      </c>
      <c r="H214" s="60">
        <v>0.23583999999999999</v>
      </c>
      <c r="I214" s="59">
        <v>62.74</v>
      </c>
      <c r="J214" s="59">
        <v>14.79</v>
      </c>
    </row>
    <row r="215" spans="1:10" ht="39" customHeight="1" x14ac:dyDescent="0.2">
      <c r="A215" s="63" t="s">
        <v>219</v>
      </c>
      <c r="B215" s="64" t="s">
        <v>556</v>
      </c>
      <c r="C215" s="63" t="s">
        <v>48</v>
      </c>
      <c r="D215" s="63" t="s">
        <v>555</v>
      </c>
      <c r="E215" s="62" t="s">
        <v>554</v>
      </c>
      <c r="F215" s="62"/>
      <c r="G215" s="61" t="s">
        <v>57</v>
      </c>
      <c r="H215" s="60">
        <v>3.4599999999999999E-2</v>
      </c>
      <c r="I215" s="59">
        <v>266.77999999999997</v>
      </c>
      <c r="J215" s="59">
        <v>9.23</v>
      </c>
    </row>
    <row r="216" spans="1:10" ht="51.95" customHeight="1" x14ac:dyDescent="0.2">
      <c r="A216" s="63" t="s">
        <v>219</v>
      </c>
      <c r="B216" s="64" t="s">
        <v>589</v>
      </c>
      <c r="C216" s="63" t="s">
        <v>48</v>
      </c>
      <c r="D216" s="63" t="s">
        <v>588</v>
      </c>
      <c r="E216" s="62" t="s">
        <v>325</v>
      </c>
      <c r="F216" s="62"/>
      <c r="G216" s="61" t="s">
        <v>90</v>
      </c>
      <c r="H216" s="60">
        <v>1.47837</v>
      </c>
      <c r="I216" s="59">
        <v>8.2200000000000006</v>
      </c>
      <c r="J216" s="59">
        <v>12.15</v>
      </c>
    </row>
    <row r="217" spans="1:10" ht="39" customHeight="1" x14ac:dyDescent="0.2">
      <c r="A217" s="63" t="s">
        <v>219</v>
      </c>
      <c r="B217" s="64" t="s">
        <v>460</v>
      </c>
      <c r="C217" s="63" t="s">
        <v>48</v>
      </c>
      <c r="D217" s="63" t="s">
        <v>459</v>
      </c>
      <c r="E217" s="62" t="s">
        <v>325</v>
      </c>
      <c r="F217" s="62"/>
      <c r="G217" s="61" t="s">
        <v>57</v>
      </c>
      <c r="H217" s="60">
        <v>0.19031000000000001</v>
      </c>
      <c r="I217" s="59">
        <v>31.05</v>
      </c>
      <c r="J217" s="59">
        <v>5.9</v>
      </c>
    </row>
    <row r="218" spans="1:10" ht="39" customHeight="1" x14ac:dyDescent="0.2">
      <c r="A218" s="63" t="s">
        <v>219</v>
      </c>
      <c r="B218" s="64" t="s">
        <v>651</v>
      </c>
      <c r="C218" s="63" t="s">
        <v>48</v>
      </c>
      <c r="D218" s="63" t="s">
        <v>650</v>
      </c>
      <c r="E218" s="62" t="s">
        <v>296</v>
      </c>
      <c r="F218" s="62"/>
      <c r="G218" s="61" t="s">
        <v>57</v>
      </c>
      <c r="H218" s="60">
        <v>1.7299999999999999E-2</v>
      </c>
      <c r="I218" s="59">
        <v>18.96</v>
      </c>
      <c r="J218" s="59">
        <v>0.32</v>
      </c>
    </row>
    <row r="219" spans="1:10" ht="51.95" customHeight="1" x14ac:dyDescent="0.2">
      <c r="A219" s="63" t="s">
        <v>219</v>
      </c>
      <c r="B219" s="64" t="s">
        <v>419</v>
      </c>
      <c r="C219" s="63" t="s">
        <v>48</v>
      </c>
      <c r="D219" s="63" t="s">
        <v>418</v>
      </c>
      <c r="E219" s="62" t="s">
        <v>408</v>
      </c>
      <c r="F219" s="62"/>
      <c r="G219" s="61" t="s">
        <v>57</v>
      </c>
      <c r="H219" s="60">
        <v>6.9199999999999998E-2</v>
      </c>
      <c r="I219" s="59">
        <v>10.86</v>
      </c>
      <c r="J219" s="59">
        <v>0.75</v>
      </c>
    </row>
    <row r="220" spans="1:10" ht="39" customHeight="1" x14ac:dyDescent="0.2">
      <c r="A220" s="63" t="s">
        <v>219</v>
      </c>
      <c r="B220" s="64" t="s">
        <v>482</v>
      </c>
      <c r="C220" s="63" t="s">
        <v>48</v>
      </c>
      <c r="D220" s="63" t="s">
        <v>481</v>
      </c>
      <c r="E220" s="62" t="s">
        <v>452</v>
      </c>
      <c r="F220" s="62"/>
      <c r="G220" s="61" t="s">
        <v>57</v>
      </c>
      <c r="H220" s="60">
        <v>0.22491</v>
      </c>
      <c r="I220" s="59">
        <v>10.43</v>
      </c>
      <c r="J220" s="59">
        <v>2.34</v>
      </c>
    </row>
    <row r="221" spans="1:10" ht="51.95" customHeight="1" x14ac:dyDescent="0.2">
      <c r="A221" s="63" t="s">
        <v>219</v>
      </c>
      <c r="B221" s="64" t="s">
        <v>496</v>
      </c>
      <c r="C221" s="63" t="s">
        <v>48</v>
      </c>
      <c r="D221" s="63" t="s">
        <v>495</v>
      </c>
      <c r="E221" s="62" t="s">
        <v>494</v>
      </c>
      <c r="F221" s="62"/>
      <c r="G221" s="61" t="s">
        <v>73</v>
      </c>
      <c r="H221" s="60">
        <v>1.40795</v>
      </c>
      <c r="I221" s="59">
        <v>26.56</v>
      </c>
      <c r="J221" s="59">
        <v>37.39</v>
      </c>
    </row>
    <row r="222" spans="1:10" ht="39" customHeight="1" x14ac:dyDescent="0.2">
      <c r="A222" s="63" t="s">
        <v>219</v>
      </c>
      <c r="B222" s="64" t="s">
        <v>632</v>
      </c>
      <c r="C222" s="63" t="s">
        <v>48</v>
      </c>
      <c r="D222" s="63" t="s">
        <v>631</v>
      </c>
      <c r="E222" s="62" t="s">
        <v>296</v>
      </c>
      <c r="F222" s="62"/>
      <c r="G222" s="61" t="s">
        <v>90</v>
      </c>
      <c r="H222" s="60">
        <v>2.249E-2</v>
      </c>
      <c r="I222" s="59">
        <v>27.84</v>
      </c>
      <c r="J222" s="59">
        <v>0.62</v>
      </c>
    </row>
    <row r="223" spans="1:10" ht="39" customHeight="1" x14ac:dyDescent="0.2">
      <c r="A223" s="63" t="s">
        <v>219</v>
      </c>
      <c r="B223" s="64" t="s">
        <v>649</v>
      </c>
      <c r="C223" s="63" t="s">
        <v>48</v>
      </c>
      <c r="D223" s="63" t="s">
        <v>648</v>
      </c>
      <c r="E223" s="62" t="s">
        <v>325</v>
      </c>
      <c r="F223" s="62"/>
      <c r="G223" s="61" t="s">
        <v>57</v>
      </c>
      <c r="H223" s="60">
        <v>1.7299999999999999E-2</v>
      </c>
      <c r="I223" s="59">
        <v>59.71</v>
      </c>
      <c r="J223" s="59">
        <v>1.03</v>
      </c>
    </row>
    <row r="224" spans="1:10" ht="39" customHeight="1" x14ac:dyDescent="0.2">
      <c r="A224" s="63" t="s">
        <v>219</v>
      </c>
      <c r="B224" s="64" t="s">
        <v>647</v>
      </c>
      <c r="C224" s="63" t="s">
        <v>48</v>
      </c>
      <c r="D224" s="63" t="s">
        <v>646</v>
      </c>
      <c r="E224" s="62" t="s">
        <v>387</v>
      </c>
      <c r="F224" s="62"/>
      <c r="G224" s="61" t="s">
        <v>73</v>
      </c>
      <c r="H224" s="60">
        <v>0.2455</v>
      </c>
      <c r="I224" s="59">
        <v>92.32</v>
      </c>
      <c r="J224" s="59">
        <v>22.66</v>
      </c>
    </row>
    <row r="225" spans="1:10" ht="39" customHeight="1" x14ac:dyDescent="0.2">
      <c r="A225" s="63" t="s">
        <v>219</v>
      </c>
      <c r="B225" s="64" t="s">
        <v>607</v>
      </c>
      <c r="C225" s="63" t="s">
        <v>48</v>
      </c>
      <c r="D225" s="63" t="s">
        <v>606</v>
      </c>
      <c r="E225" s="62" t="s">
        <v>605</v>
      </c>
      <c r="F225" s="62"/>
      <c r="G225" s="61" t="s">
        <v>90</v>
      </c>
      <c r="H225" s="60">
        <v>3.9789999999999999E-2</v>
      </c>
      <c r="I225" s="59">
        <v>18.600000000000001</v>
      </c>
      <c r="J225" s="59">
        <v>0.74</v>
      </c>
    </row>
    <row r="226" spans="1:10" ht="39" customHeight="1" x14ac:dyDescent="0.2">
      <c r="A226" s="63" t="s">
        <v>219</v>
      </c>
      <c r="B226" s="64" t="s">
        <v>645</v>
      </c>
      <c r="C226" s="63" t="s">
        <v>48</v>
      </c>
      <c r="D226" s="63" t="s">
        <v>644</v>
      </c>
      <c r="E226" s="62" t="s">
        <v>643</v>
      </c>
      <c r="F226" s="62"/>
      <c r="G226" s="61" t="s">
        <v>73</v>
      </c>
      <c r="H226" s="60">
        <v>1</v>
      </c>
      <c r="I226" s="59">
        <v>85.68</v>
      </c>
      <c r="J226" s="59">
        <v>85.68</v>
      </c>
    </row>
    <row r="227" spans="1:10" ht="39" customHeight="1" x14ac:dyDescent="0.2">
      <c r="A227" s="63" t="s">
        <v>219</v>
      </c>
      <c r="B227" s="64" t="s">
        <v>466</v>
      </c>
      <c r="C227" s="63" t="s">
        <v>48</v>
      </c>
      <c r="D227" s="63" t="s">
        <v>465</v>
      </c>
      <c r="E227" s="62" t="s">
        <v>293</v>
      </c>
      <c r="F227" s="62"/>
      <c r="G227" s="61" t="s">
        <v>90</v>
      </c>
      <c r="H227" s="60">
        <v>8.5639999999999994E-2</v>
      </c>
      <c r="I227" s="59">
        <v>18.190000000000001</v>
      </c>
      <c r="J227" s="59">
        <v>1.55</v>
      </c>
    </row>
    <row r="228" spans="1:10" ht="51.95" customHeight="1" x14ac:dyDescent="0.2">
      <c r="A228" s="63" t="s">
        <v>219</v>
      </c>
      <c r="B228" s="64" t="s">
        <v>501</v>
      </c>
      <c r="C228" s="63" t="s">
        <v>48</v>
      </c>
      <c r="D228" s="63" t="s">
        <v>500</v>
      </c>
      <c r="E228" s="62" t="s">
        <v>499</v>
      </c>
      <c r="F228" s="62"/>
      <c r="G228" s="61" t="s">
        <v>73</v>
      </c>
      <c r="H228" s="60">
        <v>0.10920000000000001</v>
      </c>
      <c r="I228" s="59">
        <v>50.42</v>
      </c>
      <c r="J228" s="59">
        <v>5.5</v>
      </c>
    </row>
    <row r="229" spans="1:10" ht="51.95" customHeight="1" x14ac:dyDescent="0.2">
      <c r="A229" s="63" t="s">
        <v>219</v>
      </c>
      <c r="B229" s="64" t="s">
        <v>642</v>
      </c>
      <c r="C229" s="63" t="s">
        <v>48</v>
      </c>
      <c r="D229" s="63" t="s">
        <v>641</v>
      </c>
      <c r="E229" s="62" t="s">
        <v>494</v>
      </c>
      <c r="F229" s="62"/>
      <c r="G229" s="61" t="s">
        <v>57</v>
      </c>
      <c r="H229" s="60">
        <v>0.1038</v>
      </c>
      <c r="I229" s="59">
        <v>1325.78</v>
      </c>
      <c r="J229" s="59">
        <v>137.61000000000001</v>
      </c>
    </row>
    <row r="230" spans="1:10" ht="51.95" customHeight="1" x14ac:dyDescent="0.2">
      <c r="A230" s="63" t="s">
        <v>219</v>
      </c>
      <c r="B230" s="64" t="s">
        <v>640</v>
      </c>
      <c r="C230" s="63" t="s">
        <v>48</v>
      </c>
      <c r="D230" s="63" t="s">
        <v>639</v>
      </c>
      <c r="E230" s="62" t="s">
        <v>408</v>
      </c>
      <c r="F230" s="62"/>
      <c r="G230" s="61" t="s">
        <v>57</v>
      </c>
      <c r="H230" s="60">
        <v>8.6499999999999994E-2</v>
      </c>
      <c r="I230" s="59">
        <v>24.41</v>
      </c>
      <c r="J230" s="59">
        <v>2.11</v>
      </c>
    </row>
    <row r="231" spans="1:10" ht="39" customHeight="1" x14ac:dyDescent="0.2">
      <c r="A231" s="63" t="s">
        <v>219</v>
      </c>
      <c r="B231" s="64" t="s">
        <v>591</v>
      </c>
      <c r="C231" s="63" t="s">
        <v>48</v>
      </c>
      <c r="D231" s="63" t="s">
        <v>590</v>
      </c>
      <c r="E231" s="62" t="s">
        <v>408</v>
      </c>
      <c r="F231" s="62"/>
      <c r="G231" s="61" t="s">
        <v>90</v>
      </c>
      <c r="H231" s="60">
        <v>3.2349999999999997E-2</v>
      </c>
      <c r="I231" s="59">
        <v>39.57</v>
      </c>
      <c r="J231" s="59">
        <v>1.28</v>
      </c>
    </row>
    <row r="232" spans="1:10" ht="39" customHeight="1" x14ac:dyDescent="0.2">
      <c r="A232" s="63" t="s">
        <v>219</v>
      </c>
      <c r="B232" s="64" t="s">
        <v>636</v>
      </c>
      <c r="C232" s="63" t="s">
        <v>48</v>
      </c>
      <c r="D232" s="63" t="s">
        <v>635</v>
      </c>
      <c r="E232" s="62" t="s">
        <v>605</v>
      </c>
      <c r="F232" s="62"/>
      <c r="G232" s="61" t="s">
        <v>57</v>
      </c>
      <c r="H232" s="60">
        <v>1.7299999999999999E-2</v>
      </c>
      <c r="I232" s="59">
        <v>8</v>
      </c>
      <c r="J232" s="59">
        <v>0.13</v>
      </c>
    </row>
    <row r="233" spans="1:10" ht="26.1" customHeight="1" x14ac:dyDescent="0.2">
      <c r="A233" s="63" t="s">
        <v>219</v>
      </c>
      <c r="B233" s="64" t="s">
        <v>506</v>
      </c>
      <c r="C233" s="63" t="s">
        <v>48</v>
      </c>
      <c r="D233" s="63" t="s">
        <v>505</v>
      </c>
      <c r="E233" s="62" t="s">
        <v>504</v>
      </c>
      <c r="F233" s="62"/>
      <c r="G233" s="61" t="s">
        <v>73</v>
      </c>
      <c r="H233" s="60">
        <v>4.2738699999999996</v>
      </c>
      <c r="I233" s="59">
        <v>19.02</v>
      </c>
      <c r="J233" s="59">
        <v>81.28</v>
      </c>
    </row>
    <row r="234" spans="1:10" ht="39" customHeight="1" x14ac:dyDescent="0.2">
      <c r="A234" s="63" t="s">
        <v>219</v>
      </c>
      <c r="B234" s="64" t="s">
        <v>630</v>
      </c>
      <c r="C234" s="63" t="s">
        <v>48</v>
      </c>
      <c r="D234" s="63" t="s">
        <v>629</v>
      </c>
      <c r="E234" s="62" t="s">
        <v>628</v>
      </c>
      <c r="F234" s="62"/>
      <c r="G234" s="61" t="s">
        <v>90</v>
      </c>
      <c r="H234" s="60">
        <v>0.22370000000000001</v>
      </c>
      <c r="I234" s="59">
        <v>7.83</v>
      </c>
      <c r="J234" s="59">
        <v>1.75</v>
      </c>
    </row>
    <row r="235" spans="1:10" ht="26.1" customHeight="1" x14ac:dyDescent="0.2">
      <c r="A235" s="63" t="s">
        <v>219</v>
      </c>
      <c r="B235" s="64" t="s">
        <v>473</v>
      </c>
      <c r="C235" s="63" t="s">
        <v>48</v>
      </c>
      <c r="D235" s="63" t="s">
        <v>472</v>
      </c>
      <c r="E235" s="62" t="s">
        <v>471</v>
      </c>
      <c r="F235" s="62"/>
      <c r="G235" s="61" t="s">
        <v>73</v>
      </c>
      <c r="H235" s="60">
        <v>0.1183</v>
      </c>
      <c r="I235" s="59">
        <v>10.83</v>
      </c>
      <c r="J235" s="59">
        <v>1.28</v>
      </c>
    </row>
    <row r="236" spans="1:10" ht="65.099999999999994" customHeight="1" x14ac:dyDescent="0.2">
      <c r="A236" s="63" t="s">
        <v>219</v>
      </c>
      <c r="B236" s="64" t="s">
        <v>615</v>
      </c>
      <c r="C236" s="63" t="s">
        <v>48</v>
      </c>
      <c r="D236" s="63" t="s">
        <v>614</v>
      </c>
      <c r="E236" s="62" t="s">
        <v>420</v>
      </c>
      <c r="F236" s="62"/>
      <c r="G236" s="61" t="s">
        <v>57</v>
      </c>
      <c r="H236" s="60">
        <v>1.7299999999999999E-2</v>
      </c>
      <c r="I236" s="59">
        <v>420.77</v>
      </c>
      <c r="J236" s="59">
        <v>7.27</v>
      </c>
    </row>
    <row r="237" spans="1:10" x14ac:dyDescent="0.2">
      <c r="A237" s="52"/>
      <c r="B237" s="52"/>
      <c r="C237" s="52"/>
      <c r="D237" s="52"/>
      <c r="E237" s="52" t="s">
        <v>198</v>
      </c>
      <c r="F237" s="50">
        <v>302.62</v>
      </c>
      <c r="G237" s="52" t="s">
        <v>197</v>
      </c>
      <c r="H237" s="50">
        <v>0</v>
      </c>
      <c r="I237" s="52" t="s">
        <v>196</v>
      </c>
      <c r="J237" s="50">
        <v>302.62</v>
      </c>
    </row>
    <row r="238" spans="1:10" x14ac:dyDescent="0.2">
      <c r="A238" s="52"/>
      <c r="B238" s="52"/>
      <c r="C238" s="52"/>
      <c r="D238" s="52"/>
      <c r="E238" s="52" t="s">
        <v>195</v>
      </c>
      <c r="F238" s="50">
        <v>279.38</v>
      </c>
      <c r="G238" s="52"/>
      <c r="H238" s="51" t="s">
        <v>194</v>
      </c>
      <c r="I238" s="51"/>
      <c r="J238" s="50">
        <v>1375.42</v>
      </c>
    </row>
    <row r="239" spans="1:10" ht="50.1" customHeight="1" thickBot="1" x14ac:dyDescent="0.25">
      <c r="A239" s="26"/>
      <c r="B239" s="26"/>
      <c r="C239" s="26"/>
      <c r="D239" s="26"/>
      <c r="E239" s="26"/>
      <c r="F239" s="26"/>
      <c r="G239" s="26" t="s">
        <v>193</v>
      </c>
      <c r="H239" s="49" t="s">
        <v>232</v>
      </c>
      <c r="I239" s="26" t="s">
        <v>191</v>
      </c>
      <c r="J239" s="47">
        <v>2107143.44</v>
      </c>
    </row>
    <row r="240" spans="1:10" ht="0.95" customHeight="1" thickTop="1" x14ac:dyDescent="0.2">
      <c r="A240" s="48"/>
      <c r="B240" s="48"/>
      <c r="C240" s="48"/>
      <c r="D240" s="48"/>
      <c r="E240" s="48"/>
      <c r="F240" s="48"/>
      <c r="G240" s="48"/>
      <c r="H240" s="48"/>
      <c r="I240" s="48"/>
      <c r="J240" s="48"/>
    </row>
    <row r="241" spans="1:10" ht="18" customHeight="1" x14ac:dyDescent="0.2">
      <c r="A241" s="41" t="s">
        <v>153</v>
      </c>
      <c r="B241" s="39" t="s">
        <v>187</v>
      </c>
      <c r="C241" s="41" t="s">
        <v>186</v>
      </c>
      <c r="D241" s="41" t="s">
        <v>10</v>
      </c>
      <c r="E241" s="67" t="s">
        <v>221</v>
      </c>
      <c r="F241" s="67"/>
      <c r="G241" s="40" t="s">
        <v>185</v>
      </c>
      <c r="H241" s="39" t="s">
        <v>11</v>
      </c>
      <c r="I241" s="39" t="s">
        <v>184</v>
      </c>
      <c r="J241" s="39" t="s">
        <v>12</v>
      </c>
    </row>
    <row r="242" spans="1:10" ht="65.099999999999994" customHeight="1" x14ac:dyDescent="0.2">
      <c r="A242" s="33" t="s">
        <v>220</v>
      </c>
      <c r="B242" s="31" t="s">
        <v>152</v>
      </c>
      <c r="C242" s="33" t="s">
        <v>52</v>
      </c>
      <c r="D242" s="33" t="s">
        <v>151</v>
      </c>
      <c r="E242" s="66" t="s">
        <v>406</v>
      </c>
      <c r="F242" s="66"/>
      <c r="G242" s="32" t="s">
        <v>73</v>
      </c>
      <c r="H242" s="65">
        <v>1</v>
      </c>
      <c r="I242" s="30">
        <v>745.82</v>
      </c>
      <c r="J242" s="30">
        <v>745.82</v>
      </c>
    </row>
    <row r="243" spans="1:10" ht="39" customHeight="1" x14ac:dyDescent="0.2">
      <c r="A243" s="63" t="s">
        <v>219</v>
      </c>
      <c r="B243" s="64" t="s">
        <v>575</v>
      </c>
      <c r="C243" s="63" t="s">
        <v>48</v>
      </c>
      <c r="D243" s="63" t="s">
        <v>574</v>
      </c>
      <c r="E243" s="62" t="s">
        <v>452</v>
      </c>
      <c r="F243" s="62"/>
      <c r="G243" s="61" t="s">
        <v>57</v>
      </c>
      <c r="H243" s="60">
        <v>4.444E-2</v>
      </c>
      <c r="I243" s="59">
        <v>14.29</v>
      </c>
      <c r="J243" s="59">
        <v>0.63</v>
      </c>
    </row>
    <row r="244" spans="1:10" ht="51.95" customHeight="1" x14ac:dyDescent="0.2">
      <c r="A244" s="63" t="s">
        <v>219</v>
      </c>
      <c r="B244" s="64" t="s">
        <v>640</v>
      </c>
      <c r="C244" s="63" t="s">
        <v>48</v>
      </c>
      <c r="D244" s="63" t="s">
        <v>639</v>
      </c>
      <c r="E244" s="62" t="s">
        <v>408</v>
      </c>
      <c r="F244" s="62"/>
      <c r="G244" s="61" t="s">
        <v>57</v>
      </c>
      <c r="H244" s="60">
        <v>2.222E-2</v>
      </c>
      <c r="I244" s="59">
        <v>24.41</v>
      </c>
      <c r="J244" s="59">
        <v>0.54</v>
      </c>
    </row>
    <row r="245" spans="1:10" ht="39" customHeight="1" x14ac:dyDescent="0.2">
      <c r="A245" s="63" t="s">
        <v>219</v>
      </c>
      <c r="B245" s="64" t="s">
        <v>520</v>
      </c>
      <c r="C245" s="63" t="s">
        <v>48</v>
      </c>
      <c r="D245" s="63" t="s">
        <v>519</v>
      </c>
      <c r="E245" s="62" t="s">
        <v>325</v>
      </c>
      <c r="F245" s="62"/>
      <c r="G245" s="61" t="s">
        <v>90</v>
      </c>
      <c r="H245" s="60">
        <v>4.68</v>
      </c>
      <c r="I245" s="59">
        <v>5.28</v>
      </c>
      <c r="J245" s="59">
        <v>24.71</v>
      </c>
    </row>
    <row r="246" spans="1:10" ht="39" customHeight="1" x14ac:dyDescent="0.2">
      <c r="A246" s="63" t="s">
        <v>219</v>
      </c>
      <c r="B246" s="64" t="s">
        <v>512</v>
      </c>
      <c r="C246" s="63" t="s">
        <v>48</v>
      </c>
      <c r="D246" s="63" t="s">
        <v>511</v>
      </c>
      <c r="E246" s="62" t="s">
        <v>325</v>
      </c>
      <c r="F246" s="62"/>
      <c r="G246" s="61" t="s">
        <v>57</v>
      </c>
      <c r="H246" s="60">
        <v>4.444E-2</v>
      </c>
      <c r="I246" s="59">
        <v>36.35</v>
      </c>
      <c r="J246" s="59">
        <v>1.61</v>
      </c>
    </row>
    <row r="247" spans="1:10" ht="26.1" customHeight="1" x14ac:dyDescent="0.2">
      <c r="A247" s="63" t="s">
        <v>219</v>
      </c>
      <c r="B247" s="64" t="s">
        <v>638</v>
      </c>
      <c r="C247" s="63" t="s">
        <v>48</v>
      </c>
      <c r="D247" s="63" t="s">
        <v>637</v>
      </c>
      <c r="E247" s="62" t="s">
        <v>240</v>
      </c>
      <c r="F247" s="62"/>
      <c r="G247" s="61" t="s">
        <v>57</v>
      </c>
      <c r="H247" s="60">
        <v>2.222E-2</v>
      </c>
      <c r="I247" s="59">
        <v>54.47</v>
      </c>
      <c r="J247" s="59">
        <v>1.21</v>
      </c>
    </row>
    <row r="248" spans="1:10" ht="39" customHeight="1" x14ac:dyDescent="0.2">
      <c r="A248" s="63" t="s">
        <v>219</v>
      </c>
      <c r="B248" s="64" t="s">
        <v>636</v>
      </c>
      <c r="C248" s="63" t="s">
        <v>48</v>
      </c>
      <c r="D248" s="63" t="s">
        <v>635</v>
      </c>
      <c r="E248" s="62" t="s">
        <v>605</v>
      </c>
      <c r="F248" s="62"/>
      <c r="G248" s="61" t="s">
        <v>57</v>
      </c>
      <c r="H248" s="60">
        <v>8.8880000000000001E-2</v>
      </c>
      <c r="I248" s="59">
        <v>8</v>
      </c>
      <c r="J248" s="59">
        <v>0.71</v>
      </c>
    </row>
    <row r="249" spans="1:10" ht="51.95" customHeight="1" x14ac:dyDescent="0.2">
      <c r="A249" s="63" t="s">
        <v>219</v>
      </c>
      <c r="B249" s="64" t="s">
        <v>559</v>
      </c>
      <c r="C249" s="63" t="s">
        <v>48</v>
      </c>
      <c r="D249" s="63" t="s">
        <v>558</v>
      </c>
      <c r="E249" s="62" t="s">
        <v>557</v>
      </c>
      <c r="F249" s="62"/>
      <c r="G249" s="61" t="s">
        <v>73</v>
      </c>
      <c r="H249" s="60">
        <v>1</v>
      </c>
      <c r="I249" s="59">
        <v>86.71</v>
      </c>
      <c r="J249" s="59">
        <v>86.71</v>
      </c>
    </row>
    <row r="250" spans="1:10" ht="39" customHeight="1" x14ac:dyDescent="0.2">
      <c r="A250" s="63" t="s">
        <v>219</v>
      </c>
      <c r="B250" s="64" t="s">
        <v>524</v>
      </c>
      <c r="C250" s="63" t="s">
        <v>48</v>
      </c>
      <c r="D250" s="63" t="s">
        <v>523</v>
      </c>
      <c r="E250" s="62" t="s">
        <v>325</v>
      </c>
      <c r="F250" s="62"/>
      <c r="G250" s="61" t="s">
        <v>57</v>
      </c>
      <c r="H250" s="60">
        <v>4.444E-2</v>
      </c>
      <c r="I250" s="59">
        <v>35.51</v>
      </c>
      <c r="J250" s="59">
        <v>1.57</v>
      </c>
    </row>
    <row r="251" spans="1:10" ht="51.95" customHeight="1" x14ac:dyDescent="0.2">
      <c r="A251" s="63" t="s">
        <v>219</v>
      </c>
      <c r="B251" s="64" t="s">
        <v>634</v>
      </c>
      <c r="C251" s="63" t="s">
        <v>48</v>
      </c>
      <c r="D251" s="63" t="s">
        <v>633</v>
      </c>
      <c r="E251" s="62" t="s">
        <v>303</v>
      </c>
      <c r="F251" s="62"/>
      <c r="G251" s="61" t="s">
        <v>90</v>
      </c>
      <c r="H251" s="60">
        <v>6.6600000000000001E-3</v>
      </c>
      <c r="I251" s="59">
        <v>36.19</v>
      </c>
      <c r="J251" s="59">
        <v>0.24</v>
      </c>
    </row>
    <row r="252" spans="1:10" ht="51.95" customHeight="1" x14ac:dyDescent="0.2">
      <c r="A252" s="63" t="s">
        <v>219</v>
      </c>
      <c r="B252" s="64" t="s">
        <v>491</v>
      </c>
      <c r="C252" s="63" t="s">
        <v>48</v>
      </c>
      <c r="D252" s="63" t="s">
        <v>490</v>
      </c>
      <c r="E252" s="62" t="s">
        <v>489</v>
      </c>
      <c r="F252" s="62"/>
      <c r="G252" s="61" t="s">
        <v>57</v>
      </c>
      <c r="H252" s="60">
        <v>0.13333</v>
      </c>
      <c r="I252" s="59">
        <v>119.04</v>
      </c>
      <c r="J252" s="59">
        <v>15.87</v>
      </c>
    </row>
    <row r="253" spans="1:10" ht="39" customHeight="1" x14ac:dyDescent="0.2">
      <c r="A253" s="63" t="s">
        <v>219</v>
      </c>
      <c r="B253" s="64" t="s">
        <v>475</v>
      </c>
      <c r="C253" s="63" t="s">
        <v>48</v>
      </c>
      <c r="D253" s="63" t="s">
        <v>474</v>
      </c>
      <c r="E253" s="62" t="s">
        <v>447</v>
      </c>
      <c r="F253" s="62"/>
      <c r="G253" s="61" t="s">
        <v>57</v>
      </c>
      <c r="H253" s="60">
        <v>4.444E-2</v>
      </c>
      <c r="I253" s="59">
        <v>427.84</v>
      </c>
      <c r="J253" s="59">
        <v>19.010000000000002</v>
      </c>
    </row>
    <row r="254" spans="1:10" ht="39" customHeight="1" x14ac:dyDescent="0.2">
      <c r="A254" s="63" t="s">
        <v>219</v>
      </c>
      <c r="B254" s="64" t="s">
        <v>593</v>
      </c>
      <c r="C254" s="63" t="s">
        <v>48</v>
      </c>
      <c r="D254" s="63" t="s">
        <v>592</v>
      </c>
      <c r="E254" s="62" t="s">
        <v>325</v>
      </c>
      <c r="F254" s="62"/>
      <c r="G254" s="61" t="s">
        <v>90</v>
      </c>
      <c r="H254" s="60">
        <v>1.0077700000000001</v>
      </c>
      <c r="I254" s="59">
        <v>3.92</v>
      </c>
      <c r="J254" s="59">
        <v>3.95</v>
      </c>
    </row>
    <row r="255" spans="1:10" ht="51.95" customHeight="1" x14ac:dyDescent="0.2">
      <c r="A255" s="63" t="s">
        <v>219</v>
      </c>
      <c r="B255" s="64" t="s">
        <v>542</v>
      </c>
      <c r="C255" s="63" t="s">
        <v>48</v>
      </c>
      <c r="D255" s="63" t="s">
        <v>541</v>
      </c>
      <c r="E255" s="62" t="s">
        <v>240</v>
      </c>
      <c r="F255" s="62"/>
      <c r="G255" s="61" t="s">
        <v>57</v>
      </c>
      <c r="H255" s="60">
        <v>1.111E-2</v>
      </c>
      <c r="I255" s="59">
        <v>601.62</v>
      </c>
      <c r="J255" s="59">
        <v>6.68</v>
      </c>
    </row>
    <row r="256" spans="1:10" ht="26.1" customHeight="1" x14ac:dyDescent="0.2">
      <c r="A256" s="63" t="s">
        <v>219</v>
      </c>
      <c r="B256" s="64" t="s">
        <v>514</v>
      </c>
      <c r="C256" s="63" t="s">
        <v>48</v>
      </c>
      <c r="D256" s="63" t="s">
        <v>513</v>
      </c>
      <c r="E256" s="62" t="s">
        <v>240</v>
      </c>
      <c r="F256" s="62"/>
      <c r="G256" s="61" t="s">
        <v>57</v>
      </c>
      <c r="H256" s="60">
        <v>6.6659999999999997E-2</v>
      </c>
      <c r="I256" s="59">
        <v>11.46</v>
      </c>
      <c r="J256" s="59">
        <v>0.76</v>
      </c>
    </row>
    <row r="257" spans="1:10" ht="39" customHeight="1" x14ac:dyDescent="0.2">
      <c r="A257" s="63" t="s">
        <v>219</v>
      </c>
      <c r="B257" s="64" t="s">
        <v>604</v>
      </c>
      <c r="C257" s="63" t="s">
        <v>48</v>
      </c>
      <c r="D257" s="63" t="s">
        <v>603</v>
      </c>
      <c r="E257" s="62" t="s">
        <v>602</v>
      </c>
      <c r="F257" s="62"/>
      <c r="G257" s="61" t="s">
        <v>73</v>
      </c>
      <c r="H257" s="60">
        <v>1</v>
      </c>
      <c r="I257" s="59">
        <v>23.53</v>
      </c>
      <c r="J257" s="59">
        <v>23.53</v>
      </c>
    </row>
    <row r="258" spans="1:10" ht="78" customHeight="1" x14ac:dyDescent="0.2">
      <c r="A258" s="63" t="s">
        <v>219</v>
      </c>
      <c r="B258" s="64" t="s">
        <v>530</v>
      </c>
      <c r="C258" s="63" t="s">
        <v>48</v>
      </c>
      <c r="D258" s="63" t="s">
        <v>529</v>
      </c>
      <c r="E258" s="62" t="s">
        <v>436</v>
      </c>
      <c r="F258" s="62"/>
      <c r="G258" s="61" t="s">
        <v>73</v>
      </c>
      <c r="H258" s="60">
        <v>6.6659999999999997E-2</v>
      </c>
      <c r="I258" s="59">
        <v>215.61</v>
      </c>
      <c r="J258" s="59">
        <v>14.37</v>
      </c>
    </row>
    <row r="259" spans="1:10" ht="39" customHeight="1" x14ac:dyDescent="0.2">
      <c r="A259" s="63" t="s">
        <v>219</v>
      </c>
      <c r="B259" s="64" t="s">
        <v>587</v>
      </c>
      <c r="C259" s="63" t="s">
        <v>48</v>
      </c>
      <c r="D259" s="63" t="s">
        <v>586</v>
      </c>
      <c r="E259" s="62" t="s">
        <v>452</v>
      </c>
      <c r="F259" s="62"/>
      <c r="G259" s="61" t="s">
        <v>57</v>
      </c>
      <c r="H259" s="60">
        <v>2.222E-2</v>
      </c>
      <c r="I259" s="59">
        <v>11.13</v>
      </c>
      <c r="J259" s="59">
        <v>0.24</v>
      </c>
    </row>
    <row r="260" spans="1:10" ht="51.95" customHeight="1" x14ac:dyDescent="0.2">
      <c r="A260" s="63" t="s">
        <v>219</v>
      </c>
      <c r="B260" s="64" t="s">
        <v>569</v>
      </c>
      <c r="C260" s="63" t="s">
        <v>48</v>
      </c>
      <c r="D260" s="63" t="s">
        <v>568</v>
      </c>
      <c r="E260" s="62" t="s">
        <v>494</v>
      </c>
      <c r="F260" s="62"/>
      <c r="G260" s="61" t="s">
        <v>57</v>
      </c>
      <c r="H260" s="60">
        <v>8.8880000000000001E-2</v>
      </c>
      <c r="I260" s="59">
        <v>1391.83</v>
      </c>
      <c r="J260" s="59">
        <v>123.7</v>
      </c>
    </row>
    <row r="261" spans="1:10" ht="39" customHeight="1" x14ac:dyDescent="0.2">
      <c r="A261" s="63" t="s">
        <v>219</v>
      </c>
      <c r="B261" s="64" t="s">
        <v>632</v>
      </c>
      <c r="C261" s="63" t="s">
        <v>48</v>
      </c>
      <c r="D261" s="63" t="s">
        <v>631</v>
      </c>
      <c r="E261" s="62" t="s">
        <v>296</v>
      </c>
      <c r="F261" s="62"/>
      <c r="G261" s="61" t="s">
        <v>90</v>
      </c>
      <c r="H261" s="60">
        <v>0.17333000000000001</v>
      </c>
      <c r="I261" s="59">
        <v>27.84</v>
      </c>
      <c r="J261" s="59">
        <v>4.82</v>
      </c>
    </row>
    <row r="262" spans="1:10" ht="39" customHeight="1" x14ac:dyDescent="0.2">
      <c r="A262" s="63" t="s">
        <v>219</v>
      </c>
      <c r="B262" s="64" t="s">
        <v>482</v>
      </c>
      <c r="C262" s="63" t="s">
        <v>48</v>
      </c>
      <c r="D262" s="63" t="s">
        <v>481</v>
      </c>
      <c r="E262" s="62" t="s">
        <v>452</v>
      </c>
      <c r="F262" s="62"/>
      <c r="G262" s="61" t="s">
        <v>57</v>
      </c>
      <c r="H262" s="60">
        <v>0.15554999999999999</v>
      </c>
      <c r="I262" s="59">
        <v>10.43</v>
      </c>
      <c r="J262" s="59">
        <v>1.62</v>
      </c>
    </row>
    <row r="263" spans="1:10" ht="39" customHeight="1" x14ac:dyDescent="0.2">
      <c r="A263" s="63" t="s">
        <v>219</v>
      </c>
      <c r="B263" s="64" t="s">
        <v>630</v>
      </c>
      <c r="C263" s="63" t="s">
        <v>48</v>
      </c>
      <c r="D263" s="63" t="s">
        <v>629</v>
      </c>
      <c r="E263" s="62" t="s">
        <v>628</v>
      </c>
      <c r="F263" s="62"/>
      <c r="G263" s="61" t="s">
        <v>90</v>
      </c>
      <c r="H263" s="60">
        <v>2.666E-2</v>
      </c>
      <c r="I263" s="59">
        <v>7.83</v>
      </c>
      <c r="J263" s="59">
        <v>0.2</v>
      </c>
    </row>
    <row r="264" spans="1:10" ht="51.95" customHeight="1" x14ac:dyDescent="0.2">
      <c r="A264" s="63" t="s">
        <v>219</v>
      </c>
      <c r="B264" s="64" t="s">
        <v>496</v>
      </c>
      <c r="C264" s="63" t="s">
        <v>48</v>
      </c>
      <c r="D264" s="63" t="s">
        <v>495</v>
      </c>
      <c r="E264" s="62" t="s">
        <v>494</v>
      </c>
      <c r="F264" s="62"/>
      <c r="G264" s="61" t="s">
        <v>73</v>
      </c>
      <c r="H264" s="60">
        <v>1.4506600000000001</v>
      </c>
      <c r="I264" s="59">
        <v>26.56</v>
      </c>
      <c r="J264" s="59">
        <v>38.520000000000003</v>
      </c>
    </row>
    <row r="265" spans="1:10" ht="39" customHeight="1" x14ac:dyDescent="0.2">
      <c r="A265" s="63" t="s">
        <v>219</v>
      </c>
      <c r="B265" s="64" t="s">
        <v>551</v>
      </c>
      <c r="C265" s="63" t="s">
        <v>48</v>
      </c>
      <c r="D265" s="63" t="s">
        <v>550</v>
      </c>
      <c r="E265" s="62" t="s">
        <v>369</v>
      </c>
      <c r="F265" s="62"/>
      <c r="G265" s="61" t="s">
        <v>57</v>
      </c>
      <c r="H265" s="60">
        <v>4.444E-2</v>
      </c>
      <c r="I265" s="59">
        <v>124.52</v>
      </c>
      <c r="J265" s="59">
        <v>5.53</v>
      </c>
    </row>
    <row r="266" spans="1:10" ht="26.1" customHeight="1" x14ac:dyDescent="0.2">
      <c r="A266" s="63" t="s">
        <v>219</v>
      </c>
      <c r="B266" s="64" t="s">
        <v>577</v>
      </c>
      <c r="C266" s="63" t="s">
        <v>48</v>
      </c>
      <c r="D266" s="63" t="s">
        <v>576</v>
      </c>
      <c r="E266" s="62" t="s">
        <v>325</v>
      </c>
      <c r="F266" s="62"/>
      <c r="G266" s="61" t="s">
        <v>57</v>
      </c>
      <c r="H266" s="60">
        <v>0.13333</v>
      </c>
      <c r="I266" s="59">
        <v>16.920000000000002</v>
      </c>
      <c r="J266" s="59">
        <v>2.25</v>
      </c>
    </row>
    <row r="267" spans="1:10" ht="39" customHeight="1" x14ac:dyDescent="0.2">
      <c r="A267" s="63" t="s">
        <v>219</v>
      </c>
      <c r="B267" s="64" t="s">
        <v>627</v>
      </c>
      <c r="C267" s="63" t="s">
        <v>48</v>
      </c>
      <c r="D267" s="63" t="s">
        <v>626</v>
      </c>
      <c r="E267" s="62" t="s">
        <v>325</v>
      </c>
      <c r="F267" s="62"/>
      <c r="G267" s="61" t="s">
        <v>57</v>
      </c>
      <c r="H267" s="60">
        <v>4.444E-2</v>
      </c>
      <c r="I267" s="59">
        <v>47.06</v>
      </c>
      <c r="J267" s="59">
        <v>2.09</v>
      </c>
    </row>
    <row r="268" spans="1:10" ht="51.95" customHeight="1" x14ac:dyDescent="0.2">
      <c r="A268" s="63" t="s">
        <v>219</v>
      </c>
      <c r="B268" s="64" t="s">
        <v>625</v>
      </c>
      <c r="C268" s="63" t="s">
        <v>48</v>
      </c>
      <c r="D268" s="63" t="s">
        <v>624</v>
      </c>
      <c r="E268" s="62" t="s">
        <v>408</v>
      </c>
      <c r="F268" s="62"/>
      <c r="G268" s="61" t="s">
        <v>57</v>
      </c>
      <c r="H268" s="60">
        <v>2.222E-2</v>
      </c>
      <c r="I268" s="59">
        <v>26.51</v>
      </c>
      <c r="J268" s="59">
        <v>0.57999999999999996</v>
      </c>
    </row>
    <row r="269" spans="1:10" ht="39" customHeight="1" x14ac:dyDescent="0.2">
      <c r="A269" s="63" t="s">
        <v>219</v>
      </c>
      <c r="B269" s="64" t="s">
        <v>429</v>
      </c>
      <c r="C269" s="63" t="s">
        <v>48</v>
      </c>
      <c r="D269" s="63" t="s">
        <v>428</v>
      </c>
      <c r="E269" s="62" t="s">
        <v>296</v>
      </c>
      <c r="F269" s="62"/>
      <c r="G269" s="61" t="s">
        <v>90</v>
      </c>
      <c r="H269" s="60">
        <v>0.86021999999999998</v>
      </c>
      <c r="I269" s="59">
        <v>21.53</v>
      </c>
      <c r="J269" s="59">
        <v>18.52</v>
      </c>
    </row>
    <row r="270" spans="1:10" ht="39" customHeight="1" x14ac:dyDescent="0.2">
      <c r="A270" s="63" t="s">
        <v>219</v>
      </c>
      <c r="B270" s="64" t="s">
        <v>522</v>
      </c>
      <c r="C270" s="63" t="s">
        <v>48</v>
      </c>
      <c r="D270" s="63" t="s">
        <v>521</v>
      </c>
      <c r="E270" s="62" t="s">
        <v>408</v>
      </c>
      <c r="F270" s="62"/>
      <c r="G270" s="61" t="s">
        <v>90</v>
      </c>
      <c r="H270" s="60">
        <v>0.22422</v>
      </c>
      <c r="I270" s="59">
        <v>28.4</v>
      </c>
      <c r="J270" s="59">
        <v>6.36</v>
      </c>
    </row>
    <row r="271" spans="1:10" ht="51.95" customHeight="1" x14ac:dyDescent="0.2">
      <c r="A271" s="63" t="s">
        <v>219</v>
      </c>
      <c r="B271" s="64" t="s">
        <v>589</v>
      </c>
      <c r="C271" s="63" t="s">
        <v>48</v>
      </c>
      <c r="D271" s="63" t="s">
        <v>588</v>
      </c>
      <c r="E271" s="62" t="s">
        <v>325</v>
      </c>
      <c r="F271" s="62"/>
      <c r="G271" s="61" t="s">
        <v>90</v>
      </c>
      <c r="H271" s="60">
        <v>0.72487999999999997</v>
      </c>
      <c r="I271" s="59">
        <v>8.2200000000000006</v>
      </c>
      <c r="J271" s="59">
        <v>5.95</v>
      </c>
    </row>
    <row r="272" spans="1:10" ht="51.95" customHeight="1" x14ac:dyDescent="0.2">
      <c r="A272" s="63" t="s">
        <v>219</v>
      </c>
      <c r="B272" s="64" t="s">
        <v>623</v>
      </c>
      <c r="C272" s="63" t="s">
        <v>48</v>
      </c>
      <c r="D272" s="63" t="s">
        <v>622</v>
      </c>
      <c r="E272" s="62" t="s">
        <v>303</v>
      </c>
      <c r="F272" s="62"/>
      <c r="G272" s="61" t="s">
        <v>57</v>
      </c>
      <c r="H272" s="60">
        <v>2.222E-2</v>
      </c>
      <c r="I272" s="59">
        <v>48.2</v>
      </c>
      <c r="J272" s="59">
        <v>1.07</v>
      </c>
    </row>
    <row r="273" spans="1:10" ht="39" customHeight="1" x14ac:dyDescent="0.2">
      <c r="A273" s="63" t="s">
        <v>219</v>
      </c>
      <c r="B273" s="64" t="s">
        <v>549</v>
      </c>
      <c r="C273" s="63" t="s">
        <v>48</v>
      </c>
      <c r="D273" s="63" t="s">
        <v>548</v>
      </c>
      <c r="E273" s="62" t="s">
        <v>547</v>
      </c>
      <c r="F273" s="62"/>
      <c r="G273" s="61" t="s">
        <v>57</v>
      </c>
      <c r="H273" s="60">
        <v>4.444E-2</v>
      </c>
      <c r="I273" s="59">
        <v>17.18</v>
      </c>
      <c r="J273" s="59">
        <v>0.76</v>
      </c>
    </row>
    <row r="274" spans="1:10" ht="26.1" customHeight="1" x14ac:dyDescent="0.2">
      <c r="A274" s="63" t="s">
        <v>219</v>
      </c>
      <c r="B274" s="64" t="s">
        <v>621</v>
      </c>
      <c r="C274" s="63" t="s">
        <v>48</v>
      </c>
      <c r="D274" s="63" t="s">
        <v>620</v>
      </c>
      <c r="E274" s="62" t="s">
        <v>240</v>
      </c>
      <c r="F274" s="62"/>
      <c r="G274" s="61" t="s">
        <v>57</v>
      </c>
      <c r="H274" s="60">
        <v>2.222E-2</v>
      </c>
      <c r="I274" s="59">
        <v>96.32</v>
      </c>
      <c r="J274" s="59">
        <v>2.14</v>
      </c>
    </row>
    <row r="275" spans="1:10" ht="51.95" customHeight="1" x14ac:dyDescent="0.2">
      <c r="A275" s="63" t="s">
        <v>219</v>
      </c>
      <c r="B275" s="64" t="s">
        <v>464</v>
      </c>
      <c r="C275" s="63" t="s">
        <v>48</v>
      </c>
      <c r="D275" s="63" t="s">
        <v>463</v>
      </c>
      <c r="E275" s="62" t="s">
        <v>240</v>
      </c>
      <c r="F275" s="62"/>
      <c r="G275" s="61" t="s">
        <v>57</v>
      </c>
      <c r="H275" s="60">
        <v>1.111E-2</v>
      </c>
      <c r="I275" s="59">
        <v>576.75</v>
      </c>
      <c r="J275" s="59">
        <v>6.4</v>
      </c>
    </row>
    <row r="276" spans="1:10" ht="39" customHeight="1" x14ac:dyDescent="0.2">
      <c r="A276" s="63" t="s">
        <v>219</v>
      </c>
      <c r="B276" s="64" t="s">
        <v>454</v>
      </c>
      <c r="C276" s="63" t="s">
        <v>48</v>
      </c>
      <c r="D276" s="63" t="s">
        <v>453</v>
      </c>
      <c r="E276" s="62" t="s">
        <v>452</v>
      </c>
      <c r="F276" s="62"/>
      <c r="G276" s="61" t="s">
        <v>90</v>
      </c>
      <c r="H276" s="60">
        <v>0.21232999999999999</v>
      </c>
      <c r="I276" s="59">
        <v>25.87</v>
      </c>
      <c r="J276" s="59">
        <v>5.49</v>
      </c>
    </row>
    <row r="277" spans="1:10" ht="65.099999999999994" customHeight="1" x14ac:dyDescent="0.2">
      <c r="A277" s="63" t="s">
        <v>219</v>
      </c>
      <c r="B277" s="64" t="s">
        <v>422</v>
      </c>
      <c r="C277" s="63" t="s">
        <v>48</v>
      </c>
      <c r="D277" s="63" t="s">
        <v>421</v>
      </c>
      <c r="E277" s="62" t="s">
        <v>420</v>
      </c>
      <c r="F277" s="62"/>
      <c r="G277" s="61" t="s">
        <v>57</v>
      </c>
      <c r="H277" s="60">
        <v>2.222E-2</v>
      </c>
      <c r="I277" s="59">
        <v>274.25</v>
      </c>
      <c r="J277" s="59">
        <v>6.09</v>
      </c>
    </row>
    <row r="278" spans="1:10" ht="26.1" customHeight="1" x14ac:dyDescent="0.2">
      <c r="A278" s="63" t="s">
        <v>219</v>
      </c>
      <c r="B278" s="64" t="s">
        <v>506</v>
      </c>
      <c r="C278" s="63" t="s">
        <v>48</v>
      </c>
      <c r="D278" s="63" t="s">
        <v>505</v>
      </c>
      <c r="E278" s="62" t="s">
        <v>504</v>
      </c>
      <c r="F278" s="62"/>
      <c r="G278" s="61" t="s">
        <v>73</v>
      </c>
      <c r="H278" s="60">
        <v>2.2728799999999998</v>
      </c>
      <c r="I278" s="59">
        <v>19.02</v>
      </c>
      <c r="J278" s="59">
        <v>43.23</v>
      </c>
    </row>
    <row r="279" spans="1:10" ht="26.1" customHeight="1" x14ac:dyDescent="0.2">
      <c r="A279" s="63" t="s">
        <v>219</v>
      </c>
      <c r="B279" s="64" t="s">
        <v>619</v>
      </c>
      <c r="C279" s="63" t="s">
        <v>48</v>
      </c>
      <c r="D279" s="63" t="s">
        <v>618</v>
      </c>
      <c r="E279" s="62" t="s">
        <v>240</v>
      </c>
      <c r="F279" s="62"/>
      <c r="G279" s="61" t="s">
        <v>57</v>
      </c>
      <c r="H279" s="60">
        <v>2.222E-2</v>
      </c>
      <c r="I279" s="59">
        <v>56.38</v>
      </c>
      <c r="J279" s="59">
        <v>1.25</v>
      </c>
    </row>
    <row r="280" spans="1:10" ht="51.95" customHeight="1" x14ac:dyDescent="0.2">
      <c r="A280" s="63" t="s">
        <v>219</v>
      </c>
      <c r="B280" s="64" t="s">
        <v>617</v>
      </c>
      <c r="C280" s="63" t="s">
        <v>48</v>
      </c>
      <c r="D280" s="63" t="s">
        <v>616</v>
      </c>
      <c r="E280" s="62" t="s">
        <v>303</v>
      </c>
      <c r="F280" s="62"/>
      <c r="G280" s="61" t="s">
        <v>90</v>
      </c>
      <c r="H280" s="60">
        <v>0.54</v>
      </c>
      <c r="I280" s="59">
        <v>59.42</v>
      </c>
      <c r="J280" s="59">
        <v>32.08</v>
      </c>
    </row>
    <row r="281" spans="1:10" ht="39" customHeight="1" x14ac:dyDescent="0.2">
      <c r="A281" s="63" t="s">
        <v>219</v>
      </c>
      <c r="B281" s="64" t="s">
        <v>480</v>
      </c>
      <c r="C281" s="63" t="s">
        <v>48</v>
      </c>
      <c r="D281" s="63" t="s">
        <v>479</v>
      </c>
      <c r="E281" s="62" t="s">
        <v>387</v>
      </c>
      <c r="F281" s="62"/>
      <c r="G281" s="61" t="s">
        <v>73</v>
      </c>
      <c r="H281" s="60">
        <v>0.192</v>
      </c>
      <c r="I281" s="59">
        <v>119.91</v>
      </c>
      <c r="J281" s="59">
        <v>23.02</v>
      </c>
    </row>
    <row r="282" spans="1:10" ht="65.099999999999994" customHeight="1" x14ac:dyDescent="0.2">
      <c r="A282" s="63" t="s">
        <v>219</v>
      </c>
      <c r="B282" s="64" t="s">
        <v>615</v>
      </c>
      <c r="C282" s="63" t="s">
        <v>48</v>
      </c>
      <c r="D282" s="63" t="s">
        <v>614</v>
      </c>
      <c r="E282" s="62" t="s">
        <v>420</v>
      </c>
      <c r="F282" s="62"/>
      <c r="G282" s="61" t="s">
        <v>57</v>
      </c>
      <c r="H282" s="60">
        <v>2.222E-2</v>
      </c>
      <c r="I282" s="59">
        <v>420.77</v>
      </c>
      <c r="J282" s="59">
        <v>9.34</v>
      </c>
    </row>
    <row r="283" spans="1:10" ht="39" customHeight="1" x14ac:dyDescent="0.2">
      <c r="A283" s="63" t="s">
        <v>219</v>
      </c>
      <c r="B283" s="64" t="s">
        <v>613</v>
      </c>
      <c r="C283" s="63" t="s">
        <v>48</v>
      </c>
      <c r="D283" s="63" t="s">
        <v>612</v>
      </c>
      <c r="E283" s="62" t="s">
        <v>325</v>
      </c>
      <c r="F283" s="62"/>
      <c r="G283" s="61" t="s">
        <v>57</v>
      </c>
      <c r="H283" s="60">
        <v>4.444E-2</v>
      </c>
      <c r="I283" s="59">
        <v>32.67</v>
      </c>
      <c r="J283" s="59">
        <v>1.45</v>
      </c>
    </row>
    <row r="284" spans="1:10" ht="39" customHeight="1" x14ac:dyDescent="0.2">
      <c r="A284" s="63" t="s">
        <v>219</v>
      </c>
      <c r="B284" s="64" t="s">
        <v>440</v>
      </c>
      <c r="C284" s="63" t="s">
        <v>48</v>
      </c>
      <c r="D284" s="63" t="s">
        <v>439</v>
      </c>
      <c r="E284" s="62" t="s">
        <v>387</v>
      </c>
      <c r="F284" s="62"/>
      <c r="G284" s="61" t="s">
        <v>73</v>
      </c>
      <c r="H284" s="60">
        <v>0.94443999999999995</v>
      </c>
      <c r="I284" s="59">
        <v>100.76</v>
      </c>
      <c r="J284" s="59">
        <v>95.16</v>
      </c>
    </row>
    <row r="285" spans="1:10" ht="39" customHeight="1" x14ac:dyDescent="0.2">
      <c r="A285" s="63" t="s">
        <v>219</v>
      </c>
      <c r="B285" s="64" t="s">
        <v>451</v>
      </c>
      <c r="C285" s="63" t="s">
        <v>48</v>
      </c>
      <c r="D285" s="63" t="s">
        <v>450</v>
      </c>
      <c r="E285" s="62" t="s">
        <v>325</v>
      </c>
      <c r="F285" s="62"/>
      <c r="G285" s="61" t="s">
        <v>57</v>
      </c>
      <c r="H285" s="60">
        <v>6.6659999999999997E-2</v>
      </c>
      <c r="I285" s="59">
        <v>37.130000000000003</v>
      </c>
      <c r="J285" s="59">
        <v>2.4700000000000002</v>
      </c>
    </row>
    <row r="286" spans="1:10" ht="39" customHeight="1" x14ac:dyDescent="0.2">
      <c r="A286" s="63" t="s">
        <v>219</v>
      </c>
      <c r="B286" s="64" t="s">
        <v>449</v>
      </c>
      <c r="C286" s="63" t="s">
        <v>48</v>
      </c>
      <c r="D286" s="63" t="s">
        <v>448</v>
      </c>
      <c r="E286" s="62" t="s">
        <v>447</v>
      </c>
      <c r="F286" s="62"/>
      <c r="G286" s="61" t="s">
        <v>57</v>
      </c>
      <c r="H286" s="60">
        <v>4.444E-2</v>
      </c>
      <c r="I286" s="59">
        <v>132.66999999999999</v>
      </c>
      <c r="J286" s="59">
        <v>5.89</v>
      </c>
    </row>
    <row r="287" spans="1:10" ht="51.95" customHeight="1" x14ac:dyDescent="0.2">
      <c r="A287" s="63" t="s">
        <v>219</v>
      </c>
      <c r="B287" s="64" t="s">
        <v>611</v>
      </c>
      <c r="C287" s="63" t="s">
        <v>48</v>
      </c>
      <c r="D287" s="63" t="s">
        <v>610</v>
      </c>
      <c r="E287" s="62" t="s">
        <v>408</v>
      </c>
      <c r="F287" s="62"/>
      <c r="G287" s="61" t="s">
        <v>57</v>
      </c>
      <c r="H287" s="60">
        <v>2.222E-2</v>
      </c>
      <c r="I287" s="59">
        <v>10.039999999999999</v>
      </c>
      <c r="J287" s="59">
        <v>0.22</v>
      </c>
    </row>
    <row r="288" spans="1:10" ht="51.95" customHeight="1" x14ac:dyDescent="0.2">
      <c r="A288" s="63" t="s">
        <v>219</v>
      </c>
      <c r="B288" s="64" t="s">
        <v>609</v>
      </c>
      <c r="C288" s="63" t="s">
        <v>48</v>
      </c>
      <c r="D288" s="63" t="s">
        <v>608</v>
      </c>
      <c r="E288" s="62" t="s">
        <v>303</v>
      </c>
      <c r="F288" s="62"/>
      <c r="G288" s="61" t="s">
        <v>90</v>
      </c>
      <c r="H288" s="60">
        <v>0.18</v>
      </c>
      <c r="I288" s="59">
        <v>29.7</v>
      </c>
      <c r="J288" s="59">
        <v>5.34</v>
      </c>
    </row>
    <row r="289" spans="1:10" ht="51.95" customHeight="1" x14ac:dyDescent="0.2">
      <c r="A289" s="63" t="s">
        <v>219</v>
      </c>
      <c r="B289" s="64" t="s">
        <v>488</v>
      </c>
      <c r="C289" s="63" t="s">
        <v>48</v>
      </c>
      <c r="D289" s="63" t="s">
        <v>487</v>
      </c>
      <c r="E289" s="62" t="s">
        <v>486</v>
      </c>
      <c r="F289" s="62"/>
      <c r="G289" s="61" t="s">
        <v>73</v>
      </c>
      <c r="H289" s="60">
        <v>1.4506600000000001</v>
      </c>
      <c r="I289" s="59">
        <v>52.02</v>
      </c>
      <c r="J289" s="59">
        <v>75.459999999999994</v>
      </c>
    </row>
    <row r="290" spans="1:10" ht="39" customHeight="1" x14ac:dyDescent="0.2">
      <c r="A290" s="63" t="s">
        <v>219</v>
      </c>
      <c r="B290" s="64" t="s">
        <v>556</v>
      </c>
      <c r="C290" s="63" t="s">
        <v>48</v>
      </c>
      <c r="D290" s="63" t="s">
        <v>555</v>
      </c>
      <c r="E290" s="62" t="s">
        <v>554</v>
      </c>
      <c r="F290" s="62"/>
      <c r="G290" s="61" t="s">
        <v>57</v>
      </c>
      <c r="H290" s="60">
        <v>4.444E-2</v>
      </c>
      <c r="I290" s="59">
        <v>266.77999999999997</v>
      </c>
      <c r="J290" s="59">
        <v>11.85</v>
      </c>
    </row>
    <row r="291" spans="1:10" ht="51.95" customHeight="1" x14ac:dyDescent="0.2">
      <c r="A291" s="63" t="s">
        <v>219</v>
      </c>
      <c r="B291" s="64" t="s">
        <v>444</v>
      </c>
      <c r="C291" s="63" t="s">
        <v>48</v>
      </c>
      <c r="D291" s="63" t="s">
        <v>443</v>
      </c>
      <c r="E291" s="62" t="s">
        <v>408</v>
      </c>
      <c r="F291" s="62"/>
      <c r="G291" s="61" t="s">
        <v>57</v>
      </c>
      <c r="H291" s="60">
        <v>0.17777000000000001</v>
      </c>
      <c r="I291" s="59">
        <v>15.4</v>
      </c>
      <c r="J291" s="59">
        <v>2.73</v>
      </c>
    </row>
    <row r="292" spans="1:10" ht="39" customHeight="1" x14ac:dyDescent="0.2">
      <c r="A292" s="63" t="s">
        <v>219</v>
      </c>
      <c r="B292" s="64" t="s">
        <v>607</v>
      </c>
      <c r="C292" s="63" t="s">
        <v>48</v>
      </c>
      <c r="D292" s="63" t="s">
        <v>606</v>
      </c>
      <c r="E292" s="62" t="s">
        <v>605</v>
      </c>
      <c r="F292" s="62"/>
      <c r="G292" s="61" t="s">
        <v>90</v>
      </c>
      <c r="H292" s="60">
        <v>0.10222000000000001</v>
      </c>
      <c r="I292" s="59">
        <v>18.600000000000001</v>
      </c>
      <c r="J292" s="59">
        <v>1.9</v>
      </c>
    </row>
    <row r="293" spans="1:10" x14ac:dyDescent="0.2">
      <c r="A293" s="52"/>
      <c r="B293" s="52"/>
      <c r="C293" s="52"/>
      <c r="D293" s="52"/>
      <c r="E293" s="52" t="s">
        <v>198</v>
      </c>
      <c r="F293" s="50">
        <v>195.94</v>
      </c>
      <c r="G293" s="52" t="s">
        <v>197</v>
      </c>
      <c r="H293" s="50">
        <v>0</v>
      </c>
      <c r="I293" s="52" t="s">
        <v>196</v>
      </c>
      <c r="J293" s="50">
        <v>195.94</v>
      </c>
    </row>
    <row r="294" spans="1:10" x14ac:dyDescent="0.2">
      <c r="A294" s="52"/>
      <c r="B294" s="52"/>
      <c r="C294" s="52"/>
      <c r="D294" s="52"/>
      <c r="E294" s="52" t="s">
        <v>195</v>
      </c>
      <c r="F294" s="50">
        <v>190.1</v>
      </c>
      <c r="G294" s="52"/>
      <c r="H294" s="51" t="s">
        <v>194</v>
      </c>
      <c r="I294" s="51"/>
      <c r="J294" s="50">
        <v>935.92</v>
      </c>
    </row>
    <row r="295" spans="1:10" ht="50.1" customHeight="1" thickBot="1" x14ac:dyDescent="0.25">
      <c r="A295" s="26"/>
      <c r="B295" s="26"/>
      <c r="C295" s="26"/>
      <c r="D295" s="26"/>
      <c r="E295" s="26"/>
      <c r="F295" s="26"/>
      <c r="G295" s="26" t="s">
        <v>193</v>
      </c>
      <c r="H295" s="49" t="s">
        <v>407</v>
      </c>
      <c r="I295" s="26" t="s">
        <v>191</v>
      </c>
      <c r="J295" s="47">
        <v>2150744.16</v>
      </c>
    </row>
    <row r="296" spans="1:10" ht="0.95" customHeight="1" thickTop="1" x14ac:dyDescent="0.2">
      <c r="A296" s="48"/>
      <c r="B296" s="48"/>
      <c r="C296" s="48"/>
      <c r="D296" s="48"/>
      <c r="E296" s="48"/>
      <c r="F296" s="48"/>
      <c r="G296" s="48"/>
      <c r="H296" s="48"/>
      <c r="I296" s="48"/>
      <c r="J296" s="48"/>
    </row>
    <row r="297" spans="1:10" ht="18" customHeight="1" x14ac:dyDescent="0.2">
      <c r="A297" s="41" t="s">
        <v>150</v>
      </c>
      <c r="B297" s="39" t="s">
        <v>187</v>
      </c>
      <c r="C297" s="41" t="s">
        <v>186</v>
      </c>
      <c r="D297" s="41" t="s">
        <v>10</v>
      </c>
      <c r="E297" s="67" t="s">
        <v>221</v>
      </c>
      <c r="F297" s="67"/>
      <c r="G297" s="40" t="s">
        <v>185</v>
      </c>
      <c r="H297" s="39" t="s">
        <v>11</v>
      </c>
      <c r="I297" s="39" t="s">
        <v>184</v>
      </c>
      <c r="J297" s="39" t="s">
        <v>12</v>
      </c>
    </row>
    <row r="298" spans="1:10" ht="65.099999999999994" customHeight="1" x14ac:dyDescent="0.2">
      <c r="A298" s="33" t="s">
        <v>220</v>
      </c>
      <c r="B298" s="31" t="s">
        <v>149</v>
      </c>
      <c r="C298" s="33" t="s">
        <v>52</v>
      </c>
      <c r="D298" s="33" t="s">
        <v>148</v>
      </c>
      <c r="E298" s="66" t="s">
        <v>406</v>
      </c>
      <c r="F298" s="66"/>
      <c r="G298" s="32" t="s">
        <v>73</v>
      </c>
      <c r="H298" s="65">
        <v>1</v>
      </c>
      <c r="I298" s="30">
        <v>1010.21</v>
      </c>
      <c r="J298" s="30">
        <v>1010.21</v>
      </c>
    </row>
    <row r="299" spans="1:10" ht="39" customHeight="1" x14ac:dyDescent="0.2">
      <c r="A299" s="63" t="s">
        <v>219</v>
      </c>
      <c r="B299" s="64" t="s">
        <v>604</v>
      </c>
      <c r="C299" s="63" t="s">
        <v>48</v>
      </c>
      <c r="D299" s="63" t="s">
        <v>603</v>
      </c>
      <c r="E299" s="62" t="s">
        <v>602</v>
      </c>
      <c r="F299" s="62"/>
      <c r="G299" s="61" t="s">
        <v>73</v>
      </c>
      <c r="H299" s="60">
        <v>1</v>
      </c>
      <c r="I299" s="59">
        <v>23.53</v>
      </c>
      <c r="J299" s="59">
        <v>23.53</v>
      </c>
    </row>
    <row r="300" spans="1:10" ht="26.1" customHeight="1" x14ac:dyDescent="0.2">
      <c r="A300" s="63" t="s">
        <v>219</v>
      </c>
      <c r="B300" s="64" t="s">
        <v>601</v>
      </c>
      <c r="C300" s="63" t="s">
        <v>48</v>
      </c>
      <c r="D300" s="63" t="s">
        <v>600</v>
      </c>
      <c r="E300" s="62" t="s">
        <v>420</v>
      </c>
      <c r="F300" s="62"/>
      <c r="G300" s="61" t="s">
        <v>57</v>
      </c>
      <c r="H300" s="60">
        <v>7.0220000000000005E-2</v>
      </c>
      <c r="I300" s="59">
        <v>117.02</v>
      </c>
      <c r="J300" s="59">
        <v>8.2100000000000009</v>
      </c>
    </row>
    <row r="301" spans="1:10" ht="39" customHeight="1" x14ac:dyDescent="0.2">
      <c r="A301" s="63" t="s">
        <v>219</v>
      </c>
      <c r="B301" s="64" t="s">
        <v>599</v>
      </c>
      <c r="C301" s="63" t="s">
        <v>48</v>
      </c>
      <c r="D301" s="63" t="s">
        <v>598</v>
      </c>
      <c r="E301" s="62" t="s">
        <v>369</v>
      </c>
      <c r="F301" s="62"/>
      <c r="G301" s="61" t="s">
        <v>57</v>
      </c>
      <c r="H301" s="60">
        <v>6.019E-2</v>
      </c>
      <c r="I301" s="59">
        <v>18.239999999999998</v>
      </c>
      <c r="J301" s="59">
        <v>1.0900000000000001</v>
      </c>
    </row>
    <row r="302" spans="1:10" ht="39" customHeight="1" x14ac:dyDescent="0.2">
      <c r="A302" s="63" t="s">
        <v>219</v>
      </c>
      <c r="B302" s="64" t="s">
        <v>597</v>
      </c>
      <c r="C302" s="63" t="s">
        <v>48</v>
      </c>
      <c r="D302" s="63" t="s">
        <v>596</v>
      </c>
      <c r="E302" s="62" t="s">
        <v>420</v>
      </c>
      <c r="F302" s="62"/>
      <c r="G302" s="61" t="s">
        <v>57</v>
      </c>
      <c r="H302" s="60">
        <v>3.0089999999999999E-2</v>
      </c>
      <c r="I302" s="59">
        <v>58.68</v>
      </c>
      <c r="J302" s="59">
        <v>1.76</v>
      </c>
    </row>
    <row r="303" spans="1:10" ht="51.95" customHeight="1" x14ac:dyDescent="0.2">
      <c r="A303" s="63" t="s">
        <v>219</v>
      </c>
      <c r="B303" s="64" t="s">
        <v>595</v>
      </c>
      <c r="C303" s="63" t="s">
        <v>48</v>
      </c>
      <c r="D303" s="63" t="s">
        <v>594</v>
      </c>
      <c r="E303" s="62" t="s">
        <v>408</v>
      </c>
      <c r="F303" s="62"/>
      <c r="G303" s="61" t="s">
        <v>57</v>
      </c>
      <c r="H303" s="60">
        <v>2.0060000000000001E-2</v>
      </c>
      <c r="I303" s="59">
        <v>44.17</v>
      </c>
      <c r="J303" s="59">
        <v>0.88</v>
      </c>
    </row>
    <row r="304" spans="1:10" ht="39" customHeight="1" x14ac:dyDescent="0.2">
      <c r="A304" s="63" t="s">
        <v>219</v>
      </c>
      <c r="B304" s="64" t="s">
        <v>593</v>
      </c>
      <c r="C304" s="63" t="s">
        <v>48</v>
      </c>
      <c r="D304" s="63" t="s">
        <v>592</v>
      </c>
      <c r="E304" s="62" t="s">
        <v>325</v>
      </c>
      <c r="F304" s="62"/>
      <c r="G304" s="61" t="s">
        <v>90</v>
      </c>
      <c r="H304" s="60">
        <v>0.35642000000000001</v>
      </c>
      <c r="I304" s="59">
        <v>3.92</v>
      </c>
      <c r="J304" s="59">
        <v>1.39</v>
      </c>
    </row>
    <row r="305" spans="1:10" ht="39" customHeight="1" x14ac:dyDescent="0.2">
      <c r="A305" s="63" t="s">
        <v>219</v>
      </c>
      <c r="B305" s="64" t="s">
        <v>591</v>
      </c>
      <c r="C305" s="63" t="s">
        <v>48</v>
      </c>
      <c r="D305" s="63" t="s">
        <v>590</v>
      </c>
      <c r="E305" s="62" t="s">
        <v>408</v>
      </c>
      <c r="F305" s="62"/>
      <c r="G305" s="61" t="s">
        <v>90</v>
      </c>
      <c r="H305" s="60">
        <v>0.19550999999999999</v>
      </c>
      <c r="I305" s="59">
        <v>39.57</v>
      </c>
      <c r="J305" s="59">
        <v>7.73</v>
      </c>
    </row>
    <row r="306" spans="1:10" ht="51.95" customHeight="1" x14ac:dyDescent="0.2">
      <c r="A306" s="63" t="s">
        <v>219</v>
      </c>
      <c r="B306" s="64" t="s">
        <v>589</v>
      </c>
      <c r="C306" s="63" t="s">
        <v>48</v>
      </c>
      <c r="D306" s="63" t="s">
        <v>588</v>
      </c>
      <c r="E306" s="62" t="s">
        <v>325</v>
      </c>
      <c r="F306" s="62"/>
      <c r="G306" s="61" t="s">
        <v>90</v>
      </c>
      <c r="H306" s="60">
        <v>0.53188000000000002</v>
      </c>
      <c r="I306" s="59">
        <v>8.2200000000000006</v>
      </c>
      <c r="J306" s="59">
        <v>4.37</v>
      </c>
    </row>
    <row r="307" spans="1:10" ht="39" customHeight="1" x14ac:dyDescent="0.2">
      <c r="A307" s="63" t="s">
        <v>219</v>
      </c>
      <c r="B307" s="64" t="s">
        <v>587</v>
      </c>
      <c r="C307" s="63" t="s">
        <v>48</v>
      </c>
      <c r="D307" s="63" t="s">
        <v>586</v>
      </c>
      <c r="E307" s="62" t="s">
        <v>452</v>
      </c>
      <c r="F307" s="62"/>
      <c r="G307" s="61" t="s">
        <v>57</v>
      </c>
      <c r="H307" s="60">
        <v>1.0030000000000001E-2</v>
      </c>
      <c r="I307" s="59">
        <v>11.13</v>
      </c>
      <c r="J307" s="59">
        <v>0.11</v>
      </c>
    </row>
    <row r="308" spans="1:10" ht="39" customHeight="1" x14ac:dyDescent="0.2">
      <c r="A308" s="63" t="s">
        <v>219</v>
      </c>
      <c r="B308" s="64" t="s">
        <v>585</v>
      </c>
      <c r="C308" s="63" t="s">
        <v>48</v>
      </c>
      <c r="D308" s="63" t="s">
        <v>584</v>
      </c>
      <c r="E308" s="62" t="s">
        <v>325</v>
      </c>
      <c r="F308" s="62"/>
      <c r="G308" s="61" t="s">
        <v>57</v>
      </c>
      <c r="H308" s="60">
        <v>1.0030000000000001E-2</v>
      </c>
      <c r="I308" s="59">
        <v>29.75</v>
      </c>
      <c r="J308" s="59">
        <v>0.28999999999999998</v>
      </c>
    </row>
    <row r="309" spans="1:10" ht="51.95" customHeight="1" x14ac:dyDescent="0.2">
      <c r="A309" s="63" t="s">
        <v>219</v>
      </c>
      <c r="B309" s="64" t="s">
        <v>583</v>
      </c>
      <c r="C309" s="63" t="s">
        <v>48</v>
      </c>
      <c r="D309" s="63" t="s">
        <v>582</v>
      </c>
      <c r="E309" s="62" t="s">
        <v>581</v>
      </c>
      <c r="F309" s="62"/>
      <c r="G309" s="61" t="s">
        <v>73</v>
      </c>
      <c r="H309" s="60">
        <v>0.30046</v>
      </c>
      <c r="I309" s="59">
        <v>5.57</v>
      </c>
      <c r="J309" s="59">
        <v>1.67</v>
      </c>
    </row>
    <row r="310" spans="1:10" ht="51.95" customHeight="1" x14ac:dyDescent="0.2">
      <c r="A310" s="63" t="s">
        <v>219</v>
      </c>
      <c r="B310" s="64" t="s">
        <v>580</v>
      </c>
      <c r="C310" s="63" t="s">
        <v>48</v>
      </c>
      <c r="D310" s="63" t="s">
        <v>579</v>
      </c>
      <c r="E310" s="62" t="s">
        <v>578</v>
      </c>
      <c r="F310" s="62"/>
      <c r="G310" s="61" t="s">
        <v>73</v>
      </c>
      <c r="H310" s="60">
        <v>1</v>
      </c>
      <c r="I310" s="59">
        <v>60.78</v>
      </c>
      <c r="J310" s="59">
        <v>60.78</v>
      </c>
    </row>
    <row r="311" spans="1:10" ht="26.1" customHeight="1" x14ac:dyDescent="0.2">
      <c r="A311" s="63" t="s">
        <v>219</v>
      </c>
      <c r="B311" s="64" t="s">
        <v>577</v>
      </c>
      <c r="C311" s="63" t="s">
        <v>48</v>
      </c>
      <c r="D311" s="63" t="s">
        <v>576</v>
      </c>
      <c r="E311" s="62" t="s">
        <v>325</v>
      </c>
      <c r="F311" s="62"/>
      <c r="G311" s="61" t="s">
        <v>57</v>
      </c>
      <c r="H311" s="60">
        <v>8.0250000000000002E-2</v>
      </c>
      <c r="I311" s="59">
        <v>16.920000000000002</v>
      </c>
      <c r="J311" s="59">
        <v>1.35</v>
      </c>
    </row>
    <row r="312" spans="1:10" ht="39" customHeight="1" x14ac:dyDescent="0.2">
      <c r="A312" s="63" t="s">
        <v>219</v>
      </c>
      <c r="B312" s="64" t="s">
        <v>575</v>
      </c>
      <c r="C312" s="63" t="s">
        <v>48</v>
      </c>
      <c r="D312" s="63" t="s">
        <v>574</v>
      </c>
      <c r="E312" s="62" t="s">
        <v>452</v>
      </c>
      <c r="F312" s="62"/>
      <c r="G312" s="61" t="s">
        <v>57</v>
      </c>
      <c r="H312" s="60">
        <v>9.0279999999999999E-2</v>
      </c>
      <c r="I312" s="59">
        <v>14.29</v>
      </c>
      <c r="J312" s="59">
        <v>1.29</v>
      </c>
    </row>
    <row r="313" spans="1:10" ht="39" customHeight="1" x14ac:dyDescent="0.2">
      <c r="A313" s="63" t="s">
        <v>219</v>
      </c>
      <c r="B313" s="64" t="s">
        <v>573</v>
      </c>
      <c r="C313" s="63" t="s">
        <v>48</v>
      </c>
      <c r="D313" s="63" t="s">
        <v>572</v>
      </c>
      <c r="E313" s="62" t="s">
        <v>387</v>
      </c>
      <c r="F313" s="62"/>
      <c r="G313" s="61" t="s">
        <v>73</v>
      </c>
      <c r="H313" s="60">
        <v>7.8140000000000001E-2</v>
      </c>
      <c r="I313" s="59">
        <v>120.68</v>
      </c>
      <c r="J313" s="59">
        <v>9.42</v>
      </c>
    </row>
    <row r="314" spans="1:10" ht="51.95" customHeight="1" x14ac:dyDescent="0.2">
      <c r="A314" s="63" t="s">
        <v>219</v>
      </c>
      <c r="B314" s="64" t="s">
        <v>571</v>
      </c>
      <c r="C314" s="63" t="s">
        <v>48</v>
      </c>
      <c r="D314" s="63" t="s">
        <v>570</v>
      </c>
      <c r="E314" s="62" t="s">
        <v>408</v>
      </c>
      <c r="F314" s="62"/>
      <c r="G314" s="61" t="s">
        <v>57</v>
      </c>
      <c r="H314" s="60">
        <v>1.0030000000000001E-2</v>
      </c>
      <c r="I314" s="59">
        <v>23.6</v>
      </c>
      <c r="J314" s="59">
        <v>0.23</v>
      </c>
    </row>
    <row r="315" spans="1:10" ht="51.95" customHeight="1" x14ac:dyDescent="0.2">
      <c r="A315" s="63" t="s">
        <v>219</v>
      </c>
      <c r="B315" s="64" t="s">
        <v>569</v>
      </c>
      <c r="C315" s="63" t="s">
        <v>48</v>
      </c>
      <c r="D315" s="63" t="s">
        <v>568</v>
      </c>
      <c r="E315" s="62" t="s">
        <v>494</v>
      </c>
      <c r="F315" s="62"/>
      <c r="G315" s="61" t="s">
        <v>57</v>
      </c>
      <c r="H315" s="60">
        <v>4.2130000000000001E-2</v>
      </c>
      <c r="I315" s="59">
        <v>1391.83</v>
      </c>
      <c r="J315" s="59">
        <v>58.63</v>
      </c>
    </row>
    <row r="316" spans="1:10" ht="51.95" customHeight="1" x14ac:dyDescent="0.2">
      <c r="A316" s="63" t="s">
        <v>219</v>
      </c>
      <c r="B316" s="64" t="s">
        <v>567</v>
      </c>
      <c r="C316" s="63" t="s">
        <v>48</v>
      </c>
      <c r="D316" s="63" t="s">
        <v>566</v>
      </c>
      <c r="E316" s="62" t="s">
        <v>408</v>
      </c>
      <c r="F316" s="62"/>
      <c r="G316" s="61" t="s">
        <v>57</v>
      </c>
      <c r="H316" s="60">
        <v>1.0030000000000001E-2</v>
      </c>
      <c r="I316" s="59">
        <v>16.05</v>
      </c>
      <c r="J316" s="59">
        <v>0.16</v>
      </c>
    </row>
    <row r="317" spans="1:10" ht="51.95" customHeight="1" x14ac:dyDescent="0.2">
      <c r="A317" s="63" t="s">
        <v>219</v>
      </c>
      <c r="B317" s="64" t="s">
        <v>565</v>
      </c>
      <c r="C317" s="63" t="s">
        <v>48</v>
      </c>
      <c r="D317" s="63" t="s">
        <v>564</v>
      </c>
      <c r="E317" s="62" t="s">
        <v>494</v>
      </c>
      <c r="F317" s="62"/>
      <c r="G317" s="61" t="s">
        <v>57</v>
      </c>
      <c r="H317" s="60">
        <v>2.8080000000000001E-2</v>
      </c>
      <c r="I317" s="59">
        <v>1572.44</v>
      </c>
      <c r="J317" s="59">
        <v>44.15</v>
      </c>
    </row>
    <row r="318" spans="1:10" ht="39" customHeight="1" x14ac:dyDescent="0.2">
      <c r="A318" s="63" t="s">
        <v>219</v>
      </c>
      <c r="B318" s="64" t="s">
        <v>563</v>
      </c>
      <c r="C318" s="63" t="s">
        <v>48</v>
      </c>
      <c r="D318" s="63" t="s">
        <v>562</v>
      </c>
      <c r="E318" s="62" t="s">
        <v>452</v>
      </c>
      <c r="F318" s="62"/>
      <c r="G318" s="61" t="s">
        <v>57</v>
      </c>
      <c r="H318" s="60">
        <v>1.0030000000000001E-2</v>
      </c>
      <c r="I318" s="59">
        <v>15.56</v>
      </c>
      <c r="J318" s="59">
        <v>0.15</v>
      </c>
    </row>
    <row r="319" spans="1:10" ht="39" customHeight="1" x14ac:dyDescent="0.2">
      <c r="A319" s="63" t="s">
        <v>219</v>
      </c>
      <c r="B319" s="64" t="s">
        <v>561</v>
      </c>
      <c r="C319" s="63" t="s">
        <v>48</v>
      </c>
      <c r="D319" s="63" t="s">
        <v>560</v>
      </c>
      <c r="E319" s="62" t="s">
        <v>408</v>
      </c>
      <c r="F319" s="62"/>
      <c r="G319" s="61" t="s">
        <v>90</v>
      </c>
      <c r="H319" s="60">
        <v>0.15268000000000001</v>
      </c>
      <c r="I319" s="59">
        <v>22.96</v>
      </c>
      <c r="J319" s="59">
        <v>3.5</v>
      </c>
    </row>
    <row r="320" spans="1:10" ht="51.95" customHeight="1" x14ac:dyDescent="0.2">
      <c r="A320" s="63" t="s">
        <v>219</v>
      </c>
      <c r="B320" s="64" t="s">
        <v>559</v>
      </c>
      <c r="C320" s="63" t="s">
        <v>48</v>
      </c>
      <c r="D320" s="63" t="s">
        <v>558</v>
      </c>
      <c r="E320" s="62" t="s">
        <v>557</v>
      </c>
      <c r="F320" s="62"/>
      <c r="G320" s="61" t="s">
        <v>73</v>
      </c>
      <c r="H320" s="60">
        <v>1</v>
      </c>
      <c r="I320" s="59">
        <v>86.71</v>
      </c>
      <c r="J320" s="59">
        <v>86.71</v>
      </c>
    </row>
    <row r="321" spans="1:10" ht="39" customHeight="1" x14ac:dyDescent="0.2">
      <c r="A321" s="63" t="s">
        <v>219</v>
      </c>
      <c r="B321" s="64" t="s">
        <v>556</v>
      </c>
      <c r="C321" s="63" t="s">
        <v>48</v>
      </c>
      <c r="D321" s="63" t="s">
        <v>555</v>
      </c>
      <c r="E321" s="62" t="s">
        <v>554</v>
      </c>
      <c r="F321" s="62"/>
      <c r="G321" s="61" t="s">
        <v>57</v>
      </c>
      <c r="H321" s="60">
        <v>1.0030000000000001E-2</v>
      </c>
      <c r="I321" s="59">
        <v>266.77999999999997</v>
      </c>
      <c r="J321" s="59">
        <v>2.67</v>
      </c>
    </row>
    <row r="322" spans="1:10" ht="51.95" customHeight="1" x14ac:dyDescent="0.2">
      <c r="A322" s="63" t="s">
        <v>219</v>
      </c>
      <c r="B322" s="64" t="s">
        <v>553</v>
      </c>
      <c r="C322" s="63" t="s">
        <v>48</v>
      </c>
      <c r="D322" s="63" t="s">
        <v>552</v>
      </c>
      <c r="E322" s="62" t="s">
        <v>408</v>
      </c>
      <c r="F322" s="62"/>
      <c r="G322" s="61" t="s">
        <v>57</v>
      </c>
      <c r="H322" s="60">
        <v>2.0060000000000001E-2</v>
      </c>
      <c r="I322" s="59">
        <v>28.91</v>
      </c>
      <c r="J322" s="59">
        <v>0.56999999999999995</v>
      </c>
    </row>
    <row r="323" spans="1:10" ht="39" customHeight="1" x14ac:dyDescent="0.2">
      <c r="A323" s="63" t="s">
        <v>219</v>
      </c>
      <c r="B323" s="64" t="s">
        <v>551</v>
      </c>
      <c r="C323" s="63" t="s">
        <v>48</v>
      </c>
      <c r="D323" s="63" t="s">
        <v>550</v>
      </c>
      <c r="E323" s="62" t="s">
        <v>369</v>
      </c>
      <c r="F323" s="62"/>
      <c r="G323" s="61" t="s">
        <v>57</v>
      </c>
      <c r="H323" s="60">
        <v>5.015E-2</v>
      </c>
      <c r="I323" s="59">
        <v>124.52</v>
      </c>
      <c r="J323" s="59">
        <v>6.24</v>
      </c>
    </row>
    <row r="324" spans="1:10" ht="39" customHeight="1" x14ac:dyDescent="0.2">
      <c r="A324" s="63" t="s">
        <v>219</v>
      </c>
      <c r="B324" s="64" t="s">
        <v>549</v>
      </c>
      <c r="C324" s="63" t="s">
        <v>48</v>
      </c>
      <c r="D324" s="63" t="s">
        <v>548</v>
      </c>
      <c r="E324" s="62" t="s">
        <v>547</v>
      </c>
      <c r="F324" s="62"/>
      <c r="G324" s="61" t="s">
        <v>57</v>
      </c>
      <c r="H324" s="60">
        <v>2.0060000000000001E-2</v>
      </c>
      <c r="I324" s="59">
        <v>17.18</v>
      </c>
      <c r="J324" s="59">
        <v>0.34</v>
      </c>
    </row>
    <row r="325" spans="1:10" ht="39" customHeight="1" x14ac:dyDescent="0.2">
      <c r="A325" s="63" t="s">
        <v>219</v>
      </c>
      <c r="B325" s="64" t="s">
        <v>546</v>
      </c>
      <c r="C325" s="63" t="s">
        <v>48</v>
      </c>
      <c r="D325" s="63" t="s">
        <v>545</v>
      </c>
      <c r="E325" s="62" t="s">
        <v>452</v>
      </c>
      <c r="F325" s="62"/>
      <c r="G325" s="61" t="s">
        <v>57</v>
      </c>
      <c r="H325" s="60">
        <v>2.0060000000000001E-2</v>
      </c>
      <c r="I325" s="59">
        <v>23.8</v>
      </c>
      <c r="J325" s="59">
        <v>0.47</v>
      </c>
    </row>
    <row r="326" spans="1:10" ht="39" customHeight="1" x14ac:dyDescent="0.2">
      <c r="A326" s="63" t="s">
        <v>219</v>
      </c>
      <c r="B326" s="64" t="s">
        <v>544</v>
      </c>
      <c r="C326" s="63" t="s">
        <v>48</v>
      </c>
      <c r="D326" s="63" t="s">
        <v>543</v>
      </c>
      <c r="E326" s="62" t="s">
        <v>452</v>
      </c>
      <c r="F326" s="62"/>
      <c r="G326" s="61" t="s">
        <v>57</v>
      </c>
      <c r="H326" s="60">
        <v>7.0220000000000005E-2</v>
      </c>
      <c r="I326" s="59">
        <v>20.64</v>
      </c>
      <c r="J326" s="59">
        <v>1.44</v>
      </c>
    </row>
    <row r="327" spans="1:10" ht="51.95" customHeight="1" x14ac:dyDescent="0.2">
      <c r="A327" s="63" t="s">
        <v>219</v>
      </c>
      <c r="B327" s="64" t="s">
        <v>542</v>
      </c>
      <c r="C327" s="63" t="s">
        <v>48</v>
      </c>
      <c r="D327" s="63" t="s">
        <v>541</v>
      </c>
      <c r="E327" s="62" t="s">
        <v>240</v>
      </c>
      <c r="F327" s="62"/>
      <c r="G327" s="61" t="s">
        <v>57</v>
      </c>
      <c r="H327" s="60">
        <v>5.0099999999999997E-3</v>
      </c>
      <c r="I327" s="59">
        <v>601.62</v>
      </c>
      <c r="J327" s="59">
        <v>3.01</v>
      </c>
    </row>
    <row r="328" spans="1:10" ht="26.1" customHeight="1" x14ac:dyDescent="0.2">
      <c r="A328" s="63" t="s">
        <v>219</v>
      </c>
      <c r="B328" s="64" t="s">
        <v>540</v>
      </c>
      <c r="C328" s="63" t="s">
        <v>48</v>
      </c>
      <c r="D328" s="63" t="s">
        <v>539</v>
      </c>
      <c r="E328" s="62" t="s">
        <v>471</v>
      </c>
      <c r="F328" s="62"/>
      <c r="G328" s="61" t="s">
        <v>73</v>
      </c>
      <c r="H328" s="60">
        <v>0.32550000000000001</v>
      </c>
      <c r="I328" s="59">
        <v>4.79</v>
      </c>
      <c r="J328" s="59">
        <v>1.55</v>
      </c>
    </row>
    <row r="329" spans="1:10" ht="26.1" customHeight="1" x14ac:dyDescent="0.2">
      <c r="A329" s="63" t="s">
        <v>219</v>
      </c>
      <c r="B329" s="64" t="s">
        <v>538</v>
      </c>
      <c r="C329" s="63" t="s">
        <v>48</v>
      </c>
      <c r="D329" s="63" t="s">
        <v>537</v>
      </c>
      <c r="E329" s="62" t="s">
        <v>240</v>
      </c>
      <c r="F329" s="62"/>
      <c r="G329" s="61" t="s">
        <v>57</v>
      </c>
      <c r="H329" s="60">
        <v>7.0220000000000005E-2</v>
      </c>
      <c r="I329" s="59">
        <v>61.6</v>
      </c>
      <c r="J329" s="59">
        <v>4.32</v>
      </c>
    </row>
    <row r="330" spans="1:10" ht="51.95" customHeight="1" x14ac:dyDescent="0.2">
      <c r="A330" s="63" t="s">
        <v>219</v>
      </c>
      <c r="B330" s="64" t="s">
        <v>536</v>
      </c>
      <c r="C330" s="63" t="s">
        <v>48</v>
      </c>
      <c r="D330" s="63" t="s">
        <v>535</v>
      </c>
      <c r="E330" s="62" t="s">
        <v>408</v>
      </c>
      <c r="F330" s="62"/>
      <c r="G330" s="61" t="s">
        <v>57</v>
      </c>
      <c r="H330" s="60">
        <v>2.0060000000000001E-2</v>
      </c>
      <c r="I330" s="59">
        <v>38.07</v>
      </c>
      <c r="J330" s="59">
        <v>0.76</v>
      </c>
    </row>
    <row r="331" spans="1:10" ht="26.1" customHeight="1" x14ac:dyDescent="0.2">
      <c r="A331" s="63" t="s">
        <v>219</v>
      </c>
      <c r="B331" s="64" t="s">
        <v>534</v>
      </c>
      <c r="C331" s="63" t="s">
        <v>48</v>
      </c>
      <c r="D331" s="63" t="s">
        <v>533</v>
      </c>
      <c r="E331" s="62" t="s">
        <v>420</v>
      </c>
      <c r="F331" s="62"/>
      <c r="G331" s="61" t="s">
        <v>57</v>
      </c>
      <c r="H331" s="60">
        <v>3.0089999999999999E-2</v>
      </c>
      <c r="I331" s="59">
        <v>827.19</v>
      </c>
      <c r="J331" s="59">
        <v>24.89</v>
      </c>
    </row>
    <row r="332" spans="1:10" ht="39" customHeight="1" x14ac:dyDescent="0.2">
      <c r="A332" s="63" t="s">
        <v>219</v>
      </c>
      <c r="B332" s="64" t="s">
        <v>532</v>
      </c>
      <c r="C332" s="63" t="s">
        <v>48</v>
      </c>
      <c r="D332" s="63" t="s">
        <v>531</v>
      </c>
      <c r="E332" s="62" t="s">
        <v>452</v>
      </c>
      <c r="F332" s="62"/>
      <c r="G332" s="61" t="s">
        <v>90</v>
      </c>
      <c r="H332" s="60">
        <v>4.6640000000000001E-2</v>
      </c>
      <c r="I332" s="59">
        <v>26.17</v>
      </c>
      <c r="J332" s="59">
        <v>1.22</v>
      </c>
    </row>
    <row r="333" spans="1:10" ht="78" customHeight="1" x14ac:dyDescent="0.2">
      <c r="A333" s="63" t="s">
        <v>219</v>
      </c>
      <c r="B333" s="64" t="s">
        <v>530</v>
      </c>
      <c r="C333" s="63" t="s">
        <v>48</v>
      </c>
      <c r="D333" s="63" t="s">
        <v>529</v>
      </c>
      <c r="E333" s="62" t="s">
        <v>436</v>
      </c>
      <c r="F333" s="62"/>
      <c r="G333" s="61" t="s">
        <v>73</v>
      </c>
      <c r="H333" s="60">
        <v>2.4070000000000001E-2</v>
      </c>
      <c r="I333" s="59">
        <v>215.61</v>
      </c>
      <c r="J333" s="59">
        <v>5.18</v>
      </c>
    </row>
    <row r="334" spans="1:10" ht="39" customHeight="1" x14ac:dyDescent="0.2">
      <c r="A334" s="63" t="s">
        <v>219</v>
      </c>
      <c r="B334" s="64" t="s">
        <v>528</v>
      </c>
      <c r="C334" s="63" t="s">
        <v>48</v>
      </c>
      <c r="D334" s="63" t="s">
        <v>527</v>
      </c>
      <c r="E334" s="62" t="s">
        <v>293</v>
      </c>
      <c r="F334" s="62"/>
      <c r="G334" s="61" t="s">
        <v>90</v>
      </c>
      <c r="H334" s="60">
        <v>0.36093999999999998</v>
      </c>
      <c r="I334" s="59">
        <v>9.32</v>
      </c>
      <c r="J334" s="59">
        <v>3.36</v>
      </c>
    </row>
    <row r="335" spans="1:10" ht="51.95" customHeight="1" x14ac:dyDescent="0.2">
      <c r="A335" s="63" t="s">
        <v>219</v>
      </c>
      <c r="B335" s="64" t="s">
        <v>526</v>
      </c>
      <c r="C335" s="63" t="s">
        <v>48</v>
      </c>
      <c r="D335" s="63" t="s">
        <v>525</v>
      </c>
      <c r="E335" s="62" t="s">
        <v>293</v>
      </c>
      <c r="F335" s="62"/>
      <c r="G335" s="61" t="s">
        <v>90</v>
      </c>
      <c r="H335" s="60">
        <v>2.9489999999999999E-2</v>
      </c>
      <c r="I335" s="59">
        <v>10.35</v>
      </c>
      <c r="J335" s="59">
        <v>0.3</v>
      </c>
    </row>
    <row r="336" spans="1:10" ht="39" customHeight="1" x14ac:dyDescent="0.2">
      <c r="A336" s="63" t="s">
        <v>219</v>
      </c>
      <c r="B336" s="64" t="s">
        <v>524</v>
      </c>
      <c r="C336" s="63" t="s">
        <v>48</v>
      </c>
      <c r="D336" s="63" t="s">
        <v>523</v>
      </c>
      <c r="E336" s="62" t="s">
        <v>325</v>
      </c>
      <c r="F336" s="62"/>
      <c r="G336" s="61" t="s">
        <v>57</v>
      </c>
      <c r="H336" s="60">
        <v>4.0120000000000003E-2</v>
      </c>
      <c r="I336" s="59">
        <v>35.51</v>
      </c>
      <c r="J336" s="59">
        <v>1.42</v>
      </c>
    </row>
    <row r="337" spans="1:10" ht="39" customHeight="1" x14ac:dyDescent="0.2">
      <c r="A337" s="63" t="s">
        <v>219</v>
      </c>
      <c r="B337" s="64" t="s">
        <v>522</v>
      </c>
      <c r="C337" s="63" t="s">
        <v>48</v>
      </c>
      <c r="D337" s="63" t="s">
        <v>521</v>
      </c>
      <c r="E337" s="62" t="s">
        <v>408</v>
      </c>
      <c r="F337" s="62"/>
      <c r="G337" s="61" t="s">
        <v>90</v>
      </c>
      <c r="H337" s="60">
        <v>5.4969999999999998E-2</v>
      </c>
      <c r="I337" s="59">
        <v>28.4</v>
      </c>
      <c r="J337" s="59">
        <v>1.56</v>
      </c>
    </row>
    <row r="338" spans="1:10" ht="39" customHeight="1" x14ac:dyDescent="0.2">
      <c r="A338" s="63" t="s">
        <v>219</v>
      </c>
      <c r="B338" s="64" t="s">
        <v>520</v>
      </c>
      <c r="C338" s="63" t="s">
        <v>48</v>
      </c>
      <c r="D338" s="63" t="s">
        <v>519</v>
      </c>
      <c r="E338" s="62" t="s">
        <v>325</v>
      </c>
      <c r="F338" s="62"/>
      <c r="G338" s="61" t="s">
        <v>90</v>
      </c>
      <c r="H338" s="60">
        <v>4.0757700000000003</v>
      </c>
      <c r="I338" s="59">
        <v>5.28</v>
      </c>
      <c r="J338" s="59">
        <v>21.52</v>
      </c>
    </row>
    <row r="339" spans="1:10" ht="39" customHeight="1" x14ac:dyDescent="0.2">
      <c r="A339" s="63" t="s">
        <v>219</v>
      </c>
      <c r="B339" s="64" t="s">
        <v>518</v>
      </c>
      <c r="C339" s="63" t="s">
        <v>48</v>
      </c>
      <c r="D339" s="63" t="s">
        <v>517</v>
      </c>
      <c r="E339" s="62" t="s">
        <v>325</v>
      </c>
      <c r="F339" s="62"/>
      <c r="G339" s="61" t="s">
        <v>57</v>
      </c>
      <c r="H339" s="60">
        <v>7.0220000000000005E-2</v>
      </c>
      <c r="I339" s="59">
        <v>35.520000000000003</v>
      </c>
      <c r="J339" s="59">
        <v>2.4900000000000002</v>
      </c>
    </row>
    <row r="340" spans="1:10" ht="51.95" customHeight="1" x14ac:dyDescent="0.2">
      <c r="A340" s="63" t="s">
        <v>219</v>
      </c>
      <c r="B340" s="64" t="s">
        <v>516</v>
      </c>
      <c r="C340" s="63" t="s">
        <v>48</v>
      </c>
      <c r="D340" s="63" t="s">
        <v>515</v>
      </c>
      <c r="E340" s="62" t="s">
        <v>408</v>
      </c>
      <c r="F340" s="62"/>
      <c r="G340" s="61" t="s">
        <v>57</v>
      </c>
      <c r="H340" s="60">
        <v>4.0120000000000003E-2</v>
      </c>
      <c r="I340" s="59">
        <v>40.08</v>
      </c>
      <c r="J340" s="59">
        <v>1.6</v>
      </c>
    </row>
    <row r="341" spans="1:10" ht="26.1" customHeight="1" x14ac:dyDescent="0.2">
      <c r="A341" s="63" t="s">
        <v>219</v>
      </c>
      <c r="B341" s="64" t="s">
        <v>514</v>
      </c>
      <c r="C341" s="63" t="s">
        <v>48</v>
      </c>
      <c r="D341" s="63" t="s">
        <v>513</v>
      </c>
      <c r="E341" s="62" t="s">
        <v>240</v>
      </c>
      <c r="F341" s="62"/>
      <c r="G341" s="61" t="s">
        <v>57</v>
      </c>
      <c r="H341" s="60">
        <v>2.0060000000000001E-2</v>
      </c>
      <c r="I341" s="59">
        <v>11.46</v>
      </c>
      <c r="J341" s="59">
        <v>0.22</v>
      </c>
    </row>
    <row r="342" spans="1:10" ht="39" customHeight="1" x14ac:dyDescent="0.2">
      <c r="A342" s="63" t="s">
        <v>219</v>
      </c>
      <c r="B342" s="64" t="s">
        <v>512</v>
      </c>
      <c r="C342" s="63" t="s">
        <v>48</v>
      </c>
      <c r="D342" s="63" t="s">
        <v>511</v>
      </c>
      <c r="E342" s="62" t="s">
        <v>325</v>
      </c>
      <c r="F342" s="62"/>
      <c r="G342" s="61" t="s">
        <v>57</v>
      </c>
      <c r="H342" s="60">
        <v>4.0120000000000003E-2</v>
      </c>
      <c r="I342" s="59">
        <v>36.35</v>
      </c>
      <c r="J342" s="59">
        <v>1.45</v>
      </c>
    </row>
    <row r="343" spans="1:10" ht="51.95" customHeight="1" x14ac:dyDescent="0.2">
      <c r="A343" s="63" t="s">
        <v>219</v>
      </c>
      <c r="B343" s="64" t="s">
        <v>510</v>
      </c>
      <c r="C343" s="63" t="s">
        <v>48</v>
      </c>
      <c r="D343" s="63" t="s">
        <v>509</v>
      </c>
      <c r="E343" s="62" t="s">
        <v>293</v>
      </c>
      <c r="F343" s="62"/>
      <c r="G343" s="61" t="s">
        <v>90</v>
      </c>
      <c r="H343" s="60">
        <v>2.9489999999999999E-2</v>
      </c>
      <c r="I343" s="59">
        <v>27.35</v>
      </c>
      <c r="J343" s="59">
        <v>0.8</v>
      </c>
    </row>
    <row r="344" spans="1:10" ht="39" customHeight="1" x14ac:dyDescent="0.2">
      <c r="A344" s="63" t="s">
        <v>219</v>
      </c>
      <c r="B344" s="64" t="s">
        <v>508</v>
      </c>
      <c r="C344" s="63" t="s">
        <v>48</v>
      </c>
      <c r="D344" s="63" t="s">
        <v>507</v>
      </c>
      <c r="E344" s="62" t="s">
        <v>408</v>
      </c>
      <c r="F344" s="62"/>
      <c r="G344" s="61" t="s">
        <v>90</v>
      </c>
      <c r="H344" s="60">
        <v>0.16833000000000001</v>
      </c>
      <c r="I344" s="59">
        <v>22.04</v>
      </c>
      <c r="J344" s="59">
        <v>3.7</v>
      </c>
    </row>
    <row r="345" spans="1:10" ht="26.1" customHeight="1" x14ac:dyDescent="0.2">
      <c r="A345" s="63" t="s">
        <v>219</v>
      </c>
      <c r="B345" s="64" t="s">
        <v>506</v>
      </c>
      <c r="C345" s="63" t="s">
        <v>48</v>
      </c>
      <c r="D345" s="63" t="s">
        <v>505</v>
      </c>
      <c r="E345" s="62" t="s">
        <v>504</v>
      </c>
      <c r="F345" s="62"/>
      <c r="G345" s="61" t="s">
        <v>73</v>
      </c>
      <c r="H345" s="60">
        <v>3.2873000000000001</v>
      </c>
      <c r="I345" s="59">
        <v>19.02</v>
      </c>
      <c r="J345" s="59">
        <v>62.52</v>
      </c>
    </row>
    <row r="346" spans="1:10" ht="39" customHeight="1" x14ac:dyDescent="0.2">
      <c r="A346" s="63" t="s">
        <v>219</v>
      </c>
      <c r="B346" s="64" t="s">
        <v>503</v>
      </c>
      <c r="C346" s="63" t="s">
        <v>48</v>
      </c>
      <c r="D346" s="63" t="s">
        <v>502</v>
      </c>
      <c r="E346" s="62" t="s">
        <v>483</v>
      </c>
      <c r="F346" s="62"/>
      <c r="G346" s="61" t="s">
        <v>57</v>
      </c>
      <c r="H346" s="60">
        <v>5.015E-2</v>
      </c>
      <c r="I346" s="59">
        <v>18.57</v>
      </c>
      <c r="J346" s="59">
        <v>0.93</v>
      </c>
    </row>
    <row r="347" spans="1:10" ht="51.95" customHeight="1" x14ac:dyDescent="0.2">
      <c r="A347" s="63" t="s">
        <v>219</v>
      </c>
      <c r="B347" s="64" t="s">
        <v>501</v>
      </c>
      <c r="C347" s="63" t="s">
        <v>48</v>
      </c>
      <c r="D347" s="63" t="s">
        <v>500</v>
      </c>
      <c r="E347" s="62" t="s">
        <v>499</v>
      </c>
      <c r="F347" s="62"/>
      <c r="G347" s="61" t="s">
        <v>73</v>
      </c>
      <c r="H347" s="60">
        <v>0.30046</v>
      </c>
      <c r="I347" s="59">
        <v>50.42</v>
      </c>
      <c r="J347" s="59">
        <v>15.14</v>
      </c>
    </row>
    <row r="348" spans="1:10" ht="39" customHeight="1" x14ac:dyDescent="0.2">
      <c r="A348" s="63" t="s">
        <v>219</v>
      </c>
      <c r="B348" s="64" t="s">
        <v>498</v>
      </c>
      <c r="C348" s="63" t="s">
        <v>48</v>
      </c>
      <c r="D348" s="63" t="s">
        <v>497</v>
      </c>
      <c r="E348" s="62" t="s">
        <v>447</v>
      </c>
      <c r="F348" s="62"/>
      <c r="G348" s="61" t="s">
        <v>57</v>
      </c>
      <c r="H348" s="60">
        <v>6.019E-2</v>
      </c>
      <c r="I348" s="59">
        <v>401.22</v>
      </c>
      <c r="J348" s="59">
        <v>24.14</v>
      </c>
    </row>
    <row r="349" spans="1:10" ht="51.95" customHeight="1" x14ac:dyDescent="0.2">
      <c r="A349" s="63" t="s">
        <v>219</v>
      </c>
      <c r="B349" s="64" t="s">
        <v>496</v>
      </c>
      <c r="C349" s="63" t="s">
        <v>48</v>
      </c>
      <c r="D349" s="63" t="s">
        <v>495</v>
      </c>
      <c r="E349" s="62" t="s">
        <v>494</v>
      </c>
      <c r="F349" s="62"/>
      <c r="G349" s="61" t="s">
        <v>73</v>
      </c>
      <c r="H349" s="60">
        <v>1.30233</v>
      </c>
      <c r="I349" s="59">
        <v>26.56</v>
      </c>
      <c r="J349" s="59">
        <v>34.58</v>
      </c>
    </row>
    <row r="350" spans="1:10" ht="39" customHeight="1" x14ac:dyDescent="0.2">
      <c r="A350" s="63" t="s">
        <v>219</v>
      </c>
      <c r="B350" s="64" t="s">
        <v>493</v>
      </c>
      <c r="C350" s="63" t="s">
        <v>48</v>
      </c>
      <c r="D350" s="63" t="s">
        <v>492</v>
      </c>
      <c r="E350" s="62" t="s">
        <v>452</v>
      </c>
      <c r="F350" s="62"/>
      <c r="G350" s="61" t="s">
        <v>57</v>
      </c>
      <c r="H350" s="60">
        <v>6.019E-2</v>
      </c>
      <c r="I350" s="59">
        <v>14.01</v>
      </c>
      <c r="J350" s="59">
        <v>0.84</v>
      </c>
    </row>
    <row r="351" spans="1:10" ht="51.95" customHeight="1" x14ac:dyDescent="0.2">
      <c r="A351" s="63" t="s">
        <v>219</v>
      </c>
      <c r="B351" s="64" t="s">
        <v>491</v>
      </c>
      <c r="C351" s="63" t="s">
        <v>48</v>
      </c>
      <c r="D351" s="63" t="s">
        <v>490</v>
      </c>
      <c r="E351" s="62" t="s">
        <v>489</v>
      </c>
      <c r="F351" s="62"/>
      <c r="G351" s="61" t="s">
        <v>57</v>
      </c>
      <c r="H351" s="60">
        <v>0.14044000000000001</v>
      </c>
      <c r="I351" s="59">
        <v>119.04</v>
      </c>
      <c r="J351" s="59">
        <v>16.71</v>
      </c>
    </row>
    <row r="352" spans="1:10" ht="51.95" customHeight="1" x14ac:dyDescent="0.2">
      <c r="A352" s="63" t="s">
        <v>219</v>
      </c>
      <c r="B352" s="64" t="s">
        <v>488</v>
      </c>
      <c r="C352" s="63" t="s">
        <v>48</v>
      </c>
      <c r="D352" s="63" t="s">
        <v>487</v>
      </c>
      <c r="E352" s="62" t="s">
        <v>486</v>
      </c>
      <c r="F352" s="62"/>
      <c r="G352" s="61" t="s">
        <v>73</v>
      </c>
      <c r="H352" s="60">
        <v>1.30233</v>
      </c>
      <c r="I352" s="59">
        <v>52.02</v>
      </c>
      <c r="J352" s="59">
        <v>67.739999999999995</v>
      </c>
    </row>
    <row r="353" spans="1:10" ht="39" customHeight="1" x14ac:dyDescent="0.2">
      <c r="A353" s="63" t="s">
        <v>219</v>
      </c>
      <c r="B353" s="64" t="s">
        <v>485</v>
      </c>
      <c r="C353" s="63" t="s">
        <v>48</v>
      </c>
      <c r="D353" s="63" t="s">
        <v>484</v>
      </c>
      <c r="E353" s="62" t="s">
        <v>483</v>
      </c>
      <c r="F353" s="62"/>
      <c r="G353" s="61" t="s">
        <v>57</v>
      </c>
      <c r="H353" s="60">
        <v>5.015E-2</v>
      </c>
      <c r="I353" s="59">
        <v>48.7</v>
      </c>
      <c r="J353" s="59">
        <v>2.44</v>
      </c>
    </row>
    <row r="354" spans="1:10" ht="39" customHeight="1" x14ac:dyDescent="0.2">
      <c r="A354" s="63" t="s">
        <v>219</v>
      </c>
      <c r="B354" s="64" t="s">
        <v>482</v>
      </c>
      <c r="C354" s="63" t="s">
        <v>48</v>
      </c>
      <c r="D354" s="63" t="s">
        <v>481</v>
      </c>
      <c r="E354" s="62" t="s">
        <v>452</v>
      </c>
      <c r="F354" s="62"/>
      <c r="G354" s="61" t="s">
        <v>57</v>
      </c>
      <c r="H354" s="60">
        <v>0.37117</v>
      </c>
      <c r="I354" s="59">
        <v>10.43</v>
      </c>
      <c r="J354" s="59">
        <v>3.87</v>
      </c>
    </row>
    <row r="355" spans="1:10" ht="39" customHeight="1" x14ac:dyDescent="0.2">
      <c r="A355" s="63" t="s">
        <v>219</v>
      </c>
      <c r="B355" s="64" t="s">
        <v>480</v>
      </c>
      <c r="C355" s="63" t="s">
        <v>48</v>
      </c>
      <c r="D355" s="63" t="s">
        <v>479</v>
      </c>
      <c r="E355" s="62" t="s">
        <v>387</v>
      </c>
      <c r="F355" s="62"/>
      <c r="G355" s="61" t="s">
        <v>73</v>
      </c>
      <c r="H355" s="60">
        <v>0.83443000000000001</v>
      </c>
      <c r="I355" s="59">
        <v>119.91</v>
      </c>
      <c r="J355" s="59">
        <v>100.05</v>
      </c>
    </row>
    <row r="356" spans="1:10" ht="39" customHeight="1" x14ac:dyDescent="0.2">
      <c r="A356" s="63" t="s">
        <v>219</v>
      </c>
      <c r="B356" s="64" t="s">
        <v>478</v>
      </c>
      <c r="C356" s="63" t="s">
        <v>48</v>
      </c>
      <c r="D356" s="63" t="s">
        <v>477</v>
      </c>
      <c r="E356" s="62" t="s">
        <v>476</v>
      </c>
      <c r="F356" s="62"/>
      <c r="G356" s="61" t="s">
        <v>73</v>
      </c>
      <c r="H356" s="60">
        <v>0.30046</v>
      </c>
      <c r="I356" s="59">
        <v>62.74</v>
      </c>
      <c r="J356" s="59">
        <v>18.850000000000001</v>
      </c>
    </row>
    <row r="357" spans="1:10" ht="39" customHeight="1" x14ac:dyDescent="0.2">
      <c r="A357" s="63" t="s">
        <v>219</v>
      </c>
      <c r="B357" s="64" t="s">
        <v>475</v>
      </c>
      <c r="C357" s="63" t="s">
        <v>48</v>
      </c>
      <c r="D357" s="63" t="s">
        <v>474</v>
      </c>
      <c r="E357" s="62" t="s">
        <v>447</v>
      </c>
      <c r="F357" s="62"/>
      <c r="G357" s="61" t="s">
        <v>57</v>
      </c>
      <c r="H357" s="60">
        <v>2.0060000000000001E-2</v>
      </c>
      <c r="I357" s="59">
        <v>427.84</v>
      </c>
      <c r="J357" s="59">
        <v>8.58</v>
      </c>
    </row>
    <row r="358" spans="1:10" ht="26.1" customHeight="1" x14ac:dyDescent="0.2">
      <c r="A358" s="63" t="s">
        <v>219</v>
      </c>
      <c r="B358" s="64" t="s">
        <v>473</v>
      </c>
      <c r="C358" s="63" t="s">
        <v>48</v>
      </c>
      <c r="D358" s="63" t="s">
        <v>472</v>
      </c>
      <c r="E358" s="62" t="s">
        <v>471</v>
      </c>
      <c r="F358" s="62"/>
      <c r="G358" s="61" t="s">
        <v>73</v>
      </c>
      <c r="H358" s="60">
        <v>0.32550000000000001</v>
      </c>
      <c r="I358" s="59">
        <v>10.83</v>
      </c>
      <c r="J358" s="59">
        <v>3.52</v>
      </c>
    </row>
    <row r="359" spans="1:10" ht="51.95" customHeight="1" x14ac:dyDescent="0.2">
      <c r="A359" s="63" t="s">
        <v>219</v>
      </c>
      <c r="B359" s="64" t="s">
        <v>470</v>
      </c>
      <c r="C359" s="63" t="s">
        <v>48</v>
      </c>
      <c r="D359" s="63" t="s">
        <v>469</v>
      </c>
      <c r="E359" s="62" t="s">
        <v>408</v>
      </c>
      <c r="F359" s="62"/>
      <c r="G359" s="61" t="s">
        <v>57</v>
      </c>
      <c r="H359" s="60">
        <v>1.0030000000000001E-2</v>
      </c>
      <c r="I359" s="59">
        <v>28.14</v>
      </c>
      <c r="J359" s="59">
        <v>0.28000000000000003</v>
      </c>
    </row>
    <row r="360" spans="1:10" ht="51.95" customHeight="1" x14ac:dyDescent="0.2">
      <c r="A360" s="63" t="s">
        <v>219</v>
      </c>
      <c r="B360" s="64" t="s">
        <v>468</v>
      </c>
      <c r="C360" s="63" t="s">
        <v>48</v>
      </c>
      <c r="D360" s="63" t="s">
        <v>467</v>
      </c>
      <c r="E360" s="62" t="s">
        <v>447</v>
      </c>
      <c r="F360" s="62"/>
      <c r="G360" s="61" t="s">
        <v>57</v>
      </c>
      <c r="H360" s="60">
        <v>6.019E-2</v>
      </c>
      <c r="I360" s="59">
        <v>111.26</v>
      </c>
      <c r="J360" s="59">
        <v>6.69</v>
      </c>
    </row>
    <row r="361" spans="1:10" ht="39" customHeight="1" x14ac:dyDescent="0.2">
      <c r="A361" s="63" t="s">
        <v>219</v>
      </c>
      <c r="B361" s="64" t="s">
        <v>466</v>
      </c>
      <c r="C361" s="63" t="s">
        <v>48</v>
      </c>
      <c r="D361" s="63" t="s">
        <v>465</v>
      </c>
      <c r="E361" s="62" t="s">
        <v>293</v>
      </c>
      <c r="F361" s="62"/>
      <c r="G361" s="61" t="s">
        <v>90</v>
      </c>
      <c r="H361" s="60">
        <v>0.36093999999999998</v>
      </c>
      <c r="I361" s="59">
        <v>18.190000000000001</v>
      </c>
      <c r="J361" s="59">
        <v>6.56</v>
      </c>
    </row>
    <row r="362" spans="1:10" ht="51.95" customHeight="1" x14ac:dyDescent="0.2">
      <c r="A362" s="63" t="s">
        <v>219</v>
      </c>
      <c r="B362" s="64" t="s">
        <v>464</v>
      </c>
      <c r="C362" s="63" t="s">
        <v>48</v>
      </c>
      <c r="D362" s="63" t="s">
        <v>463</v>
      </c>
      <c r="E362" s="62" t="s">
        <v>240</v>
      </c>
      <c r="F362" s="62"/>
      <c r="G362" s="61" t="s">
        <v>57</v>
      </c>
      <c r="H362" s="60">
        <v>5.0099999999999997E-3</v>
      </c>
      <c r="I362" s="59">
        <v>576.75</v>
      </c>
      <c r="J362" s="59">
        <v>2.88</v>
      </c>
    </row>
    <row r="363" spans="1:10" ht="39" customHeight="1" x14ac:dyDescent="0.2">
      <c r="A363" s="63" t="s">
        <v>219</v>
      </c>
      <c r="B363" s="64" t="s">
        <v>462</v>
      </c>
      <c r="C363" s="63" t="s">
        <v>48</v>
      </c>
      <c r="D363" s="63" t="s">
        <v>461</v>
      </c>
      <c r="E363" s="62" t="s">
        <v>452</v>
      </c>
      <c r="F363" s="62"/>
      <c r="G363" s="61" t="s">
        <v>90</v>
      </c>
      <c r="H363" s="60">
        <v>0.10573</v>
      </c>
      <c r="I363" s="59">
        <v>34.64</v>
      </c>
      <c r="J363" s="59">
        <v>3.66</v>
      </c>
    </row>
    <row r="364" spans="1:10" ht="39" customHeight="1" x14ac:dyDescent="0.2">
      <c r="A364" s="63" t="s">
        <v>219</v>
      </c>
      <c r="B364" s="64" t="s">
        <v>460</v>
      </c>
      <c r="C364" s="63" t="s">
        <v>48</v>
      </c>
      <c r="D364" s="63" t="s">
        <v>459</v>
      </c>
      <c r="E364" s="62" t="s">
        <v>325</v>
      </c>
      <c r="F364" s="62"/>
      <c r="G364" s="61" t="s">
        <v>57</v>
      </c>
      <c r="H364" s="60">
        <v>2.0060000000000001E-2</v>
      </c>
      <c r="I364" s="59">
        <v>31.05</v>
      </c>
      <c r="J364" s="59">
        <v>0.62</v>
      </c>
    </row>
    <row r="365" spans="1:10" ht="51.95" customHeight="1" x14ac:dyDescent="0.2">
      <c r="A365" s="63" t="s">
        <v>219</v>
      </c>
      <c r="B365" s="64" t="s">
        <v>458</v>
      </c>
      <c r="C365" s="63" t="s">
        <v>48</v>
      </c>
      <c r="D365" s="63" t="s">
        <v>457</v>
      </c>
      <c r="E365" s="62" t="s">
        <v>408</v>
      </c>
      <c r="F365" s="62"/>
      <c r="G365" s="61" t="s">
        <v>57</v>
      </c>
      <c r="H365" s="60">
        <v>2.0060000000000001E-2</v>
      </c>
      <c r="I365" s="59">
        <v>46.55</v>
      </c>
      <c r="J365" s="59">
        <v>0.93</v>
      </c>
    </row>
    <row r="366" spans="1:10" ht="51.95" customHeight="1" x14ac:dyDescent="0.2">
      <c r="A366" s="63" t="s">
        <v>219</v>
      </c>
      <c r="B366" s="64" t="s">
        <v>456</v>
      </c>
      <c r="C366" s="63" t="s">
        <v>48</v>
      </c>
      <c r="D366" s="63" t="s">
        <v>455</v>
      </c>
      <c r="E366" s="62" t="s">
        <v>408</v>
      </c>
      <c r="F366" s="62"/>
      <c r="G366" s="61" t="s">
        <v>57</v>
      </c>
      <c r="H366" s="60">
        <v>0.13041</v>
      </c>
      <c r="I366" s="59">
        <v>11.06</v>
      </c>
      <c r="J366" s="59">
        <v>1.44</v>
      </c>
    </row>
    <row r="367" spans="1:10" ht="39" customHeight="1" x14ac:dyDescent="0.2">
      <c r="A367" s="63" t="s">
        <v>219</v>
      </c>
      <c r="B367" s="64" t="s">
        <v>454</v>
      </c>
      <c r="C367" s="63" t="s">
        <v>48</v>
      </c>
      <c r="D367" s="63" t="s">
        <v>453</v>
      </c>
      <c r="E367" s="62" t="s">
        <v>452</v>
      </c>
      <c r="F367" s="62"/>
      <c r="G367" s="61" t="s">
        <v>90</v>
      </c>
      <c r="H367" s="60">
        <v>0.29572999999999999</v>
      </c>
      <c r="I367" s="59">
        <v>25.87</v>
      </c>
      <c r="J367" s="59">
        <v>7.65</v>
      </c>
    </row>
    <row r="368" spans="1:10" ht="39" customHeight="1" x14ac:dyDescent="0.2">
      <c r="A368" s="63" t="s">
        <v>219</v>
      </c>
      <c r="B368" s="64" t="s">
        <v>451</v>
      </c>
      <c r="C368" s="63" t="s">
        <v>48</v>
      </c>
      <c r="D368" s="63" t="s">
        <v>450</v>
      </c>
      <c r="E368" s="62" t="s">
        <v>325</v>
      </c>
      <c r="F368" s="62"/>
      <c r="G368" s="61" t="s">
        <v>57</v>
      </c>
      <c r="H368" s="60">
        <v>2.0060000000000001E-2</v>
      </c>
      <c r="I368" s="59">
        <v>37.130000000000003</v>
      </c>
      <c r="J368" s="59">
        <v>0.74</v>
      </c>
    </row>
    <row r="369" spans="1:10" ht="39" customHeight="1" x14ac:dyDescent="0.2">
      <c r="A369" s="63" t="s">
        <v>219</v>
      </c>
      <c r="B369" s="64" t="s">
        <v>449</v>
      </c>
      <c r="C369" s="63" t="s">
        <v>48</v>
      </c>
      <c r="D369" s="63" t="s">
        <v>448</v>
      </c>
      <c r="E369" s="62" t="s">
        <v>447</v>
      </c>
      <c r="F369" s="62"/>
      <c r="G369" s="61" t="s">
        <v>57</v>
      </c>
      <c r="H369" s="60">
        <v>2.0060000000000001E-2</v>
      </c>
      <c r="I369" s="59">
        <v>132.66999999999999</v>
      </c>
      <c r="J369" s="59">
        <v>2.66</v>
      </c>
    </row>
    <row r="370" spans="1:10" ht="39" customHeight="1" x14ac:dyDescent="0.2">
      <c r="A370" s="63" t="s">
        <v>219</v>
      </c>
      <c r="B370" s="64" t="s">
        <v>446</v>
      </c>
      <c r="C370" s="63" t="s">
        <v>48</v>
      </c>
      <c r="D370" s="63" t="s">
        <v>445</v>
      </c>
      <c r="E370" s="62" t="s">
        <v>423</v>
      </c>
      <c r="F370" s="62"/>
      <c r="G370" s="61" t="s">
        <v>57</v>
      </c>
      <c r="H370" s="60">
        <v>8.3460000000000006E-2</v>
      </c>
      <c r="I370" s="59">
        <v>331.12</v>
      </c>
      <c r="J370" s="59">
        <v>27.63</v>
      </c>
    </row>
    <row r="371" spans="1:10" ht="51.95" customHeight="1" x14ac:dyDescent="0.2">
      <c r="A371" s="63" t="s">
        <v>219</v>
      </c>
      <c r="B371" s="64" t="s">
        <v>444</v>
      </c>
      <c r="C371" s="63" t="s">
        <v>48</v>
      </c>
      <c r="D371" s="63" t="s">
        <v>443</v>
      </c>
      <c r="E371" s="62" t="s">
        <v>408</v>
      </c>
      <c r="F371" s="62"/>
      <c r="G371" s="61" t="s">
        <v>57</v>
      </c>
      <c r="H371" s="60">
        <v>2.0060000000000001E-2</v>
      </c>
      <c r="I371" s="59">
        <v>15.4</v>
      </c>
      <c r="J371" s="59">
        <v>0.3</v>
      </c>
    </row>
    <row r="372" spans="1:10" ht="39" customHeight="1" x14ac:dyDescent="0.2">
      <c r="A372" s="63" t="s">
        <v>219</v>
      </c>
      <c r="B372" s="64" t="s">
        <v>442</v>
      </c>
      <c r="C372" s="63" t="s">
        <v>48</v>
      </c>
      <c r="D372" s="63" t="s">
        <v>441</v>
      </c>
      <c r="E372" s="62" t="s">
        <v>369</v>
      </c>
      <c r="F372" s="62"/>
      <c r="G372" s="61" t="s">
        <v>57</v>
      </c>
      <c r="H372" s="60">
        <v>2.0060000000000001E-2</v>
      </c>
      <c r="I372" s="59">
        <v>170.38</v>
      </c>
      <c r="J372" s="59">
        <v>3.41</v>
      </c>
    </row>
    <row r="373" spans="1:10" ht="39" customHeight="1" x14ac:dyDescent="0.2">
      <c r="A373" s="63" t="s">
        <v>219</v>
      </c>
      <c r="B373" s="64" t="s">
        <v>440</v>
      </c>
      <c r="C373" s="63" t="s">
        <v>48</v>
      </c>
      <c r="D373" s="63" t="s">
        <v>439</v>
      </c>
      <c r="E373" s="62" t="s">
        <v>387</v>
      </c>
      <c r="F373" s="62"/>
      <c r="G373" s="61" t="s">
        <v>73</v>
      </c>
      <c r="H373" s="60">
        <v>0.30009999999999998</v>
      </c>
      <c r="I373" s="59">
        <v>100.76</v>
      </c>
      <c r="J373" s="59">
        <v>30.23</v>
      </c>
    </row>
    <row r="374" spans="1:10" ht="78" customHeight="1" x14ac:dyDescent="0.2">
      <c r="A374" s="63" t="s">
        <v>219</v>
      </c>
      <c r="B374" s="64" t="s">
        <v>438</v>
      </c>
      <c r="C374" s="63" t="s">
        <v>48</v>
      </c>
      <c r="D374" s="63" t="s">
        <v>437</v>
      </c>
      <c r="E374" s="62" t="s">
        <v>436</v>
      </c>
      <c r="F374" s="62"/>
      <c r="G374" s="61" t="s">
        <v>73</v>
      </c>
      <c r="H374" s="60">
        <v>3.3700000000000001E-2</v>
      </c>
      <c r="I374" s="59">
        <v>416.99</v>
      </c>
      <c r="J374" s="59">
        <v>14.05</v>
      </c>
    </row>
    <row r="375" spans="1:10" ht="51.95" customHeight="1" x14ac:dyDescent="0.2">
      <c r="A375" s="63" t="s">
        <v>219</v>
      </c>
      <c r="B375" s="64" t="s">
        <v>435</v>
      </c>
      <c r="C375" s="63" t="s">
        <v>48</v>
      </c>
      <c r="D375" s="63" t="s">
        <v>434</v>
      </c>
      <c r="E375" s="62" t="s">
        <v>420</v>
      </c>
      <c r="F375" s="62"/>
      <c r="G375" s="61" t="s">
        <v>57</v>
      </c>
      <c r="H375" s="60">
        <v>4.0120000000000003E-2</v>
      </c>
      <c r="I375" s="59">
        <v>548.32000000000005</v>
      </c>
      <c r="J375" s="59">
        <v>21.99</v>
      </c>
    </row>
    <row r="376" spans="1:10" ht="39" customHeight="1" x14ac:dyDescent="0.2">
      <c r="A376" s="63" t="s">
        <v>219</v>
      </c>
      <c r="B376" s="64" t="s">
        <v>433</v>
      </c>
      <c r="C376" s="63" t="s">
        <v>48</v>
      </c>
      <c r="D376" s="63" t="s">
        <v>432</v>
      </c>
      <c r="E376" s="62" t="s">
        <v>387</v>
      </c>
      <c r="F376" s="62"/>
      <c r="G376" s="61" t="s">
        <v>73</v>
      </c>
      <c r="H376" s="60">
        <v>0.59587999999999997</v>
      </c>
      <c r="I376" s="59">
        <v>77.06</v>
      </c>
      <c r="J376" s="59">
        <v>45.91</v>
      </c>
    </row>
    <row r="377" spans="1:10" ht="26.1" customHeight="1" x14ac:dyDescent="0.2">
      <c r="A377" s="63" t="s">
        <v>219</v>
      </c>
      <c r="B377" s="64" t="s">
        <v>431</v>
      </c>
      <c r="C377" s="63" t="s">
        <v>48</v>
      </c>
      <c r="D377" s="63" t="s">
        <v>430</v>
      </c>
      <c r="E377" s="62" t="s">
        <v>412</v>
      </c>
      <c r="F377" s="62"/>
      <c r="G377" s="61" t="s">
        <v>244</v>
      </c>
      <c r="H377" s="60">
        <v>2.5899999999999999E-3</v>
      </c>
      <c r="I377" s="59">
        <v>1241.8699999999999</v>
      </c>
      <c r="J377" s="59">
        <v>3.21</v>
      </c>
    </row>
    <row r="378" spans="1:10" ht="39" customHeight="1" x14ac:dyDescent="0.2">
      <c r="A378" s="63" t="s">
        <v>219</v>
      </c>
      <c r="B378" s="64" t="s">
        <v>429</v>
      </c>
      <c r="C378" s="63" t="s">
        <v>48</v>
      </c>
      <c r="D378" s="63" t="s">
        <v>428</v>
      </c>
      <c r="E378" s="62" t="s">
        <v>296</v>
      </c>
      <c r="F378" s="62"/>
      <c r="G378" s="61" t="s">
        <v>90</v>
      </c>
      <c r="H378" s="60">
        <v>0.73099999999999998</v>
      </c>
      <c r="I378" s="59">
        <v>21.53</v>
      </c>
      <c r="J378" s="59">
        <v>15.73</v>
      </c>
    </row>
    <row r="379" spans="1:10" ht="51.95" customHeight="1" x14ac:dyDescent="0.2">
      <c r="A379" s="63" t="s">
        <v>219</v>
      </c>
      <c r="B379" s="64" t="s">
        <v>427</v>
      </c>
      <c r="C379" s="63" t="s">
        <v>48</v>
      </c>
      <c r="D379" s="63" t="s">
        <v>426</v>
      </c>
      <c r="E379" s="62" t="s">
        <v>408</v>
      </c>
      <c r="F379" s="62"/>
      <c r="G379" s="61" t="s">
        <v>57</v>
      </c>
      <c r="H379" s="60">
        <v>1.0030000000000001E-2</v>
      </c>
      <c r="I379" s="59">
        <v>15.63</v>
      </c>
      <c r="J379" s="59">
        <v>0.15</v>
      </c>
    </row>
    <row r="380" spans="1:10" ht="26.1" customHeight="1" x14ac:dyDescent="0.2">
      <c r="A380" s="63" t="s">
        <v>219</v>
      </c>
      <c r="B380" s="64" t="s">
        <v>425</v>
      </c>
      <c r="C380" s="63" t="s">
        <v>48</v>
      </c>
      <c r="D380" s="63" t="s">
        <v>424</v>
      </c>
      <c r="E380" s="62" t="s">
        <v>423</v>
      </c>
      <c r="F380" s="62"/>
      <c r="G380" s="61" t="s">
        <v>90</v>
      </c>
      <c r="H380" s="60">
        <v>8.3460000000000006E-2</v>
      </c>
      <c r="I380" s="59">
        <v>41.48</v>
      </c>
      <c r="J380" s="59">
        <v>3.46</v>
      </c>
    </row>
    <row r="381" spans="1:10" ht="65.099999999999994" customHeight="1" x14ac:dyDescent="0.2">
      <c r="A381" s="63" t="s">
        <v>219</v>
      </c>
      <c r="B381" s="64" t="s">
        <v>422</v>
      </c>
      <c r="C381" s="63" t="s">
        <v>48</v>
      </c>
      <c r="D381" s="63" t="s">
        <v>421</v>
      </c>
      <c r="E381" s="62" t="s">
        <v>420</v>
      </c>
      <c r="F381" s="62"/>
      <c r="G381" s="61" t="s">
        <v>57</v>
      </c>
      <c r="H381" s="60">
        <v>4.0120000000000003E-2</v>
      </c>
      <c r="I381" s="59">
        <v>274.25</v>
      </c>
      <c r="J381" s="59">
        <v>11</v>
      </c>
    </row>
    <row r="382" spans="1:10" ht="51.95" customHeight="1" x14ac:dyDescent="0.2">
      <c r="A382" s="63" t="s">
        <v>219</v>
      </c>
      <c r="B382" s="64" t="s">
        <v>419</v>
      </c>
      <c r="C382" s="63" t="s">
        <v>48</v>
      </c>
      <c r="D382" s="63" t="s">
        <v>418</v>
      </c>
      <c r="E382" s="62" t="s">
        <v>408</v>
      </c>
      <c r="F382" s="62"/>
      <c r="G382" s="61" t="s">
        <v>57</v>
      </c>
      <c r="H382" s="60">
        <v>0.15046999999999999</v>
      </c>
      <c r="I382" s="59">
        <v>10.86</v>
      </c>
      <c r="J382" s="59">
        <v>1.63</v>
      </c>
    </row>
    <row r="383" spans="1:10" ht="39" customHeight="1" x14ac:dyDescent="0.2">
      <c r="A383" s="63" t="s">
        <v>219</v>
      </c>
      <c r="B383" s="64" t="s">
        <v>417</v>
      </c>
      <c r="C383" s="63" t="s">
        <v>48</v>
      </c>
      <c r="D383" s="63" t="s">
        <v>416</v>
      </c>
      <c r="E383" s="62" t="s">
        <v>415</v>
      </c>
      <c r="F383" s="62"/>
      <c r="G383" s="61" t="s">
        <v>73</v>
      </c>
      <c r="H383" s="60">
        <v>0.30921999999999999</v>
      </c>
      <c r="I383" s="59">
        <v>82.91</v>
      </c>
      <c r="J383" s="59">
        <v>25.63</v>
      </c>
    </row>
    <row r="384" spans="1:10" ht="26.1" customHeight="1" x14ac:dyDescent="0.2">
      <c r="A384" s="63" t="s">
        <v>219</v>
      </c>
      <c r="B384" s="64" t="s">
        <v>414</v>
      </c>
      <c r="C384" s="63" t="s">
        <v>48</v>
      </c>
      <c r="D384" s="63" t="s">
        <v>413</v>
      </c>
      <c r="E384" s="62" t="s">
        <v>412</v>
      </c>
      <c r="F384" s="62"/>
      <c r="G384" s="61" t="s">
        <v>411</v>
      </c>
      <c r="H384" s="60">
        <v>7.6310000000000003E-2</v>
      </c>
      <c r="I384" s="59">
        <v>9.4600000000000009</v>
      </c>
      <c r="J384" s="59">
        <v>0.72</v>
      </c>
    </row>
    <row r="385" spans="1:10" ht="51.95" customHeight="1" x14ac:dyDescent="0.2">
      <c r="A385" s="63" t="s">
        <v>219</v>
      </c>
      <c r="B385" s="64" t="s">
        <v>410</v>
      </c>
      <c r="C385" s="63" t="s">
        <v>48</v>
      </c>
      <c r="D385" s="63" t="s">
        <v>409</v>
      </c>
      <c r="E385" s="62" t="s">
        <v>408</v>
      </c>
      <c r="F385" s="62"/>
      <c r="G385" s="61" t="s">
        <v>57</v>
      </c>
      <c r="H385" s="60">
        <v>7.0220000000000005E-2</v>
      </c>
      <c r="I385" s="59">
        <v>37.96</v>
      </c>
      <c r="J385" s="59">
        <v>2.66</v>
      </c>
    </row>
    <row r="386" spans="1:10" x14ac:dyDescent="0.2">
      <c r="A386" s="52"/>
      <c r="B386" s="52"/>
      <c r="C386" s="52"/>
      <c r="D386" s="52"/>
      <c r="E386" s="52" t="s">
        <v>198</v>
      </c>
      <c r="F386" s="50">
        <v>273.91000000000003</v>
      </c>
      <c r="G386" s="52" t="s">
        <v>197</v>
      </c>
      <c r="H386" s="50">
        <v>0</v>
      </c>
      <c r="I386" s="52" t="s">
        <v>196</v>
      </c>
      <c r="J386" s="50">
        <v>273.91000000000003</v>
      </c>
    </row>
    <row r="387" spans="1:10" x14ac:dyDescent="0.2">
      <c r="A387" s="52"/>
      <c r="B387" s="52"/>
      <c r="C387" s="52"/>
      <c r="D387" s="52"/>
      <c r="E387" s="52" t="s">
        <v>195</v>
      </c>
      <c r="F387" s="50">
        <v>257.5</v>
      </c>
      <c r="G387" s="52"/>
      <c r="H387" s="51" t="s">
        <v>194</v>
      </c>
      <c r="I387" s="51"/>
      <c r="J387" s="50">
        <v>1267.71</v>
      </c>
    </row>
    <row r="388" spans="1:10" ht="50.1" customHeight="1" thickBot="1" x14ac:dyDescent="0.25">
      <c r="A388" s="26"/>
      <c r="B388" s="26"/>
      <c r="C388" s="26"/>
      <c r="D388" s="26"/>
      <c r="E388" s="26"/>
      <c r="F388" s="26"/>
      <c r="G388" s="26" t="s">
        <v>193</v>
      </c>
      <c r="H388" s="49" t="s">
        <v>407</v>
      </c>
      <c r="I388" s="26" t="s">
        <v>191</v>
      </c>
      <c r="J388" s="47">
        <v>2913197.58</v>
      </c>
    </row>
    <row r="389" spans="1:10" ht="0.95" customHeight="1" thickTop="1" x14ac:dyDescent="0.2">
      <c r="A389" s="48"/>
      <c r="B389" s="48"/>
      <c r="C389" s="48"/>
      <c r="D389" s="48"/>
      <c r="E389" s="48"/>
      <c r="F389" s="48"/>
      <c r="G389" s="48"/>
      <c r="H389" s="48"/>
      <c r="I389" s="48"/>
      <c r="J389" s="48"/>
    </row>
    <row r="390" spans="1:10" ht="18" customHeight="1" x14ac:dyDescent="0.2">
      <c r="A390" s="41" t="s">
        <v>147</v>
      </c>
      <c r="B390" s="39" t="s">
        <v>187</v>
      </c>
      <c r="C390" s="41" t="s">
        <v>186</v>
      </c>
      <c r="D390" s="41" t="s">
        <v>10</v>
      </c>
      <c r="E390" s="67" t="s">
        <v>221</v>
      </c>
      <c r="F390" s="67"/>
      <c r="G390" s="40" t="s">
        <v>185</v>
      </c>
      <c r="H390" s="39" t="s">
        <v>11</v>
      </c>
      <c r="I390" s="39" t="s">
        <v>184</v>
      </c>
      <c r="J390" s="39" t="s">
        <v>12</v>
      </c>
    </row>
    <row r="391" spans="1:10" ht="51.95" customHeight="1" x14ac:dyDescent="0.2">
      <c r="A391" s="33" t="s">
        <v>220</v>
      </c>
      <c r="B391" s="31" t="s">
        <v>146</v>
      </c>
      <c r="C391" s="33" t="s">
        <v>52</v>
      </c>
      <c r="D391" s="33" t="s">
        <v>145</v>
      </c>
      <c r="E391" s="66" t="s">
        <v>406</v>
      </c>
      <c r="F391" s="66"/>
      <c r="G391" s="32" t="s">
        <v>57</v>
      </c>
      <c r="H391" s="65">
        <v>1</v>
      </c>
      <c r="I391" s="30">
        <v>12760.14</v>
      </c>
      <c r="J391" s="30">
        <v>12760.14</v>
      </c>
    </row>
    <row r="392" spans="1:10" ht="39" customHeight="1" x14ac:dyDescent="0.2">
      <c r="A392" s="63" t="s">
        <v>219</v>
      </c>
      <c r="B392" s="64" t="s">
        <v>405</v>
      </c>
      <c r="C392" s="63" t="s">
        <v>48</v>
      </c>
      <c r="D392" s="63" t="s">
        <v>404</v>
      </c>
      <c r="E392" s="62" t="s">
        <v>366</v>
      </c>
      <c r="F392" s="62"/>
      <c r="G392" s="61" t="s">
        <v>90</v>
      </c>
      <c r="H392" s="60">
        <v>1.75</v>
      </c>
      <c r="I392" s="59">
        <v>11.93</v>
      </c>
      <c r="J392" s="59">
        <v>20.87</v>
      </c>
    </row>
    <row r="393" spans="1:10" ht="26.1" customHeight="1" x14ac:dyDescent="0.2">
      <c r="A393" s="63" t="s">
        <v>219</v>
      </c>
      <c r="B393" s="64" t="s">
        <v>403</v>
      </c>
      <c r="C393" s="63" t="s">
        <v>48</v>
      </c>
      <c r="D393" s="63" t="s">
        <v>402</v>
      </c>
      <c r="E393" s="62" t="s">
        <v>369</v>
      </c>
      <c r="F393" s="62"/>
      <c r="G393" s="61" t="s">
        <v>57</v>
      </c>
      <c r="H393" s="60">
        <v>1</v>
      </c>
      <c r="I393" s="59">
        <v>53.16</v>
      </c>
      <c r="J393" s="59">
        <v>53.16</v>
      </c>
    </row>
    <row r="394" spans="1:10" ht="39" customHeight="1" x14ac:dyDescent="0.2">
      <c r="A394" s="63" t="s">
        <v>219</v>
      </c>
      <c r="B394" s="64" t="s">
        <v>401</v>
      </c>
      <c r="C394" s="63" t="s">
        <v>48</v>
      </c>
      <c r="D394" s="63" t="s">
        <v>400</v>
      </c>
      <c r="E394" s="62" t="s">
        <v>366</v>
      </c>
      <c r="F394" s="62"/>
      <c r="G394" s="61" t="s">
        <v>57</v>
      </c>
      <c r="H394" s="60">
        <v>1</v>
      </c>
      <c r="I394" s="59">
        <v>18.600000000000001</v>
      </c>
      <c r="J394" s="59">
        <v>18.600000000000001</v>
      </c>
    </row>
    <row r="395" spans="1:10" ht="51.95" customHeight="1" x14ac:dyDescent="0.2">
      <c r="A395" s="63" t="s">
        <v>219</v>
      </c>
      <c r="B395" s="64" t="s">
        <v>399</v>
      </c>
      <c r="C395" s="63" t="s">
        <v>48</v>
      </c>
      <c r="D395" s="63" t="s">
        <v>398</v>
      </c>
      <c r="E395" s="62" t="s">
        <v>366</v>
      </c>
      <c r="F395" s="62"/>
      <c r="G395" s="61" t="s">
        <v>57</v>
      </c>
      <c r="H395" s="60">
        <v>2</v>
      </c>
      <c r="I395" s="59">
        <v>19.25</v>
      </c>
      <c r="J395" s="59">
        <v>38.5</v>
      </c>
    </row>
    <row r="396" spans="1:10" ht="51.95" customHeight="1" x14ac:dyDescent="0.2">
      <c r="A396" s="63" t="s">
        <v>219</v>
      </c>
      <c r="B396" s="64" t="s">
        <v>397</v>
      </c>
      <c r="C396" s="63" t="s">
        <v>48</v>
      </c>
      <c r="D396" s="63" t="s">
        <v>396</v>
      </c>
      <c r="E396" s="62" t="s">
        <v>366</v>
      </c>
      <c r="F396" s="62"/>
      <c r="G396" s="61" t="s">
        <v>57</v>
      </c>
      <c r="H396" s="60">
        <v>1</v>
      </c>
      <c r="I396" s="59">
        <v>33.99</v>
      </c>
      <c r="J396" s="59">
        <v>33.99</v>
      </c>
    </row>
    <row r="397" spans="1:10" ht="26.1" customHeight="1" x14ac:dyDescent="0.2">
      <c r="A397" s="63" t="s">
        <v>219</v>
      </c>
      <c r="B397" s="64" t="s">
        <v>395</v>
      </c>
      <c r="C397" s="63" t="s">
        <v>48</v>
      </c>
      <c r="D397" s="63" t="s">
        <v>394</v>
      </c>
      <c r="E397" s="62" t="s">
        <v>369</v>
      </c>
      <c r="F397" s="62"/>
      <c r="G397" s="61" t="s">
        <v>57</v>
      </c>
      <c r="H397" s="60">
        <v>2</v>
      </c>
      <c r="I397" s="59">
        <v>26.73</v>
      </c>
      <c r="J397" s="59">
        <v>53.46</v>
      </c>
    </row>
    <row r="398" spans="1:10" ht="39" customHeight="1" x14ac:dyDescent="0.2">
      <c r="A398" s="63" t="s">
        <v>219</v>
      </c>
      <c r="B398" s="64" t="s">
        <v>393</v>
      </c>
      <c r="C398" s="63" t="s">
        <v>48</v>
      </c>
      <c r="D398" s="63" t="s">
        <v>392</v>
      </c>
      <c r="E398" s="62" t="s">
        <v>366</v>
      </c>
      <c r="F398" s="62"/>
      <c r="G398" s="61" t="s">
        <v>57</v>
      </c>
      <c r="H398" s="60">
        <v>1</v>
      </c>
      <c r="I398" s="59">
        <v>11.21</v>
      </c>
      <c r="J398" s="59">
        <v>11.21</v>
      </c>
    </row>
    <row r="399" spans="1:10" ht="26.1" customHeight="1" x14ac:dyDescent="0.2">
      <c r="A399" s="63" t="s">
        <v>219</v>
      </c>
      <c r="B399" s="64" t="s">
        <v>391</v>
      </c>
      <c r="C399" s="63" t="s">
        <v>48</v>
      </c>
      <c r="D399" s="63" t="s">
        <v>390</v>
      </c>
      <c r="E399" s="62" t="s">
        <v>372</v>
      </c>
      <c r="F399" s="62"/>
      <c r="G399" s="61" t="s">
        <v>57</v>
      </c>
      <c r="H399" s="60">
        <v>1</v>
      </c>
      <c r="I399" s="59">
        <v>6.26</v>
      </c>
      <c r="J399" s="59">
        <v>6.26</v>
      </c>
    </row>
    <row r="400" spans="1:10" ht="26.1" customHeight="1" x14ac:dyDescent="0.2">
      <c r="A400" s="63" t="s">
        <v>219</v>
      </c>
      <c r="B400" s="64" t="s">
        <v>389</v>
      </c>
      <c r="C400" s="63" t="s">
        <v>48</v>
      </c>
      <c r="D400" s="63" t="s">
        <v>388</v>
      </c>
      <c r="E400" s="62" t="s">
        <v>387</v>
      </c>
      <c r="F400" s="62"/>
      <c r="G400" s="61" t="s">
        <v>57</v>
      </c>
      <c r="H400" s="60">
        <v>1</v>
      </c>
      <c r="I400" s="59">
        <v>11225.72</v>
      </c>
      <c r="J400" s="59">
        <v>11225.72</v>
      </c>
    </row>
    <row r="401" spans="1:10" ht="39" customHeight="1" x14ac:dyDescent="0.2">
      <c r="A401" s="63" t="s">
        <v>219</v>
      </c>
      <c r="B401" s="64" t="s">
        <v>386</v>
      </c>
      <c r="C401" s="63" t="s">
        <v>48</v>
      </c>
      <c r="D401" s="63" t="s">
        <v>385</v>
      </c>
      <c r="E401" s="62" t="s">
        <v>366</v>
      </c>
      <c r="F401" s="62"/>
      <c r="G401" s="61" t="s">
        <v>90</v>
      </c>
      <c r="H401" s="60">
        <v>0.2</v>
      </c>
      <c r="I401" s="59">
        <v>17.93</v>
      </c>
      <c r="J401" s="59">
        <v>3.58</v>
      </c>
    </row>
    <row r="402" spans="1:10" ht="26.1" customHeight="1" x14ac:dyDescent="0.2">
      <c r="A402" s="63" t="s">
        <v>219</v>
      </c>
      <c r="B402" s="64" t="s">
        <v>384</v>
      </c>
      <c r="C402" s="63" t="s">
        <v>48</v>
      </c>
      <c r="D402" s="63" t="s">
        <v>383</v>
      </c>
      <c r="E402" s="62" t="s">
        <v>372</v>
      </c>
      <c r="F402" s="62"/>
      <c r="G402" s="61" t="s">
        <v>57</v>
      </c>
      <c r="H402" s="60">
        <v>2</v>
      </c>
      <c r="I402" s="59">
        <v>6.7</v>
      </c>
      <c r="J402" s="59">
        <v>13.4</v>
      </c>
    </row>
    <row r="403" spans="1:10" ht="39" customHeight="1" x14ac:dyDescent="0.2">
      <c r="A403" s="63" t="s">
        <v>219</v>
      </c>
      <c r="B403" s="64" t="s">
        <v>382</v>
      </c>
      <c r="C403" s="63" t="s">
        <v>48</v>
      </c>
      <c r="D403" s="63" t="s">
        <v>381</v>
      </c>
      <c r="E403" s="62" t="s">
        <v>366</v>
      </c>
      <c r="F403" s="62"/>
      <c r="G403" s="61" t="s">
        <v>57</v>
      </c>
      <c r="H403" s="60">
        <v>2</v>
      </c>
      <c r="I403" s="59">
        <v>7.86</v>
      </c>
      <c r="J403" s="59">
        <v>15.72</v>
      </c>
    </row>
    <row r="404" spans="1:10" ht="26.1" customHeight="1" x14ac:dyDescent="0.2">
      <c r="A404" s="63" t="s">
        <v>219</v>
      </c>
      <c r="B404" s="64" t="s">
        <v>380</v>
      </c>
      <c r="C404" s="63" t="s">
        <v>48</v>
      </c>
      <c r="D404" s="63" t="s">
        <v>379</v>
      </c>
      <c r="E404" s="62" t="s">
        <v>372</v>
      </c>
      <c r="F404" s="62"/>
      <c r="G404" s="61" t="s">
        <v>57</v>
      </c>
      <c r="H404" s="60">
        <v>1</v>
      </c>
      <c r="I404" s="59">
        <v>1140.28</v>
      </c>
      <c r="J404" s="59">
        <v>1140.28</v>
      </c>
    </row>
    <row r="405" spans="1:10" ht="51.95" customHeight="1" x14ac:dyDescent="0.2">
      <c r="A405" s="63" t="s">
        <v>219</v>
      </c>
      <c r="B405" s="64" t="s">
        <v>378</v>
      </c>
      <c r="C405" s="63" t="s">
        <v>48</v>
      </c>
      <c r="D405" s="63" t="s">
        <v>377</v>
      </c>
      <c r="E405" s="62" t="s">
        <v>366</v>
      </c>
      <c r="F405" s="62"/>
      <c r="G405" s="61" t="s">
        <v>57</v>
      </c>
      <c r="H405" s="60">
        <v>1</v>
      </c>
      <c r="I405" s="59">
        <v>6.04</v>
      </c>
      <c r="J405" s="59">
        <v>6.04</v>
      </c>
    </row>
    <row r="406" spans="1:10" ht="39" customHeight="1" x14ac:dyDescent="0.2">
      <c r="A406" s="63" t="s">
        <v>219</v>
      </c>
      <c r="B406" s="64" t="s">
        <v>376</v>
      </c>
      <c r="C406" s="63" t="s">
        <v>48</v>
      </c>
      <c r="D406" s="63" t="s">
        <v>375</v>
      </c>
      <c r="E406" s="62" t="s">
        <v>366</v>
      </c>
      <c r="F406" s="62"/>
      <c r="G406" s="61" t="s">
        <v>90</v>
      </c>
      <c r="H406" s="60">
        <v>1.1000000000000001</v>
      </c>
      <c r="I406" s="59">
        <v>6.56</v>
      </c>
      <c r="J406" s="59">
        <v>7.21</v>
      </c>
    </row>
    <row r="407" spans="1:10" ht="26.1" customHeight="1" x14ac:dyDescent="0.2">
      <c r="A407" s="63" t="s">
        <v>219</v>
      </c>
      <c r="B407" s="64" t="s">
        <v>374</v>
      </c>
      <c r="C407" s="63" t="s">
        <v>48</v>
      </c>
      <c r="D407" s="63" t="s">
        <v>373</v>
      </c>
      <c r="E407" s="62" t="s">
        <v>372</v>
      </c>
      <c r="F407" s="62"/>
      <c r="G407" s="61" t="s">
        <v>57</v>
      </c>
      <c r="H407" s="60">
        <v>1</v>
      </c>
      <c r="I407" s="59">
        <v>5.54</v>
      </c>
      <c r="J407" s="59">
        <v>5.54</v>
      </c>
    </row>
    <row r="408" spans="1:10" ht="26.1" customHeight="1" x14ac:dyDescent="0.2">
      <c r="A408" s="63" t="s">
        <v>219</v>
      </c>
      <c r="B408" s="64" t="s">
        <v>371</v>
      </c>
      <c r="C408" s="63" t="s">
        <v>48</v>
      </c>
      <c r="D408" s="63" t="s">
        <v>370</v>
      </c>
      <c r="E408" s="62" t="s">
        <v>369</v>
      </c>
      <c r="F408" s="62"/>
      <c r="G408" s="61" t="s">
        <v>57</v>
      </c>
      <c r="H408" s="60">
        <v>1</v>
      </c>
      <c r="I408" s="59">
        <v>81.349999999999994</v>
      </c>
      <c r="J408" s="59">
        <v>81.349999999999994</v>
      </c>
    </row>
    <row r="409" spans="1:10" ht="51.95" customHeight="1" x14ac:dyDescent="0.2">
      <c r="A409" s="63" t="s">
        <v>219</v>
      </c>
      <c r="B409" s="64" t="s">
        <v>368</v>
      </c>
      <c r="C409" s="63" t="s">
        <v>48</v>
      </c>
      <c r="D409" s="63" t="s">
        <v>367</v>
      </c>
      <c r="E409" s="62" t="s">
        <v>366</v>
      </c>
      <c r="F409" s="62"/>
      <c r="G409" s="61" t="s">
        <v>57</v>
      </c>
      <c r="H409" s="60">
        <v>1</v>
      </c>
      <c r="I409" s="59">
        <v>25.25</v>
      </c>
      <c r="J409" s="59">
        <v>25.25</v>
      </c>
    </row>
    <row r="410" spans="1:10" x14ac:dyDescent="0.2">
      <c r="A410" s="52"/>
      <c r="B410" s="52"/>
      <c r="C410" s="52"/>
      <c r="D410" s="52"/>
      <c r="E410" s="52" t="s">
        <v>198</v>
      </c>
      <c r="F410" s="50">
        <v>2345.6</v>
      </c>
      <c r="G410" s="52" t="s">
        <v>197</v>
      </c>
      <c r="H410" s="50">
        <v>0</v>
      </c>
      <c r="I410" s="52" t="s">
        <v>196</v>
      </c>
      <c r="J410" s="50">
        <v>2345.6</v>
      </c>
    </row>
    <row r="411" spans="1:10" x14ac:dyDescent="0.2">
      <c r="A411" s="52"/>
      <c r="B411" s="52"/>
      <c r="C411" s="52"/>
      <c r="D411" s="52"/>
      <c r="E411" s="52" t="s">
        <v>195</v>
      </c>
      <c r="F411" s="50">
        <v>3252.55</v>
      </c>
      <c r="G411" s="52"/>
      <c r="H411" s="51" t="s">
        <v>194</v>
      </c>
      <c r="I411" s="51"/>
      <c r="J411" s="50">
        <v>16012.69</v>
      </c>
    </row>
    <row r="412" spans="1:10" ht="50.1" customHeight="1" thickBot="1" x14ac:dyDescent="0.25">
      <c r="A412" s="26"/>
      <c r="B412" s="26"/>
      <c r="C412" s="26"/>
      <c r="D412" s="26"/>
      <c r="E412" s="26"/>
      <c r="F412" s="26"/>
      <c r="G412" s="26" t="s">
        <v>193</v>
      </c>
      <c r="H412" s="49" t="s">
        <v>241</v>
      </c>
      <c r="I412" s="26" t="s">
        <v>191</v>
      </c>
      <c r="J412" s="47">
        <v>6132860.2699999996</v>
      </c>
    </row>
    <row r="413" spans="1:10" ht="0.95" customHeight="1" thickTop="1" x14ac:dyDescent="0.2">
      <c r="A413" s="48"/>
      <c r="B413" s="48"/>
      <c r="C413" s="48"/>
      <c r="D413" s="48"/>
      <c r="E413" s="48"/>
      <c r="F413" s="48"/>
      <c r="G413" s="48"/>
      <c r="H413" s="48"/>
      <c r="I413" s="48"/>
      <c r="J413" s="48"/>
    </row>
    <row r="414" spans="1:10" ht="24" customHeight="1" x14ac:dyDescent="0.2">
      <c r="A414" s="38" t="s">
        <v>22</v>
      </c>
      <c r="B414" s="38"/>
      <c r="C414" s="38"/>
      <c r="D414" s="38" t="s">
        <v>23</v>
      </c>
      <c r="E414" s="38"/>
      <c r="F414" s="68"/>
      <c r="G414" s="68"/>
      <c r="H414" s="36">
        <v>383</v>
      </c>
      <c r="I414" s="38"/>
      <c r="J414" s="35">
        <v>9111041.4600000009</v>
      </c>
    </row>
    <row r="415" spans="1:10" ht="18" customHeight="1" x14ac:dyDescent="0.2">
      <c r="A415" s="41" t="s">
        <v>144</v>
      </c>
      <c r="B415" s="39" t="s">
        <v>187</v>
      </c>
      <c r="C415" s="41" t="s">
        <v>186</v>
      </c>
      <c r="D415" s="41" t="s">
        <v>10</v>
      </c>
      <c r="E415" s="67" t="s">
        <v>221</v>
      </c>
      <c r="F415" s="67"/>
      <c r="G415" s="40" t="s">
        <v>185</v>
      </c>
      <c r="H415" s="39" t="s">
        <v>11</v>
      </c>
      <c r="I415" s="39" t="s">
        <v>184</v>
      </c>
      <c r="J415" s="39" t="s">
        <v>12</v>
      </c>
    </row>
    <row r="416" spans="1:10" ht="26.1" customHeight="1" x14ac:dyDescent="0.2">
      <c r="A416" s="33" t="s">
        <v>220</v>
      </c>
      <c r="B416" s="31" t="s">
        <v>143</v>
      </c>
      <c r="C416" s="33" t="s">
        <v>48</v>
      </c>
      <c r="D416" s="33" t="s">
        <v>142</v>
      </c>
      <c r="E416" s="66" t="s">
        <v>341</v>
      </c>
      <c r="F416" s="66"/>
      <c r="G416" s="32" t="s">
        <v>90</v>
      </c>
      <c r="H416" s="65">
        <v>1</v>
      </c>
      <c r="I416" s="30">
        <v>61.2</v>
      </c>
      <c r="J416" s="30">
        <v>61.2</v>
      </c>
    </row>
    <row r="417" spans="1:10" ht="24" customHeight="1" x14ac:dyDescent="0.2">
      <c r="A417" s="63" t="s">
        <v>219</v>
      </c>
      <c r="B417" s="64" t="s">
        <v>49</v>
      </c>
      <c r="C417" s="63" t="s">
        <v>48</v>
      </c>
      <c r="D417" s="63" t="s">
        <v>47</v>
      </c>
      <c r="E417" s="62" t="s">
        <v>216</v>
      </c>
      <c r="F417" s="62"/>
      <c r="G417" s="61" t="s">
        <v>46</v>
      </c>
      <c r="H417" s="60">
        <v>3.3099999999999997E-2</v>
      </c>
      <c r="I417" s="59">
        <v>33.94</v>
      </c>
      <c r="J417" s="59">
        <v>1.1200000000000001</v>
      </c>
    </row>
    <row r="418" spans="1:10" ht="26.1" customHeight="1" x14ac:dyDescent="0.2">
      <c r="A418" s="63" t="s">
        <v>219</v>
      </c>
      <c r="B418" s="64" t="s">
        <v>239</v>
      </c>
      <c r="C418" s="63" t="s">
        <v>48</v>
      </c>
      <c r="D418" s="63" t="s">
        <v>238</v>
      </c>
      <c r="E418" s="62" t="s">
        <v>216</v>
      </c>
      <c r="F418" s="62"/>
      <c r="G418" s="61" t="s">
        <v>46</v>
      </c>
      <c r="H418" s="60">
        <v>3.3099999999999997E-2</v>
      </c>
      <c r="I418" s="59">
        <v>25.56</v>
      </c>
      <c r="J418" s="59">
        <v>0.84</v>
      </c>
    </row>
    <row r="419" spans="1:10" ht="24" customHeight="1" x14ac:dyDescent="0.2">
      <c r="A419" s="57" t="s">
        <v>202</v>
      </c>
      <c r="B419" s="58" t="s">
        <v>365</v>
      </c>
      <c r="C419" s="57" t="s">
        <v>48</v>
      </c>
      <c r="D419" s="57" t="s">
        <v>364</v>
      </c>
      <c r="E419" s="56" t="s">
        <v>233</v>
      </c>
      <c r="F419" s="56"/>
      <c r="G419" s="55" t="s">
        <v>90</v>
      </c>
      <c r="H419" s="54">
        <v>1.05</v>
      </c>
      <c r="I419" s="53">
        <v>56.42</v>
      </c>
      <c r="J419" s="53">
        <v>59.24</v>
      </c>
    </row>
    <row r="420" spans="1:10" x14ac:dyDescent="0.2">
      <c r="A420" s="52"/>
      <c r="B420" s="52"/>
      <c r="C420" s="52"/>
      <c r="D420" s="52"/>
      <c r="E420" s="52" t="s">
        <v>198</v>
      </c>
      <c r="F420" s="50">
        <v>1.36</v>
      </c>
      <c r="G420" s="52" t="s">
        <v>197</v>
      </c>
      <c r="H420" s="50">
        <v>0</v>
      </c>
      <c r="I420" s="52" t="s">
        <v>196</v>
      </c>
      <c r="J420" s="50">
        <v>1.36</v>
      </c>
    </row>
    <row r="421" spans="1:10" x14ac:dyDescent="0.2">
      <c r="A421" s="52"/>
      <c r="B421" s="52"/>
      <c r="C421" s="52"/>
      <c r="D421" s="52"/>
      <c r="E421" s="52" t="s">
        <v>195</v>
      </c>
      <c r="F421" s="50">
        <v>15.59</v>
      </c>
      <c r="G421" s="52"/>
      <c r="H421" s="51" t="s">
        <v>194</v>
      </c>
      <c r="I421" s="51"/>
      <c r="J421" s="50">
        <v>76.790000000000006</v>
      </c>
    </row>
    <row r="422" spans="1:10" ht="50.1" customHeight="1" thickBot="1" x14ac:dyDescent="0.25">
      <c r="A422" s="26"/>
      <c r="B422" s="26"/>
      <c r="C422" s="26"/>
      <c r="D422" s="26"/>
      <c r="E422" s="26"/>
      <c r="F422" s="26"/>
      <c r="G422" s="26" t="s">
        <v>193</v>
      </c>
      <c r="H422" s="49" t="s">
        <v>363</v>
      </c>
      <c r="I422" s="26" t="s">
        <v>191</v>
      </c>
      <c r="J422" s="47">
        <v>441158.55</v>
      </c>
    </row>
    <row r="423" spans="1:10" ht="0.95" customHeight="1" thickTop="1" x14ac:dyDescent="0.2">
      <c r="A423" s="48"/>
      <c r="B423" s="48"/>
      <c r="C423" s="48"/>
      <c r="D423" s="48"/>
      <c r="E423" s="48"/>
      <c r="F423" s="48"/>
      <c r="G423" s="48"/>
      <c r="H423" s="48"/>
      <c r="I423" s="48"/>
      <c r="J423" s="48"/>
    </row>
    <row r="424" spans="1:10" ht="18" customHeight="1" x14ac:dyDescent="0.2">
      <c r="A424" s="41" t="s">
        <v>141</v>
      </c>
      <c r="B424" s="39" t="s">
        <v>187</v>
      </c>
      <c r="C424" s="41" t="s">
        <v>186</v>
      </c>
      <c r="D424" s="41" t="s">
        <v>10</v>
      </c>
      <c r="E424" s="67" t="s">
        <v>221</v>
      </c>
      <c r="F424" s="67"/>
      <c r="G424" s="40" t="s">
        <v>185</v>
      </c>
      <c r="H424" s="39" t="s">
        <v>11</v>
      </c>
      <c r="I424" s="39" t="s">
        <v>184</v>
      </c>
      <c r="J424" s="39" t="s">
        <v>12</v>
      </c>
    </row>
    <row r="425" spans="1:10" ht="26.1" customHeight="1" x14ac:dyDescent="0.2">
      <c r="A425" s="33" t="s">
        <v>220</v>
      </c>
      <c r="B425" s="31" t="s">
        <v>140</v>
      </c>
      <c r="C425" s="33" t="s">
        <v>48</v>
      </c>
      <c r="D425" s="33" t="s">
        <v>139</v>
      </c>
      <c r="E425" s="66" t="s">
        <v>341</v>
      </c>
      <c r="F425" s="66"/>
      <c r="G425" s="32" t="s">
        <v>57</v>
      </c>
      <c r="H425" s="65">
        <v>1</v>
      </c>
      <c r="I425" s="30">
        <v>89.31</v>
      </c>
      <c r="J425" s="30">
        <v>89.31</v>
      </c>
    </row>
    <row r="426" spans="1:10" ht="24" customHeight="1" x14ac:dyDescent="0.2">
      <c r="A426" s="63" t="s">
        <v>219</v>
      </c>
      <c r="B426" s="64" t="s">
        <v>49</v>
      </c>
      <c r="C426" s="63" t="s">
        <v>48</v>
      </c>
      <c r="D426" s="63" t="s">
        <v>47</v>
      </c>
      <c r="E426" s="62" t="s">
        <v>216</v>
      </c>
      <c r="F426" s="62"/>
      <c r="G426" s="61" t="s">
        <v>46</v>
      </c>
      <c r="H426" s="60">
        <v>0.24840000000000001</v>
      </c>
      <c r="I426" s="59">
        <v>33.94</v>
      </c>
      <c r="J426" s="59">
        <v>8.43</v>
      </c>
    </row>
    <row r="427" spans="1:10" ht="26.1" customHeight="1" x14ac:dyDescent="0.2">
      <c r="A427" s="63" t="s">
        <v>219</v>
      </c>
      <c r="B427" s="64" t="s">
        <v>239</v>
      </c>
      <c r="C427" s="63" t="s">
        <v>48</v>
      </c>
      <c r="D427" s="63" t="s">
        <v>238</v>
      </c>
      <c r="E427" s="62" t="s">
        <v>216</v>
      </c>
      <c r="F427" s="62"/>
      <c r="G427" s="61" t="s">
        <v>46</v>
      </c>
      <c r="H427" s="60">
        <v>0.24840000000000001</v>
      </c>
      <c r="I427" s="59">
        <v>25.56</v>
      </c>
      <c r="J427" s="59">
        <v>6.34</v>
      </c>
    </row>
    <row r="428" spans="1:10" ht="39" customHeight="1" x14ac:dyDescent="0.2">
      <c r="A428" s="57" t="s">
        <v>202</v>
      </c>
      <c r="B428" s="58" t="s">
        <v>362</v>
      </c>
      <c r="C428" s="57" t="s">
        <v>48</v>
      </c>
      <c r="D428" s="57" t="s">
        <v>361</v>
      </c>
      <c r="E428" s="56" t="s">
        <v>233</v>
      </c>
      <c r="F428" s="56"/>
      <c r="G428" s="55" t="s">
        <v>57</v>
      </c>
      <c r="H428" s="54">
        <v>1</v>
      </c>
      <c r="I428" s="53">
        <v>74.540000000000006</v>
      </c>
      <c r="J428" s="53">
        <v>74.540000000000006</v>
      </c>
    </row>
    <row r="429" spans="1:10" x14ac:dyDescent="0.2">
      <c r="A429" s="52"/>
      <c r="B429" s="52"/>
      <c r="C429" s="52"/>
      <c r="D429" s="52"/>
      <c r="E429" s="52" t="s">
        <v>198</v>
      </c>
      <c r="F429" s="50">
        <v>10.3</v>
      </c>
      <c r="G429" s="52" t="s">
        <v>197</v>
      </c>
      <c r="H429" s="50">
        <v>0</v>
      </c>
      <c r="I429" s="52" t="s">
        <v>196</v>
      </c>
      <c r="J429" s="50">
        <v>10.3</v>
      </c>
    </row>
    <row r="430" spans="1:10" x14ac:dyDescent="0.2">
      <c r="A430" s="52"/>
      <c r="B430" s="52"/>
      <c r="C430" s="52"/>
      <c r="D430" s="52"/>
      <c r="E430" s="52" t="s">
        <v>195</v>
      </c>
      <c r="F430" s="50">
        <v>22.76</v>
      </c>
      <c r="G430" s="52"/>
      <c r="H430" s="51" t="s">
        <v>194</v>
      </c>
      <c r="I430" s="51"/>
      <c r="J430" s="50">
        <v>112.07</v>
      </c>
    </row>
    <row r="431" spans="1:10" ht="50.1" customHeight="1" thickBot="1" x14ac:dyDescent="0.25">
      <c r="A431" s="26"/>
      <c r="B431" s="26"/>
      <c r="C431" s="26"/>
      <c r="D431" s="26"/>
      <c r="E431" s="26"/>
      <c r="F431" s="26"/>
      <c r="G431" s="26" t="s">
        <v>193</v>
      </c>
      <c r="H431" s="49" t="s">
        <v>344</v>
      </c>
      <c r="I431" s="26" t="s">
        <v>191</v>
      </c>
      <c r="J431" s="47">
        <v>171691.24</v>
      </c>
    </row>
    <row r="432" spans="1:10" ht="0.95" customHeight="1" thickTop="1" x14ac:dyDescent="0.2">
      <c r="A432" s="48"/>
      <c r="B432" s="48"/>
      <c r="C432" s="48"/>
      <c r="D432" s="48"/>
      <c r="E432" s="48"/>
      <c r="F432" s="48"/>
      <c r="G432" s="48"/>
      <c r="H432" s="48"/>
      <c r="I432" s="48"/>
      <c r="J432" s="48"/>
    </row>
    <row r="433" spans="1:10" ht="18" customHeight="1" x14ac:dyDescent="0.2">
      <c r="A433" s="41" t="s">
        <v>138</v>
      </c>
      <c r="B433" s="39" t="s">
        <v>187</v>
      </c>
      <c r="C433" s="41" t="s">
        <v>186</v>
      </c>
      <c r="D433" s="41" t="s">
        <v>10</v>
      </c>
      <c r="E433" s="67" t="s">
        <v>221</v>
      </c>
      <c r="F433" s="67"/>
      <c r="G433" s="40" t="s">
        <v>185</v>
      </c>
      <c r="H433" s="39" t="s">
        <v>11</v>
      </c>
      <c r="I433" s="39" t="s">
        <v>184</v>
      </c>
      <c r="J433" s="39" t="s">
        <v>12</v>
      </c>
    </row>
    <row r="434" spans="1:10" ht="26.1" customHeight="1" x14ac:dyDescent="0.2">
      <c r="A434" s="33" t="s">
        <v>220</v>
      </c>
      <c r="B434" s="31" t="s">
        <v>137</v>
      </c>
      <c r="C434" s="33" t="s">
        <v>48</v>
      </c>
      <c r="D434" s="33" t="s">
        <v>136</v>
      </c>
      <c r="E434" s="66" t="s">
        <v>360</v>
      </c>
      <c r="F434" s="66"/>
      <c r="G434" s="32" t="s">
        <v>57</v>
      </c>
      <c r="H434" s="65">
        <v>1</v>
      </c>
      <c r="I434" s="30">
        <v>49.55</v>
      </c>
      <c r="J434" s="30">
        <v>49.55</v>
      </c>
    </row>
    <row r="435" spans="1:10" ht="39" customHeight="1" x14ac:dyDescent="0.2">
      <c r="A435" s="63" t="s">
        <v>219</v>
      </c>
      <c r="B435" s="64" t="s">
        <v>359</v>
      </c>
      <c r="C435" s="63" t="s">
        <v>48</v>
      </c>
      <c r="D435" s="63" t="s">
        <v>358</v>
      </c>
      <c r="E435" s="62" t="s">
        <v>357</v>
      </c>
      <c r="F435" s="62"/>
      <c r="G435" s="61" t="s">
        <v>244</v>
      </c>
      <c r="H435" s="60">
        <v>1.41E-2</v>
      </c>
      <c r="I435" s="59">
        <v>306.42</v>
      </c>
      <c r="J435" s="59">
        <v>4.32</v>
      </c>
    </row>
    <row r="436" spans="1:10" ht="24" customHeight="1" x14ac:dyDescent="0.2">
      <c r="A436" s="63" t="s">
        <v>219</v>
      </c>
      <c r="B436" s="64" t="s">
        <v>356</v>
      </c>
      <c r="C436" s="63" t="s">
        <v>48</v>
      </c>
      <c r="D436" s="63" t="s">
        <v>355</v>
      </c>
      <c r="E436" s="62" t="s">
        <v>216</v>
      </c>
      <c r="F436" s="62"/>
      <c r="G436" s="61" t="s">
        <v>46</v>
      </c>
      <c r="H436" s="60">
        <v>0.1384</v>
      </c>
      <c r="I436" s="59">
        <v>33.520000000000003</v>
      </c>
      <c r="J436" s="59">
        <v>4.63</v>
      </c>
    </row>
    <row r="437" spans="1:10" ht="24" customHeight="1" x14ac:dyDescent="0.2">
      <c r="A437" s="63" t="s">
        <v>219</v>
      </c>
      <c r="B437" s="64" t="s">
        <v>264</v>
      </c>
      <c r="C437" s="63" t="s">
        <v>48</v>
      </c>
      <c r="D437" s="63" t="s">
        <v>263</v>
      </c>
      <c r="E437" s="62" t="s">
        <v>216</v>
      </c>
      <c r="F437" s="62"/>
      <c r="G437" s="61" t="s">
        <v>46</v>
      </c>
      <c r="H437" s="60">
        <v>0.10879999999999999</v>
      </c>
      <c r="I437" s="59">
        <v>24.37</v>
      </c>
      <c r="J437" s="59">
        <v>2.65</v>
      </c>
    </row>
    <row r="438" spans="1:10" ht="39" customHeight="1" x14ac:dyDescent="0.2">
      <c r="A438" s="57" t="s">
        <v>202</v>
      </c>
      <c r="B438" s="58" t="s">
        <v>354</v>
      </c>
      <c r="C438" s="57" t="s">
        <v>48</v>
      </c>
      <c r="D438" s="57" t="s">
        <v>353</v>
      </c>
      <c r="E438" s="56" t="s">
        <v>233</v>
      </c>
      <c r="F438" s="56"/>
      <c r="G438" s="55" t="s">
        <v>57</v>
      </c>
      <c r="H438" s="54">
        <v>1</v>
      </c>
      <c r="I438" s="53">
        <v>37.950000000000003</v>
      </c>
      <c r="J438" s="53">
        <v>37.950000000000003</v>
      </c>
    </row>
    <row r="439" spans="1:10" x14ac:dyDescent="0.2">
      <c r="A439" s="52"/>
      <c r="B439" s="52"/>
      <c r="C439" s="52"/>
      <c r="D439" s="52"/>
      <c r="E439" s="52" t="s">
        <v>198</v>
      </c>
      <c r="F439" s="50">
        <v>6.49</v>
      </c>
      <c r="G439" s="52" t="s">
        <v>197</v>
      </c>
      <c r="H439" s="50">
        <v>0</v>
      </c>
      <c r="I439" s="52" t="s">
        <v>196</v>
      </c>
      <c r="J439" s="50">
        <v>6.49</v>
      </c>
    </row>
    <row r="440" spans="1:10" x14ac:dyDescent="0.2">
      <c r="A440" s="52"/>
      <c r="B440" s="52"/>
      <c r="C440" s="52"/>
      <c r="D440" s="52"/>
      <c r="E440" s="52" t="s">
        <v>195</v>
      </c>
      <c r="F440" s="50">
        <v>12.63</v>
      </c>
      <c r="G440" s="52"/>
      <c r="H440" s="51" t="s">
        <v>194</v>
      </c>
      <c r="I440" s="51"/>
      <c r="J440" s="50">
        <v>62.18</v>
      </c>
    </row>
    <row r="441" spans="1:10" ht="50.1" customHeight="1" thickBot="1" x14ac:dyDescent="0.25">
      <c r="A441" s="26"/>
      <c r="B441" s="26"/>
      <c r="C441" s="26"/>
      <c r="D441" s="26"/>
      <c r="E441" s="26"/>
      <c r="F441" s="26"/>
      <c r="G441" s="26" t="s">
        <v>193</v>
      </c>
      <c r="H441" s="49" t="s">
        <v>279</v>
      </c>
      <c r="I441" s="26" t="s">
        <v>191</v>
      </c>
      <c r="J441" s="47">
        <v>23814.94</v>
      </c>
    </row>
    <row r="442" spans="1:10" ht="0.95" customHeight="1" thickTop="1" x14ac:dyDescent="0.2">
      <c r="A442" s="48"/>
      <c r="B442" s="48"/>
      <c r="C442" s="48"/>
      <c r="D442" s="48"/>
      <c r="E442" s="48"/>
      <c r="F442" s="48"/>
      <c r="G442" s="48"/>
      <c r="H442" s="48"/>
      <c r="I442" s="48"/>
      <c r="J442" s="48"/>
    </row>
    <row r="443" spans="1:10" ht="18" customHeight="1" x14ac:dyDescent="0.2">
      <c r="A443" s="41" t="s">
        <v>135</v>
      </c>
      <c r="B443" s="39" t="s">
        <v>187</v>
      </c>
      <c r="C443" s="41" t="s">
        <v>186</v>
      </c>
      <c r="D443" s="41" t="s">
        <v>10</v>
      </c>
      <c r="E443" s="67" t="s">
        <v>221</v>
      </c>
      <c r="F443" s="67"/>
      <c r="G443" s="40" t="s">
        <v>185</v>
      </c>
      <c r="H443" s="39" t="s">
        <v>11</v>
      </c>
      <c r="I443" s="39" t="s">
        <v>184</v>
      </c>
      <c r="J443" s="39" t="s">
        <v>12</v>
      </c>
    </row>
    <row r="444" spans="1:10" ht="26.1" customHeight="1" x14ac:dyDescent="0.2">
      <c r="A444" s="33" t="s">
        <v>220</v>
      </c>
      <c r="B444" s="31" t="s">
        <v>134</v>
      </c>
      <c r="C444" s="33" t="s">
        <v>52</v>
      </c>
      <c r="D444" s="33" t="s">
        <v>133</v>
      </c>
      <c r="E444" s="66">
        <v>78</v>
      </c>
      <c r="F444" s="66"/>
      <c r="G444" s="32" t="s">
        <v>57</v>
      </c>
      <c r="H444" s="65">
        <v>1</v>
      </c>
      <c r="I444" s="30">
        <v>70.81</v>
      </c>
      <c r="J444" s="30">
        <v>70.81</v>
      </c>
    </row>
    <row r="445" spans="1:10" ht="24" customHeight="1" x14ac:dyDescent="0.2">
      <c r="A445" s="63" t="s">
        <v>219</v>
      </c>
      <c r="B445" s="64" t="s">
        <v>49</v>
      </c>
      <c r="C445" s="63" t="s">
        <v>48</v>
      </c>
      <c r="D445" s="63" t="s">
        <v>47</v>
      </c>
      <c r="E445" s="62" t="s">
        <v>216</v>
      </c>
      <c r="F445" s="62"/>
      <c r="G445" s="61" t="s">
        <v>46</v>
      </c>
      <c r="H445" s="60">
        <v>0.53300000000000003</v>
      </c>
      <c r="I445" s="59">
        <v>33.94</v>
      </c>
      <c r="J445" s="59">
        <v>18.09</v>
      </c>
    </row>
    <row r="446" spans="1:10" ht="26.1" customHeight="1" x14ac:dyDescent="0.2">
      <c r="A446" s="63" t="s">
        <v>219</v>
      </c>
      <c r="B446" s="64" t="s">
        <v>239</v>
      </c>
      <c r="C446" s="63" t="s">
        <v>48</v>
      </c>
      <c r="D446" s="63" t="s">
        <v>238</v>
      </c>
      <c r="E446" s="62" t="s">
        <v>216</v>
      </c>
      <c r="F446" s="62"/>
      <c r="G446" s="61" t="s">
        <v>46</v>
      </c>
      <c r="H446" s="60">
        <v>0.53300000000000003</v>
      </c>
      <c r="I446" s="59">
        <v>25.56</v>
      </c>
      <c r="J446" s="59">
        <v>13.62</v>
      </c>
    </row>
    <row r="447" spans="1:10" ht="26.1" customHeight="1" x14ac:dyDescent="0.2">
      <c r="A447" s="57" t="s">
        <v>202</v>
      </c>
      <c r="B447" s="58" t="s">
        <v>352</v>
      </c>
      <c r="C447" s="57" t="s">
        <v>284</v>
      </c>
      <c r="D447" s="57" t="s">
        <v>351</v>
      </c>
      <c r="E447" s="56" t="s">
        <v>233</v>
      </c>
      <c r="F447" s="56"/>
      <c r="G447" s="55" t="s">
        <v>57</v>
      </c>
      <c r="H447" s="54">
        <v>1</v>
      </c>
      <c r="I447" s="53">
        <v>29.69</v>
      </c>
      <c r="J447" s="53">
        <v>29.69</v>
      </c>
    </row>
    <row r="448" spans="1:10" ht="26.1" customHeight="1" x14ac:dyDescent="0.2">
      <c r="A448" s="57" t="s">
        <v>202</v>
      </c>
      <c r="B448" s="58" t="s">
        <v>350</v>
      </c>
      <c r="C448" s="57" t="s">
        <v>284</v>
      </c>
      <c r="D448" s="57" t="s">
        <v>349</v>
      </c>
      <c r="E448" s="56" t="s">
        <v>233</v>
      </c>
      <c r="F448" s="56"/>
      <c r="G448" s="55" t="s">
        <v>57</v>
      </c>
      <c r="H448" s="54">
        <v>3.3000000000000002E-2</v>
      </c>
      <c r="I448" s="53">
        <v>115.93</v>
      </c>
      <c r="J448" s="53">
        <v>3.82</v>
      </c>
    </row>
    <row r="449" spans="1:10" ht="26.1" customHeight="1" x14ac:dyDescent="0.2">
      <c r="A449" s="57" t="s">
        <v>202</v>
      </c>
      <c r="B449" s="58" t="s">
        <v>348</v>
      </c>
      <c r="C449" s="57" t="s">
        <v>284</v>
      </c>
      <c r="D449" s="57" t="s">
        <v>347</v>
      </c>
      <c r="E449" s="56" t="s">
        <v>233</v>
      </c>
      <c r="F449" s="56"/>
      <c r="G449" s="55" t="s">
        <v>57</v>
      </c>
      <c r="H449" s="54">
        <v>0.04</v>
      </c>
      <c r="I449" s="53">
        <v>124.49</v>
      </c>
      <c r="J449" s="53">
        <v>4.97</v>
      </c>
    </row>
    <row r="450" spans="1:10" ht="24" customHeight="1" x14ac:dyDescent="0.2">
      <c r="A450" s="57" t="s">
        <v>202</v>
      </c>
      <c r="B450" s="58" t="s">
        <v>346</v>
      </c>
      <c r="C450" s="57" t="s">
        <v>284</v>
      </c>
      <c r="D450" s="57" t="s">
        <v>345</v>
      </c>
      <c r="E450" s="56" t="s">
        <v>233</v>
      </c>
      <c r="F450" s="56"/>
      <c r="G450" s="55" t="s">
        <v>57</v>
      </c>
      <c r="H450" s="54">
        <v>1</v>
      </c>
      <c r="I450" s="53">
        <v>0.62</v>
      </c>
      <c r="J450" s="53">
        <v>0.62</v>
      </c>
    </row>
    <row r="451" spans="1:10" x14ac:dyDescent="0.2">
      <c r="A451" s="52"/>
      <c r="B451" s="52"/>
      <c r="C451" s="52"/>
      <c r="D451" s="52"/>
      <c r="E451" s="52" t="s">
        <v>198</v>
      </c>
      <c r="F451" s="50">
        <v>22.11</v>
      </c>
      <c r="G451" s="52" t="s">
        <v>197</v>
      </c>
      <c r="H451" s="50">
        <v>0</v>
      </c>
      <c r="I451" s="52" t="s">
        <v>196</v>
      </c>
      <c r="J451" s="50">
        <v>22.11</v>
      </c>
    </row>
    <row r="452" spans="1:10" x14ac:dyDescent="0.2">
      <c r="A452" s="52"/>
      <c r="B452" s="52"/>
      <c r="C452" s="52"/>
      <c r="D452" s="52"/>
      <c r="E452" s="52" t="s">
        <v>195</v>
      </c>
      <c r="F452" s="50">
        <v>18.04</v>
      </c>
      <c r="G452" s="52"/>
      <c r="H452" s="51" t="s">
        <v>194</v>
      </c>
      <c r="I452" s="51"/>
      <c r="J452" s="50">
        <v>88.85</v>
      </c>
    </row>
    <row r="453" spans="1:10" ht="50.1" customHeight="1" thickBot="1" x14ac:dyDescent="0.25">
      <c r="A453" s="26"/>
      <c r="B453" s="26"/>
      <c r="C453" s="26"/>
      <c r="D453" s="26"/>
      <c r="E453" s="26"/>
      <c r="F453" s="26"/>
      <c r="G453" s="26" t="s">
        <v>193</v>
      </c>
      <c r="H453" s="49" t="s">
        <v>344</v>
      </c>
      <c r="I453" s="26" t="s">
        <v>191</v>
      </c>
      <c r="J453" s="47">
        <v>136118.20000000001</v>
      </c>
    </row>
    <row r="454" spans="1:10" ht="0.95" customHeight="1" thickTop="1" x14ac:dyDescent="0.2">
      <c r="A454" s="48"/>
      <c r="B454" s="48"/>
      <c r="C454" s="48"/>
      <c r="D454" s="48"/>
      <c r="E454" s="48"/>
      <c r="F454" s="48"/>
      <c r="G454" s="48"/>
      <c r="H454" s="48"/>
      <c r="I454" s="48"/>
      <c r="J454" s="48"/>
    </row>
    <row r="455" spans="1:10" ht="18" customHeight="1" x14ac:dyDescent="0.2">
      <c r="A455" s="41" t="s">
        <v>132</v>
      </c>
      <c r="B455" s="39" t="s">
        <v>187</v>
      </c>
      <c r="C455" s="41" t="s">
        <v>186</v>
      </c>
      <c r="D455" s="41" t="s">
        <v>10</v>
      </c>
      <c r="E455" s="67" t="s">
        <v>221</v>
      </c>
      <c r="F455" s="67"/>
      <c r="G455" s="40" t="s">
        <v>185</v>
      </c>
      <c r="H455" s="39" t="s">
        <v>11</v>
      </c>
      <c r="I455" s="39" t="s">
        <v>184</v>
      </c>
      <c r="J455" s="39" t="s">
        <v>12</v>
      </c>
    </row>
    <row r="456" spans="1:10" ht="39" customHeight="1" x14ac:dyDescent="0.2">
      <c r="A456" s="33" t="s">
        <v>220</v>
      </c>
      <c r="B456" s="31" t="s">
        <v>131</v>
      </c>
      <c r="C456" s="33" t="s">
        <v>52</v>
      </c>
      <c r="D456" s="33" t="s">
        <v>130</v>
      </c>
      <c r="E456" s="66">
        <v>86</v>
      </c>
      <c r="F456" s="66"/>
      <c r="G456" s="32" t="s">
        <v>57</v>
      </c>
      <c r="H456" s="65">
        <v>1</v>
      </c>
      <c r="I456" s="30">
        <v>388.91</v>
      </c>
      <c r="J456" s="30">
        <v>388.91</v>
      </c>
    </row>
    <row r="457" spans="1:10" ht="24" customHeight="1" x14ac:dyDescent="0.2">
      <c r="A457" s="63" t="s">
        <v>219</v>
      </c>
      <c r="B457" s="64" t="s">
        <v>49</v>
      </c>
      <c r="C457" s="63" t="s">
        <v>48</v>
      </c>
      <c r="D457" s="63" t="s">
        <v>47</v>
      </c>
      <c r="E457" s="62" t="s">
        <v>216</v>
      </c>
      <c r="F457" s="62"/>
      <c r="G457" s="61" t="s">
        <v>46</v>
      </c>
      <c r="H457" s="60">
        <v>1.5</v>
      </c>
      <c r="I457" s="59">
        <v>33.94</v>
      </c>
      <c r="J457" s="59">
        <v>50.91</v>
      </c>
    </row>
    <row r="458" spans="1:10" ht="39" customHeight="1" x14ac:dyDescent="0.2">
      <c r="A458" s="57" t="s">
        <v>202</v>
      </c>
      <c r="B458" s="58" t="s">
        <v>343</v>
      </c>
      <c r="C458" s="57" t="s">
        <v>281</v>
      </c>
      <c r="D458" s="57" t="s">
        <v>342</v>
      </c>
      <c r="E458" s="56" t="s">
        <v>233</v>
      </c>
      <c r="F458" s="56"/>
      <c r="G458" s="55" t="s">
        <v>86</v>
      </c>
      <c r="H458" s="54">
        <v>1</v>
      </c>
      <c r="I458" s="53">
        <v>338</v>
      </c>
      <c r="J458" s="53">
        <v>338</v>
      </c>
    </row>
    <row r="459" spans="1:10" x14ac:dyDescent="0.2">
      <c r="A459" s="52"/>
      <c r="B459" s="52"/>
      <c r="C459" s="52"/>
      <c r="D459" s="52"/>
      <c r="E459" s="52" t="s">
        <v>198</v>
      </c>
      <c r="F459" s="50">
        <v>37.409999999999997</v>
      </c>
      <c r="G459" s="52" t="s">
        <v>197</v>
      </c>
      <c r="H459" s="50">
        <v>0</v>
      </c>
      <c r="I459" s="52" t="s">
        <v>196</v>
      </c>
      <c r="J459" s="50">
        <v>37.409999999999997</v>
      </c>
    </row>
    <row r="460" spans="1:10" x14ac:dyDescent="0.2">
      <c r="A460" s="52"/>
      <c r="B460" s="52"/>
      <c r="C460" s="52"/>
      <c r="D460" s="52"/>
      <c r="E460" s="52" t="s">
        <v>195</v>
      </c>
      <c r="F460" s="50">
        <v>99.13</v>
      </c>
      <c r="G460" s="52"/>
      <c r="H460" s="51" t="s">
        <v>194</v>
      </c>
      <c r="I460" s="51"/>
      <c r="J460" s="50">
        <v>488.04</v>
      </c>
    </row>
    <row r="461" spans="1:10" ht="50.1" customHeight="1" thickBot="1" x14ac:dyDescent="0.25">
      <c r="A461" s="26"/>
      <c r="B461" s="26"/>
      <c r="C461" s="26"/>
      <c r="D461" s="26"/>
      <c r="E461" s="26"/>
      <c r="F461" s="26"/>
      <c r="G461" s="26" t="s">
        <v>193</v>
      </c>
      <c r="H461" s="49" t="s">
        <v>279</v>
      </c>
      <c r="I461" s="26" t="s">
        <v>191</v>
      </c>
      <c r="J461" s="47">
        <v>186919.32</v>
      </c>
    </row>
    <row r="462" spans="1:10" ht="0.95" customHeight="1" thickTop="1" x14ac:dyDescent="0.2">
      <c r="A462" s="48"/>
      <c r="B462" s="48"/>
      <c r="C462" s="48"/>
      <c r="D462" s="48"/>
      <c r="E462" s="48"/>
      <c r="F462" s="48"/>
      <c r="G462" s="48"/>
      <c r="H462" s="48"/>
      <c r="I462" s="48"/>
      <c r="J462" s="48"/>
    </row>
    <row r="463" spans="1:10" ht="18" customHeight="1" x14ac:dyDescent="0.2">
      <c r="A463" s="41" t="s">
        <v>129</v>
      </c>
      <c r="B463" s="39" t="s">
        <v>187</v>
      </c>
      <c r="C463" s="41" t="s">
        <v>186</v>
      </c>
      <c r="D463" s="41" t="s">
        <v>10</v>
      </c>
      <c r="E463" s="67" t="s">
        <v>221</v>
      </c>
      <c r="F463" s="67"/>
      <c r="G463" s="40" t="s">
        <v>185</v>
      </c>
      <c r="H463" s="39" t="s">
        <v>11</v>
      </c>
      <c r="I463" s="39" t="s">
        <v>184</v>
      </c>
      <c r="J463" s="39" t="s">
        <v>12</v>
      </c>
    </row>
    <row r="464" spans="1:10" ht="26.1" customHeight="1" x14ac:dyDescent="0.2">
      <c r="A464" s="33" t="s">
        <v>220</v>
      </c>
      <c r="B464" s="31" t="s">
        <v>128</v>
      </c>
      <c r="C464" s="33" t="s">
        <v>48</v>
      </c>
      <c r="D464" s="33" t="s">
        <v>127</v>
      </c>
      <c r="E464" s="66" t="s">
        <v>341</v>
      </c>
      <c r="F464" s="66"/>
      <c r="G464" s="32" t="s">
        <v>90</v>
      </c>
      <c r="H464" s="65">
        <v>1</v>
      </c>
      <c r="I464" s="30">
        <v>52.77</v>
      </c>
      <c r="J464" s="30">
        <v>52.77</v>
      </c>
    </row>
    <row r="465" spans="1:10" ht="24" customHeight="1" x14ac:dyDescent="0.2">
      <c r="A465" s="63" t="s">
        <v>219</v>
      </c>
      <c r="B465" s="64" t="s">
        <v>49</v>
      </c>
      <c r="C465" s="63" t="s">
        <v>48</v>
      </c>
      <c r="D465" s="63" t="s">
        <v>47</v>
      </c>
      <c r="E465" s="62" t="s">
        <v>216</v>
      </c>
      <c r="F465" s="62"/>
      <c r="G465" s="61" t="s">
        <v>46</v>
      </c>
      <c r="H465" s="60">
        <v>0.15820000000000001</v>
      </c>
      <c r="I465" s="59">
        <v>33.94</v>
      </c>
      <c r="J465" s="59">
        <v>5.36</v>
      </c>
    </row>
    <row r="466" spans="1:10" ht="26.1" customHeight="1" x14ac:dyDescent="0.2">
      <c r="A466" s="63" t="s">
        <v>219</v>
      </c>
      <c r="B466" s="64" t="s">
        <v>239</v>
      </c>
      <c r="C466" s="63" t="s">
        <v>48</v>
      </c>
      <c r="D466" s="63" t="s">
        <v>238</v>
      </c>
      <c r="E466" s="62" t="s">
        <v>216</v>
      </c>
      <c r="F466" s="62"/>
      <c r="G466" s="61" t="s">
        <v>46</v>
      </c>
      <c r="H466" s="60">
        <v>0.15820000000000001</v>
      </c>
      <c r="I466" s="59">
        <v>25.56</v>
      </c>
      <c r="J466" s="59">
        <v>4.04</v>
      </c>
    </row>
    <row r="467" spans="1:10" ht="39" customHeight="1" x14ac:dyDescent="0.2">
      <c r="A467" s="57" t="s">
        <v>202</v>
      </c>
      <c r="B467" s="58" t="s">
        <v>340</v>
      </c>
      <c r="C467" s="57" t="s">
        <v>48</v>
      </c>
      <c r="D467" s="57" t="s">
        <v>339</v>
      </c>
      <c r="E467" s="56" t="s">
        <v>233</v>
      </c>
      <c r="F467" s="56"/>
      <c r="G467" s="55" t="s">
        <v>57</v>
      </c>
      <c r="H467" s="54">
        <v>1</v>
      </c>
      <c r="I467" s="53">
        <v>0</v>
      </c>
      <c r="J467" s="53">
        <v>0</v>
      </c>
    </row>
    <row r="468" spans="1:10" ht="24" customHeight="1" x14ac:dyDescent="0.2">
      <c r="A468" s="57" t="s">
        <v>202</v>
      </c>
      <c r="B468" s="58" t="s">
        <v>338</v>
      </c>
      <c r="C468" s="57" t="s">
        <v>48</v>
      </c>
      <c r="D468" s="57" t="s">
        <v>337</v>
      </c>
      <c r="E468" s="56" t="s">
        <v>233</v>
      </c>
      <c r="F468" s="56"/>
      <c r="G468" s="55" t="s">
        <v>90</v>
      </c>
      <c r="H468" s="54">
        <v>1.05</v>
      </c>
      <c r="I468" s="53">
        <v>39.6</v>
      </c>
      <c r="J468" s="53">
        <v>41.58</v>
      </c>
    </row>
    <row r="469" spans="1:10" ht="39" customHeight="1" x14ac:dyDescent="0.2">
      <c r="A469" s="57" t="s">
        <v>202</v>
      </c>
      <c r="B469" s="58" t="s">
        <v>336</v>
      </c>
      <c r="C469" s="57" t="s">
        <v>48</v>
      </c>
      <c r="D469" s="57" t="s">
        <v>335</v>
      </c>
      <c r="E469" s="56" t="s">
        <v>233</v>
      </c>
      <c r="F469" s="56"/>
      <c r="G469" s="55" t="s">
        <v>57</v>
      </c>
      <c r="H469" s="54">
        <v>1</v>
      </c>
      <c r="I469" s="53">
        <v>0.41</v>
      </c>
      <c r="J469" s="53">
        <v>0.41</v>
      </c>
    </row>
    <row r="470" spans="1:10" ht="39" customHeight="1" x14ac:dyDescent="0.2">
      <c r="A470" s="57" t="s">
        <v>202</v>
      </c>
      <c r="B470" s="58" t="s">
        <v>334</v>
      </c>
      <c r="C470" s="57" t="s">
        <v>48</v>
      </c>
      <c r="D470" s="57" t="s">
        <v>333</v>
      </c>
      <c r="E470" s="56" t="s">
        <v>233</v>
      </c>
      <c r="F470" s="56"/>
      <c r="G470" s="55" t="s">
        <v>57</v>
      </c>
      <c r="H470" s="54">
        <v>1</v>
      </c>
      <c r="I470" s="53">
        <v>1.38</v>
      </c>
      <c r="J470" s="53">
        <v>1.38</v>
      </c>
    </row>
    <row r="471" spans="1:10" x14ac:dyDescent="0.2">
      <c r="A471" s="52"/>
      <c r="B471" s="52"/>
      <c r="C471" s="52"/>
      <c r="D471" s="52"/>
      <c r="E471" s="52" t="s">
        <v>198</v>
      </c>
      <c r="F471" s="50">
        <v>6.55</v>
      </c>
      <c r="G471" s="52" t="s">
        <v>197</v>
      </c>
      <c r="H471" s="50">
        <v>0</v>
      </c>
      <c r="I471" s="52" t="s">
        <v>196</v>
      </c>
      <c r="J471" s="50">
        <v>6.55</v>
      </c>
    </row>
    <row r="472" spans="1:10" x14ac:dyDescent="0.2">
      <c r="A472" s="52"/>
      <c r="B472" s="52"/>
      <c r="C472" s="52"/>
      <c r="D472" s="52"/>
      <c r="E472" s="52" t="s">
        <v>195</v>
      </c>
      <c r="F472" s="50">
        <v>13.45</v>
      </c>
      <c r="G472" s="52"/>
      <c r="H472" s="51" t="s">
        <v>194</v>
      </c>
      <c r="I472" s="51"/>
      <c r="J472" s="50">
        <v>66.22</v>
      </c>
    </row>
    <row r="473" spans="1:10" ht="50.1" customHeight="1" thickBot="1" x14ac:dyDescent="0.25">
      <c r="A473" s="26"/>
      <c r="B473" s="26"/>
      <c r="C473" s="26"/>
      <c r="D473" s="26"/>
      <c r="E473" s="26"/>
      <c r="F473" s="26"/>
      <c r="G473" s="26" t="s">
        <v>193</v>
      </c>
      <c r="H473" s="49" t="s">
        <v>332</v>
      </c>
      <c r="I473" s="26" t="s">
        <v>191</v>
      </c>
      <c r="J473" s="47">
        <v>8065198.6799999997</v>
      </c>
    </row>
    <row r="474" spans="1:10" ht="0.95" customHeight="1" thickTop="1" x14ac:dyDescent="0.2">
      <c r="A474" s="48"/>
      <c r="B474" s="48"/>
      <c r="C474" s="48"/>
      <c r="D474" s="48"/>
      <c r="E474" s="48"/>
      <c r="F474" s="48"/>
      <c r="G474" s="48"/>
      <c r="H474" s="48"/>
      <c r="I474" s="48"/>
      <c r="J474" s="48"/>
    </row>
    <row r="475" spans="1:10" ht="18" customHeight="1" x14ac:dyDescent="0.2">
      <c r="A475" s="41" t="s">
        <v>126</v>
      </c>
      <c r="B475" s="39" t="s">
        <v>187</v>
      </c>
      <c r="C475" s="41" t="s">
        <v>186</v>
      </c>
      <c r="D475" s="41" t="s">
        <v>10</v>
      </c>
      <c r="E475" s="67" t="s">
        <v>221</v>
      </c>
      <c r="F475" s="67"/>
      <c r="G475" s="40" t="s">
        <v>185</v>
      </c>
      <c r="H475" s="39" t="s">
        <v>11</v>
      </c>
      <c r="I475" s="39" t="s">
        <v>184</v>
      </c>
      <c r="J475" s="39" t="s">
        <v>12</v>
      </c>
    </row>
    <row r="476" spans="1:10" ht="26.1" customHeight="1" x14ac:dyDescent="0.2">
      <c r="A476" s="33" t="s">
        <v>220</v>
      </c>
      <c r="B476" s="31" t="s">
        <v>125</v>
      </c>
      <c r="C476" s="33" t="s">
        <v>52</v>
      </c>
      <c r="D476" s="33" t="s">
        <v>124</v>
      </c>
      <c r="E476" s="66">
        <v>168</v>
      </c>
      <c r="F476" s="66"/>
      <c r="G476" s="32" t="s">
        <v>57</v>
      </c>
      <c r="H476" s="65">
        <v>1</v>
      </c>
      <c r="I476" s="30">
        <v>0.95</v>
      </c>
      <c r="J476" s="30">
        <v>0.95</v>
      </c>
    </row>
    <row r="477" spans="1:10" ht="24" customHeight="1" x14ac:dyDescent="0.2">
      <c r="A477" s="63" t="s">
        <v>219</v>
      </c>
      <c r="B477" s="64" t="s">
        <v>49</v>
      </c>
      <c r="C477" s="63" t="s">
        <v>48</v>
      </c>
      <c r="D477" s="63" t="s">
        <v>47</v>
      </c>
      <c r="E477" s="62" t="s">
        <v>216</v>
      </c>
      <c r="F477" s="62"/>
      <c r="G477" s="61" t="s">
        <v>46</v>
      </c>
      <c r="H477" s="60">
        <v>0.01</v>
      </c>
      <c r="I477" s="59">
        <v>33.94</v>
      </c>
      <c r="J477" s="59">
        <v>0.33</v>
      </c>
    </row>
    <row r="478" spans="1:10" ht="26.1" customHeight="1" x14ac:dyDescent="0.2">
      <c r="A478" s="57" t="s">
        <v>202</v>
      </c>
      <c r="B478" s="58" t="s">
        <v>331</v>
      </c>
      <c r="C478" s="57" t="s">
        <v>281</v>
      </c>
      <c r="D478" s="57" t="s">
        <v>330</v>
      </c>
      <c r="E478" s="56" t="s">
        <v>233</v>
      </c>
      <c r="F478" s="56"/>
      <c r="G478" s="55" t="s">
        <v>86</v>
      </c>
      <c r="H478" s="54">
        <v>1</v>
      </c>
      <c r="I478" s="53">
        <v>0.62</v>
      </c>
      <c r="J478" s="53">
        <v>0.62</v>
      </c>
    </row>
    <row r="479" spans="1:10" x14ac:dyDescent="0.2">
      <c r="A479" s="52"/>
      <c r="B479" s="52"/>
      <c r="C479" s="52"/>
      <c r="D479" s="52"/>
      <c r="E479" s="52" t="s">
        <v>198</v>
      </c>
      <c r="F479" s="50">
        <v>0.24</v>
      </c>
      <c r="G479" s="52" t="s">
        <v>197</v>
      </c>
      <c r="H479" s="50">
        <v>0</v>
      </c>
      <c r="I479" s="52" t="s">
        <v>196</v>
      </c>
      <c r="J479" s="50">
        <v>0.24</v>
      </c>
    </row>
    <row r="480" spans="1:10" x14ac:dyDescent="0.2">
      <c r="A480" s="52"/>
      <c r="B480" s="52"/>
      <c r="C480" s="52"/>
      <c r="D480" s="52"/>
      <c r="E480" s="52" t="s">
        <v>195</v>
      </c>
      <c r="F480" s="50">
        <v>0.24</v>
      </c>
      <c r="G480" s="52"/>
      <c r="H480" s="51" t="s">
        <v>194</v>
      </c>
      <c r="I480" s="51"/>
      <c r="J480" s="50">
        <v>1.19</v>
      </c>
    </row>
    <row r="481" spans="1:10" ht="50.1" customHeight="1" thickBot="1" x14ac:dyDescent="0.25">
      <c r="A481" s="26"/>
      <c r="B481" s="26"/>
      <c r="C481" s="26"/>
      <c r="D481" s="26"/>
      <c r="E481" s="26"/>
      <c r="F481" s="26"/>
      <c r="G481" s="26" t="s">
        <v>193</v>
      </c>
      <c r="H481" s="49" t="s">
        <v>329</v>
      </c>
      <c r="I481" s="26" t="s">
        <v>191</v>
      </c>
      <c r="J481" s="47">
        <v>86140.53</v>
      </c>
    </row>
    <row r="482" spans="1:10" ht="0.95" customHeight="1" thickTop="1" x14ac:dyDescent="0.2">
      <c r="A482" s="48"/>
      <c r="B482" s="48"/>
      <c r="C482" s="48"/>
      <c r="D482" s="48"/>
      <c r="E482" s="48"/>
      <c r="F482" s="48"/>
      <c r="G482" s="48"/>
      <c r="H482" s="48"/>
      <c r="I482" s="48"/>
      <c r="J482" s="48"/>
    </row>
    <row r="483" spans="1:10" ht="24" customHeight="1" x14ac:dyDescent="0.2">
      <c r="A483" s="38" t="s">
        <v>24</v>
      </c>
      <c r="B483" s="38"/>
      <c r="C483" s="38"/>
      <c r="D483" s="38" t="s">
        <v>25</v>
      </c>
      <c r="E483" s="38"/>
      <c r="F483" s="68"/>
      <c r="G483" s="68"/>
      <c r="H483" s="36">
        <v>383</v>
      </c>
      <c r="I483" s="38"/>
      <c r="J483" s="35">
        <v>14105277.199999999</v>
      </c>
    </row>
    <row r="484" spans="1:10" ht="18" customHeight="1" x14ac:dyDescent="0.2">
      <c r="A484" s="41" t="s">
        <v>123</v>
      </c>
      <c r="B484" s="39" t="s">
        <v>187</v>
      </c>
      <c r="C484" s="41" t="s">
        <v>186</v>
      </c>
      <c r="D484" s="41" t="s">
        <v>10</v>
      </c>
      <c r="E484" s="67" t="s">
        <v>221</v>
      </c>
      <c r="F484" s="67"/>
      <c r="G484" s="40" t="s">
        <v>185</v>
      </c>
      <c r="H484" s="39" t="s">
        <v>11</v>
      </c>
      <c r="I484" s="39" t="s">
        <v>184</v>
      </c>
      <c r="J484" s="39" t="s">
        <v>12</v>
      </c>
    </row>
    <row r="485" spans="1:10" ht="51.95" customHeight="1" x14ac:dyDescent="0.2">
      <c r="A485" s="33" t="s">
        <v>220</v>
      </c>
      <c r="B485" s="31" t="s">
        <v>122</v>
      </c>
      <c r="C485" s="33" t="s">
        <v>48</v>
      </c>
      <c r="D485" s="33" t="s">
        <v>121</v>
      </c>
      <c r="E485" s="66" t="s">
        <v>319</v>
      </c>
      <c r="F485" s="66"/>
      <c r="G485" s="32" t="s">
        <v>90</v>
      </c>
      <c r="H485" s="65">
        <v>1</v>
      </c>
      <c r="I485" s="30">
        <v>78.16</v>
      </c>
      <c r="J485" s="30">
        <v>78.16</v>
      </c>
    </row>
    <row r="486" spans="1:10" ht="24" customHeight="1" x14ac:dyDescent="0.2">
      <c r="A486" s="63" t="s">
        <v>219</v>
      </c>
      <c r="B486" s="64" t="s">
        <v>49</v>
      </c>
      <c r="C486" s="63" t="s">
        <v>48</v>
      </c>
      <c r="D486" s="63" t="s">
        <v>47</v>
      </c>
      <c r="E486" s="62" t="s">
        <v>216</v>
      </c>
      <c r="F486" s="62"/>
      <c r="G486" s="61" t="s">
        <v>46</v>
      </c>
      <c r="H486" s="60">
        <v>2.8E-3</v>
      </c>
      <c r="I486" s="59">
        <v>33.94</v>
      </c>
      <c r="J486" s="59">
        <v>0.09</v>
      </c>
    </row>
    <row r="487" spans="1:10" ht="26.1" customHeight="1" x14ac:dyDescent="0.2">
      <c r="A487" s="63" t="s">
        <v>219</v>
      </c>
      <c r="B487" s="64" t="s">
        <v>239</v>
      </c>
      <c r="C487" s="63" t="s">
        <v>48</v>
      </c>
      <c r="D487" s="63" t="s">
        <v>238</v>
      </c>
      <c r="E487" s="62" t="s">
        <v>216</v>
      </c>
      <c r="F487" s="62"/>
      <c r="G487" s="61" t="s">
        <v>46</v>
      </c>
      <c r="H487" s="60">
        <v>5.5999999999999995E-4</v>
      </c>
      <c r="I487" s="59">
        <v>25.56</v>
      </c>
      <c r="J487" s="59">
        <v>0.01</v>
      </c>
    </row>
    <row r="488" spans="1:10" ht="51.95" customHeight="1" x14ac:dyDescent="0.2">
      <c r="A488" s="57" t="s">
        <v>202</v>
      </c>
      <c r="B488" s="58" t="s">
        <v>328</v>
      </c>
      <c r="C488" s="57" t="s">
        <v>48</v>
      </c>
      <c r="D488" s="57" t="s">
        <v>327</v>
      </c>
      <c r="E488" s="56" t="s">
        <v>233</v>
      </c>
      <c r="F488" s="56"/>
      <c r="G488" s="55" t="s">
        <v>90</v>
      </c>
      <c r="H488" s="54">
        <v>1.0401</v>
      </c>
      <c r="I488" s="53">
        <v>75.06</v>
      </c>
      <c r="J488" s="53">
        <v>78.06</v>
      </c>
    </row>
    <row r="489" spans="1:10" x14ac:dyDescent="0.2">
      <c r="A489" s="52"/>
      <c r="B489" s="52"/>
      <c r="C489" s="52"/>
      <c r="D489" s="52"/>
      <c r="E489" s="52" t="s">
        <v>198</v>
      </c>
      <c r="F489" s="50">
        <v>0.06</v>
      </c>
      <c r="G489" s="52" t="s">
        <v>197</v>
      </c>
      <c r="H489" s="50">
        <v>0</v>
      </c>
      <c r="I489" s="52" t="s">
        <v>196</v>
      </c>
      <c r="J489" s="50">
        <v>0.06</v>
      </c>
    </row>
    <row r="490" spans="1:10" x14ac:dyDescent="0.2">
      <c r="A490" s="52"/>
      <c r="B490" s="52"/>
      <c r="C490" s="52"/>
      <c r="D490" s="52"/>
      <c r="E490" s="52" t="s">
        <v>195</v>
      </c>
      <c r="F490" s="50">
        <v>19.920000000000002</v>
      </c>
      <c r="G490" s="52"/>
      <c r="H490" s="51" t="s">
        <v>194</v>
      </c>
      <c r="I490" s="51"/>
      <c r="J490" s="50">
        <v>98.08</v>
      </c>
    </row>
    <row r="491" spans="1:10" ht="50.1" customHeight="1" thickBot="1" x14ac:dyDescent="0.25">
      <c r="A491" s="26"/>
      <c r="B491" s="26"/>
      <c r="C491" s="26"/>
      <c r="D491" s="26"/>
      <c r="E491" s="26"/>
      <c r="F491" s="26"/>
      <c r="G491" s="26" t="s">
        <v>193</v>
      </c>
      <c r="H491" s="49" t="s">
        <v>326</v>
      </c>
      <c r="I491" s="26" t="s">
        <v>191</v>
      </c>
      <c r="J491" s="47">
        <v>1314762.3999999999</v>
      </c>
    </row>
    <row r="492" spans="1:10" ht="0.95" customHeight="1" thickTop="1" x14ac:dyDescent="0.2">
      <c r="A492" s="48"/>
      <c r="B492" s="48"/>
      <c r="C492" s="48"/>
      <c r="D492" s="48"/>
      <c r="E492" s="48"/>
      <c r="F492" s="48"/>
      <c r="G492" s="48"/>
      <c r="H492" s="48"/>
      <c r="I492" s="48"/>
      <c r="J492" s="48"/>
    </row>
    <row r="493" spans="1:10" ht="18" customHeight="1" x14ac:dyDescent="0.2">
      <c r="A493" s="41" t="s">
        <v>120</v>
      </c>
      <c r="B493" s="39" t="s">
        <v>187</v>
      </c>
      <c r="C493" s="41" t="s">
        <v>186</v>
      </c>
      <c r="D493" s="41" t="s">
        <v>10</v>
      </c>
      <c r="E493" s="67" t="s">
        <v>221</v>
      </c>
      <c r="F493" s="67"/>
      <c r="G493" s="40" t="s">
        <v>185</v>
      </c>
      <c r="H493" s="39" t="s">
        <v>11</v>
      </c>
      <c r="I493" s="39" t="s">
        <v>184</v>
      </c>
      <c r="J493" s="39" t="s">
        <v>12</v>
      </c>
    </row>
    <row r="494" spans="1:10" ht="39" customHeight="1" x14ac:dyDescent="0.2">
      <c r="A494" s="33" t="s">
        <v>220</v>
      </c>
      <c r="B494" s="31" t="s">
        <v>119</v>
      </c>
      <c r="C494" s="33" t="s">
        <v>48</v>
      </c>
      <c r="D494" s="33" t="s">
        <v>118</v>
      </c>
      <c r="E494" s="66" t="s">
        <v>325</v>
      </c>
      <c r="F494" s="66"/>
      <c r="G494" s="32" t="s">
        <v>90</v>
      </c>
      <c r="H494" s="65">
        <v>1</v>
      </c>
      <c r="I494" s="30">
        <v>10.94</v>
      </c>
      <c r="J494" s="30">
        <v>10.94</v>
      </c>
    </row>
    <row r="495" spans="1:10" ht="24" customHeight="1" x14ac:dyDescent="0.2">
      <c r="A495" s="63" t="s">
        <v>219</v>
      </c>
      <c r="B495" s="64" t="s">
        <v>49</v>
      </c>
      <c r="C495" s="63" t="s">
        <v>48</v>
      </c>
      <c r="D495" s="63" t="s">
        <v>47</v>
      </c>
      <c r="E495" s="62" t="s">
        <v>216</v>
      </c>
      <c r="F495" s="62"/>
      <c r="G495" s="61" t="s">
        <v>46</v>
      </c>
      <c r="H495" s="60">
        <v>5.0999999999999997E-2</v>
      </c>
      <c r="I495" s="59">
        <v>33.94</v>
      </c>
      <c r="J495" s="59">
        <v>1.73</v>
      </c>
    </row>
    <row r="496" spans="1:10" ht="26.1" customHeight="1" x14ac:dyDescent="0.2">
      <c r="A496" s="63" t="s">
        <v>219</v>
      </c>
      <c r="B496" s="64" t="s">
        <v>239</v>
      </c>
      <c r="C496" s="63" t="s">
        <v>48</v>
      </c>
      <c r="D496" s="63" t="s">
        <v>238</v>
      </c>
      <c r="E496" s="62" t="s">
        <v>216</v>
      </c>
      <c r="F496" s="62"/>
      <c r="G496" s="61" t="s">
        <v>46</v>
      </c>
      <c r="H496" s="60">
        <v>5.0999999999999997E-2</v>
      </c>
      <c r="I496" s="59">
        <v>25.56</v>
      </c>
      <c r="J496" s="59">
        <v>1.3</v>
      </c>
    </row>
    <row r="497" spans="1:10" ht="26.1" customHeight="1" x14ac:dyDescent="0.2">
      <c r="A497" s="57" t="s">
        <v>202</v>
      </c>
      <c r="B497" s="58" t="s">
        <v>324</v>
      </c>
      <c r="C497" s="57" t="s">
        <v>48</v>
      </c>
      <c r="D497" s="57" t="s">
        <v>323</v>
      </c>
      <c r="E497" s="56" t="s">
        <v>233</v>
      </c>
      <c r="F497" s="56"/>
      <c r="G497" s="55" t="s">
        <v>57</v>
      </c>
      <c r="H497" s="54">
        <v>9.4000000000000004E-3</v>
      </c>
      <c r="I497" s="53">
        <v>4.1500000000000004</v>
      </c>
      <c r="J497" s="53">
        <v>0.03</v>
      </c>
    </row>
    <row r="498" spans="1:10" ht="51.95" customHeight="1" x14ac:dyDescent="0.2">
      <c r="A498" s="57" t="s">
        <v>202</v>
      </c>
      <c r="B498" s="58" t="s">
        <v>322</v>
      </c>
      <c r="C498" s="57" t="s">
        <v>48</v>
      </c>
      <c r="D498" s="57" t="s">
        <v>321</v>
      </c>
      <c r="E498" s="56" t="s">
        <v>233</v>
      </c>
      <c r="F498" s="56"/>
      <c r="G498" s="55" t="s">
        <v>90</v>
      </c>
      <c r="H498" s="54">
        <v>1.2434000000000001</v>
      </c>
      <c r="I498" s="53">
        <v>6.34</v>
      </c>
      <c r="J498" s="53">
        <v>7.88</v>
      </c>
    </row>
    <row r="499" spans="1:10" x14ac:dyDescent="0.2">
      <c r="A499" s="52"/>
      <c r="B499" s="52"/>
      <c r="C499" s="52"/>
      <c r="D499" s="52"/>
      <c r="E499" s="52" t="s">
        <v>198</v>
      </c>
      <c r="F499" s="50">
        <v>2.11</v>
      </c>
      <c r="G499" s="52" t="s">
        <v>197</v>
      </c>
      <c r="H499" s="50">
        <v>0</v>
      </c>
      <c r="I499" s="52" t="s">
        <v>196</v>
      </c>
      <c r="J499" s="50">
        <v>2.11</v>
      </c>
    </row>
    <row r="500" spans="1:10" x14ac:dyDescent="0.2">
      <c r="A500" s="52"/>
      <c r="B500" s="52"/>
      <c r="C500" s="52"/>
      <c r="D500" s="52"/>
      <c r="E500" s="52" t="s">
        <v>195</v>
      </c>
      <c r="F500" s="50">
        <v>2.78</v>
      </c>
      <c r="G500" s="52"/>
      <c r="H500" s="51" t="s">
        <v>194</v>
      </c>
      <c r="I500" s="51"/>
      <c r="J500" s="50">
        <v>13.72</v>
      </c>
    </row>
    <row r="501" spans="1:10" ht="50.1" customHeight="1" thickBot="1" x14ac:dyDescent="0.25">
      <c r="A501" s="26"/>
      <c r="B501" s="26"/>
      <c r="C501" s="26"/>
      <c r="D501" s="26"/>
      <c r="E501" s="26"/>
      <c r="F501" s="26"/>
      <c r="G501" s="26" t="s">
        <v>193</v>
      </c>
      <c r="H501" s="49" t="s">
        <v>320</v>
      </c>
      <c r="I501" s="26" t="s">
        <v>191</v>
      </c>
      <c r="J501" s="47">
        <v>6095521.5999999996</v>
      </c>
    </row>
    <row r="502" spans="1:10" ht="0.95" customHeight="1" thickTop="1" x14ac:dyDescent="0.2">
      <c r="A502" s="48"/>
      <c r="B502" s="48"/>
      <c r="C502" s="48"/>
      <c r="D502" s="48"/>
      <c r="E502" s="48"/>
      <c r="F502" s="48"/>
      <c r="G502" s="48"/>
      <c r="H502" s="48"/>
      <c r="I502" s="48"/>
      <c r="J502" s="48"/>
    </row>
    <row r="503" spans="1:10" ht="18" customHeight="1" x14ac:dyDescent="0.2">
      <c r="A503" s="41" t="s">
        <v>117</v>
      </c>
      <c r="B503" s="39" t="s">
        <v>187</v>
      </c>
      <c r="C503" s="41" t="s">
        <v>186</v>
      </c>
      <c r="D503" s="41" t="s">
        <v>10</v>
      </c>
      <c r="E503" s="67" t="s">
        <v>221</v>
      </c>
      <c r="F503" s="67"/>
      <c r="G503" s="40" t="s">
        <v>185</v>
      </c>
      <c r="H503" s="39" t="s">
        <v>11</v>
      </c>
      <c r="I503" s="39" t="s">
        <v>184</v>
      </c>
      <c r="J503" s="39" t="s">
        <v>12</v>
      </c>
    </row>
    <row r="504" spans="1:10" ht="51.95" customHeight="1" x14ac:dyDescent="0.2">
      <c r="A504" s="33" t="s">
        <v>220</v>
      </c>
      <c r="B504" s="31" t="s">
        <v>116</v>
      </c>
      <c r="C504" s="33" t="s">
        <v>48</v>
      </c>
      <c r="D504" s="33" t="s">
        <v>115</v>
      </c>
      <c r="E504" s="66" t="s">
        <v>319</v>
      </c>
      <c r="F504" s="66"/>
      <c r="G504" s="32" t="s">
        <v>90</v>
      </c>
      <c r="H504" s="65">
        <v>1</v>
      </c>
      <c r="I504" s="30">
        <v>132.66999999999999</v>
      </c>
      <c r="J504" s="30">
        <v>132.66999999999999</v>
      </c>
    </row>
    <row r="505" spans="1:10" ht="24" customHeight="1" x14ac:dyDescent="0.2">
      <c r="A505" s="63" t="s">
        <v>219</v>
      </c>
      <c r="B505" s="64" t="s">
        <v>49</v>
      </c>
      <c r="C505" s="63" t="s">
        <v>48</v>
      </c>
      <c r="D505" s="63" t="s">
        <v>47</v>
      </c>
      <c r="E505" s="62" t="s">
        <v>216</v>
      </c>
      <c r="F505" s="62"/>
      <c r="G505" s="61" t="s">
        <v>46</v>
      </c>
      <c r="H505" s="60">
        <v>3.0000000000000001E-3</v>
      </c>
      <c r="I505" s="59">
        <v>33.94</v>
      </c>
      <c r="J505" s="59">
        <v>0.1</v>
      </c>
    </row>
    <row r="506" spans="1:10" ht="26.1" customHeight="1" x14ac:dyDescent="0.2">
      <c r="A506" s="63" t="s">
        <v>219</v>
      </c>
      <c r="B506" s="64" t="s">
        <v>239</v>
      </c>
      <c r="C506" s="63" t="s">
        <v>48</v>
      </c>
      <c r="D506" s="63" t="s">
        <v>238</v>
      </c>
      <c r="E506" s="62" t="s">
        <v>216</v>
      </c>
      <c r="F506" s="62"/>
      <c r="G506" s="61" t="s">
        <v>46</v>
      </c>
      <c r="H506" s="60">
        <v>5.9999999999999995E-4</v>
      </c>
      <c r="I506" s="59">
        <v>25.56</v>
      </c>
      <c r="J506" s="59">
        <v>0.01</v>
      </c>
    </row>
    <row r="507" spans="1:10" ht="51.95" customHeight="1" x14ac:dyDescent="0.2">
      <c r="A507" s="57" t="s">
        <v>202</v>
      </c>
      <c r="B507" s="58" t="s">
        <v>318</v>
      </c>
      <c r="C507" s="57" t="s">
        <v>48</v>
      </c>
      <c r="D507" s="57" t="s">
        <v>317</v>
      </c>
      <c r="E507" s="56" t="s">
        <v>233</v>
      </c>
      <c r="F507" s="56"/>
      <c r="G507" s="55" t="s">
        <v>90</v>
      </c>
      <c r="H507" s="54">
        <v>1.0401</v>
      </c>
      <c r="I507" s="53">
        <v>127.45</v>
      </c>
      <c r="J507" s="53">
        <v>132.56</v>
      </c>
    </row>
    <row r="508" spans="1:10" x14ac:dyDescent="0.2">
      <c r="A508" s="52"/>
      <c r="B508" s="52"/>
      <c r="C508" s="52"/>
      <c r="D508" s="52"/>
      <c r="E508" s="52" t="s">
        <v>198</v>
      </c>
      <c r="F508" s="50">
        <v>7.0000000000000007E-2</v>
      </c>
      <c r="G508" s="52" t="s">
        <v>197</v>
      </c>
      <c r="H508" s="50">
        <v>0</v>
      </c>
      <c r="I508" s="52" t="s">
        <v>196</v>
      </c>
      <c r="J508" s="50">
        <v>7.0000000000000007E-2</v>
      </c>
    </row>
    <row r="509" spans="1:10" x14ac:dyDescent="0.2">
      <c r="A509" s="52"/>
      <c r="B509" s="52"/>
      <c r="C509" s="52"/>
      <c r="D509" s="52"/>
      <c r="E509" s="52" t="s">
        <v>195</v>
      </c>
      <c r="F509" s="50">
        <v>33.81</v>
      </c>
      <c r="G509" s="52"/>
      <c r="H509" s="51" t="s">
        <v>194</v>
      </c>
      <c r="I509" s="51"/>
      <c r="J509" s="50">
        <v>166.48</v>
      </c>
    </row>
    <row r="510" spans="1:10" ht="50.1" customHeight="1" thickBot="1" x14ac:dyDescent="0.25">
      <c r="A510" s="26"/>
      <c r="B510" s="26"/>
      <c r="C510" s="26"/>
      <c r="D510" s="26"/>
      <c r="E510" s="26"/>
      <c r="F510" s="26"/>
      <c r="G510" s="26" t="s">
        <v>193</v>
      </c>
      <c r="H510" s="49" t="s">
        <v>316</v>
      </c>
      <c r="I510" s="26" t="s">
        <v>191</v>
      </c>
      <c r="J510" s="47">
        <v>6694993.2000000002</v>
      </c>
    </row>
    <row r="511" spans="1:10" ht="0.95" customHeight="1" thickTop="1" x14ac:dyDescent="0.2">
      <c r="A511" s="48"/>
      <c r="B511" s="48"/>
      <c r="C511" s="48"/>
      <c r="D511" s="48"/>
      <c r="E511" s="48"/>
      <c r="F511" s="48"/>
      <c r="G511" s="48"/>
      <c r="H511" s="48"/>
      <c r="I511" s="48"/>
      <c r="J511" s="48"/>
    </row>
    <row r="512" spans="1:10" ht="24" customHeight="1" x14ac:dyDescent="0.2">
      <c r="A512" s="38" t="s">
        <v>26</v>
      </c>
      <c r="B512" s="38"/>
      <c r="C512" s="38"/>
      <c r="D512" s="38" t="s">
        <v>27</v>
      </c>
      <c r="E512" s="38"/>
      <c r="F512" s="68"/>
      <c r="G512" s="68"/>
      <c r="H512" s="36">
        <v>383</v>
      </c>
      <c r="I512" s="38"/>
      <c r="J512" s="35">
        <v>2639436.84</v>
      </c>
    </row>
    <row r="513" spans="1:10" ht="18" customHeight="1" x14ac:dyDescent="0.2">
      <c r="A513" s="41" t="s">
        <v>114</v>
      </c>
      <c r="B513" s="39" t="s">
        <v>187</v>
      </c>
      <c r="C513" s="41" t="s">
        <v>186</v>
      </c>
      <c r="D513" s="41" t="s">
        <v>10</v>
      </c>
      <c r="E513" s="67" t="s">
        <v>221</v>
      </c>
      <c r="F513" s="67"/>
      <c r="G513" s="40" t="s">
        <v>185</v>
      </c>
      <c r="H513" s="39" t="s">
        <v>11</v>
      </c>
      <c r="I513" s="39" t="s">
        <v>184</v>
      </c>
      <c r="J513" s="39" t="s">
        <v>12</v>
      </c>
    </row>
    <row r="514" spans="1:10" ht="39" customHeight="1" x14ac:dyDescent="0.2">
      <c r="A514" s="33" t="s">
        <v>220</v>
      </c>
      <c r="B514" s="31" t="s">
        <v>113</v>
      </c>
      <c r="C514" s="33" t="s">
        <v>52</v>
      </c>
      <c r="D514" s="33" t="s">
        <v>112</v>
      </c>
      <c r="E514" s="66" t="s">
        <v>296</v>
      </c>
      <c r="F514" s="66"/>
      <c r="G514" s="32" t="s">
        <v>90</v>
      </c>
      <c r="H514" s="65">
        <v>1</v>
      </c>
      <c r="I514" s="30">
        <v>45.92</v>
      </c>
      <c r="J514" s="30">
        <v>45.92</v>
      </c>
    </row>
    <row r="515" spans="1:10" ht="65.099999999999994" customHeight="1" x14ac:dyDescent="0.2">
      <c r="A515" s="63" t="s">
        <v>219</v>
      </c>
      <c r="B515" s="64" t="s">
        <v>295</v>
      </c>
      <c r="C515" s="63" t="s">
        <v>48</v>
      </c>
      <c r="D515" s="63" t="s">
        <v>294</v>
      </c>
      <c r="E515" s="62" t="s">
        <v>293</v>
      </c>
      <c r="F515" s="62"/>
      <c r="G515" s="61" t="s">
        <v>90</v>
      </c>
      <c r="H515" s="60">
        <v>1</v>
      </c>
      <c r="I515" s="59">
        <v>11.51</v>
      </c>
      <c r="J515" s="59">
        <v>11.51</v>
      </c>
    </row>
    <row r="516" spans="1:10" ht="24" customHeight="1" x14ac:dyDescent="0.2">
      <c r="A516" s="63" t="s">
        <v>219</v>
      </c>
      <c r="B516" s="64" t="s">
        <v>315</v>
      </c>
      <c r="C516" s="63" t="s">
        <v>281</v>
      </c>
      <c r="D516" s="63" t="s">
        <v>314</v>
      </c>
      <c r="E516" s="62" t="s">
        <v>313</v>
      </c>
      <c r="F516" s="62"/>
      <c r="G516" s="61" t="s">
        <v>312</v>
      </c>
      <c r="H516" s="60">
        <v>1.05</v>
      </c>
      <c r="I516" s="59">
        <v>24.14</v>
      </c>
      <c r="J516" s="59">
        <v>25.34</v>
      </c>
    </row>
    <row r="517" spans="1:10" ht="26.1" customHeight="1" x14ac:dyDescent="0.2">
      <c r="A517" s="63" t="s">
        <v>219</v>
      </c>
      <c r="B517" s="64" t="s">
        <v>239</v>
      </c>
      <c r="C517" s="63" t="s">
        <v>48</v>
      </c>
      <c r="D517" s="63" t="s">
        <v>238</v>
      </c>
      <c r="E517" s="62" t="s">
        <v>216</v>
      </c>
      <c r="F517" s="62"/>
      <c r="G517" s="61" t="s">
        <v>46</v>
      </c>
      <c r="H517" s="60">
        <v>9.7221799999999997E-2</v>
      </c>
      <c r="I517" s="59">
        <v>25.56</v>
      </c>
      <c r="J517" s="59">
        <v>2.48</v>
      </c>
    </row>
    <row r="518" spans="1:10" ht="24" customHeight="1" x14ac:dyDescent="0.2">
      <c r="A518" s="63" t="s">
        <v>219</v>
      </c>
      <c r="B518" s="64" t="s">
        <v>49</v>
      </c>
      <c r="C518" s="63" t="s">
        <v>48</v>
      </c>
      <c r="D518" s="63" t="s">
        <v>47</v>
      </c>
      <c r="E518" s="62" t="s">
        <v>216</v>
      </c>
      <c r="F518" s="62"/>
      <c r="G518" s="61" t="s">
        <v>46</v>
      </c>
      <c r="H518" s="60">
        <v>0.19444349999999999</v>
      </c>
      <c r="I518" s="59">
        <v>33.94</v>
      </c>
      <c r="J518" s="59">
        <v>6.59</v>
      </c>
    </row>
    <row r="519" spans="1:10" x14ac:dyDescent="0.2">
      <c r="A519" s="52"/>
      <c r="B519" s="52"/>
      <c r="C519" s="52"/>
      <c r="D519" s="52"/>
      <c r="E519" s="52" t="s">
        <v>198</v>
      </c>
      <c r="F519" s="50">
        <v>33.85</v>
      </c>
      <c r="G519" s="52" t="s">
        <v>197</v>
      </c>
      <c r="H519" s="50">
        <v>0</v>
      </c>
      <c r="I519" s="52" t="s">
        <v>196</v>
      </c>
      <c r="J519" s="50">
        <v>33.85</v>
      </c>
    </row>
    <row r="520" spans="1:10" x14ac:dyDescent="0.2">
      <c r="A520" s="52"/>
      <c r="B520" s="52"/>
      <c r="C520" s="52"/>
      <c r="D520" s="52"/>
      <c r="E520" s="52" t="s">
        <v>195</v>
      </c>
      <c r="F520" s="50">
        <v>11.7</v>
      </c>
      <c r="G520" s="52"/>
      <c r="H520" s="51" t="s">
        <v>194</v>
      </c>
      <c r="I520" s="51"/>
      <c r="J520" s="50">
        <v>57.62</v>
      </c>
    </row>
    <row r="521" spans="1:10" ht="50.1" customHeight="1" thickBot="1" x14ac:dyDescent="0.25">
      <c r="A521" s="26"/>
      <c r="B521" s="26"/>
      <c r="C521" s="26"/>
      <c r="D521" s="26"/>
      <c r="E521" s="26"/>
      <c r="F521" s="26"/>
      <c r="G521" s="26" t="s">
        <v>193</v>
      </c>
      <c r="H521" s="49" t="s">
        <v>279</v>
      </c>
      <c r="I521" s="26" t="s">
        <v>191</v>
      </c>
      <c r="J521" s="47">
        <v>22068.46</v>
      </c>
    </row>
    <row r="522" spans="1:10" ht="0.95" customHeight="1" thickTop="1" x14ac:dyDescent="0.2">
      <c r="A522" s="48"/>
      <c r="B522" s="48"/>
      <c r="C522" s="48"/>
      <c r="D522" s="48"/>
      <c r="E522" s="48"/>
      <c r="F522" s="48"/>
      <c r="G522" s="48"/>
      <c r="H522" s="48"/>
      <c r="I522" s="48"/>
      <c r="J522" s="48"/>
    </row>
    <row r="523" spans="1:10" ht="18" customHeight="1" x14ac:dyDescent="0.2">
      <c r="A523" s="41" t="s">
        <v>111</v>
      </c>
      <c r="B523" s="39" t="s">
        <v>187</v>
      </c>
      <c r="C523" s="41" t="s">
        <v>186</v>
      </c>
      <c r="D523" s="41" t="s">
        <v>10</v>
      </c>
      <c r="E523" s="67" t="s">
        <v>221</v>
      </c>
      <c r="F523" s="67"/>
      <c r="G523" s="40" t="s">
        <v>185</v>
      </c>
      <c r="H523" s="39" t="s">
        <v>11</v>
      </c>
      <c r="I523" s="39" t="s">
        <v>184</v>
      </c>
      <c r="J523" s="39" t="s">
        <v>12</v>
      </c>
    </row>
    <row r="524" spans="1:10" ht="39" customHeight="1" x14ac:dyDescent="0.2">
      <c r="A524" s="33" t="s">
        <v>220</v>
      </c>
      <c r="B524" s="31" t="s">
        <v>110</v>
      </c>
      <c r="C524" s="33" t="s">
        <v>52</v>
      </c>
      <c r="D524" s="33" t="s">
        <v>109</v>
      </c>
      <c r="E524" s="66" t="s">
        <v>296</v>
      </c>
      <c r="F524" s="66"/>
      <c r="G524" s="32" t="s">
        <v>90</v>
      </c>
      <c r="H524" s="65">
        <v>1</v>
      </c>
      <c r="I524" s="30">
        <v>230.32</v>
      </c>
      <c r="J524" s="30">
        <v>230.32</v>
      </c>
    </row>
    <row r="525" spans="1:10" ht="65.099999999999994" customHeight="1" x14ac:dyDescent="0.2">
      <c r="A525" s="63" t="s">
        <v>219</v>
      </c>
      <c r="B525" s="64" t="s">
        <v>295</v>
      </c>
      <c r="C525" s="63" t="s">
        <v>48</v>
      </c>
      <c r="D525" s="63" t="s">
        <v>294</v>
      </c>
      <c r="E525" s="62" t="s">
        <v>293</v>
      </c>
      <c r="F525" s="62"/>
      <c r="G525" s="61" t="s">
        <v>90</v>
      </c>
      <c r="H525" s="60">
        <v>1</v>
      </c>
      <c r="I525" s="59">
        <v>11.51</v>
      </c>
      <c r="J525" s="59">
        <v>11.51</v>
      </c>
    </row>
    <row r="526" spans="1:10" ht="26.1" customHeight="1" x14ac:dyDescent="0.2">
      <c r="A526" s="63" t="s">
        <v>219</v>
      </c>
      <c r="B526" s="64" t="s">
        <v>239</v>
      </c>
      <c r="C526" s="63" t="s">
        <v>48</v>
      </c>
      <c r="D526" s="63" t="s">
        <v>238</v>
      </c>
      <c r="E526" s="62" t="s">
        <v>216</v>
      </c>
      <c r="F526" s="62"/>
      <c r="G526" s="61" t="s">
        <v>46</v>
      </c>
      <c r="H526" s="60">
        <v>0.1169058</v>
      </c>
      <c r="I526" s="59">
        <v>25.56</v>
      </c>
      <c r="J526" s="59">
        <v>2.98</v>
      </c>
    </row>
    <row r="527" spans="1:10" ht="24" customHeight="1" x14ac:dyDescent="0.2">
      <c r="A527" s="63" t="s">
        <v>219</v>
      </c>
      <c r="B527" s="64" t="s">
        <v>49</v>
      </c>
      <c r="C527" s="63" t="s">
        <v>48</v>
      </c>
      <c r="D527" s="63" t="s">
        <v>47</v>
      </c>
      <c r="E527" s="62" t="s">
        <v>216</v>
      </c>
      <c r="F527" s="62"/>
      <c r="G527" s="61" t="s">
        <v>46</v>
      </c>
      <c r="H527" s="60">
        <v>0.23381160000000001</v>
      </c>
      <c r="I527" s="59">
        <v>33.94</v>
      </c>
      <c r="J527" s="59">
        <v>7.93</v>
      </c>
    </row>
    <row r="528" spans="1:10" ht="26.1" customHeight="1" x14ac:dyDescent="0.2">
      <c r="A528" s="57" t="s">
        <v>202</v>
      </c>
      <c r="B528" s="58" t="s">
        <v>311</v>
      </c>
      <c r="C528" s="57" t="s">
        <v>281</v>
      </c>
      <c r="D528" s="57" t="s">
        <v>310</v>
      </c>
      <c r="E528" s="56" t="s">
        <v>233</v>
      </c>
      <c r="F528" s="56"/>
      <c r="G528" s="55" t="s">
        <v>86</v>
      </c>
      <c r="H528" s="54">
        <v>1.05</v>
      </c>
      <c r="I528" s="53">
        <v>198</v>
      </c>
      <c r="J528" s="53">
        <v>207.9</v>
      </c>
    </row>
    <row r="529" spans="1:10" x14ac:dyDescent="0.2">
      <c r="A529" s="52"/>
      <c r="B529" s="52"/>
      <c r="C529" s="52"/>
      <c r="D529" s="52"/>
      <c r="E529" s="52" t="s">
        <v>198</v>
      </c>
      <c r="F529" s="50">
        <v>13.71</v>
      </c>
      <c r="G529" s="52" t="s">
        <v>197</v>
      </c>
      <c r="H529" s="50">
        <v>0</v>
      </c>
      <c r="I529" s="52" t="s">
        <v>196</v>
      </c>
      <c r="J529" s="50">
        <v>13.71</v>
      </c>
    </row>
    <row r="530" spans="1:10" x14ac:dyDescent="0.2">
      <c r="A530" s="52"/>
      <c r="B530" s="52"/>
      <c r="C530" s="52"/>
      <c r="D530" s="52"/>
      <c r="E530" s="52" t="s">
        <v>195</v>
      </c>
      <c r="F530" s="50">
        <v>58.7</v>
      </c>
      <c r="G530" s="52"/>
      <c r="H530" s="51" t="s">
        <v>194</v>
      </c>
      <c r="I530" s="51"/>
      <c r="J530" s="50">
        <v>289.02</v>
      </c>
    </row>
    <row r="531" spans="1:10" ht="50.1" customHeight="1" thickBot="1" x14ac:dyDescent="0.25">
      <c r="A531" s="26"/>
      <c r="B531" s="26"/>
      <c r="C531" s="26"/>
      <c r="D531" s="26"/>
      <c r="E531" s="26"/>
      <c r="F531" s="26"/>
      <c r="G531" s="26" t="s">
        <v>193</v>
      </c>
      <c r="H531" s="49" t="s">
        <v>309</v>
      </c>
      <c r="I531" s="26" t="s">
        <v>191</v>
      </c>
      <c r="J531" s="47">
        <v>1439030.58</v>
      </c>
    </row>
    <row r="532" spans="1:10" ht="0.95" customHeight="1" thickTop="1" x14ac:dyDescent="0.2">
      <c r="A532" s="48"/>
      <c r="B532" s="48"/>
      <c r="C532" s="48"/>
      <c r="D532" s="48"/>
      <c r="E532" s="48"/>
      <c r="F532" s="48"/>
      <c r="G532" s="48"/>
      <c r="H532" s="48"/>
      <c r="I532" s="48"/>
      <c r="J532" s="48"/>
    </row>
    <row r="533" spans="1:10" ht="18" customHeight="1" x14ac:dyDescent="0.2">
      <c r="A533" s="41" t="s">
        <v>108</v>
      </c>
      <c r="B533" s="39" t="s">
        <v>187</v>
      </c>
      <c r="C533" s="41" t="s">
        <v>186</v>
      </c>
      <c r="D533" s="41" t="s">
        <v>10</v>
      </c>
      <c r="E533" s="67" t="s">
        <v>221</v>
      </c>
      <c r="F533" s="67"/>
      <c r="G533" s="40" t="s">
        <v>185</v>
      </c>
      <c r="H533" s="39" t="s">
        <v>11</v>
      </c>
      <c r="I533" s="39" t="s">
        <v>184</v>
      </c>
      <c r="J533" s="39" t="s">
        <v>12</v>
      </c>
    </row>
    <row r="534" spans="1:10" ht="39" customHeight="1" x14ac:dyDescent="0.2">
      <c r="A534" s="33" t="s">
        <v>220</v>
      </c>
      <c r="B534" s="31" t="s">
        <v>107</v>
      </c>
      <c r="C534" s="33" t="s">
        <v>48</v>
      </c>
      <c r="D534" s="33" t="s">
        <v>106</v>
      </c>
      <c r="E534" s="66" t="s">
        <v>296</v>
      </c>
      <c r="F534" s="66"/>
      <c r="G534" s="32" t="s">
        <v>57</v>
      </c>
      <c r="H534" s="65">
        <v>1</v>
      </c>
      <c r="I534" s="30">
        <v>29.69</v>
      </c>
      <c r="J534" s="30">
        <v>29.69</v>
      </c>
    </row>
    <row r="535" spans="1:10" ht="24" customHeight="1" x14ac:dyDescent="0.2">
      <c r="A535" s="63" t="s">
        <v>219</v>
      </c>
      <c r="B535" s="64" t="s">
        <v>49</v>
      </c>
      <c r="C535" s="63" t="s">
        <v>48</v>
      </c>
      <c r="D535" s="63" t="s">
        <v>47</v>
      </c>
      <c r="E535" s="62" t="s">
        <v>216</v>
      </c>
      <c r="F535" s="62"/>
      <c r="G535" s="61" t="s">
        <v>46</v>
      </c>
      <c r="H535" s="60">
        <v>0.30740000000000001</v>
      </c>
      <c r="I535" s="59">
        <v>33.94</v>
      </c>
      <c r="J535" s="59">
        <v>10.43</v>
      </c>
    </row>
    <row r="536" spans="1:10" ht="26.1" customHeight="1" x14ac:dyDescent="0.2">
      <c r="A536" s="63" t="s">
        <v>219</v>
      </c>
      <c r="B536" s="64" t="s">
        <v>239</v>
      </c>
      <c r="C536" s="63" t="s">
        <v>48</v>
      </c>
      <c r="D536" s="63" t="s">
        <v>238</v>
      </c>
      <c r="E536" s="62" t="s">
        <v>216</v>
      </c>
      <c r="F536" s="62"/>
      <c r="G536" s="61" t="s">
        <v>46</v>
      </c>
      <c r="H536" s="60">
        <v>0.30740000000000001</v>
      </c>
      <c r="I536" s="59">
        <v>25.56</v>
      </c>
      <c r="J536" s="59">
        <v>7.85</v>
      </c>
    </row>
    <row r="537" spans="1:10" ht="39" customHeight="1" x14ac:dyDescent="0.2">
      <c r="A537" s="57" t="s">
        <v>202</v>
      </c>
      <c r="B537" s="58" t="s">
        <v>308</v>
      </c>
      <c r="C537" s="57" t="s">
        <v>48</v>
      </c>
      <c r="D537" s="57" t="s">
        <v>307</v>
      </c>
      <c r="E537" s="56" t="s">
        <v>233</v>
      </c>
      <c r="F537" s="56"/>
      <c r="G537" s="55" t="s">
        <v>57</v>
      </c>
      <c r="H537" s="54">
        <v>1</v>
      </c>
      <c r="I537" s="53">
        <v>11.41</v>
      </c>
      <c r="J537" s="53">
        <v>11.41</v>
      </c>
    </row>
    <row r="538" spans="1:10" ht="26.1" customHeight="1" x14ac:dyDescent="0.2">
      <c r="A538" s="57" t="s">
        <v>202</v>
      </c>
      <c r="B538" s="58" t="s">
        <v>306</v>
      </c>
      <c r="C538" s="57" t="s">
        <v>48</v>
      </c>
      <c r="D538" s="57" t="s">
        <v>305</v>
      </c>
      <c r="E538" s="56" t="s">
        <v>233</v>
      </c>
      <c r="F538" s="56"/>
      <c r="G538" s="55" t="s">
        <v>57</v>
      </c>
      <c r="H538" s="54">
        <v>2</v>
      </c>
      <c r="I538" s="53">
        <v>0</v>
      </c>
      <c r="J538" s="53">
        <v>0</v>
      </c>
    </row>
    <row r="539" spans="1:10" x14ac:dyDescent="0.2">
      <c r="A539" s="52"/>
      <c r="B539" s="52"/>
      <c r="C539" s="52"/>
      <c r="D539" s="52"/>
      <c r="E539" s="52" t="s">
        <v>198</v>
      </c>
      <c r="F539" s="50">
        <v>12.75</v>
      </c>
      <c r="G539" s="52" t="s">
        <v>197</v>
      </c>
      <c r="H539" s="50">
        <v>0</v>
      </c>
      <c r="I539" s="52" t="s">
        <v>196</v>
      </c>
      <c r="J539" s="50">
        <v>12.75</v>
      </c>
    </row>
    <row r="540" spans="1:10" x14ac:dyDescent="0.2">
      <c r="A540" s="52"/>
      <c r="B540" s="52"/>
      <c r="C540" s="52"/>
      <c r="D540" s="52"/>
      <c r="E540" s="52" t="s">
        <v>195</v>
      </c>
      <c r="F540" s="50">
        <v>7.56</v>
      </c>
      <c r="G540" s="52"/>
      <c r="H540" s="51" t="s">
        <v>194</v>
      </c>
      <c r="I540" s="51"/>
      <c r="J540" s="50">
        <v>37.25</v>
      </c>
    </row>
    <row r="541" spans="1:10" ht="50.1" customHeight="1" thickBot="1" x14ac:dyDescent="0.25">
      <c r="A541" s="26"/>
      <c r="B541" s="26"/>
      <c r="C541" s="26"/>
      <c r="D541" s="26"/>
      <c r="E541" s="26"/>
      <c r="F541" s="26"/>
      <c r="G541" s="26" t="s">
        <v>193</v>
      </c>
      <c r="H541" s="49" t="s">
        <v>297</v>
      </c>
      <c r="I541" s="26" t="s">
        <v>191</v>
      </c>
      <c r="J541" s="47">
        <v>85600.5</v>
      </c>
    </row>
    <row r="542" spans="1:10" ht="0.95" customHeight="1" thickTop="1" x14ac:dyDescent="0.2">
      <c r="A542" s="48"/>
      <c r="B542" s="48"/>
      <c r="C542" s="48"/>
      <c r="D542" s="48"/>
      <c r="E542" s="48"/>
      <c r="F542" s="48"/>
      <c r="G542" s="48"/>
      <c r="H542" s="48"/>
      <c r="I542" s="48"/>
      <c r="J542" s="48"/>
    </row>
    <row r="543" spans="1:10" ht="18" customHeight="1" x14ac:dyDescent="0.2">
      <c r="A543" s="41" t="s">
        <v>105</v>
      </c>
      <c r="B543" s="39" t="s">
        <v>187</v>
      </c>
      <c r="C543" s="41" t="s">
        <v>186</v>
      </c>
      <c r="D543" s="41" t="s">
        <v>10</v>
      </c>
      <c r="E543" s="67" t="s">
        <v>221</v>
      </c>
      <c r="F543" s="67"/>
      <c r="G543" s="40" t="s">
        <v>185</v>
      </c>
      <c r="H543" s="39" t="s">
        <v>11</v>
      </c>
      <c r="I543" s="39" t="s">
        <v>184</v>
      </c>
      <c r="J543" s="39" t="s">
        <v>12</v>
      </c>
    </row>
    <row r="544" spans="1:10" ht="39" customHeight="1" x14ac:dyDescent="0.2">
      <c r="A544" s="33" t="s">
        <v>220</v>
      </c>
      <c r="B544" s="31" t="s">
        <v>104</v>
      </c>
      <c r="C544" s="33" t="s">
        <v>48</v>
      </c>
      <c r="D544" s="33" t="s">
        <v>103</v>
      </c>
      <c r="E544" s="66" t="s">
        <v>296</v>
      </c>
      <c r="F544" s="66"/>
      <c r="G544" s="32" t="s">
        <v>57</v>
      </c>
      <c r="H544" s="65">
        <v>1</v>
      </c>
      <c r="I544" s="30">
        <v>12.18</v>
      </c>
      <c r="J544" s="30">
        <v>12.18</v>
      </c>
    </row>
    <row r="545" spans="1:10" ht="26.1" customHeight="1" x14ac:dyDescent="0.2">
      <c r="A545" s="63" t="s">
        <v>219</v>
      </c>
      <c r="B545" s="64" t="s">
        <v>239</v>
      </c>
      <c r="C545" s="63" t="s">
        <v>48</v>
      </c>
      <c r="D545" s="63" t="s">
        <v>238</v>
      </c>
      <c r="E545" s="62" t="s">
        <v>216</v>
      </c>
      <c r="F545" s="62"/>
      <c r="G545" s="61" t="s">
        <v>46</v>
      </c>
      <c r="H545" s="60">
        <v>0.20499999999999999</v>
      </c>
      <c r="I545" s="59">
        <v>25.56</v>
      </c>
      <c r="J545" s="59">
        <v>5.23</v>
      </c>
    </row>
    <row r="546" spans="1:10" ht="24" customHeight="1" x14ac:dyDescent="0.2">
      <c r="A546" s="63" t="s">
        <v>219</v>
      </c>
      <c r="B546" s="64" t="s">
        <v>49</v>
      </c>
      <c r="C546" s="63" t="s">
        <v>48</v>
      </c>
      <c r="D546" s="63" t="s">
        <v>47</v>
      </c>
      <c r="E546" s="62" t="s">
        <v>216</v>
      </c>
      <c r="F546" s="62"/>
      <c r="G546" s="61" t="s">
        <v>46</v>
      </c>
      <c r="H546" s="60">
        <v>0.20499999999999999</v>
      </c>
      <c r="I546" s="59">
        <v>33.94</v>
      </c>
      <c r="J546" s="59">
        <v>6.95</v>
      </c>
    </row>
    <row r="547" spans="1:10" ht="26.1" customHeight="1" x14ac:dyDescent="0.2">
      <c r="A547" s="57" t="s">
        <v>202</v>
      </c>
      <c r="B547" s="58" t="s">
        <v>306</v>
      </c>
      <c r="C547" s="57" t="s">
        <v>48</v>
      </c>
      <c r="D547" s="57" t="s">
        <v>305</v>
      </c>
      <c r="E547" s="56" t="s">
        <v>233</v>
      </c>
      <c r="F547" s="56"/>
      <c r="G547" s="55" t="s">
        <v>57</v>
      </c>
      <c r="H547" s="54">
        <v>1</v>
      </c>
      <c r="I547" s="53">
        <v>0</v>
      </c>
      <c r="J547" s="53">
        <v>0</v>
      </c>
    </row>
    <row r="548" spans="1:10" x14ac:dyDescent="0.2">
      <c r="A548" s="52"/>
      <c r="B548" s="52"/>
      <c r="C548" s="52"/>
      <c r="D548" s="52"/>
      <c r="E548" s="52" t="s">
        <v>198</v>
      </c>
      <c r="F548" s="50">
        <v>8.5</v>
      </c>
      <c r="G548" s="52" t="s">
        <v>197</v>
      </c>
      <c r="H548" s="50">
        <v>0</v>
      </c>
      <c r="I548" s="52" t="s">
        <v>196</v>
      </c>
      <c r="J548" s="50">
        <v>8.5</v>
      </c>
    </row>
    <row r="549" spans="1:10" x14ac:dyDescent="0.2">
      <c r="A549" s="52"/>
      <c r="B549" s="52"/>
      <c r="C549" s="52"/>
      <c r="D549" s="52"/>
      <c r="E549" s="52" t="s">
        <v>195</v>
      </c>
      <c r="F549" s="50">
        <v>3.1</v>
      </c>
      <c r="G549" s="52"/>
      <c r="H549" s="51" t="s">
        <v>194</v>
      </c>
      <c r="I549" s="51"/>
      <c r="J549" s="50">
        <v>15.28</v>
      </c>
    </row>
    <row r="550" spans="1:10" ht="50.1" customHeight="1" thickBot="1" x14ac:dyDescent="0.25">
      <c r="A550" s="26"/>
      <c r="B550" s="26"/>
      <c r="C550" s="26"/>
      <c r="D550" s="26"/>
      <c r="E550" s="26"/>
      <c r="F550" s="26"/>
      <c r="G550" s="26" t="s">
        <v>193</v>
      </c>
      <c r="H550" s="49" t="s">
        <v>304</v>
      </c>
      <c r="I550" s="26" t="s">
        <v>191</v>
      </c>
      <c r="J550" s="47">
        <v>70226.880000000005</v>
      </c>
    </row>
    <row r="551" spans="1:10" ht="0.95" customHeight="1" thickTop="1" x14ac:dyDescent="0.2">
      <c r="A551" s="48"/>
      <c r="B551" s="48"/>
      <c r="C551" s="48"/>
      <c r="D551" s="48"/>
      <c r="E551" s="48"/>
      <c r="F551" s="48"/>
      <c r="G551" s="48"/>
      <c r="H551" s="48"/>
      <c r="I551" s="48"/>
      <c r="J551" s="48"/>
    </row>
    <row r="552" spans="1:10" ht="18" customHeight="1" x14ac:dyDescent="0.2">
      <c r="A552" s="41" t="s">
        <v>102</v>
      </c>
      <c r="B552" s="39" t="s">
        <v>187</v>
      </c>
      <c r="C552" s="41" t="s">
        <v>186</v>
      </c>
      <c r="D552" s="41" t="s">
        <v>10</v>
      </c>
      <c r="E552" s="67" t="s">
        <v>221</v>
      </c>
      <c r="F552" s="67"/>
      <c r="G552" s="40" t="s">
        <v>185</v>
      </c>
      <c r="H552" s="39" t="s">
        <v>11</v>
      </c>
      <c r="I552" s="39" t="s">
        <v>184</v>
      </c>
      <c r="J552" s="39" t="s">
        <v>12</v>
      </c>
    </row>
    <row r="553" spans="1:10" ht="51.95" customHeight="1" x14ac:dyDescent="0.2">
      <c r="A553" s="33" t="s">
        <v>220</v>
      </c>
      <c r="B553" s="31" t="s">
        <v>101</v>
      </c>
      <c r="C553" s="33" t="s">
        <v>48</v>
      </c>
      <c r="D553" s="33" t="s">
        <v>100</v>
      </c>
      <c r="E553" s="66" t="s">
        <v>303</v>
      </c>
      <c r="F553" s="66"/>
      <c r="G553" s="32" t="s">
        <v>57</v>
      </c>
      <c r="H553" s="65">
        <v>1</v>
      </c>
      <c r="I553" s="30">
        <v>31.12</v>
      </c>
      <c r="J553" s="30">
        <v>31.12</v>
      </c>
    </row>
    <row r="554" spans="1:10" ht="26.1" customHeight="1" x14ac:dyDescent="0.2">
      <c r="A554" s="63" t="s">
        <v>219</v>
      </c>
      <c r="B554" s="64" t="s">
        <v>239</v>
      </c>
      <c r="C554" s="63" t="s">
        <v>48</v>
      </c>
      <c r="D554" s="63" t="s">
        <v>238</v>
      </c>
      <c r="E554" s="62" t="s">
        <v>216</v>
      </c>
      <c r="F554" s="62"/>
      <c r="G554" s="61" t="s">
        <v>46</v>
      </c>
      <c r="H554" s="60">
        <v>0.38690000000000002</v>
      </c>
      <c r="I554" s="59">
        <v>25.56</v>
      </c>
      <c r="J554" s="59">
        <v>9.8800000000000008</v>
      </c>
    </row>
    <row r="555" spans="1:10" ht="24" customHeight="1" x14ac:dyDescent="0.2">
      <c r="A555" s="63" t="s">
        <v>219</v>
      </c>
      <c r="B555" s="64" t="s">
        <v>49</v>
      </c>
      <c r="C555" s="63" t="s">
        <v>48</v>
      </c>
      <c r="D555" s="63" t="s">
        <v>47</v>
      </c>
      <c r="E555" s="62" t="s">
        <v>216</v>
      </c>
      <c r="F555" s="62"/>
      <c r="G555" s="61" t="s">
        <v>46</v>
      </c>
      <c r="H555" s="60">
        <v>0.38690000000000002</v>
      </c>
      <c r="I555" s="59">
        <v>33.94</v>
      </c>
      <c r="J555" s="59">
        <v>13.13</v>
      </c>
    </row>
    <row r="556" spans="1:10" ht="26.1" customHeight="1" x14ac:dyDescent="0.2">
      <c r="A556" s="57" t="s">
        <v>202</v>
      </c>
      <c r="B556" s="58" t="s">
        <v>302</v>
      </c>
      <c r="C556" s="57" t="s">
        <v>48</v>
      </c>
      <c r="D556" s="57" t="s">
        <v>301</v>
      </c>
      <c r="E556" s="56" t="s">
        <v>233</v>
      </c>
      <c r="F556" s="56"/>
      <c r="G556" s="55" t="s">
        <v>57</v>
      </c>
      <c r="H556" s="54">
        <v>1</v>
      </c>
      <c r="I556" s="53">
        <v>8.11</v>
      </c>
      <c r="J556" s="53">
        <v>8.11</v>
      </c>
    </row>
    <row r="557" spans="1:10" x14ac:dyDescent="0.2">
      <c r="A557" s="52"/>
      <c r="B557" s="52"/>
      <c r="C557" s="52"/>
      <c r="D557" s="52"/>
      <c r="E557" s="52" t="s">
        <v>198</v>
      </c>
      <c r="F557" s="50">
        <v>16.04</v>
      </c>
      <c r="G557" s="52" t="s">
        <v>197</v>
      </c>
      <c r="H557" s="50">
        <v>0</v>
      </c>
      <c r="I557" s="52" t="s">
        <v>196</v>
      </c>
      <c r="J557" s="50">
        <v>16.04</v>
      </c>
    </row>
    <row r="558" spans="1:10" x14ac:dyDescent="0.2">
      <c r="A558" s="52"/>
      <c r="B558" s="52"/>
      <c r="C558" s="52"/>
      <c r="D558" s="52"/>
      <c r="E558" s="52" t="s">
        <v>195</v>
      </c>
      <c r="F558" s="50">
        <v>7.93</v>
      </c>
      <c r="G558" s="52"/>
      <c r="H558" s="51" t="s">
        <v>194</v>
      </c>
      <c r="I558" s="51"/>
      <c r="J558" s="50">
        <v>39.049999999999997</v>
      </c>
    </row>
    <row r="559" spans="1:10" ht="50.1" customHeight="1" thickBot="1" x14ac:dyDescent="0.25">
      <c r="A559" s="26"/>
      <c r="B559" s="26"/>
      <c r="C559" s="26"/>
      <c r="D559" s="26"/>
      <c r="E559" s="26"/>
      <c r="F559" s="26"/>
      <c r="G559" s="26" t="s">
        <v>193</v>
      </c>
      <c r="H559" s="49" t="s">
        <v>300</v>
      </c>
      <c r="I559" s="26" t="s">
        <v>191</v>
      </c>
      <c r="J559" s="47">
        <v>44868.45</v>
      </c>
    </row>
    <row r="560" spans="1:10" ht="0.95" customHeight="1" thickTop="1" x14ac:dyDescent="0.2">
      <c r="A560" s="48"/>
      <c r="B560" s="48"/>
      <c r="C560" s="48"/>
      <c r="D560" s="48"/>
      <c r="E560" s="48"/>
      <c r="F560" s="48"/>
      <c r="G560" s="48"/>
      <c r="H560" s="48"/>
      <c r="I560" s="48"/>
      <c r="J560" s="48"/>
    </row>
    <row r="561" spans="1:10" ht="18" customHeight="1" x14ac:dyDescent="0.2">
      <c r="A561" s="41" t="s">
        <v>99</v>
      </c>
      <c r="B561" s="39" t="s">
        <v>187</v>
      </c>
      <c r="C561" s="41" t="s">
        <v>186</v>
      </c>
      <c r="D561" s="41" t="s">
        <v>10</v>
      </c>
      <c r="E561" s="67" t="s">
        <v>221</v>
      </c>
      <c r="F561" s="67"/>
      <c r="G561" s="40" t="s">
        <v>185</v>
      </c>
      <c r="H561" s="39" t="s">
        <v>11</v>
      </c>
      <c r="I561" s="39" t="s">
        <v>184</v>
      </c>
      <c r="J561" s="39" t="s">
        <v>12</v>
      </c>
    </row>
    <row r="562" spans="1:10" ht="39" customHeight="1" x14ac:dyDescent="0.2">
      <c r="A562" s="33" t="s">
        <v>220</v>
      </c>
      <c r="B562" s="31" t="s">
        <v>98</v>
      </c>
      <c r="C562" s="33" t="s">
        <v>52</v>
      </c>
      <c r="D562" s="33" t="s">
        <v>97</v>
      </c>
      <c r="E562" s="66" t="s">
        <v>296</v>
      </c>
      <c r="F562" s="66"/>
      <c r="G562" s="32" t="s">
        <v>57</v>
      </c>
      <c r="H562" s="65">
        <v>1</v>
      </c>
      <c r="I562" s="30">
        <v>22.71</v>
      </c>
      <c r="J562" s="30">
        <v>22.71</v>
      </c>
    </row>
    <row r="563" spans="1:10" ht="26.1" customHeight="1" x14ac:dyDescent="0.2">
      <c r="A563" s="63" t="s">
        <v>219</v>
      </c>
      <c r="B563" s="64" t="s">
        <v>239</v>
      </c>
      <c r="C563" s="63" t="s">
        <v>48</v>
      </c>
      <c r="D563" s="63" t="s">
        <v>238</v>
      </c>
      <c r="E563" s="62" t="s">
        <v>216</v>
      </c>
      <c r="F563" s="62"/>
      <c r="G563" s="61" t="s">
        <v>46</v>
      </c>
      <c r="H563" s="60">
        <v>0.28470000000000001</v>
      </c>
      <c r="I563" s="59">
        <v>25.56</v>
      </c>
      <c r="J563" s="59">
        <v>7.27</v>
      </c>
    </row>
    <row r="564" spans="1:10" ht="24" customHeight="1" x14ac:dyDescent="0.2">
      <c r="A564" s="63" t="s">
        <v>219</v>
      </c>
      <c r="B564" s="64" t="s">
        <v>49</v>
      </c>
      <c r="C564" s="63" t="s">
        <v>48</v>
      </c>
      <c r="D564" s="63" t="s">
        <v>47</v>
      </c>
      <c r="E564" s="62" t="s">
        <v>216</v>
      </c>
      <c r="F564" s="62"/>
      <c r="G564" s="61" t="s">
        <v>46</v>
      </c>
      <c r="H564" s="60">
        <v>0.28470000000000001</v>
      </c>
      <c r="I564" s="59">
        <v>33.94</v>
      </c>
      <c r="J564" s="59">
        <v>9.66</v>
      </c>
    </row>
    <row r="565" spans="1:10" ht="26.1" customHeight="1" x14ac:dyDescent="0.2">
      <c r="A565" s="57" t="s">
        <v>202</v>
      </c>
      <c r="B565" s="58" t="s">
        <v>299</v>
      </c>
      <c r="C565" s="57" t="s">
        <v>48</v>
      </c>
      <c r="D565" s="57" t="s">
        <v>298</v>
      </c>
      <c r="E565" s="56" t="s">
        <v>233</v>
      </c>
      <c r="F565" s="56"/>
      <c r="G565" s="55" t="s">
        <v>57</v>
      </c>
      <c r="H565" s="54">
        <v>1</v>
      </c>
      <c r="I565" s="53">
        <v>5.78</v>
      </c>
      <c r="J565" s="53">
        <v>5.78</v>
      </c>
    </row>
    <row r="566" spans="1:10" x14ac:dyDescent="0.2">
      <c r="A566" s="52"/>
      <c r="B566" s="52"/>
      <c r="C566" s="52"/>
      <c r="D566" s="52"/>
      <c r="E566" s="52" t="s">
        <v>198</v>
      </c>
      <c r="F566" s="50">
        <v>11.81</v>
      </c>
      <c r="G566" s="52" t="s">
        <v>197</v>
      </c>
      <c r="H566" s="50">
        <v>0</v>
      </c>
      <c r="I566" s="52" t="s">
        <v>196</v>
      </c>
      <c r="J566" s="50">
        <v>11.81</v>
      </c>
    </row>
    <row r="567" spans="1:10" x14ac:dyDescent="0.2">
      <c r="A567" s="52"/>
      <c r="B567" s="52"/>
      <c r="C567" s="52"/>
      <c r="D567" s="52"/>
      <c r="E567" s="52" t="s">
        <v>195</v>
      </c>
      <c r="F567" s="50">
        <v>5.78</v>
      </c>
      <c r="G567" s="52"/>
      <c r="H567" s="51" t="s">
        <v>194</v>
      </c>
      <c r="I567" s="51"/>
      <c r="J567" s="50">
        <v>28.49</v>
      </c>
    </row>
    <row r="568" spans="1:10" ht="50.1" customHeight="1" thickBot="1" x14ac:dyDescent="0.25">
      <c r="A568" s="26"/>
      <c r="B568" s="26"/>
      <c r="C568" s="26"/>
      <c r="D568" s="26"/>
      <c r="E568" s="26"/>
      <c r="F568" s="26"/>
      <c r="G568" s="26" t="s">
        <v>193</v>
      </c>
      <c r="H568" s="49" t="s">
        <v>297</v>
      </c>
      <c r="I568" s="26" t="s">
        <v>191</v>
      </c>
      <c r="J568" s="47">
        <v>65470.02</v>
      </c>
    </row>
    <row r="569" spans="1:10" ht="0.95" customHeight="1" thickTop="1" x14ac:dyDescent="0.2">
      <c r="A569" s="48"/>
      <c r="B569" s="48"/>
      <c r="C569" s="48"/>
      <c r="D569" s="48"/>
      <c r="E569" s="48"/>
      <c r="F569" s="48"/>
      <c r="G569" s="48"/>
      <c r="H569" s="48"/>
      <c r="I569" s="48"/>
      <c r="J569" s="48"/>
    </row>
    <row r="570" spans="1:10" ht="18" customHeight="1" x14ac:dyDescent="0.2">
      <c r="A570" s="41" t="s">
        <v>96</v>
      </c>
      <c r="B570" s="39" t="s">
        <v>187</v>
      </c>
      <c r="C570" s="41" t="s">
        <v>186</v>
      </c>
      <c r="D570" s="41" t="s">
        <v>10</v>
      </c>
      <c r="E570" s="67" t="s">
        <v>221</v>
      </c>
      <c r="F570" s="67"/>
      <c r="G570" s="40" t="s">
        <v>185</v>
      </c>
      <c r="H570" s="39" t="s">
        <v>11</v>
      </c>
      <c r="I570" s="39" t="s">
        <v>184</v>
      </c>
      <c r="J570" s="39" t="s">
        <v>12</v>
      </c>
    </row>
    <row r="571" spans="1:10" ht="39" customHeight="1" x14ac:dyDescent="0.2">
      <c r="A571" s="33" t="s">
        <v>220</v>
      </c>
      <c r="B571" s="31" t="s">
        <v>95</v>
      </c>
      <c r="C571" s="33" t="s">
        <v>48</v>
      </c>
      <c r="D571" s="33" t="s">
        <v>94</v>
      </c>
      <c r="E571" s="66" t="s">
        <v>296</v>
      </c>
      <c r="F571" s="66"/>
      <c r="G571" s="32" t="s">
        <v>90</v>
      </c>
      <c r="H571" s="65">
        <v>1</v>
      </c>
      <c r="I571" s="30">
        <v>25.69</v>
      </c>
      <c r="J571" s="30">
        <v>25.69</v>
      </c>
    </row>
    <row r="572" spans="1:10" ht="65.099999999999994" customHeight="1" x14ac:dyDescent="0.2">
      <c r="A572" s="63" t="s">
        <v>219</v>
      </c>
      <c r="B572" s="64" t="s">
        <v>295</v>
      </c>
      <c r="C572" s="63" t="s">
        <v>48</v>
      </c>
      <c r="D572" s="63" t="s">
        <v>294</v>
      </c>
      <c r="E572" s="62" t="s">
        <v>293</v>
      </c>
      <c r="F572" s="62"/>
      <c r="G572" s="61" t="s">
        <v>90</v>
      </c>
      <c r="H572" s="60">
        <v>1</v>
      </c>
      <c r="I572" s="59">
        <v>11.51</v>
      </c>
      <c r="J572" s="59">
        <v>11.51</v>
      </c>
    </row>
    <row r="573" spans="1:10" ht="24" customHeight="1" x14ac:dyDescent="0.2">
      <c r="A573" s="63" t="s">
        <v>219</v>
      </c>
      <c r="B573" s="64" t="s">
        <v>49</v>
      </c>
      <c r="C573" s="63" t="s">
        <v>48</v>
      </c>
      <c r="D573" s="63" t="s">
        <v>47</v>
      </c>
      <c r="E573" s="62" t="s">
        <v>216</v>
      </c>
      <c r="F573" s="62"/>
      <c r="G573" s="61" t="s">
        <v>46</v>
      </c>
      <c r="H573" s="60">
        <v>0.2384</v>
      </c>
      <c r="I573" s="59">
        <v>33.94</v>
      </c>
      <c r="J573" s="59">
        <v>8.09</v>
      </c>
    </row>
    <row r="574" spans="1:10" ht="26.1" customHeight="1" x14ac:dyDescent="0.2">
      <c r="A574" s="63" t="s">
        <v>219</v>
      </c>
      <c r="B574" s="64" t="s">
        <v>239</v>
      </c>
      <c r="C574" s="63" t="s">
        <v>48</v>
      </c>
      <c r="D574" s="63" t="s">
        <v>238</v>
      </c>
      <c r="E574" s="62" t="s">
        <v>216</v>
      </c>
      <c r="F574" s="62"/>
      <c r="G574" s="61" t="s">
        <v>46</v>
      </c>
      <c r="H574" s="60">
        <v>0.2384</v>
      </c>
      <c r="I574" s="59">
        <v>25.56</v>
      </c>
      <c r="J574" s="59">
        <v>6.09</v>
      </c>
    </row>
    <row r="575" spans="1:10" ht="39" customHeight="1" x14ac:dyDescent="0.2">
      <c r="A575" s="57" t="s">
        <v>202</v>
      </c>
      <c r="B575" s="58" t="s">
        <v>292</v>
      </c>
      <c r="C575" s="57" t="s">
        <v>48</v>
      </c>
      <c r="D575" s="57" t="s">
        <v>291</v>
      </c>
      <c r="E575" s="56" t="s">
        <v>233</v>
      </c>
      <c r="F575" s="56"/>
      <c r="G575" s="55" t="s">
        <v>90</v>
      </c>
      <c r="H575" s="54">
        <v>1.05</v>
      </c>
      <c r="I575" s="53">
        <v>0</v>
      </c>
      <c r="J575" s="53">
        <v>0</v>
      </c>
    </row>
    <row r="576" spans="1:10" x14ac:dyDescent="0.2">
      <c r="A576" s="52"/>
      <c r="B576" s="52"/>
      <c r="C576" s="52"/>
      <c r="D576" s="52"/>
      <c r="E576" s="52" t="s">
        <v>198</v>
      </c>
      <c r="F576" s="50">
        <v>15.83</v>
      </c>
      <c r="G576" s="52" t="s">
        <v>197</v>
      </c>
      <c r="H576" s="50">
        <v>0</v>
      </c>
      <c r="I576" s="52" t="s">
        <v>196</v>
      </c>
      <c r="J576" s="50">
        <v>15.83</v>
      </c>
    </row>
    <row r="577" spans="1:10" x14ac:dyDescent="0.2">
      <c r="A577" s="52"/>
      <c r="B577" s="52"/>
      <c r="C577" s="52"/>
      <c r="D577" s="52"/>
      <c r="E577" s="52" t="s">
        <v>195</v>
      </c>
      <c r="F577" s="50">
        <v>6.54</v>
      </c>
      <c r="G577" s="52"/>
      <c r="H577" s="51" t="s">
        <v>194</v>
      </c>
      <c r="I577" s="51"/>
      <c r="J577" s="50">
        <v>32.229999999999997</v>
      </c>
    </row>
    <row r="578" spans="1:10" ht="50.1" customHeight="1" thickBot="1" x14ac:dyDescent="0.25">
      <c r="A578" s="26"/>
      <c r="B578" s="26"/>
      <c r="C578" s="26"/>
      <c r="D578" s="26"/>
      <c r="E578" s="26"/>
      <c r="F578" s="26"/>
      <c r="G578" s="26" t="s">
        <v>193</v>
      </c>
      <c r="H578" s="49" t="s">
        <v>290</v>
      </c>
      <c r="I578" s="26" t="s">
        <v>191</v>
      </c>
      <c r="J578" s="47">
        <v>654236.77</v>
      </c>
    </row>
    <row r="579" spans="1:10" ht="0.95" customHeight="1" thickTop="1" x14ac:dyDescent="0.2">
      <c r="A579" s="48"/>
      <c r="B579" s="48"/>
      <c r="C579" s="48"/>
      <c r="D579" s="48"/>
      <c r="E579" s="48"/>
      <c r="F579" s="48"/>
      <c r="G579" s="48"/>
      <c r="H579" s="48"/>
      <c r="I579" s="48"/>
      <c r="J579" s="48"/>
    </row>
    <row r="580" spans="1:10" ht="18" customHeight="1" x14ac:dyDescent="0.2">
      <c r="A580" s="41" t="s">
        <v>93</v>
      </c>
      <c r="B580" s="39" t="s">
        <v>187</v>
      </c>
      <c r="C580" s="41" t="s">
        <v>186</v>
      </c>
      <c r="D580" s="41" t="s">
        <v>10</v>
      </c>
      <c r="E580" s="67" t="s">
        <v>221</v>
      </c>
      <c r="F580" s="67"/>
      <c r="G580" s="40" t="s">
        <v>185</v>
      </c>
      <c r="H580" s="39" t="s">
        <v>11</v>
      </c>
      <c r="I580" s="39" t="s">
        <v>184</v>
      </c>
      <c r="J580" s="39" t="s">
        <v>12</v>
      </c>
    </row>
    <row r="581" spans="1:10" ht="26.1" customHeight="1" x14ac:dyDescent="0.2">
      <c r="A581" s="33" t="s">
        <v>220</v>
      </c>
      <c r="B581" s="31" t="s">
        <v>92</v>
      </c>
      <c r="C581" s="33" t="s">
        <v>52</v>
      </c>
      <c r="D581" s="33" t="s">
        <v>91</v>
      </c>
      <c r="E581" s="66">
        <v>67</v>
      </c>
      <c r="F581" s="66"/>
      <c r="G581" s="32" t="s">
        <v>90</v>
      </c>
      <c r="H581" s="65">
        <v>1</v>
      </c>
      <c r="I581" s="30">
        <v>300.27999999999997</v>
      </c>
      <c r="J581" s="30">
        <v>300.27999999999997</v>
      </c>
    </row>
    <row r="582" spans="1:10" ht="24" customHeight="1" x14ac:dyDescent="0.2">
      <c r="A582" s="57" t="s">
        <v>202</v>
      </c>
      <c r="B582" s="58" t="s">
        <v>289</v>
      </c>
      <c r="C582" s="57" t="s">
        <v>284</v>
      </c>
      <c r="D582" s="57" t="s">
        <v>288</v>
      </c>
      <c r="E582" s="56" t="s">
        <v>203</v>
      </c>
      <c r="F582" s="56"/>
      <c r="G582" s="55" t="s">
        <v>46</v>
      </c>
      <c r="H582" s="54">
        <v>0.80500000000000005</v>
      </c>
      <c r="I582" s="53">
        <v>16.534219</v>
      </c>
      <c r="J582" s="53">
        <v>13.31</v>
      </c>
    </row>
    <row r="583" spans="1:10" ht="24" customHeight="1" x14ac:dyDescent="0.2">
      <c r="A583" s="57" t="s">
        <v>202</v>
      </c>
      <c r="B583" s="58" t="s">
        <v>287</v>
      </c>
      <c r="C583" s="57" t="s">
        <v>284</v>
      </c>
      <c r="D583" s="57" t="s">
        <v>286</v>
      </c>
      <c r="E583" s="56" t="s">
        <v>203</v>
      </c>
      <c r="F583" s="56"/>
      <c r="G583" s="55" t="s">
        <v>46</v>
      </c>
      <c r="H583" s="54">
        <v>0.80500000000000005</v>
      </c>
      <c r="I583" s="53">
        <v>27.075592</v>
      </c>
      <c r="J583" s="53">
        <v>21.79</v>
      </c>
    </row>
    <row r="584" spans="1:10" ht="26.1" customHeight="1" x14ac:dyDescent="0.2">
      <c r="A584" s="57" t="s">
        <v>202</v>
      </c>
      <c r="B584" s="58" t="s">
        <v>285</v>
      </c>
      <c r="C584" s="57" t="s">
        <v>284</v>
      </c>
      <c r="D584" s="57" t="s">
        <v>283</v>
      </c>
      <c r="E584" s="56" t="s">
        <v>233</v>
      </c>
      <c r="F584" s="56"/>
      <c r="G584" s="55" t="s">
        <v>90</v>
      </c>
      <c r="H584" s="54">
        <v>1.05</v>
      </c>
      <c r="I584" s="53">
        <v>252.56</v>
      </c>
      <c r="J584" s="53">
        <v>265.18</v>
      </c>
    </row>
    <row r="585" spans="1:10" x14ac:dyDescent="0.2">
      <c r="A585" s="52"/>
      <c r="B585" s="52"/>
      <c r="C585" s="52"/>
      <c r="D585" s="52"/>
      <c r="E585" s="52" t="s">
        <v>198</v>
      </c>
      <c r="F585" s="50">
        <v>35.1</v>
      </c>
      <c r="G585" s="52" t="s">
        <v>197</v>
      </c>
      <c r="H585" s="50">
        <v>0</v>
      </c>
      <c r="I585" s="52" t="s">
        <v>196</v>
      </c>
      <c r="J585" s="50">
        <v>35.1</v>
      </c>
    </row>
    <row r="586" spans="1:10" x14ac:dyDescent="0.2">
      <c r="A586" s="52"/>
      <c r="B586" s="52"/>
      <c r="C586" s="52"/>
      <c r="D586" s="52"/>
      <c r="E586" s="52" t="s">
        <v>195</v>
      </c>
      <c r="F586" s="50">
        <v>76.540000000000006</v>
      </c>
      <c r="G586" s="52"/>
      <c r="H586" s="51" t="s">
        <v>194</v>
      </c>
      <c r="I586" s="51"/>
      <c r="J586" s="50">
        <v>376.82</v>
      </c>
    </row>
    <row r="587" spans="1:10" ht="50.1" customHeight="1" thickBot="1" x14ac:dyDescent="0.25">
      <c r="A587" s="26"/>
      <c r="B587" s="26"/>
      <c r="C587" s="26"/>
      <c r="D587" s="26"/>
      <c r="E587" s="26"/>
      <c r="F587" s="26"/>
      <c r="G587" s="26" t="s">
        <v>193</v>
      </c>
      <c r="H587" s="49" t="s">
        <v>279</v>
      </c>
      <c r="I587" s="26" t="s">
        <v>191</v>
      </c>
      <c r="J587" s="47">
        <v>144322.06</v>
      </c>
    </row>
    <row r="588" spans="1:10" ht="0.95" customHeight="1" thickTop="1" x14ac:dyDescent="0.2">
      <c r="A588" s="48"/>
      <c r="B588" s="48"/>
      <c r="C588" s="48"/>
      <c r="D588" s="48"/>
      <c r="E588" s="48"/>
      <c r="F588" s="48"/>
      <c r="G588" s="48"/>
      <c r="H588" s="48"/>
      <c r="I588" s="48"/>
      <c r="J588" s="48"/>
    </row>
    <row r="589" spans="1:10" ht="18" customHeight="1" x14ac:dyDescent="0.2">
      <c r="A589" s="41" t="s">
        <v>89</v>
      </c>
      <c r="B589" s="39" t="s">
        <v>187</v>
      </c>
      <c r="C589" s="41" t="s">
        <v>186</v>
      </c>
      <c r="D589" s="41" t="s">
        <v>10</v>
      </c>
      <c r="E589" s="67" t="s">
        <v>221</v>
      </c>
      <c r="F589" s="67"/>
      <c r="G589" s="40" t="s">
        <v>185</v>
      </c>
      <c r="H589" s="39" t="s">
        <v>11</v>
      </c>
      <c r="I589" s="39" t="s">
        <v>184</v>
      </c>
      <c r="J589" s="39" t="s">
        <v>12</v>
      </c>
    </row>
    <row r="590" spans="1:10" ht="39" customHeight="1" x14ac:dyDescent="0.2">
      <c r="A590" s="33" t="s">
        <v>220</v>
      </c>
      <c r="B590" s="31" t="s">
        <v>88</v>
      </c>
      <c r="C590" s="33" t="s">
        <v>52</v>
      </c>
      <c r="D590" s="33" t="s">
        <v>87</v>
      </c>
      <c r="E590" s="66">
        <v>91</v>
      </c>
      <c r="F590" s="66"/>
      <c r="G590" s="32" t="s">
        <v>86</v>
      </c>
      <c r="H590" s="65">
        <v>1</v>
      </c>
      <c r="I590" s="30">
        <v>236.39</v>
      </c>
      <c r="J590" s="30">
        <v>236.39</v>
      </c>
    </row>
    <row r="591" spans="1:10" ht="24" customHeight="1" x14ac:dyDescent="0.2">
      <c r="A591" s="63" t="s">
        <v>219</v>
      </c>
      <c r="B591" s="64" t="s">
        <v>264</v>
      </c>
      <c r="C591" s="63" t="s">
        <v>48</v>
      </c>
      <c r="D591" s="63" t="s">
        <v>263</v>
      </c>
      <c r="E591" s="62" t="s">
        <v>216</v>
      </c>
      <c r="F591" s="62"/>
      <c r="G591" s="61" t="s">
        <v>46</v>
      </c>
      <c r="H591" s="60">
        <v>0.3</v>
      </c>
      <c r="I591" s="59">
        <v>24.37</v>
      </c>
      <c r="J591" s="59">
        <v>7.31</v>
      </c>
    </row>
    <row r="592" spans="1:10" ht="24" customHeight="1" x14ac:dyDescent="0.2">
      <c r="A592" s="63" t="s">
        <v>219</v>
      </c>
      <c r="B592" s="64" t="s">
        <v>49</v>
      </c>
      <c r="C592" s="63" t="s">
        <v>48</v>
      </c>
      <c r="D592" s="63" t="s">
        <v>47</v>
      </c>
      <c r="E592" s="62" t="s">
        <v>216</v>
      </c>
      <c r="F592" s="62"/>
      <c r="G592" s="61" t="s">
        <v>46</v>
      </c>
      <c r="H592" s="60">
        <v>0.3</v>
      </c>
      <c r="I592" s="59">
        <v>33.94</v>
      </c>
      <c r="J592" s="59">
        <v>10.18</v>
      </c>
    </row>
    <row r="593" spans="1:10" ht="26.1" customHeight="1" x14ac:dyDescent="0.2">
      <c r="A593" s="57" t="s">
        <v>202</v>
      </c>
      <c r="B593" s="58" t="s">
        <v>282</v>
      </c>
      <c r="C593" s="57" t="s">
        <v>281</v>
      </c>
      <c r="D593" s="57" t="s">
        <v>280</v>
      </c>
      <c r="E593" s="56" t="s">
        <v>233</v>
      </c>
      <c r="F593" s="56"/>
      <c r="G593" s="55" t="s">
        <v>86</v>
      </c>
      <c r="H593" s="54">
        <v>1</v>
      </c>
      <c r="I593" s="53">
        <v>218.9</v>
      </c>
      <c r="J593" s="53">
        <v>218.9</v>
      </c>
    </row>
    <row r="594" spans="1:10" x14ac:dyDescent="0.2">
      <c r="A594" s="52"/>
      <c r="B594" s="52"/>
      <c r="C594" s="52"/>
      <c r="D594" s="52"/>
      <c r="E594" s="52" t="s">
        <v>198</v>
      </c>
      <c r="F594" s="50">
        <v>12.12</v>
      </c>
      <c r="G594" s="52" t="s">
        <v>197</v>
      </c>
      <c r="H594" s="50">
        <v>0</v>
      </c>
      <c r="I594" s="52" t="s">
        <v>196</v>
      </c>
      <c r="J594" s="50">
        <v>12.12</v>
      </c>
    </row>
    <row r="595" spans="1:10" x14ac:dyDescent="0.2">
      <c r="A595" s="52"/>
      <c r="B595" s="52"/>
      <c r="C595" s="52"/>
      <c r="D595" s="52"/>
      <c r="E595" s="52" t="s">
        <v>195</v>
      </c>
      <c r="F595" s="50">
        <v>60.25</v>
      </c>
      <c r="G595" s="52"/>
      <c r="H595" s="51" t="s">
        <v>194</v>
      </c>
      <c r="I595" s="51"/>
      <c r="J595" s="50">
        <v>296.64</v>
      </c>
    </row>
    <row r="596" spans="1:10" ht="50.1" customHeight="1" thickBot="1" x14ac:dyDescent="0.25">
      <c r="A596" s="26"/>
      <c r="B596" s="26"/>
      <c r="C596" s="26"/>
      <c r="D596" s="26"/>
      <c r="E596" s="26"/>
      <c r="F596" s="26"/>
      <c r="G596" s="26" t="s">
        <v>193</v>
      </c>
      <c r="H596" s="49" t="s">
        <v>279</v>
      </c>
      <c r="I596" s="26" t="s">
        <v>191</v>
      </c>
      <c r="J596" s="47">
        <v>113613.12</v>
      </c>
    </row>
    <row r="597" spans="1:10" ht="0.95" customHeight="1" thickTop="1" x14ac:dyDescent="0.2">
      <c r="A597" s="48"/>
      <c r="B597" s="48"/>
      <c r="C597" s="48"/>
      <c r="D597" s="48"/>
      <c r="E597" s="48"/>
      <c r="F597" s="48"/>
      <c r="G597" s="48"/>
      <c r="H597" s="48"/>
      <c r="I597" s="48"/>
      <c r="J597" s="48"/>
    </row>
    <row r="598" spans="1:10" ht="24" customHeight="1" x14ac:dyDescent="0.2">
      <c r="A598" s="38" t="s">
        <v>28</v>
      </c>
      <c r="B598" s="38"/>
      <c r="C598" s="38"/>
      <c r="D598" s="38" t="s">
        <v>29</v>
      </c>
      <c r="E598" s="38"/>
      <c r="F598" s="68"/>
      <c r="G598" s="68"/>
      <c r="H598" s="36">
        <v>383</v>
      </c>
      <c r="I598" s="38"/>
      <c r="J598" s="35">
        <v>145369220.30000001</v>
      </c>
    </row>
    <row r="599" spans="1:10" ht="26.1" customHeight="1" x14ac:dyDescent="0.2">
      <c r="A599" s="38" t="s">
        <v>30</v>
      </c>
      <c r="B599" s="38"/>
      <c r="C599" s="38"/>
      <c r="D599" s="38" t="s">
        <v>31</v>
      </c>
      <c r="E599" s="38"/>
      <c r="F599" s="68"/>
      <c r="G599" s="68"/>
      <c r="H599" s="36"/>
      <c r="I599" s="38"/>
      <c r="J599" s="35">
        <v>17712719.73</v>
      </c>
    </row>
    <row r="600" spans="1:10" ht="18" customHeight="1" x14ac:dyDescent="0.2">
      <c r="A600" s="41" t="s">
        <v>85</v>
      </c>
      <c r="B600" s="39" t="s">
        <v>187</v>
      </c>
      <c r="C600" s="41" t="s">
        <v>186</v>
      </c>
      <c r="D600" s="41" t="s">
        <v>10</v>
      </c>
      <c r="E600" s="67" t="s">
        <v>221</v>
      </c>
      <c r="F600" s="67"/>
      <c r="G600" s="40" t="s">
        <v>185</v>
      </c>
      <c r="H600" s="39" t="s">
        <v>11</v>
      </c>
      <c r="I600" s="39" t="s">
        <v>184</v>
      </c>
      <c r="J600" s="39" t="s">
        <v>12</v>
      </c>
    </row>
    <row r="601" spans="1:10" ht="26.1" customHeight="1" x14ac:dyDescent="0.2">
      <c r="A601" s="33" t="s">
        <v>220</v>
      </c>
      <c r="B601" s="31" t="s">
        <v>84</v>
      </c>
      <c r="C601" s="33" t="s">
        <v>52</v>
      </c>
      <c r="D601" s="33" t="s">
        <v>83</v>
      </c>
      <c r="E601" s="66" t="s">
        <v>272</v>
      </c>
      <c r="F601" s="66"/>
      <c r="G601" s="32" t="s">
        <v>57</v>
      </c>
      <c r="H601" s="65">
        <v>1</v>
      </c>
      <c r="I601" s="30">
        <v>36853.39</v>
      </c>
      <c r="J601" s="30">
        <v>36853.39</v>
      </c>
    </row>
    <row r="602" spans="1:10" ht="24" customHeight="1" x14ac:dyDescent="0.2">
      <c r="A602" s="63" t="s">
        <v>219</v>
      </c>
      <c r="B602" s="64" t="s">
        <v>49</v>
      </c>
      <c r="C602" s="63" t="s">
        <v>48</v>
      </c>
      <c r="D602" s="63" t="s">
        <v>47</v>
      </c>
      <c r="E602" s="62" t="s">
        <v>216</v>
      </c>
      <c r="F602" s="62"/>
      <c r="G602" s="61" t="s">
        <v>46</v>
      </c>
      <c r="H602" s="60">
        <v>1.0133000000000001</v>
      </c>
      <c r="I602" s="59">
        <v>33.94</v>
      </c>
      <c r="J602" s="59">
        <v>34.39</v>
      </c>
    </row>
    <row r="603" spans="1:10" ht="26.1" customHeight="1" x14ac:dyDescent="0.2">
      <c r="A603" s="63" t="s">
        <v>219</v>
      </c>
      <c r="B603" s="64" t="s">
        <v>239</v>
      </c>
      <c r="C603" s="63" t="s">
        <v>48</v>
      </c>
      <c r="D603" s="63" t="s">
        <v>238</v>
      </c>
      <c r="E603" s="62" t="s">
        <v>216</v>
      </c>
      <c r="F603" s="62"/>
      <c r="G603" s="61" t="s">
        <v>46</v>
      </c>
      <c r="H603" s="60">
        <v>1.0133000000000001</v>
      </c>
      <c r="I603" s="59">
        <v>25.56</v>
      </c>
      <c r="J603" s="59">
        <v>25.89</v>
      </c>
    </row>
    <row r="604" spans="1:10" ht="39" customHeight="1" x14ac:dyDescent="0.2">
      <c r="A604" s="57" t="s">
        <v>202</v>
      </c>
      <c r="B604" s="58" t="s">
        <v>271</v>
      </c>
      <c r="C604" s="57" t="s">
        <v>48</v>
      </c>
      <c r="D604" s="57" t="s">
        <v>270</v>
      </c>
      <c r="E604" s="56" t="s">
        <v>233</v>
      </c>
      <c r="F604" s="56"/>
      <c r="G604" s="55" t="s">
        <v>57</v>
      </c>
      <c r="H604" s="54">
        <v>4</v>
      </c>
      <c r="I604" s="53">
        <v>0.61</v>
      </c>
      <c r="J604" s="53">
        <v>2.44</v>
      </c>
    </row>
    <row r="605" spans="1:10" ht="24" customHeight="1" x14ac:dyDescent="0.2">
      <c r="A605" s="57" t="s">
        <v>202</v>
      </c>
      <c r="B605" s="58" t="s">
        <v>278</v>
      </c>
      <c r="C605" s="57" t="s">
        <v>52</v>
      </c>
      <c r="D605" s="57" t="s">
        <v>277</v>
      </c>
      <c r="E605" s="56" t="s">
        <v>233</v>
      </c>
      <c r="F605" s="56"/>
      <c r="G605" s="55" t="s">
        <v>57</v>
      </c>
      <c r="H605" s="54">
        <v>1</v>
      </c>
      <c r="I605" s="53">
        <v>36790.67</v>
      </c>
      <c r="J605" s="53">
        <v>36790.67</v>
      </c>
    </row>
    <row r="606" spans="1:10" x14ac:dyDescent="0.2">
      <c r="A606" s="52"/>
      <c r="B606" s="52"/>
      <c r="C606" s="52"/>
      <c r="D606" s="52"/>
      <c r="E606" s="52" t="s">
        <v>198</v>
      </c>
      <c r="F606" s="50">
        <v>42.05</v>
      </c>
      <c r="G606" s="52" t="s">
        <v>197</v>
      </c>
      <c r="H606" s="50">
        <v>0</v>
      </c>
      <c r="I606" s="52" t="s">
        <v>196</v>
      </c>
      <c r="J606" s="50">
        <v>42.05</v>
      </c>
    </row>
    <row r="607" spans="1:10" x14ac:dyDescent="0.2">
      <c r="A607" s="52"/>
      <c r="B607" s="52"/>
      <c r="C607" s="52"/>
      <c r="D607" s="52"/>
      <c r="E607" s="52" t="s">
        <v>195</v>
      </c>
      <c r="F607" s="50">
        <v>9393.92</v>
      </c>
      <c r="G607" s="52"/>
      <c r="H607" s="51" t="s">
        <v>194</v>
      </c>
      <c r="I607" s="51"/>
      <c r="J607" s="50">
        <v>46247.31</v>
      </c>
    </row>
    <row r="608" spans="1:10" ht="50.1" customHeight="1" thickBot="1" x14ac:dyDescent="0.25">
      <c r="A608" s="26"/>
      <c r="B608" s="26"/>
      <c r="C608" s="26"/>
      <c r="D608" s="26"/>
      <c r="E608" s="26"/>
      <c r="F608" s="26"/>
      <c r="G608" s="26" t="s">
        <v>193</v>
      </c>
      <c r="H608" s="49" t="s">
        <v>241</v>
      </c>
      <c r="I608" s="26" t="s">
        <v>191</v>
      </c>
      <c r="J608" s="47">
        <v>17712719.73</v>
      </c>
    </row>
    <row r="609" spans="1:10" ht="0.95" customHeight="1" thickTop="1" x14ac:dyDescent="0.2">
      <c r="A609" s="48"/>
      <c r="B609" s="48"/>
      <c r="C609" s="48"/>
      <c r="D609" s="48"/>
      <c r="E609" s="48"/>
      <c r="F609" s="48"/>
      <c r="G609" s="48"/>
      <c r="H609" s="48"/>
      <c r="I609" s="48"/>
      <c r="J609" s="48"/>
    </row>
    <row r="610" spans="1:10" ht="24" customHeight="1" x14ac:dyDescent="0.2">
      <c r="A610" s="38" t="s">
        <v>32</v>
      </c>
      <c r="B610" s="38"/>
      <c r="C610" s="38"/>
      <c r="D610" s="38" t="s">
        <v>33</v>
      </c>
      <c r="E610" s="38"/>
      <c r="F610" s="68"/>
      <c r="G610" s="68"/>
      <c r="H610" s="36"/>
      <c r="I610" s="38"/>
      <c r="J610" s="35">
        <v>119257207.16</v>
      </c>
    </row>
    <row r="611" spans="1:10" ht="18" customHeight="1" x14ac:dyDescent="0.2">
      <c r="A611" s="41" t="s">
        <v>82</v>
      </c>
      <c r="B611" s="39" t="s">
        <v>187</v>
      </c>
      <c r="C611" s="41" t="s">
        <v>186</v>
      </c>
      <c r="D611" s="41" t="s">
        <v>10</v>
      </c>
      <c r="E611" s="67" t="s">
        <v>221</v>
      </c>
      <c r="F611" s="67"/>
      <c r="G611" s="40" t="s">
        <v>185</v>
      </c>
      <c r="H611" s="39" t="s">
        <v>11</v>
      </c>
      <c r="I611" s="39" t="s">
        <v>184</v>
      </c>
      <c r="J611" s="39" t="s">
        <v>12</v>
      </c>
    </row>
    <row r="612" spans="1:10" ht="39" customHeight="1" x14ac:dyDescent="0.2">
      <c r="A612" s="33" t="s">
        <v>220</v>
      </c>
      <c r="B612" s="31" t="s">
        <v>81</v>
      </c>
      <c r="C612" s="33" t="s">
        <v>52</v>
      </c>
      <c r="D612" s="33" t="s">
        <v>80</v>
      </c>
      <c r="E612" s="66" t="s">
        <v>272</v>
      </c>
      <c r="F612" s="66"/>
      <c r="G612" s="32" t="s">
        <v>57</v>
      </c>
      <c r="H612" s="65">
        <v>1</v>
      </c>
      <c r="I612" s="30">
        <v>1363.35</v>
      </c>
      <c r="J612" s="30">
        <v>1363.35</v>
      </c>
    </row>
    <row r="613" spans="1:10" ht="24" customHeight="1" x14ac:dyDescent="0.2">
      <c r="A613" s="63" t="s">
        <v>219</v>
      </c>
      <c r="B613" s="64" t="s">
        <v>49</v>
      </c>
      <c r="C613" s="63" t="s">
        <v>48</v>
      </c>
      <c r="D613" s="63" t="s">
        <v>47</v>
      </c>
      <c r="E613" s="62" t="s">
        <v>216</v>
      </c>
      <c r="F613" s="62"/>
      <c r="G613" s="61" t="s">
        <v>46</v>
      </c>
      <c r="H613" s="60">
        <v>0.29370000000000002</v>
      </c>
      <c r="I613" s="59">
        <v>33.94</v>
      </c>
      <c r="J613" s="59">
        <v>9.9600000000000009</v>
      </c>
    </row>
    <row r="614" spans="1:10" ht="26.1" customHeight="1" x14ac:dyDescent="0.2">
      <c r="A614" s="63" t="s">
        <v>219</v>
      </c>
      <c r="B614" s="64" t="s">
        <v>239</v>
      </c>
      <c r="C614" s="63" t="s">
        <v>48</v>
      </c>
      <c r="D614" s="63" t="s">
        <v>238</v>
      </c>
      <c r="E614" s="62" t="s">
        <v>216</v>
      </c>
      <c r="F614" s="62"/>
      <c r="G614" s="61" t="s">
        <v>46</v>
      </c>
      <c r="H614" s="60">
        <v>0.29370000000000002</v>
      </c>
      <c r="I614" s="59">
        <v>25.56</v>
      </c>
      <c r="J614" s="59">
        <v>7.5</v>
      </c>
    </row>
    <row r="615" spans="1:10" ht="26.1" customHeight="1" x14ac:dyDescent="0.2">
      <c r="A615" s="63" t="s">
        <v>219</v>
      </c>
      <c r="B615" s="64" t="s">
        <v>276</v>
      </c>
      <c r="C615" s="63" t="s">
        <v>48</v>
      </c>
      <c r="D615" s="63" t="s">
        <v>275</v>
      </c>
      <c r="E615" s="62" t="s">
        <v>272</v>
      </c>
      <c r="F615" s="62"/>
      <c r="G615" s="61" t="s">
        <v>57</v>
      </c>
      <c r="H615" s="60">
        <v>1</v>
      </c>
      <c r="I615" s="59">
        <v>110.67</v>
      </c>
      <c r="J615" s="59">
        <v>110.67</v>
      </c>
    </row>
    <row r="616" spans="1:10" ht="24" customHeight="1" x14ac:dyDescent="0.2">
      <c r="A616" s="57" t="s">
        <v>202</v>
      </c>
      <c r="B616" s="58" t="s">
        <v>274</v>
      </c>
      <c r="C616" s="57" t="s">
        <v>52</v>
      </c>
      <c r="D616" s="57" t="s">
        <v>273</v>
      </c>
      <c r="E616" s="56" t="s">
        <v>233</v>
      </c>
      <c r="F616" s="56"/>
      <c r="G616" s="55" t="s">
        <v>57</v>
      </c>
      <c r="H616" s="54">
        <v>1</v>
      </c>
      <c r="I616" s="53">
        <v>1235.22</v>
      </c>
      <c r="J616" s="53">
        <v>1235.22</v>
      </c>
    </row>
    <row r="617" spans="1:10" x14ac:dyDescent="0.2">
      <c r="A617" s="52"/>
      <c r="B617" s="52"/>
      <c r="C617" s="52"/>
      <c r="D617" s="52"/>
      <c r="E617" s="52" t="s">
        <v>198</v>
      </c>
      <c r="F617" s="50">
        <v>89.37</v>
      </c>
      <c r="G617" s="52" t="s">
        <v>197</v>
      </c>
      <c r="H617" s="50">
        <v>0</v>
      </c>
      <c r="I617" s="52" t="s">
        <v>196</v>
      </c>
      <c r="J617" s="50">
        <v>89.37</v>
      </c>
    </row>
    <row r="618" spans="1:10" x14ac:dyDescent="0.2">
      <c r="A618" s="52"/>
      <c r="B618" s="52"/>
      <c r="C618" s="52"/>
      <c r="D618" s="52"/>
      <c r="E618" s="52" t="s">
        <v>195</v>
      </c>
      <c r="F618" s="50">
        <v>347.51</v>
      </c>
      <c r="G618" s="52"/>
      <c r="H618" s="51" t="s">
        <v>194</v>
      </c>
      <c r="I618" s="51"/>
      <c r="J618" s="50">
        <v>1710.86</v>
      </c>
    </row>
    <row r="619" spans="1:10" ht="50.1" customHeight="1" thickBot="1" x14ac:dyDescent="0.25">
      <c r="A619" s="26"/>
      <c r="B619" s="26"/>
      <c r="C619" s="26"/>
      <c r="D619" s="26"/>
      <c r="E619" s="26"/>
      <c r="F619" s="26"/>
      <c r="G619" s="26" t="s">
        <v>193</v>
      </c>
      <c r="H619" s="49" t="s">
        <v>260</v>
      </c>
      <c r="I619" s="26" t="s">
        <v>191</v>
      </c>
      <c r="J619" s="47">
        <v>119257207.16</v>
      </c>
    </row>
    <row r="620" spans="1:10" ht="0.95" customHeight="1" thickTop="1" x14ac:dyDescent="0.2">
      <c r="A620" s="48"/>
      <c r="B620" s="48"/>
      <c r="C620" s="48"/>
      <c r="D620" s="48"/>
      <c r="E620" s="48"/>
      <c r="F620" s="48"/>
      <c r="G620" s="48"/>
      <c r="H620" s="48"/>
      <c r="I620" s="48"/>
      <c r="J620" s="48"/>
    </row>
    <row r="621" spans="1:10" ht="24" customHeight="1" x14ac:dyDescent="0.2">
      <c r="A621" s="38" t="s">
        <v>34</v>
      </c>
      <c r="B621" s="38"/>
      <c r="C621" s="38"/>
      <c r="D621" s="38" t="s">
        <v>35</v>
      </c>
      <c r="E621" s="38"/>
      <c r="F621" s="68"/>
      <c r="G621" s="68"/>
      <c r="H621" s="36"/>
      <c r="I621" s="38"/>
      <c r="J621" s="35">
        <v>1947719.69</v>
      </c>
    </row>
    <row r="622" spans="1:10" ht="18" customHeight="1" x14ac:dyDescent="0.2">
      <c r="A622" s="41" t="s">
        <v>79</v>
      </c>
      <c r="B622" s="39" t="s">
        <v>187</v>
      </c>
      <c r="C622" s="41" t="s">
        <v>186</v>
      </c>
      <c r="D622" s="41" t="s">
        <v>10</v>
      </c>
      <c r="E622" s="67" t="s">
        <v>221</v>
      </c>
      <c r="F622" s="67"/>
      <c r="G622" s="40" t="s">
        <v>185</v>
      </c>
      <c r="H622" s="39" t="s">
        <v>11</v>
      </c>
      <c r="I622" s="39" t="s">
        <v>184</v>
      </c>
      <c r="J622" s="39" t="s">
        <v>12</v>
      </c>
    </row>
    <row r="623" spans="1:10" ht="26.1" customHeight="1" x14ac:dyDescent="0.2">
      <c r="A623" s="33" t="s">
        <v>220</v>
      </c>
      <c r="B623" s="31" t="s">
        <v>78</v>
      </c>
      <c r="C623" s="33" t="s">
        <v>52</v>
      </c>
      <c r="D623" s="33" t="s">
        <v>77</v>
      </c>
      <c r="E623" s="66" t="s">
        <v>272</v>
      </c>
      <c r="F623" s="66"/>
      <c r="G623" s="32" t="s">
        <v>57</v>
      </c>
      <c r="H623" s="65">
        <v>1</v>
      </c>
      <c r="I623" s="30">
        <v>578.92999999999995</v>
      </c>
      <c r="J623" s="30">
        <v>578.92999999999995</v>
      </c>
    </row>
    <row r="624" spans="1:10" ht="24" customHeight="1" x14ac:dyDescent="0.2">
      <c r="A624" s="63" t="s">
        <v>219</v>
      </c>
      <c r="B624" s="64" t="s">
        <v>49</v>
      </c>
      <c r="C624" s="63" t="s">
        <v>48</v>
      </c>
      <c r="D624" s="63" t="s">
        <v>47</v>
      </c>
      <c r="E624" s="62" t="s">
        <v>216</v>
      </c>
      <c r="F624" s="62"/>
      <c r="G624" s="61" t="s">
        <v>46</v>
      </c>
      <c r="H624" s="60">
        <v>0.78239999999999998</v>
      </c>
      <c r="I624" s="59">
        <v>33.94</v>
      </c>
      <c r="J624" s="59">
        <v>26.55</v>
      </c>
    </row>
    <row r="625" spans="1:10" ht="26.1" customHeight="1" x14ac:dyDescent="0.2">
      <c r="A625" s="63" t="s">
        <v>219</v>
      </c>
      <c r="B625" s="64" t="s">
        <v>239</v>
      </c>
      <c r="C625" s="63" t="s">
        <v>48</v>
      </c>
      <c r="D625" s="63" t="s">
        <v>238</v>
      </c>
      <c r="E625" s="62" t="s">
        <v>216</v>
      </c>
      <c r="F625" s="62"/>
      <c r="G625" s="61" t="s">
        <v>46</v>
      </c>
      <c r="H625" s="60">
        <v>0.78239999999999998</v>
      </c>
      <c r="I625" s="59">
        <v>25.56</v>
      </c>
      <c r="J625" s="59">
        <v>19.989999999999998</v>
      </c>
    </row>
    <row r="626" spans="1:10" ht="39" customHeight="1" x14ac:dyDescent="0.2">
      <c r="A626" s="57" t="s">
        <v>202</v>
      </c>
      <c r="B626" s="58" t="s">
        <v>271</v>
      </c>
      <c r="C626" s="57" t="s">
        <v>48</v>
      </c>
      <c r="D626" s="57" t="s">
        <v>270</v>
      </c>
      <c r="E626" s="56" t="s">
        <v>233</v>
      </c>
      <c r="F626" s="56"/>
      <c r="G626" s="55" t="s">
        <v>57</v>
      </c>
      <c r="H626" s="54">
        <v>4</v>
      </c>
      <c r="I626" s="53">
        <v>0.61</v>
      </c>
      <c r="J626" s="53">
        <v>2.44</v>
      </c>
    </row>
    <row r="627" spans="1:10" ht="24" customHeight="1" x14ac:dyDescent="0.2">
      <c r="A627" s="57" t="s">
        <v>202</v>
      </c>
      <c r="B627" s="58" t="s">
        <v>269</v>
      </c>
      <c r="C627" s="57" t="s">
        <v>52</v>
      </c>
      <c r="D627" s="57" t="s">
        <v>268</v>
      </c>
      <c r="E627" s="56" t="s">
        <v>233</v>
      </c>
      <c r="F627" s="56"/>
      <c r="G627" s="55" t="s">
        <v>57</v>
      </c>
      <c r="H627" s="54">
        <v>1</v>
      </c>
      <c r="I627" s="53">
        <v>529.95000000000005</v>
      </c>
      <c r="J627" s="53">
        <v>529.95000000000005</v>
      </c>
    </row>
    <row r="628" spans="1:10" x14ac:dyDescent="0.2">
      <c r="A628" s="52"/>
      <c r="B628" s="52"/>
      <c r="C628" s="52"/>
      <c r="D628" s="52"/>
      <c r="E628" s="52" t="s">
        <v>198</v>
      </c>
      <c r="F628" s="50">
        <v>32.46</v>
      </c>
      <c r="G628" s="52" t="s">
        <v>197</v>
      </c>
      <c r="H628" s="50">
        <v>0</v>
      </c>
      <c r="I628" s="52" t="s">
        <v>196</v>
      </c>
      <c r="J628" s="50">
        <v>32.46</v>
      </c>
    </row>
    <row r="629" spans="1:10" x14ac:dyDescent="0.2">
      <c r="A629" s="52"/>
      <c r="B629" s="52"/>
      <c r="C629" s="52"/>
      <c r="D629" s="52"/>
      <c r="E629" s="52" t="s">
        <v>195</v>
      </c>
      <c r="F629" s="50">
        <v>147.56</v>
      </c>
      <c r="G629" s="52"/>
      <c r="H629" s="51" t="s">
        <v>194</v>
      </c>
      <c r="I629" s="51"/>
      <c r="J629" s="50">
        <v>726.49</v>
      </c>
    </row>
    <row r="630" spans="1:10" ht="50.1" customHeight="1" thickBot="1" x14ac:dyDescent="0.25">
      <c r="A630" s="26"/>
      <c r="B630" s="26"/>
      <c r="C630" s="26"/>
      <c r="D630" s="26"/>
      <c r="E630" s="26"/>
      <c r="F630" s="26"/>
      <c r="G630" s="26" t="s">
        <v>193</v>
      </c>
      <c r="H630" s="49" t="s">
        <v>267</v>
      </c>
      <c r="I630" s="26" t="s">
        <v>191</v>
      </c>
      <c r="J630" s="47">
        <v>1947719.69</v>
      </c>
    </row>
    <row r="631" spans="1:10" ht="0.95" customHeight="1" thickTop="1" x14ac:dyDescent="0.2">
      <c r="A631" s="48"/>
      <c r="B631" s="48"/>
      <c r="C631" s="48"/>
      <c r="D631" s="48"/>
      <c r="E631" s="48"/>
      <c r="F631" s="48"/>
      <c r="G631" s="48"/>
      <c r="H631" s="48"/>
      <c r="I631" s="48"/>
      <c r="J631" s="48"/>
    </row>
    <row r="632" spans="1:10" ht="24" customHeight="1" x14ac:dyDescent="0.2">
      <c r="A632" s="38" t="s">
        <v>36</v>
      </c>
      <c r="B632" s="38"/>
      <c r="C632" s="38"/>
      <c r="D632" s="38" t="s">
        <v>37</v>
      </c>
      <c r="E632" s="38"/>
      <c r="F632" s="68"/>
      <c r="G632" s="68"/>
      <c r="H632" s="36"/>
      <c r="I632" s="38"/>
      <c r="J632" s="35">
        <v>5024408.4800000004</v>
      </c>
    </row>
    <row r="633" spans="1:10" ht="18" customHeight="1" x14ac:dyDescent="0.2">
      <c r="A633" s="41" t="s">
        <v>76</v>
      </c>
      <c r="B633" s="39" t="s">
        <v>187</v>
      </c>
      <c r="C633" s="41" t="s">
        <v>186</v>
      </c>
      <c r="D633" s="41" t="s">
        <v>10</v>
      </c>
      <c r="E633" s="67" t="s">
        <v>221</v>
      </c>
      <c r="F633" s="67"/>
      <c r="G633" s="40" t="s">
        <v>185</v>
      </c>
      <c r="H633" s="39" t="s">
        <v>11</v>
      </c>
      <c r="I633" s="39" t="s">
        <v>184</v>
      </c>
      <c r="J633" s="39" t="s">
        <v>12</v>
      </c>
    </row>
    <row r="634" spans="1:10" ht="26.1" customHeight="1" x14ac:dyDescent="0.2">
      <c r="A634" s="33" t="s">
        <v>220</v>
      </c>
      <c r="B634" s="31" t="s">
        <v>75</v>
      </c>
      <c r="C634" s="33" t="s">
        <v>52</v>
      </c>
      <c r="D634" s="33" t="s">
        <v>74</v>
      </c>
      <c r="E634" s="66">
        <v>70</v>
      </c>
      <c r="F634" s="66"/>
      <c r="G634" s="32" t="s">
        <v>73</v>
      </c>
      <c r="H634" s="65">
        <v>1</v>
      </c>
      <c r="I634" s="30">
        <v>57.44</v>
      </c>
      <c r="J634" s="30">
        <v>57.44</v>
      </c>
    </row>
    <row r="635" spans="1:10" ht="24" customHeight="1" x14ac:dyDescent="0.2">
      <c r="A635" s="63" t="s">
        <v>219</v>
      </c>
      <c r="B635" s="64" t="s">
        <v>266</v>
      </c>
      <c r="C635" s="63" t="s">
        <v>48</v>
      </c>
      <c r="D635" s="63" t="s">
        <v>265</v>
      </c>
      <c r="E635" s="62" t="s">
        <v>216</v>
      </c>
      <c r="F635" s="62"/>
      <c r="G635" s="61" t="s">
        <v>46</v>
      </c>
      <c r="H635" s="60">
        <v>1</v>
      </c>
      <c r="I635" s="59">
        <v>33.07</v>
      </c>
      <c r="J635" s="59">
        <v>33.07</v>
      </c>
    </row>
    <row r="636" spans="1:10" ht="24" customHeight="1" x14ac:dyDescent="0.2">
      <c r="A636" s="63" t="s">
        <v>219</v>
      </c>
      <c r="B636" s="64" t="s">
        <v>264</v>
      </c>
      <c r="C636" s="63" t="s">
        <v>48</v>
      </c>
      <c r="D636" s="63" t="s">
        <v>263</v>
      </c>
      <c r="E636" s="62" t="s">
        <v>216</v>
      </c>
      <c r="F636" s="62"/>
      <c r="G636" s="61" t="s">
        <v>46</v>
      </c>
      <c r="H636" s="60">
        <v>1</v>
      </c>
      <c r="I636" s="59">
        <v>24.37</v>
      </c>
      <c r="J636" s="59">
        <v>24.37</v>
      </c>
    </row>
    <row r="637" spans="1:10" ht="26.1" customHeight="1" x14ac:dyDescent="0.2">
      <c r="A637" s="57" t="s">
        <v>202</v>
      </c>
      <c r="B637" s="58" t="s">
        <v>262</v>
      </c>
      <c r="C637" s="57" t="s">
        <v>52</v>
      </c>
      <c r="D637" s="57" t="s">
        <v>261</v>
      </c>
      <c r="E637" s="56" t="s">
        <v>233</v>
      </c>
      <c r="F637" s="56"/>
      <c r="G637" s="55" t="s">
        <v>57</v>
      </c>
      <c r="H637" s="54">
        <v>1</v>
      </c>
      <c r="I637" s="53">
        <v>0</v>
      </c>
      <c r="J637" s="53">
        <v>0</v>
      </c>
    </row>
    <row r="638" spans="1:10" x14ac:dyDescent="0.2">
      <c r="A638" s="52"/>
      <c r="B638" s="52"/>
      <c r="C638" s="52"/>
      <c r="D638" s="52"/>
      <c r="E638" s="52" t="s">
        <v>198</v>
      </c>
      <c r="F638" s="50">
        <v>39.81</v>
      </c>
      <c r="G638" s="52" t="s">
        <v>197</v>
      </c>
      <c r="H638" s="50">
        <v>0</v>
      </c>
      <c r="I638" s="52" t="s">
        <v>196</v>
      </c>
      <c r="J638" s="50">
        <v>39.81</v>
      </c>
    </row>
    <row r="639" spans="1:10" x14ac:dyDescent="0.2">
      <c r="A639" s="52"/>
      <c r="B639" s="52"/>
      <c r="C639" s="52"/>
      <c r="D639" s="52"/>
      <c r="E639" s="52" t="s">
        <v>195</v>
      </c>
      <c r="F639" s="50">
        <v>14.64</v>
      </c>
      <c r="G639" s="52"/>
      <c r="H639" s="51" t="s">
        <v>194</v>
      </c>
      <c r="I639" s="51"/>
      <c r="J639" s="50">
        <v>72.08</v>
      </c>
    </row>
    <row r="640" spans="1:10" ht="50.1" customHeight="1" thickBot="1" x14ac:dyDescent="0.25">
      <c r="A640" s="26"/>
      <c r="B640" s="26"/>
      <c r="C640" s="26"/>
      <c r="D640" s="26"/>
      <c r="E640" s="26"/>
      <c r="F640" s="26"/>
      <c r="G640" s="26" t="s">
        <v>193</v>
      </c>
      <c r="H640" s="49" t="s">
        <v>260</v>
      </c>
      <c r="I640" s="26" t="s">
        <v>191</v>
      </c>
      <c r="J640" s="47">
        <v>5024408.4800000004</v>
      </c>
    </row>
    <row r="641" spans="1:10" ht="0.95" customHeight="1" thickTop="1" x14ac:dyDescent="0.2">
      <c r="A641" s="48"/>
      <c r="B641" s="48"/>
      <c r="C641" s="48"/>
      <c r="D641" s="48"/>
      <c r="E641" s="48"/>
      <c r="F641" s="48"/>
      <c r="G641" s="48"/>
      <c r="H641" s="48"/>
      <c r="I641" s="48"/>
      <c r="J641" s="48"/>
    </row>
    <row r="642" spans="1:10" ht="24" customHeight="1" x14ac:dyDescent="0.2">
      <c r="A642" s="38" t="s">
        <v>38</v>
      </c>
      <c r="B642" s="38"/>
      <c r="C642" s="38"/>
      <c r="D642" s="38" t="s">
        <v>39</v>
      </c>
      <c r="E642" s="38"/>
      <c r="F642" s="68"/>
      <c r="G642" s="68"/>
      <c r="H642" s="36"/>
      <c r="I642" s="38"/>
      <c r="J642" s="35">
        <v>1427165.24</v>
      </c>
    </row>
    <row r="643" spans="1:10" ht="18" customHeight="1" x14ac:dyDescent="0.2">
      <c r="A643" s="41" t="s">
        <v>72</v>
      </c>
      <c r="B643" s="39" t="s">
        <v>187</v>
      </c>
      <c r="C643" s="41" t="s">
        <v>186</v>
      </c>
      <c r="D643" s="41" t="s">
        <v>10</v>
      </c>
      <c r="E643" s="67" t="s">
        <v>221</v>
      </c>
      <c r="F643" s="67"/>
      <c r="G643" s="40" t="s">
        <v>185</v>
      </c>
      <c r="H643" s="39" t="s">
        <v>11</v>
      </c>
      <c r="I643" s="39" t="s">
        <v>184</v>
      </c>
      <c r="J643" s="39" t="s">
        <v>12</v>
      </c>
    </row>
    <row r="644" spans="1:10" ht="26.1" customHeight="1" x14ac:dyDescent="0.2">
      <c r="A644" s="33" t="s">
        <v>220</v>
      </c>
      <c r="B644" s="31" t="s">
        <v>71</v>
      </c>
      <c r="C644" s="33" t="s">
        <v>48</v>
      </c>
      <c r="D644" s="33" t="s">
        <v>70</v>
      </c>
      <c r="E644" s="66" t="s">
        <v>240</v>
      </c>
      <c r="F644" s="66"/>
      <c r="G644" s="32" t="s">
        <v>57</v>
      </c>
      <c r="H644" s="65">
        <v>1</v>
      </c>
      <c r="I644" s="30">
        <v>11.46</v>
      </c>
      <c r="J644" s="30">
        <v>11.46</v>
      </c>
    </row>
    <row r="645" spans="1:10" ht="26.1" customHeight="1" x14ac:dyDescent="0.2">
      <c r="A645" s="63" t="s">
        <v>219</v>
      </c>
      <c r="B645" s="64" t="s">
        <v>239</v>
      </c>
      <c r="C645" s="63" t="s">
        <v>48</v>
      </c>
      <c r="D645" s="63" t="s">
        <v>238</v>
      </c>
      <c r="E645" s="62" t="s">
        <v>216</v>
      </c>
      <c r="F645" s="62"/>
      <c r="G645" s="61" t="s">
        <v>46</v>
      </c>
      <c r="H645" s="60">
        <v>3.5428000000000001E-2</v>
      </c>
      <c r="I645" s="59">
        <v>25.56</v>
      </c>
      <c r="J645" s="59">
        <v>0.9</v>
      </c>
    </row>
    <row r="646" spans="1:10" ht="24" customHeight="1" x14ac:dyDescent="0.2">
      <c r="A646" s="63" t="s">
        <v>219</v>
      </c>
      <c r="B646" s="64" t="s">
        <v>49</v>
      </c>
      <c r="C646" s="63" t="s">
        <v>48</v>
      </c>
      <c r="D646" s="63" t="s">
        <v>47</v>
      </c>
      <c r="E646" s="62" t="s">
        <v>216</v>
      </c>
      <c r="F646" s="62"/>
      <c r="G646" s="61" t="s">
        <v>46</v>
      </c>
      <c r="H646" s="60">
        <v>3.5428000000000001E-2</v>
      </c>
      <c r="I646" s="59">
        <v>33.94</v>
      </c>
      <c r="J646" s="59">
        <v>1.2</v>
      </c>
    </row>
    <row r="647" spans="1:10" ht="39" customHeight="1" x14ac:dyDescent="0.2">
      <c r="A647" s="57" t="s">
        <v>202</v>
      </c>
      <c r="B647" s="58" t="s">
        <v>259</v>
      </c>
      <c r="C647" s="57" t="s">
        <v>48</v>
      </c>
      <c r="D647" s="57" t="s">
        <v>258</v>
      </c>
      <c r="E647" s="56" t="s">
        <v>233</v>
      </c>
      <c r="F647" s="56"/>
      <c r="G647" s="55" t="s">
        <v>57</v>
      </c>
      <c r="H647" s="54">
        <v>1</v>
      </c>
      <c r="I647" s="53">
        <v>0.92</v>
      </c>
      <c r="J647" s="53">
        <v>0.92</v>
      </c>
    </row>
    <row r="648" spans="1:10" ht="26.1" customHeight="1" x14ac:dyDescent="0.2">
      <c r="A648" s="57" t="s">
        <v>202</v>
      </c>
      <c r="B648" s="58" t="s">
        <v>257</v>
      </c>
      <c r="C648" s="57" t="s">
        <v>48</v>
      </c>
      <c r="D648" s="57" t="s">
        <v>256</v>
      </c>
      <c r="E648" s="56" t="s">
        <v>233</v>
      </c>
      <c r="F648" s="56"/>
      <c r="G648" s="55" t="s">
        <v>57</v>
      </c>
      <c r="H648" s="54">
        <v>1</v>
      </c>
      <c r="I648" s="53">
        <v>8.44</v>
      </c>
      <c r="J648" s="53">
        <v>8.44</v>
      </c>
    </row>
    <row r="649" spans="1:10" x14ac:dyDescent="0.2">
      <c r="A649" s="52"/>
      <c r="B649" s="52"/>
      <c r="C649" s="52"/>
      <c r="D649" s="52"/>
      <c r="E649" s="52" t="s">
        <v>198</v>
      </c>
      <c r="F649" s="50">
        <v>1.46</v>
      </c>
      <c r="G649" s="52" t="s">
        <v>197</v>
      </c>
      <c r="H649" s="50">
        <v>0</v>
      </c>
      <c r="I649" s="52" t="s">
        <v>196</v>
      </c>
      <c r="J649" s="50">
        <v>1.46</v>
      </c>
    </row>
    <row r="650" spans="1:10" x14ac:dyDescent="0.2">
      <c r="A650" s="52"/>
      <c r="B650" s="52"/>
      <c r="C650" s="52"/>
      <c r="D650" s="52"/>
      <c r="E650" s="52" t="s">
        <v>195</v>
      </c>
      <c r="F650" s="50">
        <v>2.92</v>
      </c>
      <c r="G650" s="52"/>
      <c r="H650" s="51" t="s">
        <v>194</v>
      </c>
      <c r="I650" s="51"/>
      <c r="J650" s="50">
        <v>14.38</v>
      </c>
    </row>
    <row r="651" spans="1:10" ht="50.1" customHeight="1" thickBot="1" x14ac:dyDescent="0.25">
      <c r="A651" s="26"/>
      <c r="B651" s="26"/>
      <c r="C651" s="26"/>
      <c r="D651" s="26"/>
      <c r="E651" s="26"/>
      <c r="F651" s="26"/>
      <c r="G651" s="26" t="s">
        <v>193</v>
      </c>
      <c r="H651" s="49" t="s">
        <v>241</v>
      </c>
      <c r="I651" s="26" t="s">
        <v>191</v>
      </c>
      <c r="J651" s="47">
        <v>5507.54</v>
      </c>
    </row>
    <row r="652" spans="1:10" ht="0.95" customHeight="1" thickTop="1" x14ac:dyDescent="0.2">
      <c r="A652" s="48"/>
      <c r="B652" s="48"/>
      <c r="C652" s="48"/>
      <c r="D652" s="48"/>
      <c r="E652" s="48"/>
      <c r="F652" s="48"/>
      <c r="G652" s="48"/>
      <c r="H652" s="48"/>
      <c r="I652" s="48"/>
      <c r="J652" s="48"/>
    </row>
    <row r="653" spans="1:10" ht="18" customHeight="1" x14ac:dyDescent="0.2">
      <c r="A653" s="41" t="s">
        <v>69</v>
      </c>
      <c r="B653" s="39" t="s">
        <v>187</v>
      </c>
      <c r="C653" s="41" t="s">
        <v>186</v>
      </c>
      <c r="D653" s="41" t="s">
        <v>10</v>
      </c>
      <c r="E653" s="67" t="s">
        <v>221</v>
      </c>
      <c r="F653" s="67"/>
      <c r="G653" s="40" t="s">
        <v>185</v>
      </c>
      <c r="H653" s="39" t="s">
        <v>11</v>
      </c>
      <c r="I653" s="39" t="s">
        <v>184</v>
      </c>
      <c r="J653" s="39" t="s">
        <v>12</v>
      </c>
    </row>
    <row r="654" spans="1:10" ht="26.1" customHeight="1" x14ac:dyDescent="0.2">
      <c r="A654" s="33" t="s">
        <v>220</v>
      </c>
      <c r="B654" s="31" t="s">
        <v>68</v>
      </c>
      <c r="C654" s="33" t="s">
        <v>48</v>
      </c>
      <c r="D654" s="33" t="s">
        <v>67</v>
      </c>
      <c r="E654" s="66" t="s">
        <v>240</v>
      </c>
      <c r="F654" s="66"/>
      <c r="G654" s="32" t="s">
        <v>57</v>
      </c>
      <c r="H654" s="65">
        <v>1</v>
      </c>
      <c r="I654" s="30">
        <v>610.75</v>
      </c>
      <c r="J654" s="30">
        <v>610.75</v>
      </c>
    </row>
    <row r="655" spans="1:10" ht="26.1" customHeight="1" x14ac:dyDescent="0.2">
      <c r="A655" s="63" t="s">
        <v>219</v>
      </c>
      <c r="B655" s="64" t="s">
        <v>239</v>
      </c>
      <c r="C655" s="63" t="s">
        <v>48</v>
      </c>
      <c r="D655" s="63" t="s">
        <v>238</v>
      </c>
      <c r="E655" s="62" t="s">
        <v>216</v>
      </c>
      <c r="F655" s="62"/>
      <c r="G655" s="61" t="s">
        <v>46</v>
      </c>
      <c r="H655" s="60">
        <v>1.222415</v>
      </c>
      <c r="I655" s="59">
        <v>25.56</v>
      </c>
      <c r="J655" s="59">
        <v>31.24</v>
      </c>
    </row>
    <row r="656" spans="1:10" ht="24" customHeight="1" x14ac:dyDescent="0.2">
      <c r="A656" s="63" t="s">
        <v>219</v>
      </c>
      <c r="B656" s="64" t="s">
        <v>49</v>
      </c>
      <c r="C656" s="63" t="s">
        <v>48</v>
      </c>
      <c r="D656" s="63" t="s">
        <v>47</v>
      </c>
      <c r="E656" s="62" t="s">
        <v>216</v>
      </c>
      <c r="F656" s="62"/>
      <c r="G656" s="61" t="s">
        <v>46</v>
      </c>
      <c r="H656" s="60">
        <v>1.222415</v>
      </c>
      <c r="I656" s="59">
        <v>33.94</v>
      </c>
      <c r="J656" s="59">
        <v>41.48</v>
      </c>
    </row>
    <row r="657" spans="1:10" ht="26.1" customHeight="1" x14ac:dyDescent="0.2">
      <c r="A657" s="57" t="s">
        <v>202</v>
      </c>
      <c r="B657" s="58" t="s">
        <v>255</v>
      </c>
      <c r="C657" s="57" t="s">
        <v>48</v>
      </c>
      <c r="D657" s="57" t="s">
        <v>254</v>
      </c>
      <c r="E657" s="56" t="s">
        <v>233</v>
      </c>
      <c r="F657" s="56"/>
      <c r="G657" s="55" t="s">
        <v>57</v>
      </c>
      <c r="H657" s="54">
        <v>1</v>
      </c>
      <c r="I657" s="53">
        <v>515.16999999999996</v>
      </c>
      <c r="J657" s="53">
        <v>515.16999999999996</v>
      </c>
    </row>
    <row r="658" spans="1:10" ht="39" customHeight="1" x14ac:dyDescent="0.2">
      <c r="A658" s="57" t="s">
        <v>202</v>
      </c>
      <c r="B658" s="58" t="s">
        <v>253</v>
      </c>
      <c r="C658" s="57" t="s">
        <v>48</v>
      </c>
      <c r="D658" s="57" t="s">
        <v>252</v>
      </c>
      <c r="E658" s="56" t="s">
        <v>233</v>
      </c>
      <c r="F658" s="56"/>
      <c r="G658" s="55" t="s">
        <v>57</v>
      </c>
      <c r="H658" s="54">
        <v>3</v>
      </c>
      <c r="I658" s="53">
        <v>7.62</v>
      </c>
      <c r="J658" s="53">
        <v>22.86</v>
      </c>
    </row>
    <row r="659" spans="1:10" x14ac:dyDescent="0.2">
      <c r="A659" s="52"/>
      <c r="B659" s="52"/>
      <c r="C659" s="52"/>
      <c r="D659" s="52"/>
      <c r="E659" s="52" t="s">
        <v>198</v>
      </c>
      <c r="F659" s="50">
        <v>50.72</v>
      </c>
      <c r="G659" s="52" t="s">
        <v>197</v>
      </c>
      <c r="H659" s="50">
        <v>0</v>
      </c>
      <c r="I659" s="52" t="s">
        <v>196</v>
      </c>
      <c r="J659" s="50">
        <v>50.72</v>
      </c>
    </row>
    <row r="660" spans="1:10" x14ac:dyDescent="0.2">
      <c r="A660" s="52"/>
      <c r="B660" s="52"/>
      <c r="C660" s="52"/>
      <c r="D660" s="52"/>
      <c r="E660" s="52" t="s">
        <v>195</v>
      </c>
      <c r="F660" s="50">
        <v>155.68</v>
      </c>
      <c r="G660" s="52"/>
      <c r="H660" s="51" t="s">
        <v>194</v>
      </c>
      <c r="I660" s="51"/>
      <c r="J660" s="50">
        <v>766.43</v>
      </c>
    </row>
    <row r="661" spans="1:10" ht="50.1" customHeight="1" thickBot="1" x14ac:dyDescent="0.25">
      <c r="A661" s="26"/>
      <c r="B661" s="26"/>
      <c r="C661" s="26"/>
      <c r="D661" s="26"/>
      <c r="E661" s="26"/>
      <c r="F661" s="26"/>
      <c r="G661" s="26" t="s">
        <v>193</v>
      </c>
      <c r="H661" s="49" t="s">
        <v>241</v>
      </c>
      <c r="I661" s="26" t="s">
        <v>191</v>
      </c>
      <c r="J661" s="47">
        <v>293542.69</v>
      </c>
    </row>
    <row r="662" spans="1:10" ht="0.95" customHeight="1" thickTop="1" x14ac:dyDescent="0.2">
      <c r="A662" s="48"/>
      <c r="B662" s="48"/>
      <c r="C662" s="48"/>
      <c r="D662" s="48"/>
      <c r="E662" s="48"/>
      <c r="F662" s="48"/>
      <c r="G662" s="48"/>
      <c r="H662" s="48"/>
      <c r="I662" s="48"/>
      <c r="J662" s="48"/>
    </row>
    <row r="663" spans="1:10" ht="18" customHeight="1" x14ac:dyDescent="0.2">
      <c r="A663" s="41" t="s">
        <v>66</v>
      </c>
      <c r="B663" s="39" t="s">
        <v>187</v>
      </c>
      <c r="C663" s="41" t="s">
        <v>186</v>
      </c>
      <c r="D663" s="41" t="s">
        <v>10</v>
      </c>
      <c r="E663" s="67" t="s">
        <v>221</v>
      </c>
      <c r="F663" s="67"/>
      <c r="G663" s="40" t="s">
        <v>185</v>
      </c>
      <c r="H663" s="39" t="s">
        <v>11</v>
      </c>
      <c r="I663" s="39" t="s">
        <v>184</v>
      </c>
      <c r="J663" s="39" t="s">
        <v>12</v>
      </c>
    </row>
    <row r="664" spans="1:10" ht="26.1" customHeight="1" x14ac:dyDescent="0.2">
      <c r="A664" s="33" t="s">
        <v>220</v>
      </c>
      <c r="B664" s="31" t="s">
        <v>65</v>
      </c>
      <c r="C664" s="33" t="s">
        <v>48</v>
      </c>
      <c r="D664" s="33" t="s">
        <v>64</v>
      </c>
      <c r="E664" s="66" t="s">
        <v>240</v>
      </c>
      <c r="F664" s="66"/>
      <c r="G664" s="32" t="s">
        <v>57</v>
      </c>
      <c r="H664" s="65">
        <v>1</v>
      </c>
      <c r="I664" s="30">
        <v>967.58</v>
      </c>
      <c r="J664" s="30">
        <v>967.58</v>
      </c>
    </row>
    <row r="665" spans="1:10" ht="24" customHeight="1" x14ac:dyDescent="0.2">
      <c r="A665" s="63" t="s">
        <v>219</v>
      </c>
      <c r="B665" s="64" t="s">
        <v>49</v>
      </c>
      <c r="C665" s="63" t="s">
        <v>48</v>
      </c>
      <c r="D665" s="63" t="s">
        <v>47</v>
      </c>
      <c r="E665" s="62" t="s">
        <v>216</v>
      </c>
      <c r="F665" s="62"/>
      <c r="G665" s="61" t="s">
        <v>46</v>
      </c>
      <c r="H665" s="60">
        <v>1.222415</v>
      </c>
      <c r="I665" s="59">
        <v>33.94</v>
      </c>
      <c r="J665" s="59">
        <v>41.48</v>
      </c>
    </row>
    <row r="666" spans="1:10" ht="26.1" customHeight="1" x14ac:dyDescent="0.2">
      <c r="A666" s="63" t="s">
        <v>219</v>
      </c>
      <c r="B666" s="64" t="s">
        <v>239</v>
      </c>
      <c r="C666" s="63" t="s">
        <v>48</v>
      </c>
      <c r="D666" s="63" t="s">
        <v>238</v>
      </c>
      <c r="E666" s="62" t="s">
        <v>216</v>
      </c>
      <c r="F666" s="62"/>
      <c r="G666" s="61" t="s">
        <v>46</v>
      </c>
      <c r="H666" s="60">
        <v>1.222415</v>
      </c>
      <c r="I666" s="59">
        <v>25.56</v>
      </c>
      <c r="J666" s="59">
        <v>31.24</v>
      </c>
    </row>
    <row r="667" spans="1:10" ht="39" customHeight="1" x14ac:dyDescent="0.2">
      <c r="A667" s="57" t="s">
        <v>202</v>
      </c>
      <c r="B667" s="58" t="s">
        <v>251</v>
      </c>
      <c r="C667" s="57" t="s">
        <v>48</v>
      </c>
      <c r="D667" s="57" t="s">
        <v>250</v>
      </c>
      <c r="E667" s="56" t="s">
        <v>233</v>
      </c>
      <c r="F667" s="56"/>
      <c r="G667" s="55" t="s">
        <v>57</v>
      </c>
      <c r="H667" s="54">
        <v>3</v>
      </c>
      <c r="I667" s="53">
        <v>10.71</v>
      </c>
      <c r="J667" s="53">
        <v>32.130000000000003</v>
      </c>
    </row>
    <row r="668" spans="1:10" ht="26.1" customHeight="1" x14ac:dyDescent="0.2">
      <c r="A668" s="57" t="s">
        <v>202</v>
      </c>
      <c r="B668" s="58" t="s">
        <v>249</v>
      </c>
      <c r="C668" s="57" t="s">
        <v>48</v>
      </c>
      <c r="D668" s="57" t="s">
        <v>248</v>
      </c>
      <c r="E668" s="56" t="s">
        <v>233</v>
      </c>
      <c r="F668" s="56"/>
      <c r="G668" s="55" t="s">
        <v>57</v>
      </c>
      <c r="H668" s="54">
        <v>1</v>
      </c>
      <c r="I668" s="53">
        <v>862.73</v>
      </c>
      <c r="J668" s="53">
        <v>862.73</v>
      </c>
    </row>
    <row r="669" spans="1:10" x14ac:dyDescent="0.2">
      <c r="A669" s="52"/>
      <c r="B669" s="52"/>
      <c r="C669" s="52"/>
      <c r="D669" s="52"/>
      <c r="E669" s="52" t="s">
        <v>198</v>
      </c>
      <c r="F669" s="50">
        <v>50.72</v>
      </c>
      <c r="G669" s="52" t="s">
        <v>197</v>
      </c>
      <c r="H669" s="50">
        <v>0</v>
      </c>
      <c r="I669" s="52" t="s">
        <v>196</v>
      </c>
      <c r="J669" s="50">
        <v>50.72</v>
      </c>
    </row>
    <row r="670" spans="1:10" x14ac:dyDescent="0.2">
      <c r="A670" s="52"/>
      <c r="B670" s="52"/>
      <c r="C670" s="52"/>
      <c r="D670" s="52"/>
      <c r="E670" s="52" t="s">
        <v>195</v>
      </c>
      <c r="F670" s="50">
        <v>246.63</v>
      </c>
      <c r="G670" s="52"/>
      <c r="H670" s="51" t="s">
        <v>194</v>
      </c>
      <c r="I670" s="51"/>
      <c r="J670" s="50">
        <v>1214.21</v>
      </c>
    </row>
    <row r="671" spans="1:10" ht="50.1" customHeight="1" thickBot="1" x14ac:dyDescent="0.25">
      <c r="A671" s="26"/>
      <c r="B671" s="26"/>
      <c r="C671" s="26"/>
      <c r="D671" s="26"/>
      <c r="E671" s="26"/>
      <c r="F671" s="26"/>
      <c r="G671" s="26" t="s">
        <v>193</v>
      </c>
      <c r="H671" s="49" t="s">
        <v>241</v>
      </c>
      <c r="I671" s="26" t="s">
        <v>191</v>
      </c>
      <c r="J671" s="47">
        <v>465042.43</v>
      </c>
    </row>
    <row r="672" spans="1:10" ht="0.95" customHeight="1" thickTop="1" x14ac:dyDescent="0.2">
      <c r="A672" s="48"/>
      <c r="B672" s="48"/>
      <c r="C672" s="48"/>
      <c r="D672" s="48"/>
      <c r="E672" s="48"/>
      <c r="F672" s="48"/>
      <c r="G672" s="48"/>
      <c r="H672" s="48"/>
      <c r="I672" s="48"/>
      <c r="J672" s="48"/>
    </row>
    <row r="673" spans="1:10" ht="18" customHeight="1" x14ac:dyDescent="0.2">
      <c r="A673" s="41" t="s">
        <v>63</v>
      </c>
      <c r="B673" s="39" t="s">
        <v>187</v>
      </c>
      <c r="C673" s="41" t="s">
        <v>186</v>
      </c>
      <c r="D673" s="41" t="s">
        <v>10</v>
      </c>
      <c r="E673" s="67" t="s">
        <v>221</v>
      </c>
      <c r="F673" s="67"/>
      <c r="G673" s="40" t="s">
        <v>185</v>
      </c>
      <c r="H673" s="39" t="s">
        <v>11</v>
      </c>
      <c r="I673" s="39" t="s">
        <v>184</v>
      </c>
      <c r="J673" s="39" t="s">
        <v>12</v>
      </c>
    </row>
    <row r="674" spans="1:10" ht="51.95" customHeight="1" x14ac:dyDescent="0.2">
      <c r="A674" s="33" t="s">
        <v>220</v>
      </c>
      <c r="B674" s="31" t="s">
        <v>62</v>
      </c>
      <c r="C674" s="33" t="s">
        <v>48</v>
      </c>
      <c r="D674" s="33" t="s">
        <v>61</v>
      </c>
      <c r="E674" s="66" t="s">
        <v>240</v>
      </c>
      <c r="F674" s="66"/>
      <c r="G674" s="32" t="s">
        <v>57</v>
      </c>
      <c r="H674" s="65">
        <v>1</v>
      </c>
      <c r="I674" s="30">
        <v>1325.7</v>
      </c>
      <c r="J674" s="30">
        <v>1325.7</v>
      </c>
    </row>
    <row r="675" spans="1:10" ht="26.1" customHeight="1" x14ac:dyDescent="0.2">
      <c r="A675" s="63" t="s">
        <v>219</v>
      </c>
      <c r="B675" s="64" t="s">
        <v>239</v>
      </c>
      <c r="C675" s="63" t="s">
        <v>48</v>
      </c>
      <c r="D675" s="63" t="s">
        <v>238</v>
      </c>
      <c r="E675" s="62" t="s">
        <v>216</v>
      </c>
      <c r="F675" s="62"/>
      <c r="G675" s="61" t="s">
        <v>46</v>
      </c>
      <c r="H675" s="60">
        <v>2.0396999999999998</v>
      </c>
      <c r="I675" s="59">
        <v>25.56</v>
      </c>
      <c r="J675" s="59">
        <v>52.13</v>
      </c>
    </row>
    <row r="676" spans="1:10" ht="24" customHeight="1" x14ac:dyDescent="0.2">
      <c r="A676" s="63" t="s">
        <v>219</v>
      </c>
      <c r="B676" s="64" t="s">
        <v>49</v>
      </c>
      <c r="C676" s="63" t="s">
        <v>48</v>
      </c>
      <c r="D676" s="63" t="s">
        <v>47</v>
      </c>
      <c r="E676" s="62" t="s">
        <v>216</v>
      </c>
      <c r="F676" s="62"/>
      <c r="G676" s="61" t="s">
        <v>46</v>
      </c>
      <c r="H676" s="60">
        <v>2.0396999999999998</v>
      </c>
      <c r="I676" s="59">
        <v>33.94</v>
      </c>
      <c r="J676" s="59">
        <v>69.22</v>
      </c>
    </row>
    <row r="677" spans="1:10" ht="51.95" customHeight="1" x14ac:dyDescent="0.2">
      <c r="A677" s="63" t="s">
        <v>219</v>
      </c>
      <c r="B677" s="64" t="s">
        <v>247</v>
      </c>
      <c r="C677" s="63" t="s">
        <v>48</v>
      </c>
      <c r="D677" s="63" t="s">
        <v>246</v>
      </c>
      <c r="E677" s="62" t="s">
        <v>245</v>
      </c>
      <c r="F677" s="62"/>
      <c r="G677" s="61" t="s">
        <v>244</v>
      </c>
      <c r="H677" s="60">
        <v>1.9400000000000001E-2</v>
      </c>
      <c r="I677" s="59">
        <v>882.77</v>
      </c>
      <c r="J677" s="59">
        <v>17.12</v>
      </c>
    </row>
    <row r="678" spans="1:10" ht="39" customHeight="1" x14ac:dyDescent="0.2">
      <c r="A678" s="57" t="s">
        <v>202</v>
      </c>
      <c r="B678" s="58" t="s">
        <v>243</v>
      </c>
      <c r="C678" s="57" t="s">
        <v>48</v>
      </c>
      <c r="D678" s="57" t="s">
        <v>242</v>
      </c>
      <c r="E678" s="56" t="s">
        <v>233</v>
      </c>
      <c r="F678" s="56"/>
      <c r="G678" s="55" t="s">
        <v>57</v>
      </c>
      <c r="H678" s="54">
        <v>1</v>
      </c>
      <c r="I678" s="53">
        <v>1187.23</v>
      </c>
      <c r="J678" s="53">
        <v>1187.23</v>
      </c>
    </row>
    <row r="679" spans="1:10" x14ac:dyDescent="0.2">
      <c r="A679" s="52"/>
      <c r="B679" s="52"/>
      <c r="C679" s="52"/>
      <c r="D679" s="52"/>
      <c r="E679" s="52" t="s">
        <v>198</v>
      </c>
      <c r="F679" s="50">
        <v>88.01</v>
      </c>
      <c r="G679" s="52" t="s">
        <v>197</v>
      </c>
      <c r="H679" s="50">
        <v>0</v>
      </c>
      <c r="I679" s="52" t="s">
        <v>196</v>
      </c>
      <c r="J679" s="50">
        <v>88.01</v>
      </c>
    </row>
    <row r="680" spans="1:10" x14ac:dyDescent="0.2">
      <c r="A680" s="52"/>
      <c r="B680" s="52"/>
      <c r="C680" s="52"/>
      <c r="D680" s="52"/>
      <c r="E680" s="52" t="s">
        <v>195</v>
      </c>
      <c r="F680" s="50">
        <v>337.92</v>
      </c>
      <c r="G680" s="52"/>
      <c r="H680" s="51" t="s">
        <v>194</v>
      </c>
      <c r="I680" s="51"/>
      <c r="J680" s="50">
        <v>1663.62</v>
      </c>
    </row>
    <row r="681" spans="1:10" ht="50.1" customHeight="1" thickBot="1" x14ac:dyDescent="0.25">
      <c r="A681" s="26"/>
      <c r="B681" s="26"/>
      <c r="C681" s="26"/>
      <c r="D681" s="26"/>
      <c r="E681" s="26"/>
      <c r="F681" s="26"/>
      <c r="G681" s="26" t="s">
        <v>193</v>
      </c>
      <c r="H681" s="49" t="s">
        <v>241</v>
      </c>
      <c r="I681" s="26" t="s">
        <v>191</v>
      </c>
      <c r="J681" s="47">
        <v>637166.46</v>
      </c>
    </row>
    <row r="682" spans="1:10" ht="0.95" customHeight="1" thickTop="1" x14ac:dyDescent="0.2">
      <c r="A682" s="48"/>
      <c r="B682" s="48"/>
      <c r="C682" s="48"/>
      <c r="D682" s="48"/>
      <c r="E682" s="48"/>
      <c r="F682" s="48"/>
      <c r="G682" s="48"/>
      <c r="H682" s="48"/>
      <c r="I682" s="48"/>
      <c r="J682" s="48"/>
    </row>
    <row r="683" spans="1:10" ht="18" customHeight="1" x14ac:dyDescent="0.2">
      <c r="A683" s="41" t="s">
        <v>60</v>
      </c>
      <c r="B683" s="39" t="s">
        <v>187</v>
      </c>
      <c r="C683" s="41" t="s">
        <v>186</v>
      </c>
      <c r="D683" s="41" t="s">
        <v>10</v>
      </c>
      <c r="E683" s="67" t="s">
        <v>221</v>
      </c>
      <c r="F683" s="67"/>
      <c r="G683" s="40" t="s">
        <v>185</v>
      </c>
      <c r="H683" s="39" t="s">
        <v>11</v>
      </c>
      <c r="I683" s="39" t="s">
        <v>184</v>
      </c>
      <c r="J683" s="39" t="s">
        <v>12</v>
      </c>
    </row>
    <row r="684" spans="1:10" ht="26.1" customHeight="1" x14ac:dyDescent="0.2">
      <c r="A684" s="33" t="s">
        <v>220</v>
      </c>
      <c r="B684" s="31" t="s">
        <v>59</v>
      </c>
      <c r="C684" s="33" t="s">
        <v>48</v>
      </c>
      <c r="D684" s="33" t="s">
        <v>58</v>
      </c>
      <c r="E684" s="66" t="s">
        <v>240</v>
      </c>
      <c r="F684" s="66"/>
      <c r="G684" s="32" t="s">
        <v>57</v>
      </c>
      <c r="H684" s="65">
        <v>1</v>
      </c>
      <c r="I684" s="30">
        <v>13.48</v>
      </c>
      <c r="J684" s="30">
        <v>13.48</v>
      </c>
    </row>
    <row r="685" spans="1:10" ht="24" customHeight="1" x14ac:dyDescent="0.2">
      <c r="A685" s="63" t="s">
        <v>219</v>
      </c>
      <c r="B685" s="64" t="s">
        <v>49</v>
      </c>
      <c r="C685" s="63" t="s">
        <v>48</v>
      </c>
      <c r="D685" s="63" t="s">
        <v>47</v>
      </c>
      <c r="E685" s="62" t="s">
        <v>216</v>
      </c>
      <c r="F685" s="62"/>
      <c r="G685" s="61" t="s">
        <v>46</v>
      </c>
      <c r="H685" s="60">
        <v>0.200934</v>
      </c>
      <c r="I685" s="59">
        <v>33.94</v>
      </c>
      <c r="J685" s="59">
        <v>6.81</v>
      </c>
    </row>
    <row r="686" spans="1:10" ht="26.1" customHeight="1" x14ac:dyDescent="0.2">
      <c r="A686" s="63" t="s">
        <v>219</v>
      </c>
      <c r="B686" s="64" t="s">
        <v>239</v>
      </c>
      <c r="C686" s="63" t="s">
        <v>48</v>
      </c>
      <c r="D686" s="63" t="s">
        <v>238</v>
      </c>
      <c r="E686" s="62" t="s">
        <v>216</v>
      </c>
      <c r="F686" s="62"/>
      <c r="G686" s="61" t="s">
        <v>46</v>
      </c>
      <c r="H686" s="60">
        <v>0.200934</v>
      </c>
      <c r="I686" s="59">
        <v>25.56</v>
      </c>
      <c r="J686" s="59">
        <v>5.13</v>
      </c>
    </row>
    <row r="687" spans="1:10" ht="39" customHeight="1" x14ac:dyDescent="0.2">
      <c r="A687" s="57" t="s">
        <v>202</v>
      </c>
      <c r="B687" s="58" t="s">
        <v>237</v>
      </c>
      <c r="C687" s="57" t="s">
        <v>48</v>
      </c>
      <c r="D687" s="57" t="s">
        <v>236</v>
      </c>
      <c r="E687" s="56" t="s">
        <v>233</v>
      </c>
      <c r="F687" s="56"/>
      <c r="G687" s="55" t="s">
        <v>57</v>
      </c>
      <c r="H687" s="54">
        <v>1</v>
      </c>
      <c r="I687" s="53">
        <v>1.54</v>
      </c>
      <c r="J687" s="53">
        <v>1.54</v>
      </c>
    </row>
    <row r="688" spans="1:10" ht="26.1" customHeight="1" x14ac:dyDescent="0.2">
      <c r="A688" s="57" t="s">
        <v>202</v>
      </c>
      <c r="B688" s="58" t="s">
        <v>235</v>
      </c>
      <c r="C688" s="57" t="s">
        <v>48</v>
      </c>
      <c r="D688" s="57" t="s">
        <v>234</v>
      </c>
      <c r="E688" s="56" t="s">
        <v>233</v>
      </c>
      <c r="F688" s="56"/>
      <c r="G688" s="55" t="s">
        <v>57</v>
      </c>
      <c r="H688" s="54">
        <v>1</v>
      </c>
      <c r="I688" s="53">
        <v>0</v>
      </c>
      <c r="J688" s="53">
        <v>0</v>
      </c>
    </row>
    <row r="689" spans="1:10" x14ac:dyDescent="0.2">
      <c r="A689" s="52"/>
      <c r="B689" s="52"/>
      <c r="C689" s="52"/>
      <c r="D689" s="52"/>
      <c r="E689" s="52" t="s">
        <v>198</v>
      </c>
      <c r="F689" s="50">
        <v>8.33</v>
      </c>
      <c r="G689" s="52" t="s">
        <v>197</v>
      </c>
      <c r="H689" s="50">
        <v>0</v>
      </c>
      <c r="I689" s="52" t="s">
        <v>196</v>
      </c>
      <c r="J689" s="50">
        <v>8.33</v>
      </c>
    </row>
    <row r="690" spans="1:10" x14ac:dyDescent="0.2">
      <c r="A690" s="52"/>
      <c r="B690" s="52"/>
      <c r="C690" s="52"/>
      <c r="D690" s="52"/>
      <c r="E690" s="52" t="s">
        <v>195</v>
      </c>
      <c r="F690" s="50">
        <v>3.43</v>
      </c>
      <c r="G690" s="52"/>
      <c r="H690" s="51" t="s">
        <v>194</v>
      </c>
      <c r="I690" s="51"/>
      <c r="J690" s="50">
        <v>16.91</v>
      </c>
    </row>
    <row r="691" spans="1:10" ht="50.1" customHeight="1" thickBot="1" x14ac:dyDescent="0.25">
      <c r="A691" s="26"/>
      <c r="B691" s="26"/>
      <c r="C691" s="26"/>
      <c r="D691" s="26"/>
      <c r="E691" s="26"/>
      <c r="F691" s="26"/>
      <c r="G691" s="26" t="s">
        <v>193</v>
      </c>
      <c r="H691" s="49" t="s">
        <v>232</v>
      </c>
      <c r="I691" s="26" t="s">
        <v>191</v>
      </c>
      <c r="J691" s="47">
        <v>25906.12</v>
      </c>
    </row>
    <row r="692" spans="1:10" ht="0.95" customHeight="1" thickTop="1" x14ac:dyDescent="0.2">
      <c r="A692" s="48"/>
      <c r="B692" s="48"/>
      <c r="C692" s="48"/>
      <c r="D692" s="48"/>
      <c r="E692" s="48"/>
      <c r="F692" s="48"/>
      <c r="G692" s="48"/>
      <c r="H692" s="48"/>
      <c r="I692" s="48"/>
      <c r="J692" s="48"/>
    </row>
    <row r="693" spans="1:10" ht="24" customHeight="1" x14ac:dyDescent="0.2">
      <c r="A693" s="38" t="s">
        <v>40</v>
      </c>
      <c r="B693" s="38"/>
      <c r="C693" s="38"/>
      <c r="D693" s="38" t="s">
        <v>41</v>
      </c>
      <c r="E693" s="38"/>
      <c r="F693" s="68"/>
      <c r="G693" s="68"/>
      <c r="H693" s="36">
        <v>383</v>
      </c>
      <c r="I693" s="38"/>
      <c r="J693" s="35">
        <v>13386692.6</v>
      </c>
    </row>
    <row r="694" spans="1:10" ht="18" customHeight="1" x14ac:dyDescent="0.2">
      <c r="A694" s="41" t="s">
        <v>54</v>
      </c>
      <c r="B694" s="39" t="s">
        <v>187</v>
      </c>
      <c r="C694" s="41" t="s">
        <v>186</v>
      </c>
      <c r="D694" s="41" t="s">
        <v>10</v>
      </c>
      <c r="E694" s="67" t="s">
        <v>221</v>
      </c>
      <c r="F694" s="67"/>
      <c r="G694" s="40" t="s">
        <v>185</v>
      </c>
      <c r="H694" s="39" t="s">
        <v>11</v>
      </c>
      <c r="I694" s="39" t="s">
        <v>184</v>
      </c>
      <c r="J694" s="39" t="s">
        <v>12</v>
      </c>
    </row>
    <row r="695" spans="1:10" ht="26.1" customHeight="1" x14ac:dyDescent="0.2">
      <c r="A695" s="33" t="s">
        <v>220</v>
      </c>
      <c r="B695" s="31" t="s">
        <v>53</v>
      </c>
      <c r="C695" s="33" t="s">
        <v>52</v>
      </c>
      <c r="D695" s="33" t="s">
        <v>51</v>
      </c>
      <c r="E695" s="66" t="s">
        <v>229</v>
      </c>
      <c r="F695" s="66"/>
      <c r="G695" s="32" t="s">
        <v>46</v>
      </c>
      <c r="H695" s="65">
        <v>1</v>
      </c>
      <c r="I695" s="30">
        <v>115.62</v>
      </c>
      <c r="J695" s="30">
        <v>115.62</v>
      </c>
    </row>
    <row r="696" spans="1:10" ht="26.1" customHeight="1" x14ac:dyDescent="0.2">
      <c r="A696" s="63" t="s">
        <v>219</v>
      </c>
      <c r="B696" s="64" t="s">
        <v>231</v>
      </c>
      <c r="C696" s="63" t="s">
        <v>48</v>
      </c>
      <c r="D696" s="63" t="s">
        <v>230</v>
      </c>
      <c r="E696" s="62" t="s">
        <v>229</v>
      </c>
      <c r="F696" s="62"/>
      <c r="G696" s="61" t="s">
        <v>46</v>
      </c>
      <c r="H696" s="60">
        <v>1</v>
      </c>
      <c r="I696" s="59">
        <v>3.91</v>
      </c>
      <c r="J696" s="59">
        <v>3.91</v>
      </c>
    </row>
    <row r="697" spans="1:10" ht="26.1" customHeight="1" x14ac:dyDescent="0.2">
      <c r="A697" s="57" t="s">
        <v>202</v>
      </c>
      <c r="B697" s="58" t="s">
        <v>228</v>
      </c>
      <c r="C697" s="57" t="s">
        <v>48</v>
      </c>
      <c r="D697" s="57" t="s">
        <v>227</v>
      </c>
      <c r="E697" s="56" t="s">
        <v>199</v>
      </c>
      <c r="F697" s="56"/>
      <c r="G697" s="55" t="s">
        <v>46</v>
      </c>
      <c r="H697" s="54">
        <v>1</v>
      </c>
      <c r="I697" s="53">
        <v>0.01</v>
      </c>
      <c r="J697" s="53">
        <v>0.01</v>
      </c>
    </row>
    <row r="698" spans="1:10" ht="26.1" customHeight="1" x14ac:dyDescent="0.2">
      <c r="A698" s="57" t="s">
        <v>202</v>
      </c>
      <c r="B698" s="58" t="s">
        <v>226</v>
      </c>
      <c r="C698" s="57" t="s">
        <v>48</v>
      </c>
      <c r="D698" s="57" t="s">
        <v>225</v>
      </c>
      <c r="E698" s="56" t="s">
        <v>199</v>
      </c>
      <c r="F698" s="56"/>
      <c r="G698" s="55" t="s">
        <v>46</v>
      </c>
      <c r="H698" s="54">
        <v>1</v>
      </c>
      <c r="I698" s="53">
        <v>0.77</v>
      </c>
      <c r="J698" s="53">
        <v>0.77</v>
      </c>
    </row>
    <row r="699" spans="1:10" ht="24" customHeight="1" x14ac:dyDescent="0.2">
      <c r="A699" s="57" t="s">
        <v>202</v>
      </c>
      <c r="B699" s="58" t="s">
        <v>224</v>
      </c>
      <c r="C699" s="57" t="s">
        <v>48</v>
      </c>
      <c r="D699" s="57" t="s">
        <v>223</v>
      </c>
      <c r="E699" s="56" t="s">
        <v>203</v>
      </c>
      <c r="F699" s="56"/>
      <c r="G699" s="55" t="s">
        <v>46</v>
      </c>
      <c r="H699" s="54">
        <v>1</v>
      </c>
      <c r="I699" s="53">
        <v>109.42</v>
      </c>
      <c r="J699" s="53">
        <v>109.42</v>
      </c>
    </row>
    <row r="700" spans="1:10" ht="26.1" customHeight="1" x14ac:dyDescent="0.2">
      <c r="A700" s="57" t="s">
        <v>202</v>
      </c>
      <c r="B700" s="58" t="s">
        <v>215</v>
      </c>
      <c r="C700" s="57" t="s">
        <v>48</v>
      </c>
      <c r="D700" s="57" t="s">
        <v>214</v>
      </c>
      <c r="E700" s="56" t="s">
        <v>199</v>
      </c>
      <c r="F700" s="56"/>
      <c r="G700" s="55" t="s">
        <v>46</v>
      </c>
      <c r="H700" s="54">
        <v>1</v>
      </c>
      <c r="I700" s="53">
        <v>1.43</v>
      </c>
      <c r="J700" s="53">
        <v>1.43</v>
      </c>
    </row>
    <row r="701" spans="1:10" ht="26.1" customHeight="1" x14ac:dyDescent="0.2">
      <c r="A701" s="57" t="s">
        <v>202</v>
      </c>
      <c r="B701" s="58" t="s">
        <v>213</v>
      </c>
      <c r="C701" s="57" t="s">
        <v>48</v>
      </c>
      <c r="D701" s="57" t="s">
        <v>212</v>
      </c>
      <c r="E701" s="56" t="s">
        <v>199</v>
      </c>
      <c r="F701" s="56"/>
      <c r="G701" s="55" t="s">
        <v>46</v>
      </c>
      <c r="H701" s="54">
        <v>1</v>
      </c>
      <c r="I701" s="53">
        <v>0.08</v>
      </c>
      <c r="J701" s="53">
        <v>0.08</v>
      </c>
    </row>
    <row r="702" spans="1:10" x14ac:dyDescent="0.2">
      <c r="A702" s="52"/>
      <c r="B702" s="52"/>
      <c r="C702" s="52"/>
      <c r="D702" s="52"/>
      <c r="E702" s="52" t="s">
        <v>198</v>
      </c>
      <c r="F702" s="50">
        <v>113.33</v>
      </c>
      <c r="G702" s="52" t="s">
        <v>197</v>
      </c>
      <c r="H702" s="50">
        <v>0</v>
      </c>
      <c r="I702" s="52" t="s">
        <v>196</v>
      </c>
      <c r="J702" s="50">
        <v>113.33</v>
      </c>
    </row>
    <row r="703" spans="1:10" x14ac:dyDescent="0.2">
      <c r="A703" s="52"/>
      <c r="B703" s="52"/>
      <c r="C703" s="52"/>
      <c r="D703" s="52"/>
      <c r="E703" s="52" t="s">
        <v>195</v>
      </c>
      <c r="F703" s="50">
        <v>29.47</v>
      </c>
      <c r="G703" s="52"/>
      <c r="H703" s="51" t="s">
        <v>194</v>
      </c>
      <c r="I703" s="51"/>
      <c r="J703" s="50">
        <v>145.09</v>
      </c>
    </row>
    <row r="704" spans="1:10" ht="50.1" customHeight="1" thickBot="1" x14ac:dyDescent="0.25">
      <c r="A704" s="26"/>
      <c r="B704" s="26"/>
      <c r="C704" s="26"/>
      <c r="D704" s="26"/>
      <c r="E704" s="26"/>
      <c r="F704" s="26"/>
      <c r="G704" s="26" t="s">
        <v>193</v>
      </c>
      <c r="H704" s="49" t="s">
        <v>222</v>
      </c>
      <c r="I704" s="26" t="s">
        <v>191</v>
      </c>
      <c r="J704" s="47">
        <v>5556947</v>
      </c>
    </row>
    <row r="705" spans="1:10" ht="0.95" customHeight="1" thickTop="1" x14ac:dyDescent="0.2">
      <c r="A705" s="48"/>
      <c r="B705" s="48"/>
      <c r="C705" s="48"/>
      <c r="D705" s="48"/>
      <c r="E705" s="48"/>
      <c r="F705" s="48"/>
      <c r="G705" s="48"/>
      <c r="H705" s="48"/>
      <c r="I705" s="48"/>
      <c r="J705" s="48"/>
    </row>
    <row r="706" spans="1:10" ht="18" customHeight="1" x14ac:dyDescent="0.2">
      <c r="A706" s="41" t="s">
        <v>50</v>
      </c>
      <c r="B706" s="39" t="s">
        <v>187</v>
      </c>
      <c r="C706" s="41" t="s">
        <v>186</v>
      </c>
      <c r="D706" s="41" t="s">
        <v>10</v>
      </c>
      <c r="E706" s="67" t="s">
        <v>221</v>
      </c>
      <c r="F706" s="67"/>
      <c r="G706" s="40" t="s">
        <v>185</v>
      </c>
      <c r="H706" s="39" t="s">
        <v>11</v>
      </c>
      <c r="I706" s="39" t="s">
        <v>184</v>
      </c>
      <c r="J706" s="39" t="s">
        <v>12</v>
      </c>
    </row>
    <row r="707" spans="1:10" ht="24" customHeight="1" x14ac:dyDescent="0.2">
      <c r="A707" s="33" t="s">
        <v>220</v>
      </c>
      <c r="B707" s="31" t="s">
        <v>49</v>
      </c>
      <c r="C707" s="33" t="s">
        <v>48</v>
      </c>
      <c r="D707" s="33" t="s">
        <v>47</v>
      </c>
      <c r="E707" s="66" t="s">
        <v>216</v>
      </c>
      <c r="F707" s="66"/>
      <c r="G707" s="32" t="s">
        <v>46</v>
      </c>
      <c r="H707" s="65">
        <v>1</v>
      </c>
      <c r="I707" s="30">
        <v>33.94</v>
      </c>
      <c r="J707" s="30">
        <v>33.94</v>
      </c>
    </row>
    <row r="708" spans="1:10" ht="26.1" customHeight="1" x14ac:dyDescent="0.2">
      <c r="A708" s="63" t="s">
        <v>219</v>
      </c>
      <c r="B708" s="64" t="s">
        <v>218</v>
      </c>
      <c r="C708" s="63" t="s">
        <v>48</v>
      </c>
      <c r="D708" s="63" t="s">
        <v>217</v>
      </c>
      <c r="E708" s="62" t="s">
        <v>216</v>
      </c>
      <c r="F708" s="62"/>
      <c r="G708" s="61" t="s">
        <v>46</v>
      </c>
      <c r="H708" s="60">
        <v>1</v>
      </c>
      <c r="I708" s="59">
        <v>0.89</v>
      </c>
      <c r="J708" s="59">
        <v>0.89</v>
      </c>
    </row>
    <row r="709" spans="1:10" ht="26.1" customHeight="1" x14ac:dyDescent="0.2">
      <c r="A709" s="57" t="s">
        <v>202</v>
      </c>
      <c r="B709" s="58" t="s">
        <v>215</v>
      </c>
      <c r="C709" s="57" t="s">
        <v>48</v>
      </c>
      <c r="D709" s="57" t="s">
        <v>214</v>
      </c>
      <c r="E709" s="56" t="s">
        <v>199</v>
      </c>
      <c r="F709" s="56"/>
      <c r="G709" s="55" t="s">
        <v>46</v>
      </c>
      <c r="H709" s="54">
        <v>1</v>
      </c>
      <c r="I709" s="53">
        <v>1.43</v>
      </c>
      <c r="J709" s="53">
        <v>1.43</v>
      </c>
    </row>
    <row r="710" spans="1:10" ht="26.1" customHeight="1" x14ac:dyDescent="0.2">
      <c r="A710" s="57" t="s">
        <v>202</v>
      </c>
      <c r="B710" s="58" t="s">
        <v>213</v>
      </c>
      <c r="C710" s="57" t="s">
        <v>48</v>
      </c>
      <c r="D710" s="57" t="s">
        <v>212</v>
      </c>
      <c r="E710" s="56" t="s">
        <v>199</v>
      </c>
      <c r="F710" s="56"/>
      <c r="G710" s="55" t="s">
        <v>46</v>
      </c>
      <c r="H710" s="54">
        <v>1</v>
      </c>
      <c r="I710" s="53">
        <v>0.08</v>
      </c>
      <c r="J710" s="53">
        <v>0.08</v>
      </c>
    </row>
    <row r="711" spans="1:10" ht="26.1" customHeight="1" x14ac:dyDescent="0.2">
      <c r="A711" s="57" t="s">
        <v>202</v>
      </c>
      <c r="B711" s="58" t="s">
        <v>211</v>
      </c>
      <c r="C711" s="57" t="s">
        <v>48</v>
      </c>
      <c r="D711" s="57" t="s">
        <v>210</v>
      </c>
      <c r="E711" s="56" t="s">
        <v>199</v>
      </c>
      <c r="F711" s="56"/>
      <c r="G711" s="55" t="s">
        <v>46</v>
      </c>
      <c r="H711" s="54">
        <v>1</v>
      </c>
      <c r="I711" s="53">
        <v>1.26</v>
      </c>
      <c r="J711" s="53">
        <v>1.26</v>
      </c>
    </row>
    <row r="712" spans="1:10" ht="26.1" customHeight="1" x14ac:dyDescent="0.2">
      <c r="A712" s="57" t="s">
        <v>202</v>
      </c>
      <c r="B712" s="58" t="s">
        <v>209</v>
      </c>
      <c r="C712" s="57" t="s">
        <v>48</v>
      </c>
      <c r="D712" s="57" t="s">
        <v>208</v>
      </c>
      <c r="E712" s="56" t="s">
        <v>199</v>
      </c>
      <c r="F712" s="56"/>
      <c r="G712" s="55" t="s">
        <v>46</v>
      </c>
      <c r="H712" s="54">
        <v>1</v>
      </c>
      <c r="I712" s="53">
        <v>0.85</v>
      </c>
      <c r="J712" s="53">
        <v>0.85</v>
      </c>
    </row>
    <row r="713" spans="1:10" ht="26.1" customHeight="1" x14ac:dyDescent="0.2">
      <c r="A713" s="57" t="s">
        <v>202</v>
      </c>
      <c r="B713" s="58" t="s">
        <v>207</v>
      </c>
      <c r="C713" s="57" t="s">
        <v>48</v>
      </c>
      <c r="D713" s="57" t="s">
        <v>206</v>
      </c>
      <c r="E713" s="56" t="s">
        <v>199</v>
      </c>
      <c r="F713" s="56"/>
      <c r="G713" s="55" t="s">
        <v>46</v>
      </c>
      <c r="H713" s="54">
        <v>1</v>
      </c>
      <c r="I713" s="53">
        <v>4.5199999999999996</v>
      </c>
      <c r="J713" s="53">
        <v>4.5199999999999996</v>
      </c>
    </row>
    <row r="714" spans="1:10" ht="24" customHeight="1" x14ac:dyDescent="0.2">
      <c r="A714" s="57" t="s">
        <v>202</v>
      </c>
      <c r="B714" s="58" t="s">
        <v>205</v>
      </c>
      <c r="C714" s="57" t="s">
        <v>48</v>
      </c>
      <c r="D714" s="57" t="s">
        <v>204</v>
      </c>
      <c r="E714" s="56" t="s">
        <v>203</v>
      </c>
      <c r="F714" s="56"/>
      <c r="G714" s="55" t="s">
        <v>46</v>
      </c>
      <c r="H714" s="54">
        <v>1</v>
      </c>
      <c r="I714" s="53">
        <v>24.05</v>
      </c>
      <c r="J714" s="53">
        <v>24.05</v>
      </c>
    </row>
    <row r="715" spans="1:10" ht="26.1" customHeight="1" x14ac:dyDescent="0.2">
      <c r="A715" s="57" t="s">
        <v>202</v>
      </c>
      <c r="B715" s="58" t="s">
        <v>201</v>
      </c>
      <c r="C715" s="57" t="s">
        <v>48</v>
      </c>
      <c r="D715" s="57" t="s">
        <v>200</v>
      </c>
      <c r="E715" s="56" t="s">
        <v>199</v>
      </c>
      <c r="F715" s="56"/>
      <c r="G715" s="55" t="s">
        <v>46</v>
      </c>
      <c r="H715" s="54">
        <v>1</v>
      </c>
      <c r="I715" s="53">
        <v>0.86</v>
      </c>
      <c r="J715" s="53">
        <v>0.86</v>
      </c>
    </row>
    <row r="716" spans="1:10" x14ac:dyDescent="0.2">
      <c r="A716" s="52"/>
      <c r="B716" s="52"/>
      <c r="C716" s="52"/>
      <c r="D716" s="52"/>
      <c r="E716" s="52" t="s">
        <v>198</v>
      </c>
      <c r="F716" s="50">
        <v>24.94</v>
      </c>
      <c r="G716" s="52" t="s">
        <v>197</v>
      </c>
      <c r="H716" s="50">
        <v>0</v>
      </c>
      <c r="I716" s="52" t="s">
        <v>196</v>
      </c>
      <c r="J716" s="50">
        <v>24.94</v>
      </c>
    </row>
    <row r="717" spans="1:10" x14ac:dyDescent="0.2">
      <c r="A717" s="52"/>
      <c r="B717" s="52"/>
      <c r="C717" s="52"/>
      <c r="D717" s="52"/>
      <c r="E717" s="52" t="s">
        <v>195</v>
      </c>
      <c r="F717" s="50">
        <v>8.65</v>
      </c>
      <c r="G717" s="52"/>
      <c r="H717" s="51" t="s">
        <v>194</v>
      </c>
      <c r="I717" s="51"/>
      <c r="J717" s="50">
        <v>42.59</v>
      </c>
    </row>
    <row r="718" spans="1:10" ht="50.1" customHeight="1" thickBot="1" x14ac:dyDescent="0.25">
      <c r="A718" s="26"/>
      <c r="B718" s="26"/>
      <c r="C718" s="26"/>
      <c r="D718" s="26"/>
      <c r="E718" s="26"/>
      <c r="F718" s="26"/>
      <c r="G718" s="26" t="s">
        <v>193</v>
      </c>
      <c r="H718" s="49" t="s">
        <v>192</v>
      </c>
      <c r="I718" s="26" t="s">
        <v>191</v>
      </c>
      <c r="J718" s="47">
        <v>7829745.5999999996</v>
      </c>
    </row>
    <row r="719" spans="1:10" ht="0.95" customHeight="1" thickTop="1" x14ac:dyDescent="0.2">
      <c r="A719" s="48"/>
      <c r="B719" s="48"/>
      <c r="C719" s="48"/>
      <c r="D719" s="48"/>
      <c r="E719" s="48"/>
      <c r="F719" s="48"/>
      <c r="G719" s="48"/>
      <c r="H719" s="48"/>
      <c r="I719" s="48"/>
      <c r="J719" s="48"/>
    </row>
    <row r="720" spans="1:10" x14ac:dyDescent="0.2">
      <c r="A720" s="28"/>
      <c r="B720" s="28"/>
      <c r="C720" s="28"/>
      <c r="D720" s="28"/>
      <c r="E720" s="28"/>
      <c r="F720" s="28"/>
      <c r="G720" s="28"/>
      <c r="H720" s="28"/>
      <c r="I720" s="28"/>
      <c r="J720" s="28"/>
    </row>
    <row r="721" spans="1:10" x14ac:dyDescent="0.2">
      <c r="A721" s="23"/>
      <c r="B721" s="23"/>
      <c r="C721" s="23"/>
      <c r="D721" s="27"/>
      <c r="E721" s="26"/>
      <c r="F721" s="25" t="s">
        <v>42</v>
      </c>
      <c r="G721" s="23"/>
      <c r="H721" s="24">
        <v>295767134.85000002</v>
      </c>
      <c r="I721" s="23"/>
      <c r="J721" s="23"/>
    </row>
    <row r="722" spans="1:10" x14ac:dyDescent="0.2">
      <c r="A722" s="23"/>
      <c r="B722" s="23"/>
      <c r="C722" s="23"/>
      <c r="D722" s="27"/>
      <c r="E722" s="26"/>
      <c r="F722" s="25" t="s">
        <v>43</v>
      </c>
      <c r="G722" s="23"/>
      <c r="H722" s="24">
        <v>75383170.700000003</v>
      </c>
      <c r="I722" s="23"/>
      <c r="J722" s="23"/>
    </row>
    <row r="723" spans="1:10" x14ac:dyDescent="0.2">
      <c r="A723" s="23"/>
      <c r="B723" s="23"/>
      <c r="C723" s="23"/>
      <c r="D723" s="27"/>
      <c r="E723" s="26"/>
      <c r="F723" s="25" t="s">
        <v>44</v>
      </c>
      <c r="G723" s="23"/>
      <c r="H723" s="24">
        <v>371150305.55000001</v>
      </c>
      <c r="I723" s="23"/>
      <c r="J723" s="23"/>
    </row>
    <row r="724" spans="1:10" ht="60" customHeight="1" x14ac:dyDescent="0.2">
      <c r="A724" s="22"/>
      <c r="B724" s="22"/>
      <c r="C724" s="22"/>
      <c r="D724" s="22"/>
      <c r="E724" s="22"/>
      <c r="F724" s="22"/>
      <c r="G724" s="22"/>
      <c r="H724" s="22"/>
      <c r="I724" s="22"/>
      <c r="J724" s="22"/>
    </row>
    <row r="725" spans="1:10" ht="69.95" customHeight="1" x14ac:dyDescent="0.2">
      <c r="A725" s="21" t="s">
        <v>45</v>
      </c>
      <c r="B725" s="16"/>
      <c r="C725" s="16"/>
      <c r="D725" s="16"/>
      <c r="E725" s="16"/>
      <c r="F725" s="16"/>
      <c r="G725" s="16"/>
      <c r="H725" s="16"/>
      <c r="I725" s="16"/>
      <c r="J725" s="16"/>
    </row>
  </sheetData>
  <mergeCells count="604">
    <mergeCell ref="E17:F17"/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F28:G28"/>
    <mergeCell ref="E29:F29"/>
    <mergeCell ref="E6:F6"/>
    <mergeCell ref="E7:F7"/>
    <mergeCell ref="E8:F8"/>
    <mergeCell ref="H10:I10"/>
    <mergeCell ref="E13:F13"/>
    <mergeCell ref="E14:F14"/>
    <mergeCell ref="E15:F15"/>
    <mergeCell ref="E16:F16"/>
    <mergeCell ref="E36:F36"/>
    <mergeCell ref="H38:I38"/>
    <mergeCell ref="E41:F41"/>
    <mergeCell ref="E18:F18"/>
    <mergeCell ref="E19:F19"/>
    <mergeCell ref="E20:F20"/>
    <mergeCell ref="E21:F21"/>
    <mergeCell ref="E22:F22"/>
    <mergeCell ref="H24:I24"/>
    <mergeCell ref="F27:G27"/>
    <mergeCell ref="E30:F30"/>
    <mergeCell ref="E31:F31"/>
    <mergeCell ref="E32:F32"/>
    <mergeCell ref="E33:F33"/>
    <mergeCell ref="E34:F34"/>
    <mergeCell ref="E35:F35"/>
    <mergeCell ref="E62:F62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73:F73"/>
    <mergeCell ref="E74:F74"/>
    <mergeCell ref="H52:I52"/>
    <mergeCell ref="E55:F55"/>
    <mergeCell ref="E56:F56"/>
    <mergeCell ref="E57:F57"/>
    <mergeCell ref="E58:F58"/>
    <mergeCell ref="E59:F59"/>
    <mergeCell ref="E60:F60"/>
    <mergeCell ref="E61:F61"/>
    <mergeCell ref="E84:F84"/>
    <mergeCell ref="E85:F85"/>
    <mergeCell ref="E86:F86"/>
    <mergeCell ref="E63:F63"/>
    <mergeCell ref="E64:F64"/>
    <mergeCell ref="H66:I66"/>
    <mergeCell ref="E69:F69"/>
    <mergeCell ref="E70:F70"/>
    <mergeCell ref="E71:F71"/>
    <mergeCell ref="E72:F72"/>
    <mergeCell ref="E75:F75"/>
    <mergeCell ref="E76:F76"/>
    <mergeCell ref="E77:F77"/>
    <mergeCell ref="E78:F78"/>
    <mergeCell ref="H80:I80"/>
    <mergeCell ref="E83:F83"/>
    <mergeCell ref="H108:I108"/>
    <mergeCell ref="E87:F87"/>
    <mergeCell ref="E88:F88"/>
    <mergeCell ref="E89:F89"/>
    <mergeCell ref="E90:F90"/>
    <mergeCell ref="E91:F91"/>
    <mergeCell ref="E92:F92"/>
    <mergeCell ref="H94:I94"/>
    <mergeCell ref="F97:G97"/>
    <mergeCell ref="E98:F98"/>
    <mergeCell ref="E119:F119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27:F127"/>
    <mergeCell ref="E128:F128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35:F135"/>
    <mergeCell ref="E136:F136"/>
    <mergeCell ref="E137:F137"/>
    <mergeCell ref="E120:F120"/>
    <mergeCell ref="E121:F121"/>
    <mergeCell ref="E122:F122"/>
    <mergeCell ref="E123:F123"/>
    <mergeCell ref="E124:F124"/>
    <mergeCell ref="E125:F125"/>
    <mergeCell ref="E126:F126"/>
    <mergeCell ref="H144:I144"/>
    <mergeCell ref="E147:F147"/>
    <mergeCell ref="E148:F148"/>
    <mergeCell ref="E149:F149"/>
    <mergeCell ref="E129:F129"/>
    <mergeCell ref="E130:F130"/>
    <mergeCell ref="E131:F131"/>
    <mergeCell ref="E132:F132"/>
    <mergeCell ref="E133:F133"/>
    <mergeCell ref="E134:F134"/>
    <mergeCell ref="E157:F157"/>
    <mergeCell ref="E158:F158"/>
    <mergeCell ref="E138:F138"/>
    <mergeCell ref="E139:F139"/>
    <mergeCell ref="E140:F140"/>
    <mergeCell ref="E141:F141"/>
    <mergeCell ref="E142:F142"/>
    <mergeCell ref="E165:F165"/>
    <mergeCell ref="E166:F166"/>
    <mergeCell ref="E167:F167"/>
    <mergeCell ref="E150:F150"/>
    <mergeCell ref="E151:F151"/>
    <mergeCell ref="E152:F152"/>
    <mergeCell ref="E153:F153"/>
    <mergeCell ref="E154:F154"/>
    <mergeCell ref="E155:F155"/>
    <mergeCell ref="E156:F156"/>
    <mergeCell ref="E159:F159"/>
    <mergeCell ref="E160:F160"/>
    <mergeCell ref="E161:F161"/>
    <mergeCell ref="E162:F162"/>
    <mergeCell ref="E163:F163"/>
    <mergeCell ref="E164:F164"/>
    <mergeCell ref="E185:F185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93:F193"/>
    <mergeCell ref="E194:F194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201:F201"/>
    <mergeCell ref="E202:F202"/>
    <mergeCell ref="E203:F203"/>
    <mergeCell ref="E186:F186"/>
    <mergeCell ref="E187:F187"/>
    <mergeCell ref="E188:F188"/>
    <mergeCell ref="E189:F189"/>
    <mergeCell ref="E190:F190"/>
    <mergeCell ref="E191:F191"/>
    <mergeCell ref="E192:F192"/>
    <mergeCell ref="E195:F195"/>
    <mergeCell ref="E196:F196"/>
    <mergeCell ref="E197:F197"/>
    <mergeCell ref="E198:F198"/>
    <mergeCell ref="E199:F199"/>
    <mergeCell ref="E200:F200"/>
    <mergeCell ref="E221:F221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29:F229"/>
    <mergeCell ref="E230:F230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H238:I238"/>
    <mergeCell ref="E241:F241"/>
    <mergeCell ref="E242:F242"/>
    <mergeCell ref="E222:F222"/>
    <mergeCell ref="E223:F223"/>
    <mergeCell ref="E224:F224"/>
    <mergeCell ref="E225:F225"/>
    <mergeCell ref="E226:F226"/>
    <mergeCell ref="E227:F227"/>
    <mergeCell ref="E228:F228"/>
    <mergeCell ref="E249:F249"/>
    <mergeCell ref="E250:F250"/>
    <mergeCell ref="E251:F251"/>
    <mergeCell ref="E231:F231"/>
    <mergeCell ref="E232:F232"/>
    <mergeCell ref="E233:F233"/>
    <mergeCell ref="E234:F234"/>
    <mergeCell ref="E235:F235"/>
    <mergeCell ref="E236:F236"/>
    <mergeCell ref="E243:F243"/>
    <mergeCell ref="E244:F244"/>
    <mergeCell ref="E245:F245"/>
    <mergeCell ref="E246:F246"/>
    <mergeCell ref="E247:F247"/>
    <mergeCell ref="E248:F248"/>
    <mergeCell ref="E269:F269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60:F260"/>
    <mergeCell ref="E277:F277"/>
    <mergeCell ref="E278:F278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85:F285"/>
    <mergeCell ref="E286:F286"/>
    <mergeCell ref="E287:F287"/>
    <mergeCell ref="E270:F270"/>
    <mergeCell ref="E271:F271"/>
    <mergeCell ref="E272:F272"/>
    <mergeCell ref="E273:F273"/>
    <mergeCell ref="E274:F274"/>
    <mergeCell ref="E275:F275"/>
    <mergeCell ref="E276:F276"/>
    <mergeCell ref="H294:I294"/>
    <mergeCell ref="E297:F297"/>
    <mergeCell ref="E298:F298"/>
    <mergeCell ref="E299:F299"/>
    <mergeCell ref="E279:F279"/>
    <mergeCell ref="E280:F280"/>
    <mergeCell ref="E281:F281"/>
    <mergeCell ref="E282:F282"/>
    <mergeCell ref="E283:F283"/>
    <mergeCell ref="E284:F284"/>
    <mergeCell ref="E306:F306"/>
    <mergeCell ref="E307:F307"/>
    <mergeCell ref="E308:F308"/>
    <mergeCell ref="E288:F288"/>
    <mergeCell ref="E289:F289"/>
    <mergeCell ref="E290:F290"/>
    <mergeCell ref="E291:F291"/>
    <mergeCell ref="E292:F292"/>
    <mergeCell ref="E300:F300"/>
    <mergeCell ref="E301:F301"/>
    <mergeCell ref="E302:F302"/>
    <mergeCell ref="E303:F303"/>
    <mergeCell ref="E304:F304"/>
    <mergeCell ref="E305:F305"/>
    <mergeCell ref="E326:F326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34:F334"/>
    <mergeCell ref="E335:F335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42:F342"/>
    <mergeCell ref="E343:F343"/>
    <mergeCell ref="E344:F344"/>
    <mergeCell ref="E327:F327"/>
    <mergeCell ref="E328:F328"/>
    <mergeCell ref="E329:F329"/>
    <mergeCell ref="E330:F330"/>
    <mergeCell ref="E331:F331"/>
    <mergeCell ref="E332:F332"/>
    <mergeCell ref="E333:F333"/>
    <mergeCell ref="E336:F336"/>
    <mergeCell ref="E337:F337"/>
    <mergeCell ref="E338:F338"/>
    <mergeCell ref="E339:F339"/>
    <mergeCell ref="E340:F340"/>
    <mergeCell ref="E341:F341"/>
    <mergeCell ref="E362:F362"/>
    <mergeCell ref="E345:F345"/>
    <mergeCell ref="E346:F346"/>
    <mergeCell ref="E347:F347"/>
    <mergeCell ref="E348:F348"/>
    <mergeCell ref="E349:F349"/>
    <mergeCell ref="E350:F350"/>
    <mergeCell ref="E351:F351"/>
    <mergeCell ref="E352:F352"/>
    <mergeCell ref="E353:F353"/>
    <mergeCell ref="E370:F370"/>
    <mergeCell ref="E371:F371"/>
    <mergeCell ref="E354:F354"/>
    <mergeCell ref="E355:F355"/>
    <mergeCell ref="E356:F356"/>
    <mergeCell ref="E357:F357"/>
    <mergeCell ref="E358:F358"/>
    <mergeCell ref="E359:F359"/>
    <mergeCell ref="E360:F360"/>
    <mergeCell ref="E361:F361"/>
    <mergeCell ref="E378:F378"/>
    <mergeCell ref="E379:F379"/>
    <mergeCell ref="E380:F380"/>
    <mergeCell ref="E363:F363"/>
    <mergeCell ref="E364:F364"/>
    <mergeCell ref="E365:F365"/>
    <mergeCell ref="E366:F366"/>
    <mergeCell ref="E367:F367"/>
    <mergeCell ref="E368:F368"/>
    <mergeCell ref="E369:F369"/>
    <mergeCell ref="H387:I387"/>
    <mergeCell ref="E390:F390"/>
    <mergeCell ref="E391:F391"/>
    <mergeCell ref="E392:F392"/>
    <mergeCell ref="E372:F372"/>
    <mergeCell ref="E373:F373"/>
    <mergeCell ref="E374:F374"/>
    <mergeCell ref="E375:F375"/>
    <mergeCell ref="E376:F376"/>
    <mergeCell ref="E377:F377"/>
    <mergeCell ref="E401:F401"/>
    <mergeCell ref="E381:F381"/>
    <mergeCell ref="E382:F382"/>
    <mergeCell ref="E383:F383"/>
    <mergeCell ref="E384:F384"/>
    <mergeCell ref="E385:F385"/>
    <mergeCell ref="E409:F409"/>
    <mergeCell ref="H411:I411"/>
    <mergeCell ref="E393:F393"/>
    <mergeCell ref="E394:F394"/>
    <mergeCell ref="E395:F395"/>
    <mergeCell ref="E396:F396"/>
    <mergeCell ref="E397:F397"/>
    <mergeCell ref="E398:F398"/>
    <mergeCell ref="E399:F399"/>
    <mergeCell ref="E400:F400"/>
    <mergeCell ref="H421:I421"/>
    <mergeCell ref="E424:F424"/>
    <mergeCell ref="E425:F425"/>
    <mergeCell ref="E402:F402"/>
    <mergeCell ref="E403:F403"/>
    <mergeCell ref="E404:F404"/>
    <mergeCell ref="E405:F405"/>
    <mergeCell ref="E406:F406"/>
    <mergeCell ref="E407:F407"/>
    <mergeCell ref="E408:F408"/>
    <mergeCell ref="F414:G414"/>
    <mergeCell ref="E415:F415"/>
    <mergeCell ref="E416:F416"/>
    <mergeCell ref="E417:F417"/>
    <mergeCell ref="E418:F418"/>
    <mergeCell ref="E419:F419"/>
    <mergeCell ref="E449:F449"/>
    <mergeCell ref="E426:F426"/>
    <mergeCell ref="E427:F427"/>
    <mergeCell ref="E428:F428"/>
    <mergeCell ref="H430:I430"/>
    <mergeCell ref="E433:F433"/>
    <mergeCell ref="E434:F434"/>
    <mergeCell ref="E435:F435"/>
    <mergeCell ref="E436:F436"/>
    <mergeCell ref="E437:F437"/>
    <mergeCell ref="E463:F463"/>
    <mergeCell ref="E464:F464"/>
    <mergeCell ref="E438:F438"/>
    <mergeCell ref="H440:I440"/>
    <mergeCell ref="E443:F443"/>
    <mergeCell ref="E444:F444"/>
    <mergeCell ref="E445:F445"/>
    <mergeCell ref="E446:F446"/>
    <mergeCell ref="E447:F447"/>
    <mergeCell ref="E448:F448"/>
    <mergeCell ref="H472:I472"/>
    <mergeCell ref="E475:F475"/>
    <mergeCell ref="E476:F476"/>
    <mergeCell ref="E450:F450"/>
    <mergeCell ref="H452:I452"/>
    <mergeCell ref="E455:F455"/>
    <mergeCell ref="E456:F456"/>
    <mergeCell ref="E457:F457"/>
    <mergeCell ref="E458:F458"/>
    <mergeCell ref="H460:I460"/>
    <mergeCell ref="E486:F486"/>
    <mergeCell ref="E487:F487"/>
    <mergeCell ref="E488:F488"/>
    <mergeCell ref="E465:F465"/>
    <mergeCell ref="E466:F466"/>
    <mergeCell ref="E467:F467"/>
    <mergeCell ref="E468:F468"/>
    <mergeCell ref="E469:F469"/>
    <mergeCell ref="E470:F470"/>
    <mergeCell ref="E497:F497"/>
    <mergeCell ref="E498:F498"/>
    <mergeCell ref="H500:I500"/>
    <mergeCell ref="E503:F503"/>
    <mergeCell ref="E477:F477"/>
    <mergeCell ref="E478:F478"/>
    <mergeCell ref="H480:I480"/>
    <mergeCell ref="F483:G483"/>
    <mergeCell ref="E484:F484"/>
    <mergeCell ref="E485:F485"/>
    <mergeCell ref="H509:I509"/>
    <mergeCell ref="F512:G512"/>
    <mergeCell ref="E513:F513"/>
    <mergeCell ref="E514:F514"/>
    <mergeCell ref="E515:F515"/>
    <mergeCell ref="H490:I490"/>
    <mergeCell ref="E493:F493"/>
    <mergeCell ref="E494:F494"/>
    <mergeCell ref="E495:F495"/>
    <mergeCell ref="E496:F496"/>
    <mergeCell ref="E525:F525"/>
    <mergeCell ref="E526:F526"/>
    <mergeCell ref="E527:F527"/>
    <mergeCell ref="E504:F504"/>
    <mergeCell ref="E505:F505"/>
    <mergeCell ref="E506:F506"/>
    <mergeCell ref="E507:F507"/>
    <mergeCell ref="E516:F516"/>
    <mergeCell ref="E517:F517"/>
    <mergeCell ref="E518:F518"/>
    <mergeCell ref="H520:I520"/>
    <mergeCell ref="E523:F523"/>
    <mergeCell ref="E524:F524"/>
    <mergeCell ref="E554:F554"/>
    <mergeCell ref="E528:F528"/>
    <mergeCell ref="H530:I530"/>
    <mergeCell ref="E533:F533"/>
    <mergeCell ref="E534:F534"/>
    <mergeCell ref="E535:F535"/>
    <mergeCell ref="E536:F536"/>
    <mergeCell ref="E537:F537"/>
    <mergeCell ref="E538:F538"/>
    <mergeCell ref="H540:I540"/>
    <mergeCell ref="E565:F565"/>
    <mergeCell ref="H567:I567"/>
    <mergeCell ref="E543:F543"/>
    <mergeCell ref="E544:F544"/>
    <mergeCell ref="E545:F545"/>
    <mergeCell ref="E546:F546"/>
    <mergeCell ref="E547:F547"/>
    <mergeCell ref="H549:I549"/>
    <mergeCell ref="E552:F552"/>
    <mergeCell ref="E553:F553"/>
    <mergeCell ref="H577:I577"/>
    <mergeCell ref="E580:F580"/>
    <mergeCell ref="E581:F581"/>
    <mergeCell ref="E555:F555"/>
    <mergeCell ref="E556:F556"/>
    <mergeCell ref="H558:I558"/>
    <mergeCell ref="E561:F561"/>
    <mergeCell ref="E562:F562"/>
    <mergeCell ref="E563:F563"/>
    <mergeCell ref="E564:F564"/>
    <mergeCell ref="E570:F570"/>
    <mergeCell ref="E571:F571"/>
    <mergeCell ref="E572:F572"/>
    <mergeCell ref="E573:F573"/>
    <mergeCell ref="E574:F574"/>
    <mergeCell ref="E575:F575"/>
    <mergeCell ref="E605:F605"/>
    <mergeCell ref="E582:F582"/>
    <mergeCell ref="E583:F583"/>
    <mergeCell ref="E584:F584"/>
    <mergeCell ref="H586:I586"/>
    <mergeCell ref="E589:F589"/>
    <mergeCell ref="E590:F590"/>
    <mergeCell ref="E591:F591"/>
    <mergeCell ref="E592:F592"/>
    <mergeCell ref="E593:F593"/>
    <mergeCell ref="E616:F616"/>
    <mergeCell ref="H618:I618"/>
    <mergeCell ref="H595:I595"/>
    <mergeCell ref="F598:G598"/>
    <mergeCell ref="F599:G599"/>
    <mergeCell ref="E600:F600"/>
    <mergeCell ref="E601:F601"/>
    <mergeCell ref="E602:F602"/>
    <mergeCell ref="E603:F603"/>
    <mergeCell ref="E604:F604"/>
    <mergeCell ref="E627:F627"/>
    <mergeCell ref="H629:I629"/>
    <mergeCell ref="F632:G632"/>
    <mergeCell ref="H607:I607"/>
    <mergeCell ref="F610:G610"/>
    <mergeCell ref="E611:F611"/>
    <mergeCell ref="E612:F612"/>
    <mergeCell ref="E613:F613"/>
    <mergeCell ref="E614:F614"/>
    <mergeCell ref="E615:F615"/>
    <mergeCell ref="H639:I639"/>
    <mergeCell ref="F642:G642"/>
    <mergeCell ref="E643:F643"/>
    <mergeCell ref="E644:F644"/>
    <mergeCell ref="F621:G621"/>
    <mergeCell ref="E622:F622"/>
    <mergeCell ref="E623:F623"/>
    <mergeCell ref="E624:F624"/>
    <mergeCell ref="E625:F625"/>
    <mergeCell ref="E626:F626"/>
    <mergeCell ref="H650:I650"/>
    <mergeCell ref="E653:F653"/>
    <mergeCell ref="E654:F654"/>
    <mergeCell ref="E655:F655"/>
    <mergeCell ref="E656:F656"/>
    <mergeCell ref="E633:F633"/>
    <mergeCell ref="E634:F634"/>
    <mergeCell ref="E635:F635"/>
    <mergeCell ref="E636:F636"/>
    <mergeCell ref="E637:F637"/>
    <mergeCell ref="E667:F667"/>
    <mergeCell ref="E668:F668"/>
    <mergeCell ref="E645:F645"/>
    <mergeCell ref="E646:F646"/>
    <mergeCell ref="E647:F647"/>
    <mergeCell ref="E648:F648"/>
    <mergeCell ref="E678:F678"/>
    <mergeCell ref="H680:I680"/>
    <mergeCell ref="E683:F683"/>
    <mergeCell ref="E657:F657"/>
    <mergeCell ref="E658:F658"/>
    <mergeCell ref="H660:I660"/>
    <mergeCell ref="E663:F663"/>
    <mergeCell ref="E664:F664"/>
    <mergeCell ref="E665:F665"/>
    <mergeCell ref="E666:F666"/>
    <mergeCell ref="H690:I690"/>
    <mergeCell ref="F693:G693"/>
    <mergeCell ref="E694:F694"/>
    <mergeCell ref="E695:F695"/>
    <mergeCell ref="H670:I670"/>
    <mergeCell ref="E673:F673"/>
    <mergeCell ref="E674:F674"/>
    <mergeCell ref="E675:F675"/>
    <mergeCell ref="E676:F676"/>
    <mergeCell ref="E677:F677"/>
    <mergeCell ref="E706:F706"/>
    <mergeCell ref="E707:F707"/>
    <mergeCell ref="E684:F684"/>
    <mergeCell ref="E685:F685"/>
    <mergeCell ref="E686:F686"/>
    <mergeCell ref="E687:F687"/>
    <mergeCell ref="E688:F688"/>
    <mergeCell ref="E714:F714"/>
    <mergeCell ref="E715:F715"/>
    <mergeCell ref="H717:I717"/>
    <mergeCell ref="E696:F696"/>
    <mergeCell ref="E697:F697"/>
    <mergeCell ref="E698:F698"/>
    <mergeCell ref="E699:F699"/>
    <mergeCell ref="E700:F700"/>
    <mergeCell ref="E701:F701"/>
    <mergeCell ref="H703:I703"/>
    <mergeCell ref="E708:F708"/>
    <mergeCell ref="E709:F709"/>
    <mergeCell ref="E710:F710"/>
    <mergeCell ref="E711:F711"/>
    <mergeCell ref="E712:F712"/>
    <mergeCell ref="E713:F713"/>
    <mergeCell ref="A725:J725"/>
    <mergeCell ref="A721:C721"/>
    <mergeCell ref="F721:G721"/>
    <mergeCell ref="H721:J721"/>
    <mergeCell ref="A722:C722"/>
    <mergeCell ref="F722:G722"/>
    <mergeCell ref="H722:J722"/>
    <mergeCell ref="A723:C723"/>
    <mergeCell ref="F723:G723"/>
    <mergeCell ref="H723:J723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30833-5757-4FCE-B4D4-3A989DC51124}">
  <sheetPr>
    <pageSetUpPr fitToPage="1"/>
  </sheetPr>
  <dimension ref="A1:J67"/>
  <sheetViews>
    <sheetView tabSelected="1" showWhiteSpace="0" workbookViewId="0"/>
  </sheetViews>
  <sheetFormatPr defaultRowHeight="14.25" x14ac:dyDescent="0.2"/>
  <cols>
    <col min="1" max="1" width="17" bestFit="1" customWidth="1"/>
    <col min="2" max="2" width="60" bestFit="1" customWidth="1"/>
    <col min="3" max="3" width="5" bestFit="1" customWidth="1"/>
    <col min="4" max="4" width="10" bestFit="1" customWidth="1"/>
    <col min="5" max="5" width="60" bestFit="1" customWidth="1"/>
    <col min="6" max="6" width="22.5" bestFit="1" customWidth="1"/>
  </cols>
  <sheetData>
    <row r="1" spans="1:10" ht="15" x14ac:dyDescent="0.2">
      <c r="A1" s="45"/>
      <c r="B1" s="45" t="s">
        <v>0</v>
      </c>
      <c r="C1" s="45"/>
      <c r="D1" s="45"/>
      <c r="E1" s="45"/>
      <c r="F1" s="16"/>
      <c r="G1" s="16"/>
      <c r="H1" s="16"/>
      <c r="I1" s="16"/>
      <c r="J1" s="16"/>
    </row>
    <row r="2" spans="1:10" ht="80.099999999999994" customHeight="1" x14ac:dyDescent="0.2">
      <c r="A2" s="43"/>
      <c r="B2" s="43" t="s">
        <v>4</v>
      </c>
      <c r="C2" s="43"/>
      <c r="D2" s="43"/>
      <c r="E2" s="43"/>
      <c r="F2" s="16"/>
      <c r="G2" s="16"/>
      <c r="H2" s="16"/>
      <c r="I2" s="16"/>
      <c r="J2" s="16"/>
    </row>
    <row r="3" spans="1:10" ht="15" x14ac:dyDescent="0.25">
      <c r="A3" s="42" t="s">
        <v>2579</v>
      </c>
      <c r="B3" s="16"/>
      <c r="C3" s="16"/>
      <c r="D3" s="16"/>
      <c r="E3" s="16"/>
    </row>
    <row r="4" spans="1:10" ht="30" customHeight="1" x14ac:dyDescent="0.2">
      <c r="A4" s="41" t="s">
        <v>9</v>
      </c>
      <c r="B4" s="41" t="s">
        <v>10</v>
      </c>
      <c r="C4" s="40" t="s">
        <v>185</v>
      </c>
      <c r="D4" s="39" t="s">
        <v>11</v>
      </c>
      <c r="E4" s="41" t="s">
        <v>2579</v>
      </c>
    </row>
    <row r="5" spans="1:10" ht="24" customHeight="1" x14ac:dyDescent="0.2">
      <c r="A5" s="38" t="s">
        <v>14</v>
      </c>
      <c r="B5" s="38" t="s">
        <v>15</v>
      </c>
      <c r="C5" s="37"/>
      <c r="D5" s="36"/>
      <c r="E5" s="38" t="s">
        <v>55</v>
      </c>
    </row>
    <row r="6" spans="1:10" ht="39" customHeight="1" x14ac:dyDescent="0.2">
      <c r="A6" s="33" t="s">
        <v>182</v>
      </c>
      <c r="B6" s="33" t="s">
        <v>179</v>
      </c>
      <c r="C6" s="32" t="s">
        <v>57</v>
      </c>
      <c r="D6" s="31" t="s">
        <v>2559</v>
      </c>
      <c r="E6" s="33" t="s">
        <v>2578</v>
      </c>
    </row>
    <row r="7" spans="1:10" ht="26.1" customHeight="1" x14ac:dyDescent="0.2">
      <c r="A7" s="33" t="s">
        <v>178</v>
      </c>
      <c r="B7" s="33" t="s">
        <v>176</v>
      </c>
      <c r="C7" s="32" t="s">
        <v>57</v>
      </c>
      <c r="D7" s="31" t="s">
        <v>2553</v>
      </c>
      <c r="E7" s="33" t="s">
        <v>2577</v>
      </c>
    </row>
    <row r="8" spans="1:10" ht="24" customHeight="1" x14ac:dyDescent="0.2">
      <c r="A8" s="38" t="s">
        <v>16</v>
      </c>
      <c r="B8" s="38" t="s">
        <v>17</v>
      </c>
      <c r="C8" s="37"/>
      <c r="D8" s="36"/>
      <c r="E8" s="38" t="s">
        <v>55</v>
      </c>
    </row>
    <row r="9" spans="1:10" ht="24" customHeight="1" x14ac:dyDescent="0.2">
      <c r="A9" s="38" t="s">
        <v>18</v>
      </c>
      <c r="B9" s="38" t="s">
        <v>19</v>
      </c>
      <c r="C9" s="37"/>
      <c r="D9" s="36"/>
      <c r="E9" s="38" t="s">
        <v>55</v>
      </c>
    </row>
    <row r="10" spans="1:10" ht="26.1" customHeight="1" x14ac:dyDescent="0.2">
      <c r="A10" s="33" t="s">
        <v>175</v>
      </c>
      <c r="B10" s="33" t="s">
        <v>51</v>
      </c>
      <c r="C10" s="32" t="s">
        <v>46</v>
      </c>
      <c r="D10" s="31" t="s">
        <v>2576</v>
      </c>
      <c r="E10" s="33" t="s">
        <v>2575</v>
      </c>
    </row>
    <row r="11" spans="1:10" ht="24" customHeight="1" x14ac:dyDescent="0.2">
      <c r="A11" s="33" t="s">
        <v>174</v>
      </c>
      <c r="B11" s="33" t="s">
        <v>47</v>
      </c>
      <c r="C11" s="32" t="s">
        <v>163</v>
      </c>
      <c r="D11" s="31" t="s">
        <v>2558</v>
      </c>
      <c r="E11" s="33" t="s">
        <v>2572</v>
      </c>
    </row>
    <row r="12" spans="1:10" ht="24" customHeight="1" x14ac:dyDescent="0.2">
      <c r="A12" s="33" t="s">
        <v>172</v>
      </c>
      <c r="B12" s="33" t="s">
        <v>170</v>
      </c>
      <c r="C12" s="32" t="s">
        <v>163</v>
      </c>
      <c r="D12" s="31" t="s">
        <v>2558</v>
      </c>
      <c r="E12" s="33" t="s">
        <v>2572</v>
      </c>
    </row>
    <row r="13" spans="1:10" ht="24" customHeight="1" x14ac:dyDescent="0.2">
      <c r="A13" s="33" t="s">
        <v>169</v>
      </c>
      <c r="B13" s="33" t="s">
        <v>167</v>
      </c>
      <c r="C13" s="32" t="s">
        <v>46</v>
      </c>
      <c r="D13" s="31" t="s">
        <v>2574</v>
      </c>
      <c r="E13" s="33" t="s">
        <v>2573</v>
      </c>
    </row>
    <row r="14" spans="1:10" ht="26.1" customHeight="1" x14ac:dyDescent="0.2">
      <c r="A14" s="33" t="s">
        <v>166</v>
      </c>
      <c r="B14" s="33" t="s">
        <v>164</v>
      </c>
      <c r="C14" s="32" t="s">
        <v>163</v>
      </c>
      <c r="D14" s="31" t="s">
        <v>2558</v>
      </c>
      <c r="E14" s="33" t="s">
        <v>2572</v>
      </c>
    </row>
    <row r="15" spans="1:10" ht="24" customHeight="1" x14ac:dyDescent="0.2">
      <c r="A15" s="38" t="s">
        <v>20</v>
      </c>
      <c r="B15" s="38" t="s">
        <v>21</v>
      </c>
      <c r="C15" s="37"/>
      <c r="D15" s="36"/>
      <c r="E15" s="38" t="s">
        <v>55</v>
      </c>
    </row>
    <row r="16" spans="1:10" ht="39" customHeight="1" x14ac:dyDescent="0.2">
      <c r="A16" s="33" t="s">
        <v>162</v>
      </c>
      <c r="B16" s="33" t="s">
        <v>160</v>
      </c>
      <c r="C16" s="32" t="s">
        <v>73</v>
      </c>
      <c r="D16" s="31" t="s">
        <v>2558</v>
      </c>
      <c r="E16" s="33" t="s">
        <v>2571</v>
      </c>
    </row>
    <row r="17" spans="1:5" ht="65.099999999999994" customHeight="1" x14ac:dyDescent="0.2">
      <c r="A17" s="33" t="s">
        <v>159</v>
      </c>
      <c r="B17" s="33" t="s">
        <v>157</v>
      </c>
      <c r="C17" s="32" t="s">
        <v>73</v>
      </c>
      <c r="D17" s="31" t="s">
        <v>2558</v>
      </c>
      <c r="E17" s="33" t="s">
        <v>2570</v>
      </c>
    </row>
    <row r="18" spans="1:5" ht="65.099999999999994" customHeight="1" x14ac:dyDescent="0.2">
      <c r="A18" s="33" t="s">
        <v>156</v>
      </c>
      <c r="B18" s="33" t="s">
        <v>154</v>
      </c>
      <c r="C18" s="32" t="s">
        <v>73</v>
      </c>
      <c r="D18" s="31" t="s">
        <v>2552</v>
      </c>
      <c r="E18" s="33" t="s">
        <v>2569</v>
      </c>
    </row>
    <row r="19" spans="1:5" ht="65.099999999999994" customHeight="1" x14ac:dyDescent="0.2">
      <c r="A19" s="33" t="s">
        <v>153</v>
      </c>
      <c r="B19" s="33" t="s">
        <v>151</v>
      </c>
      <c r="C19" s="32" t="s">
        <v>73</v>
      </c>
      <c r="D19" s="31" t="s">
        <v>2558</v>
      </c>
      <c r="E19" s="33" t="s">
        <v>2569</v>
      </c>
    </row>
    <row r="20" spans="1:5" ht="65.099999999999994" customHeight="1" x14ac:dyDescent="0.2">
      <c r="A20" s="33" t="s">
        <v>150</v>
      </c>
      <c r="B20" s="33" t="s">
        <v>148</v>
      </c>
      <c r="C20" s="32" t="s">
        <v>73</v>
      </c>
      <c r="D20" s="31" t="s">
        <v>2558</v>
      </c>
      <c r="E20" s="33" t="s">
        <v>2569</v>
      </c>
    </row>
    <row r="21" spans="1:5" ht="51.95" customHeight="1" x14ac:dyDescent="0.2">
      <c r="A21" s="33" t="s">
        <v>147</v>
      </c>
      <c r="B21" s="33" t="s">
        <v>145</v>
      </c>
      <c r="C21" s="32" t="s">
        <v>57</v>
      </c>
      <c r="D21" s="31" t="s">
        <v>2553</v>
      </c>
      <c r="E21" s="33" t="s">
        <v>2568</v>
      </c>
    </row>
    <row r="22" spans="1:5" ht="24" customHeight="1" x14ac:dyDescent="0.2">
      <c r="A22" s="38" t="s">
        <v>22</v>
      </c>
      <c r="B22" s="38" t="s">
        <v>23</v>
      </c>
      <c r="C22" s="37"/>
      <c r="D22" s="36"/>
      <c r="E22" s="38" t="s">
        <v>55</v>
      </c>
    </row>
    <row r="23" spans="1:5" ht="26.1" customHeight="1" x14ac:dyDescent="0.2">
      <c r="A23" s="33" t="s">
        <v>144</v>
      </c>
      <c r="B23" s="33" t="s">
        <v>142</v>
      </c>
      <c r="C23" s="32" t="s">
        <v>90</v>
      </c>
      <c r="D23" s="31" t="s">
        <v>2567</v>
      </c>
      <c r="E23" s="33" t="s">
        <v>2549</v>
      </c>
    </row>
    <row r="24" spans="1:5" ht="26.1" customHeight="1" x14ac:dyDescent="0.2">
      <c r="A24" s="33" t="s">
        <v>141</v>
      </c>
      <c r="B24" s="33" t="s">
        <v>139</v>
      </c>
      <c r="C24" s="32" t="s">
        <v>57</v>
      </c>
      <c r="D24" s="31" t="s">
        <v>2552</v>
      </c>
      <c r="E24" s="33" t="s">
        <v>2549</v>
      </c>
    </row>
    <row r="25" spans="1:5" ht="26.1" customHeight="1" x14ac:dyDescent="0.2">
      <c r="A25" s="33" t="s">
        <v>138</v>
      </c>
      <c r="B25" s="33" t="s">
        <v>136</v>
      </c>
      <c r="C25" s="32" t="s">
        <v>57</v>
      </c>
      <c r="D25" s="31" t="s">
        <v>2553</v>
      </c>
      <c r="E25" s="33" t="s">
        <v>2549</v>
      </c>
    </row>
    <row r="26" spans="1:5" ht="26.1" customHeight="1" x14ac:dyDescent="0.2">
      <c r="A26" s="33" t="s">
        <v>135</v>
      </c>
      <c r="B26" s="33" t="s">
        <v>133</v>
      </c>
      <c r="C26" s="32" t="s">
        <v>57</v>
      </c>
      <c r="D26" s="31" t="s">
        <v>2552</v>
      </c>
      <c r="E26" s="33" t="s">
        <v>2549</v>
      </c>
    </row>
    <row r="27" spans="1:5" ht="39" customHeight="1" x14ac:dyDescent="0.2">
      <c r="A27" s="33" t="s">
        <v>132</v>
      </c>
      <c r="B27" s="33" t="s">
        <v>130</v>
      </c>
      <c r="C27" s="32" t="s">
        <v>57</v>
      </c>
      <c r="D27" s="31" t="s">
        <v>2553</v>
      </c>
      <c r="E27" s="33" t="s">
        <v>2549</v>
      </c>
    </row>
    <row r="28" spans="1:5" ht="26.1" customHeight="1" x14ac:dyDescent="0.2">
      <c r="A28" s="33" t="s">
        <v>129</v>
      </c>
      <c r="B28" s="33" t="s">
        <v>127</v>
      </c>
      <c r="C28" s="32" t="s">
        <v>90</v>
      </c>
      <c r="D28" s="31" t="s">
        <v>2566</v>
      </c>
      <c r="E28" s="33" t="s">
        <v>2549</v>
      </c>
    </row>
    <row r="29" spans="1:5" ht="26.1" customHeight="1" x14ac:dyDescent="0.2">
      <c r="A29" s="33" t="s">
        <v>126</v>
      </c>
      <c r="B29" s="33" t="s">
        <v>124</v>
      </c>
      <c r="C29" s="32" t="s">
        <v>57</v>
      </c>
      <c r="D29" s="31" t="s">
        <v>2565</v>
      </c>
      <c r="E29" s="33" t="s">
        <v>2549</v>
      </c>
    </row>
    <row r="30" spans="1:5" ht="24" customHeight="1" x14ac:dyDescent="0.2">
      <c r="A30" s="38" t="s">
        <v>24</v>
      </c>
      <c r="B30" s="38" t="s">
        <v>25</v>
      </c>
      <c r="C30" s="37"/>
      <c r="D30" s="36"/>
      <c r="E30" s="38" t="s">
        <v>55</v>
      </c>
    </row>
    <row r="31" spans="1:5" ht="51.95" customHeight="1" x14ac:dyDescent="0.2">
      <c r="A31" s="33" t="s">
        <v>123</v>
      </c>
      <c r="B31" s="33" t="s">
        <v>121</v>
      </c>
      <c r="C31" s="32" t="s">
        <v>90</v>
      </c>
      <c r="D31" s="31" t="s">
        <v>2564</v>
      </c>
      <c r="E31" s="33" t="s">
        <v>2549</v>
      </c>
    </row>
    <row r="32" spans="1:5" ht="39" customHeight="1" x14ac:dyDescent="0.2">
      <c r="A32" s="33" t="s">
        <v>120</v>
      </c>
      <c r="B32" s="33" t="s">
        <v>118</v>
      </c>
      <c r="C32" s="32" t="s">
        <v>90</v>
      </c>
      <c r="D32" s="31" t="s">
        <v>2563</v>
      </c>
      <c r="E32" s="33" t="s">
        <v>2549</v>
      </c>
    </row>
    <row r="33" spans="1:5" ht="51.95" customHeight="1" x14ac:dyDescent="0.2">
      <c r="A33" s="33" t="s">
        <v>117</v>
      </c>
      <c r="B33" s="33" t="s">
        <v>115</v>
      </c>
      <c r="C33" s="32" t="s">
        <v>90</v>
      </c>
      <c r="D33" s="31" t="s">
        <v>2562</v>
      </c>
      <c r="E33" s="33" t="s">
        <v>2549</v>
      </c>
    </row>
    <row r="34" spans="1:5" ht="24" customHeight="1" x14ac:dyDescent="0.2">
      <c r="A34" s="38" t="s">
        <v>26</v>
      </c>
      <c r="B34" s="38" t="s">
        <v>27</v>
      </c>
      <c r="C34" s="37"/>
      <c r="D34" s="36"/>
      <c r="E34" s="38" t="s">
        <v>55</v>
      </c>
    </row>
    <row r="35" spans="1:5" ht="39" customHeight="1" x14ac:dyDescent="0.2">
      <c r="A35" s="33" t="s">
        <v>114</v>
      </c>
      <c r="B35" s="33" t="s">
        <v>112</v>
      </c>
      <c r="C35" s="32" t="s">
        <v>90</v>
      </c>
      <c r="D35" s="31" t="s">
        <v>2553</v>
      </c>
      <c r="E35" s="33" t="s">
        <v>2549</v>
      </c>
    </row>
    <row r="36" spans="1:5" ht="39" customHeight="1" x14ac:dyDescent="0.2">
      <c r="A36" s="33" t="s">
        <v>111</v>
      </c>
      <c r="B36" s="33" t="s">
        <v>109</v>
      </c>
      <c r="C36" s="32" t="s">
        <v>90</v>
      </c>
      <c r="D36" s="31" t="s">
        <v>2561</v>
      </c>
      <c r="E36" s="33" t="s">
        <v>2549</v>
      </c>
    </row>
    <row r="37" spans="1:5" ht="39" customHeight="1" x14ac:dyDescent="0.2">
      <c r="A37" s="33" t="s">
        <v>108</v>
      </c>
      <c r="B37" s="33" t="s">
        <v>106</v>
      </c>
      <c r="C37" s="32" t="s">
        <v>57</v>
      </c>
      <c r="D37" s="31" t="s">
        <v>2558</v>
      </c>
      <c r="E37" s="33" t="s">
        <v>2549</v>
      </c>
    </row>
    <row r="38" spans="1:5" ht="39" customHeight="1" x14ac:dyDescent="0.2">
      <c r="A38" s="33" t="s">
        <v>105</v>
      </c>
      <c r="B38" s="33" t="s">
        <v>103</v>
      </c>
      <c r="C38" s="32" t="s">
        <v>57</v>
      </c>
      <c r="D38" s="31" t="s">
        <v>2560</v>
      </c>
      <c r="E38" s="33" t="s">
        <v>2549</v>
      </c>
    </row>
    <row r="39" spans="1:5" ht="51.95" customHeight="1" x14ac:dyDescent="0.2">
      <c r="A39" s="33" t="s">
        <v>102</v>
      </c>
      <c r="B39" s="33" t="s">
        <v>100</v>
      </c>
      <c r="C39" s="32" t="s">
        <v>57</v>
      </c>
      <c r="D39" s="31" t="s">
        <v>2559</v>
      </c>
      <c r="E39" s="33" t="s">
        <v>2549</v>
      </c>
    </row>
    <row r="40" spans="1:5" ht="39" customHeight="1" x14ac:dyDescent="0.2">
      <c r="A40" s="33" t="s">
        <v>99</v>
      </c>
      <c r="B40" s="33" t="s">
        <v>97</v>
      </c>
      <c r="C40" s="32" t="s">
        <v>57</v>
      </c>
      <c r="D40" s="31" t="s">
        <v>2558</v>
      </c>
      <c r="E40" s="33" t="s">
        <v>2549</v>
      </c>
    </row>
    <row r="41" spans="1:5" ht="39" customHeight="1" x14ac:dyDescent="0.2">
      <c r="A41" s="33" t="s">
        <v>96</v>
      </c>
      <c r="B41" s="33" t="s">
        <v>94</v>
      </c>
      <c r="C41" s="32" t="s">
        <v>90</v>
      </c>
      <c r="D41" s="31" t="s">
        <v>2557</v>
      </c>
      <c r="E41" s="33" t="s">
        <v>2549</v>
      </c>
    </row>
    <row r="42" spans="1:5" ht="26.1" customHeight="1" x14ac:dyDescent="0.2">
      <c r="A42" s="33" t="s">
        <v>93</v>
      </c>
      <c r="B42" s="33" t="s">
        <v>91</v>
      </c>
      <c r="C42" s="32" t="s">
        <v>90</v>
      </c>
      <c r="D42" s="31" t="s">
        <v>2553</v>
      </c>
      <c r="E42" s="33" t="s">
        <v>2549</v>
      </c>
    </row>
    <row r="43" spans="1:5" ht="39" customHeight="1" x14ac:dyDescent="0.2">
      <c r="A43" s="33" t="s">
        <v>89</v>
      </c>
      <c r="B43" s="33" t="s">
        <v>87</v>
      </c>
      <c r="C43" s="32" t="s">
        <v>86</v>
      </c>
      <c r="D43" s="31" t="s">
        <v>2553</v>
      </c>
      <c r="E43" s="33" t="s">
        <v>2549</v>
      </c>
    </row>
    <row r="44" spans="1:5" ht="24" customHeight="1" x14ac:dyDescent="0.2">
      <c r="A44" s="38" t="s">
        <v>28</v>
      </c>
      <c r="B44" s="38" t="s">
        <v>29</v>
      </c>
      <c r="C44" s="37"/>
      <c r="D44" s="36"/>
      <c r="E44" s="38" t="s">
        <v>55</v>
      </c>
    </row>
    <row r="45" spans="1:5" ht="26.1" customHeight="1" x14ac:dyDescent="0.2">
      <c r="A45" s="38" t="s">
        <v>30</v>
      </c>
      <c r="B45" s="38" t="s">
        <v>31</v>
      </c>
      <c r="C45" s="37"/>
      <c r="D45" s="36"/>
      <c r="E45" s="38" t="s">
        <v>55</v>
      </c>
    </row>
    <row r="46" spans="1:5" ht="26.1" customHeight="1" x14ac:dyDescent="0.2">
      <c r="A46" s="33" t="s">
        <v>85</v>
      </c>
      <c r="B46" s="33" t="s">
        <v>83</v>
      </c>
      <c r="C46" s="32" t="s">
        <v>57</v>
      </c>
      <c r="D46" s="31" t="s">
        <v>2553</v>
      </c>
      <c r="E46" s="33" t="s">
        <v>2549</v>
      </c>
    </row>
    <row r="47" spans="1:5" ht="24" customHeight="1" x14ac:dyDescent="0.2">
      <c r="A47" s="38" t="s">
        <v>32</v>
      </c>
      <c r="B47" s="38" t="s">
        <v>33</v>
      </c>
      <c r="C47" s="37"/>
      <c r="D47" s="36"/>
      <c r="E47" s="38" t="s">
        <v>55</v>
      </c>
    </row>
    <row r="48" spans="1:5" ht="39" customHeight="1" x14ac:dyDescent="0.2">
      <c r="A48" s="33" t="s">
        <v>82</v>
      </c>
      <c r="B48" s="33" t="s">
        <v>80</v>
      </c>
      <c r="C48" s="32" t="s">
        <v>57</v>
      </c>
      <c r="D48" s="31" t="s">
        <v>2555</v>
      </c>
      <c r="E48" s="33" t="s">
        <v>2549</v>
      </c>
    </row>
    <row r="49" spans="1:8" ht="24" customHeight="1" x14ac:dyDescent="0.2">
      <c r="A49" s="38" t="s">
        <v>34</v>
      </c>
      <c r="B49" s="38" t="s">
        <v>35</v>
      </c>
      <c r="C49" s="37"/>
      <c r="D49" s="36"/>
      <c r="E49" s="38" t="s">
        <v>55</v>
      </c>
    </row>
    <row r="50" spans="1:8" ht="26.1" customHeight="1" x14ac:dyDescent="0.2">
      <c r="A50" s="33" t="s">
        <v>79</v>
      </c>
      <c r="B50" s="33" t="s">
        <v>77</v>
      </c>
      <c r="C50" s="32" t="s">
        <v>57</v>
      </c>
      <c r="D50" s="31" t="s">
        <v>2556</v>
      </c>
      <c r="E50" s="33" t="s">
        <v>2549</v>
      </c>
    </row>
    <row r="51" spans="1:8" ht="24" customHeight="1" x14ac:dyDescent="0.2">
      <c r="A51" s="38" t="s">
        <v>36</v>
      </c>
      <c r="B51" s="38" t="s">
        <v>37</v>
      </c>
      <c r="C51" s="37"/>
      <c r="D51" s="36"/>
      <c r="E51" s="38" t="s">
        <v>55</v>
      </c>
    </row>
    <row r="52" spans="1:8" ht="26.1" customHeight="1" x14ac:dyDescent="0.2">
      <c r="A52" s="33" t="s">
        <v>76</v>
      </c>
      <c r="B52" s="33" t="s">
        <v>74</v>
      </c>
      <c r="C52" s="32" t="s">
        <v>73</v>
      </c>
      <c r="D52" s="31" t="s">
        <v>2555</v>
      </c>
      <c r="E52" s="33" t="s">
        <v>2554</v>
      </c>
    </row>
    <row r="53" spans="1:8" ht="24" customHeight="1" x14ac:dyDescent="0.2">
      <c r="A53" s="38" t="s">
        <v>38</v>
      </c>
      <c r="B53" s="38" t="s">
        <v>39</v>
      </c>
      <c r="C53" s="37"/>
      <c r="D53" s="36"/>
      <c r="E53" s="38" t="s">
        <v>55</v>
      </c>
    </row>
    <row r="54" spans="1:8" ht="26.1" customHeight="1" x14ac:dyDescent="0.2">
      <c r="A54" s="33" t="s">
        <v>72</v>
      </c>
      <c r="B54" s="33" t="s">
        <v>70</v>
      </c>
      <c r="C54" s="32" t="s">
        <v>57</v>
      </c>
      <c r="D54" s="31" t="s">
        <v>2553</v>
      </c>
      <c r="E54" s="33" t="s">
        <v>2549</v>
      </c>
    </row>
    <row r="55" spans="1:8" ht="26.1" customHeight="1" x14ac:dyDescent="0.2">
      <c r="A55" s="33" t="s">
        <v>69</v>
      </c>
      <c r="B55" s="33" t="s">
        <v>67</v>
      </c>
      <c r="C55" s="32" t="s">
        <v>57</v>
      </c>
      <c r="D55" s="31" t="s">
        <v>2553</v>
      </c>
      <c r="E55" s="33" t="s">
        <v>2549</v>
      </c>
    </row>
    <row r="56" spans="1:8" ht="26.1" customHeight="1" x14ac:dyDescent="0.2">
      <c r="A56" s="33" t="s">
        <v>66</v>
      </c>
      <c r="B56" s="33" t="s">
        <v>64</v>
      </c>
      <c r="C56" s="32" t="s">
        <v>57</v>
      </c>
      <c r="D56" s="31" t="s">
        <v>2553</v>
      </c>
      <c r="E56" s="33" t="s">
        <v>2549</v>
      </c>
    </row>
    <row r="57" spans="1:8" ht="51.95" customHeight="1" x14ac:dyDescent="0.2">
      <c r="A57" s="33" t="s">
        <v>63</v>
      </c>
      <c r="B57" s="33" t="s">
        <v>61</v>
      </c>
      <c r="C57" s="32" t="s">
        <v>57</v>
      </c>
      <c r="D57" s="31" t="s">
        <v>2553</v>
      </c>
      <c r="E57" s="33" t="s">
        <v>2549</v>
      </c>
    </row>
    <row r="58" spans="1:8" ht="26.1" customHeight="1" x14ac:dyDescent="0.2">
      <c r="A58" s="33" t="s">
        <v>60</v>
      </c>
      <c r="B58" s="33" t="s">
        <v>58</v>
      </c>
      <c r="C58" s="32" t="s">
        <v>57</v>
      </c>
      <c r="D58" s="31" t="s">
        <v>2552</v>
      </c>
      <c r="E58" s="33" t="s">
        <v>2549</v>
      </c>
    </row>
    <row r="59" spans="1:8" ht="24" customHeight="1" x14ac:dyDescent="0.2">
      <c r="A59" s="38" t="s">
        <v>40</v>
      </c>
      <c r="B59" s="38" t="s">
        <v>41</v>
      </c>
      <c r="C59" s="37"/>
      <c r="D59" s="36"/>
      <c r="E59" s="38" t="s">
        <v>55</v>
      </c>
    </row>
    <row r="60" spans="1:8" ht="26.1" customHeight="1" x14ac:dyDescent="0.2">
      <c r="A60" s="33" t="s">
        <v>54</v>
      </c>
      <c r="B60" s="33" t="s">
        <v>51</v>
      </c>
      <c r="C60" s="32" t="s">
        <v>46</v>
      </c>
      <c r="D60" s="31" t="s">
        <v>2551</v>
      </c>
      <c r="E60" s="33" t="s">
        <v>2549</v>
      </c>
    </row>
    <row r="61" spans="1:8" ht="24" customHeight="1" x14ac:dyDescent="0.2">
      <c r="A61" s="33" t="s">
        <v>50</v>
      </c>
      <c r="B61" s="33" t="s">
        <v>47</v>
      </c>
      <c r="C61" s="32" t="s">
        <v>46</v>
      </c>
      <c r="D61" s="31" t="s">
        <v>2550</v>
      </c>
      <c r="E61" s="33" t="s">
        <v>2549</v>
      </c>
    </row>
    <row r="62" spans="1:8" x14ac:dyDescent="0.2">
      <c r="A62" s="28"/>
      <c r="B62" s="28"/>
      <c r="C62" s="28"/>
      <c r="D62" s="28"/>
      <c r="E62" s="28"/>
      <c r="F62" s="28"/>
      <c r="G62" s="28"/>
      <c r="H62" s="28"/>
    </row>
    <row r="63" spans="1:8" x14ac:dyDescent="0.2">
      <c r="A63" s="23"/>
      <c r="B63" s="23"/>
      <c r="C63" s="23"/>
      <c r="D63" s="25" t="s">
        <v>42</v>
      </c>
      <c r="E63" s="23"/>
      <c r="F63" s="24">
        <v>295767134.85000002</v>
      </c>
      <c r="G63" s="23"/>
      <c r="H63" s="23"/>
    </row>
    <row r="64" spans="1:8" x14ac:dyDescent="0.2">
      <c r="A64" s="23"/>
      <c r="B64" s="23"/>
      <c r="C64" s="23"/>
      <c r="D64" s="25" t="s">
        <v>43</v>
      </c>
      <c r="E64" s="23"/>
      <c r="F64" s="24">
        <v>75383170.700000003</v>
      </c>
      <c r="G64" s="23"/>
      <c r="H64" s="23"/>
    </row>
    <row r="65" spans="1:8" x14ac:dyDescent="0.2">
      <c r="A65" s="23"/>
      <c r="B65" s="23"/>
      <c r="C65" s="23"/>
      <c r="D65" s="25" t="s">
        <v>44</v>
      </c>
      <c r="E65" s="23"/>
      <c r="F65" s="24">
        <v>371150305.55000001</v>
      </c>
      <c r="G65" s="23"/>
      <c r="H65" s="23"/>
    </row>
    <row r="66" spans="1:8" ht="60" customHeight="1" x14ac:dyDescent="0.2">
      <c r="A66" s="22"/>
      <c r="B66" s="22"/>
      <c r="C66" s="22"/>
      <c r="D66" s="22"/>
      <c r="E66" s="22"/>
      <c r="F66" s="22"/>
      <c r="G66" s="22"/>
      <c r="H66" s="22"/>
    </row>
    <row r="67" spans="1:8" ht="69.95" customHeight="1" x14ac:dyDescent="0.2">
      <c r="A67" s="21" t="s">
        <v>45</v>
      </c>
      <c r="B67" s="16"/>
      <c r="C67" s="16"/>
      <c r="D67" s="16"/>
      <c r="E67" s="16"/>
      <c r="F67" s="16"/>
      <c r="G67" s="16"/>
      <c r="H67" s="16"/>
    </row>
  </sheetData>
  <mergeCells count="15">
    <mergeCell ref="F1:H1"/>
    <mergeCell ref="I1:J1"/>
    <mergeCell ref="F2:H2"/>
    <mergeCell ref="I2:J2"/>
    <mergeCell ref="A3:E3"/>
    <mergeCell ref="A65:C65"/>
    <mergeCell ref="D65:E65"/>
    <mergeCell ref="F65:H65"/>
    <mergeCell ref="A67:H67"/>
    <mergeCell ref="A63:C63"/>
    <mergeCell ref="D63:E63"/>
    <mergeCell ref="F63:H63"/>
    <mergeCell ref="A64:C64"/>
    <mergeCell ref="D64:E64"/>
    <mergeCell ref="F64:H64"/>
  </mergeCells>
  <pageMargins left="0.5" right="0.5" top="1" bottom="1" header="0.5" footer="0.5"/>
  <pageSetup paperSize="9" scale="59" fitToHeight="0" orientation="landscape" r:id="rId1"/>
  <headerFooter>
    <oddHeader>&amp;L &amp;C &amp;R</oddHeader>
    <oddFooter>&amp;L &amp;C 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A3FAF-5601-4FAA-BED7-9D397E4D8F2F}">
  <sheetPr>
    <pageSetUpPr fitToPage="1"/>
  </sheetPr>
  <dimension ref="A1:J471"/>
  <sheetViews>
    <sheetView tabSelected="1" showWhiteSpace="0" workbookViewId="0"/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ht="15" x14ac:dyDescent="0.2">
      <c r="A1" s="45"/>
      <c r="B1" s="45"/>
      <c r="C1" s="44" t="s">
        <v>777</v>
      </c>
      <c r="D1" s="44"/>
      <c r="E1" s="44" t="s">
        <v>1</v>
      </c>
      <c r="F1" s="44"/>
      <c r="G1" s="44" t="s">
        <v>2</v>
      </c>
      <c r="H1" s="44"/>
      <c r="I1" s="44" t="s">
        <v>3</v>
      </c>
      <c r="J1" s="44"/>
    </row>
    <row r="2" spans="1:10" ht="80.099999999999994" customHeight="1" x14ac:dyDescent="0.2">
      <c r="A2" s="43"/>
      <c r="B2" s="43"/>
      <c r="C2" s="25" t="s">
        <v>4</v>
      </c>
      <c r="D2" s="25"/>
      <c r="E2" s="25" t="s">
        <v>5</v>
      </c>
      <c r="F2" s="25"/>
      <c r="G2" s="25" t="s">
        <v>6</v>
      </c>
      <c r="H2" s="25"/>
      <c r="I2" s="25" t="s">
        <v>7</v>
      </c>
      <c r="J2" s="25"/>
    </row>
    <row r="3" spans="1:10" ht="15" x14ac:dyDescent="0.25">
      <c r="A3" s="42" t="s">
        <v>777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0" customHeight="1" x14ac:dyDescent="0.25">
      <c r="A4" s="42" t="s">
        <v>776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ht="18" customHeight="1" x14ac:dyDescent="0.2">
      <c r="A5" s="41" t="s">
        <v>178</v>
      </c>
      <c r="B5" s="39" t="s">
        <v>187</v>
      </c>
      <c r="C5" s="41" t="s">
        <v>186</v>
      </c>
      <c r="D5" s="41" t="s">
        <v>10</v>
      </c>
      <c r="E5" s="67" t="s">
        <v>221</v>
      </c>
      <c r="F5" s="67"/>
      <c r="G5" s="40" t="s">
        <v>185</v>
      </c>
      <c r="H5" s="39" t="s">
        <v>11</v>
      </c>
      <c r="I5" s="39" t="s">
        <v>184</v>
      </c>
      <c r="J5" s="39" t="s">
        <v>12</v>
      </c>
    </row>
    <row r="6" spans="1:10" ht="26.1" customHeight="1" x14ac:dyDescent="0.2">
      <c r="A6" s="33" t="s">
        <v>220</v>
      </c>
      <c r="B6" s="31" t="s">
        <v>177</v>
      </c>
      <c r="C6" s="33" t="s">
        <v>52</v>
      </c>
      <c r="D6" s="33" t="s">
        <v>176</v>
      </c>
      <c r="E6" s="66" t="s">
        <v>750</v>
      </c>
      <c r="F6" s="66"/>
      <c r="G6" s="32" t="s">
        <v>57</v>
      </c>
      <c r="H6" s="65">
        <v>1</v>
      </c>
      <c r="I6" s="30">
        <v>5881.54</v>
      </c>
      <c r="J6" s="30">
        <v>5881.54</v>
      </c>
    </row>
    <row r="7" spans="1:10" ht="26.1" customHeight="1" x14ac:dyDescent="0.2">
      <c r="A7" s="57" t="s">
        <v>202</v>
      </c>
      <c r="B7" s="58" t="s">
        <v>749</v>
      </c>
      <c r="C7" s="57" t="s">
        <v>734</v>
      </c>
      <c r="D7" s="57" t="s">
        <v>748</v>
      </c>
      <c r="E7" s="56" t="s">
        <v>203</v>
      </c>
      <c r="F7" s="56"/>
      <c r="G7" s="55" t="s">
        <v>46</v>
      </c>
      <c r="H7" s="54">
        <v>0.4</v>
      </c>
      <c r="I7" s="53">
        <v>528.21763199999998</v>
      </c>
      <c r="J7" s="53">
        <v>211.28</v>
      </c>
    </row>
    <row r="8" spans="1:10" ht="26.1" customHeight="1" x14ac:dyDescent="0.2">
      <c r="A8" s="57" t="s">
        <v>202</v>
      </c>
      <c r="B8" s="58" t="s">
        <v>747</v>
      </c>
      <c r="C8" s="57" t="s">
        <v>734</v>
      </c>
      <c r="D8" s="57" t="s">
        <v>746</v>
      </c>
      <c r="E8" s="56" t="s">
        <v>203</v>
      </c>
      <c r="F8" s="56"/>
      <c r="G8" s="55" t="s">
        <v>46</v>
      </c>
      <c r="H8" s="54">
        <v>7</v>
      </c>
      <c r="I8" s="53">
        <v>135.46742399999999</v>
      </c>
      <c r="J8" s="53">
        <v>948.27</v>
      </c>
    </row>
    <row r="9" spans="1:10" ht="26.1" customHeight="1" x14ac:dyDescent="0.2">
      <c r="A9" s="57" t="s">
        <v>202</v>
      </c>
      <c r="B9" s="58" t="s">
        <v>745</v>
      </c>
      <c r="C9" s="57" t="s">
        <v>734</v>
      </c>
      <c r="D9" s="57" t="s">
        <v>744</v>
      </c>
      <c r="E9" s="56" t="s">
        <v>203</v>
      </c>
      <c r="F9" s="56"/>
      <c r="G9" s="55" t="s">
        <v>46</v>
      </c>
      <c r="H9" s="54">
        <v>4</v>
      </c>
      <c r="I9" s="53">
        <v>149.11948799999999</v>
      </c>
      <c r="J9" s="53">
        <v>596.47</v>
      </c>
    </row>
    <row r="10" spans="1:10" ht="26.1" customHeight="1" x14ac:dyDescent="0.2">
      <c r="A10" s="57" t="s">
        <v>202</v>
      </c>
      <c r="B10" s="58" t="s">
        <v>743</v>
      </c>
      <c r="C10" s="57" t="s">
        <v>734</v>
      </c>
      <c r="D10" s="57" t="s">
        <v>742</v>
      </c>
      <c r="E10" s="56" t="s">
        <v>203</v>
      </c>
      <c r="F10" s="56"/>
      <c r="G10" s="55" t="s">
        <v>46</v>
      </c>
      <c r="H10" s="54">
        <v>6</v>
      </c>
      <c r="I10" s="53">
        <v>190.43337600000001</v>
      </c>
      <c r="J10" s="53">
        <v>1142.5999999999999</v>
      </c>
    </row>
    <row r="11" spans="1:10" ht="24" customHeight="1" x14ac:dyDescent="0.2">
      <c r="A11" s="57" t="s">
        <v>202</v>
      </c>
      <c r="B11" s="58" t="s">
        <v>741</v>
      </c>
      <c r="C11" s="57" t="s">
        <v>734</v>
      </c>
      <c r="D11" s="57" t="s">
        <v>740</v>
      </c>
      <c r="E11" s="56" t="s">
        <v>203</v>
      </c>
      <c r="F11" s="56"/>
      <c r="G11" s="55" t="s">
        <v>46</v>
      </c>
      <c r="H11" s="54">
        <v>5</v>
      </c>
      <c r="I11" s="53">
        <v>69.869951999999998</v>
      </c>
      <c r="J11" s="53">
        <v>349.34</v>
      </c>
    </row>
    <row r="12" spans="1:10" ht="26.1" customHeight="1" x14ac:dyDescent="0.2">
      <c r="A12" s="57" t="s">
        <v>202</v>
      </c>
      <c r="B12" s="58" t="s">
        <v>739</v>
      </c>
      <c r="C12" s="57" t="s">
        <v>734</v>
      </c>
      <c r="D12" s="57" t="s">
        <v>738</v>
      </c>
      <c r="E12" s="56" t="s">
        <v>203</v>
      </c>
      <c r="F12" s="56"/>
      <c r="G12" s="55" t="s">
        <v>46</v>
      </c>
      <c r="H12" s="54">
        <v>6</v>
      </c>
      <c r="I12" s="53">
        <v>316.28275200000002</v>
      </c>
      <c r="J12" s="53">
        <v>1897.69</v>
      </c>
    </row>
    <row r="13" spans="1:10" ht="24" customHeight="1" x14ac:dyDescent="0.2">
      <c r="A13" s="57" t="s">
        <v>202</v>
      </c>
      <c r="B13" s="58" t="s">
        <v>737</v>
      </c>
      <c r="C13" s="57" t="s">
        <v>734</v>
      </c>
      <c r="D13" s="57" t="s">
        <v>736</v>
      </c>
      <c r="E13" s="56" t="s">
        <v>203</v>
      </c>
      <c r="F13" s="56"/>
      <c r="G13" s="55" t="s">
        <v>46</v>
      </c>
      <c r="H13" s="54">
        <v>9.4</v>
      </c>
      <c r="I13" s="53">
        <v>67.048128000000005</v>
      </c>
      <c r="J13" s="53">
        <v>630.25</v>
      </c>
    </row>
    <row r="14" spans="1:10" ht="26.1" customHeight="1" x14ac:dyDescent="0.2">
      <c r="A14" s="57" t="s">
        <v>202</v>
      </c>
      <c r="B14" s="58" t="s">
        <v>735</v>
      </c>
      <c r="C14" s="57" t="s">
        <v>734</v>
      </c>
      <c r="D14" s="57" t="s">
        <v>733</v>
      </c>
      <c r="E14" s="56" t="s">
        <v>203</v>
      </c>
      <c r="F14" s="56"/>
      <c r="G14" s="55" t="s">
        <v>46</v>
      </c>
      <c r="H14" s="54">
        <v>0.2</v>
      </c>
      <c r="I14" s="53">
        <v>528.21763199999998</v>
      </c>
      <c r="J14" s="53">
        <v>105.64</v>
      </c>
    </row>
    <row r="15" spans="1:10" x14ac:dyDescent="0.2">
      <c r="A15" s="52"/>
      <c r="B15" s="52"/>
      <c r="C15" s="52"/>
      <c r="D15" s="52"/>
      <c r="E15" s="52" t="s">
        <v>198</v>
      </c>
      <c r="F15" s="50">
        <v>5881.54</v>
      </c>
      <c r="G15" s="52" t="s">
        <v>197</v>
      </c>
      <c r="H15" s="50">
        <v>0</v>
      </c>
      <c r="I15" s="52" t="s">
        <v>196</v>
      </c>
      <c r="J15" s="50">
        <v>5881.54</v>
      </c>
    </row>
    <row r="16" spans="1:10" ht="15" thickBot="1" x14ac:dyDescent="0.25">
      <c r="A16" s="52"/>
      <c r="B16" s="52"/>
      <c r="C16" s="52"/>
      <c r="D16" s="52"/>
      <c r="E16" s="52" t="s">
        <v>195</v>
      </c>
      <c r="F16" s="50">
        <v>1499.2</v>
      </c>
      <c r="G16" s="52"/>
      <c r="H16" s="51" t="s">
        <v>194</v>
      </c>
      <c r="I16" s="51"/>
      <c r="J16" s="50">
        <v>7380.74</v>
      </c>
    </row>
    <row r="17" spans="1:10" ht="0.95" customHeight="1" thickTop="1" x14ac:dyDescent="0.2">
      <c r="A17" s="48"/>
      <c r="B17" s="48"/>
      <c r="C17" s="48"/>
      <c r="D17" s="48"/>
      <c r="E17" s="48"/>
      <c r="F17" s="48"/>
      <c r="G17" s="48"/>
      <c r="H17" s="48"/>
      <c r="I17" s="48"/>
      <c r="J17" s="48"/>
    </row>
    <row r="18" spans="1:10" ht="18" customHeight="1" x14ac:dyDescent="0.2">
      <c r="A18" s="41" t="s">
        <v>175</v>
      </c>
      <c r="B18" s="39" t="s">
        <v>187</v>
      </c>
      <c r="C18" s="41" t="s">
        <v>186</v>
      </c>
      <c r="D18" s="41" t="s">
        <v>10</v>
      </c>
      <c r="E18" s="67" t="s">
        <v>221</v>
      </c>
      <c r="F18" s="67"/>
      <c r="G18" s="40" t="s">
        <v>185</v>
      </c>
      <c r="H18" s="39" t="s">
        <v>11</v>
      </c>
      <c r="I18" s="39" t="s">
        <v>184</v>
      </c>
      <c r="J18" s="39" t="s">
        <v>12</v>
      </c>
    </row>
    <row r="19" spans="1:10" ht="26.1" customHeight="1" x14ac:dyDescent="0.2">
      <c r="A19" s="33" t="s">
        <v>220</v>
      </c>
      <c r="B19" s="31" t="s">
        <v>53</v>
      </c>
      <c r="C19" s="33" t="s">
        <v>52</v>
      </c>
      <c r="D19" s="33" t="s">
        <v>51</v>
      </c>
      <c r="E19" s="66" t="s">
        <v>229</v>
      </c>
      <c r="F19" s="66"/>
      <c r="G19" s="32" t="s">
        <v>46</v>
      </c>
      <c r="H19" s="65">
        <v>1</v>
      </c>
      <c r="I19" s="30">
        <v>115.62</v>
      </c>
      <c r="J19" s="30">
        <v>115.62</v>
      </c>
    </row>
    <row r="20" spans="1:10" ht="26.1" customHeight="1" x14ac:dyDescent="0.2">
      <c r="A20" s="63" t="s">
        <v>219</v>
      </c>
      <c r="B20" s="64" t="s">
        <v>231</v>
      </c>
      <c r="C20" s="63" t="s">
        <v>48</v>
      </c>
      <c r="D20" s="63" t="s">
        <v>230</v>
      </c>
      <c r="E20" s="62" t="s">
        <v>229</v>
      </c>
      <c r="F20" s="62"/>
      <c r="G20" s="61" t="s">
        <v>46</v>
      </c>
      <c r="H20" s="60">
        <v>1</v>
      </c>
      <c r="I20" s="59">
        <v>3.91</v>
      </c>
      <c r="J20" s="59">
        <v>3.91</v>
      </c>
    </row>
    <row r="21" spans="1:10" ht="26.1" customHeight="1" x14ac:dyDescent="0.2">
      <c r="A21" s="57" t="s">
        <v>202</v>
      </c>
      <c r="B21" s="58" t="s">
        <v>228</v>
      </c>
      <c r="C21" s="57" t="s">
        <v>48</v>
      </c>
      <c r="D21" s="57" t="s">
        <v>227</v>
      </c>
      <c r="E21" s="56" t="s">
        <v>199</v>
      </c>
      <c r="F21" s="56"/>
      <c r="G21" s="55" t="s">
        <v>46</v>
      </c>
      <c r="H21" s="54">
        <v>1</v>
      </c>
      <c r="I21" s="53">
        <v>0.01</v>
      </c>
      <c r="J21" s="53">
        <v>0.01</v>
      </c>
    </row>
    <row r="22" spans="1:10" ht="26.1" customHeight="1" x14ac:dyDescent="0.2">
      <c r="A22" s="57" t="s">
        <v>202</v>
      </c>
      <c r="B22" s="58" t="s">
        <v>226</v>
      </c>
      <c r="C22" s="57" t="s">
        <v>48</v>
      </c>
      <c r="D22" s="57" t="s">
        <v>225</v>
      </c>
      <c r="E22" s="56" t="s">
        <v>199</v>
      </c>
      <c r="F22" s="56"/>
      <c r="G22" s="55" t="s">
        <v>46</v>
      </c>
      <c r="H22" s="54">
        <v>1</v>
      </c>
      <c r="I22" s="53">
        <v>0.77</v>
      </c>
      <c r="J22" s="53">
        <v>0.77</v>
      </c>
    </row>
    <row r="23" spans="1:10" ht="24" customHeight="1" x14ac:dyDescent="0.2">
      <c r="A23" s="57" t="s">
        <v>202</v>
      </c>
      <c r="B23" s="58" t="s">
        <v>224</v>
      </c>
      <c r="C23" s="57" t="s">
        <v>48</v>
      </c>
      <c r="D23" s="57" t="s">
        <v>223</v>
      </c>
      <c r="E23" s="56" t="s">
        <v>203</v>
      </c>
      <c r="F23" s="56"/>
      <c r="G23" s="55" t="s">
        <v>46</v>
      </c>
      <c r="H23" s="54">
        <v>1</v>
      </c>
      <c r="I23" s="53">
        <v>109.42</v>
      </c>
      <c r="J23" s="53">
        <v>109.42</v>
      </c>
    </row>
    <row r="24" spans="1:10" ht="26.1" customHeight="1" x14ac:dyDescent="0.2">
      <c r="A24" s="57" t="s">
        <v>202</v>
      </c>
      <c r="B24" s="58" t="s">
        <v>215</v>
      </c>
      <c r="C24" s="57" t="s">
        <v>48</v>
      </c>
      <c r="D24" s="57" t="s">
        <v>214</v>
      </c>
      <c r="E24" s="56" t="s">
        <v>199</v>
      </c>
      <c r="F24" s="56"/>
      <c r="G24" s="55" t="s">
        <v>46</v>
      </c>
      <c r="H24" s="54">
        <v>1</v>
      </c>
      <c r="I24" s="53">
        <v>1.43</v>
      </c>
      <c r="J24" s="53">
        <v>1.43</v>
      </c>
    </row>
    <row r="25" spans="1:10" ht="26.1" customHeight="1" x14ac:dyDescent="0.2">
      <c r="A25" s="57" t="s">
        <v>202</v>
      </c>
      <c r="B25" s="58" t="s">
        <v>213</v>
      </c>
      <c r="C25" s="57" t="s">
        <v>48</v>
      </c>
      <c r="D25" s="57" t="s">
        <v>212</v>
      </c>
      <c r="E25" s="56" t="s">
        <v>199</v>
      </c>
      <c r="F25" s="56"/>
      <c r="G25" s="55" t="s">
        <v>46</v>
      </c>
      <c r="H25" s="54">
        <v>1</v>
      </c>
      <c r="I25" s="53">
        <v>0.08</v>
      </c>
      <c r="J25" s="53">
        <v>0.08</v>
      </c>
    </row>
    <row r="26" spans="1:10" x14ac:dyDescent="0.2">
      <c r="A26" s="52"/>
      <c r="B26" s="52"/>
      <c r="C26" s="52"/>
      <c r="D26" s="52"/>
      <c r="E26" s="52" t="s">
        <v>198</v>
      </c>
      <c r="F26" s="50">
        <v>113.33</v>
      </c>
      <c r="G26" s="52" t="s">
        <v>197</v>
      </c>
      <c r="H26" s="50">
        <v>0</v>
      </c>
      <c r="I26" s="52" t="s">
        <v>196</v>
      </c>
      <c r="J26" s="50">
        <v>113.33</v>
      </c>
    </row>
    <row r="27" spans="1:10" x14ac:dyDescent="0.2">
      <c r="A27" s="52"/>
      <c r="B27" s="52"/>
      <c r="C27" s="52"/>
      <c r="D27" s="52"/>
      <c r="E27" s="52" t="s">
        <v>195</v>
      </c>
      <c r="F27" s="50">
        <v>29.47</v>
      </c>
      <c r="G27" s="52"/>
      <c r="H27" s="51" t="s">
        <v>194</v>
      </c>
      <c r="I27" s="51"/>
      <c r="J27" s="50">
        <v>145.09</v>
      </c>
    </row>
    <row r="28" spans="1:10" x14ac:dyDescent="0.2">
      <c r="A28" s="25" t="s">
        <v>758</v>
      </c>
      <c r="B28" s="25"/>
      <c r="C28" s="25"/>
      <c r="D28" s="25"/>
      <c r="E28" s="25"/>
      <c r="F28" s="25"/>
      <c r="G28" s="25"/>
      <c r="H28" s="25"/>
      <c r="I28" s="25"/>
      <c r="J28" s="25"/>
    </row>
    <row r="29" spans="1:10" ht="15" thickBot="1" x14ac:dyDescent="0.25">
      <c r="A29" s="69" t="s">
        <v>775</v>
      </c>
      <c r="B29" s="69"/>
      <c r="C29" s="69"/>
      <c r="D29" s="69"/>
      <c r="E29" s="69"/>
      <c r="F29" s="69"/>
      <c r="G29" s="69"/>
      <c r="H29" s="69"/>
      <c r="I29" s="69"/>
      <c r="J29" s="69"/>
    </row>
    <row r="30" spans="1:10" ht="0.95" customHeight="1" thickTop="1" x14ac:dyDescent="0.2">
      <c r="A30" s="48"/>
      <c r="B30" s="48"/>
      <c r="C30" s="48"/>
      <c r="D30" s="48"/>
      <c r="E30" s="48"/>
      <c r="F30" s="48"/>
      <c r="G30" s="48"/>
      <c r="H30" s="48"/>
      <c r="I30" s="48"/>
      <c r="J30" s="48"/>
    </row>
    <row r="31" spans="1:10" ht="18" customHeight="1" x14ac:dyDescent="0.2">
      <c r="A31" s="41" t="s">
        <v>159</v>
      </c>
      <c r="B31" s="39" t="s">
        <v>187</v>
      </c>
      <c r="C31" s="41" t="s">
        <v>186</v>
      </c>
      <c r="D31" s="41" t="s">
        <v>10</v>
      </c>
      <c r="E31" s="67" t="s">
        <v>221</v>
      </c>
      <c r="F31" s="67"/>
      <c r="G31" s="40" t="s">
        <v>185</v>
      </c>
      <c r="H31" s="39" t="s">
        <v>11</v>
      </c>
      <c r="I31" s="39" t="s">
        <v>184</v>
      </c>
      <c r="J31" s="39" t="s">
        <v>12</v>
      </c>
    </row>
    <row r="32" spans="1:10" ht="65.099999999999994" customHeight="1" x14ac:dyDescent="0.2">
      <c r="A32" s="33" t="s">
        <v>220</v>
      </c>
      <c r="B32" s="31" t="s">
        <v>158</v>
      </c>
      <c r="C32" s="33" t="s">
        <v>52</v>
      </c>
      <c r="D32" s="33" t="s">
        <v>157</v>
      </c>
      <c r="E32" s="66" t="s">
        <v>406</v>
      </c>
      <c r="F32" s="66"/>
      <c r="G32" s="32" t="s">
        <v>73</v>
      </c>
      <c r="H32" s="65">
        <v>1</v>
      </c>
      <c r="I32" s="30">
        <v>695.3</v>
      </c>
      <c r="J32" s="30">
        <v>695.3</v>
      </c>
    </row>
    <row r="33" spans="1:10" ht="39" customHeight="1" x14ac:dyDescent="0.2">
      <c r="A33" s="63" t="s">
        <v>219</v>
      </c>
      <c r="B33" s="64" t="s">
        <v>679</v>
      </c>
      <c r="C33" s="63" t="s">
        <v>48</v>
      </c>
      <c r="D33" s="63" t="s">
        <v>678</v>
      </c>
      <c r="E33" s="62" t="s">
        <v>325</v>
      </c>
      <c r="F33" s="62"/>
      <c r="G33" s="61" t="s">
        <v>90</v>
      </c>
      <c r="H33" s="60">
        <v>0.504</v>
      </c>
      <c r="I33" s="59">
        <v>17.47</v>
      </c>
      <c r="J33" s="59">
        <v>8.8000000000000007</v>
      </c>
    </row>
    <row r="34" spans="1:10" ht="39" customHeight="1" x14ac:dyDescent="0.2">
      <c r="A34" s="63" t="s">
        <v>219</v>
      </c>
      <c r="B34" s="64" t="s">
        <v>429</v>
      </c>
      <c r="C34" s="63" t="s">
        <v>48</v>
      </c>
      <c r="D34" s="63" t="s">
        <v>428</v>
      </c>
      <c r="E34" s="62" t="s">
        <v>296</v>
      </c>
      <c r="F34" s="62"/>
      <c r="G34" s="61" t="s">
        <v>90</v>
      </c>
      <c r="H34" s="60">
        <v>0.49</v>
      </c>
      <c r="I34" s="59">
        <v>21.53</v>
      </c>
      <c r="J34" s="59">
        <v>10.54</v>
      </c>
    </row>
    <row r="35" spans="1:10" ht="39" customHeight="1" x14ac:dyDescent="0.2">
      <c r="A35" s="63" t="s">
        <v>219</v>
      </c>
      <c r="B35" s="64" t="s">
        <v>604</v>
      </c>
      <c r="C35" s="63" t="s">
        <v>48</v>
      </c>
      <c r="D35" s="63" t="s">
        <v>603</v>
      </c>
      <c r="E35" s="62" t="s">
        <v>602</v>
      </c>
      <c r="F35" s="62"/>
      <c r="G35" s="61" t="s">
        <v>73</v>
      </c>
      <c r="H35" s="60">
        <v>1</v>
      </c>
      <c r="I35" s="59">
        <v>23.53</v>
      </c>
      <c r="J35" s="59">
        <v>23.53</v>
      </c>
    </row>
    <row r="36" spans="1:10" ht="39" customHeight="1" x14ac:dyDescent="0.2">
      <c r="A36" s="63" t="s">
        <v>219</v>
      </c>
      <c r="B36" s="64" t="s">
        <v>549</v>
      </c>
      <c r="C36" s="63" t="s">
        <v>48</v>
      </c>
      <c r="D36" s="63" t="s">
        <v>548</v>
      </c>
      <c r="E36" s="62" t="s">
        <v>547</v>
      </c>
      <c r="F36" s="62"/>
      <c r="G36" s="61" t="s">
        <v>57</v>
      </c>
      <c r="H36" s="60">
        <v>0.02</v>
      </c>
      <c r="I36" s="59">
        <v>17.18</v>
      </c>
      <c r="J36" s="59">
        <v>0.34</v>
      </c>
    </row>
    <row r="37" spans="1:10" ht="39" customHeight="1" x14ac:dyDescent="0.2">
      <c r="A37" s="63" t="s">
        <v>219</v>
      </c>
      <c r="B37" s="64" t="s">
        <v>630</v>
      </c>
      <c r="C37" s="63" t="s">
        <v>48</v>
      </c>
      <c r="D37" s="63" t="s">
        <v>629</v>
      </c>
      <c r="E37" s="62" t="s">
        <v>628</v>
      </c>
      <c r="F37" s="62"/>
      <c r="G37" s="61" t="s">
        <v>90</v>
      </c>
      <c r="H37" s="60">
        <v>0.14080000000000001</v>
      </c>
      <c r="I37" s="59">
        <v>7.83</v>
      </c>
      <c r="J37" s="59">
        <v>1.1000000000000001</v>
      </c>
    </row>
    <row r="38" spans="1:10" ht="39" customHeight="1" x14ac:dyDescent="0.2">
      <c r="A38" s="63" t="s">
        <v>219</v>
      </c>
      <c r="B38" s="64" t="s">
        <v>585</v>
      </c>
      <c r="C38" s="63" t="s">
        <v>48</v>
      </c>
      <c r="D38" s="63" t="s">
        <v>584</v>
      </c>
      <c r="E38" s="62" t="s">
        <v>325</v>
      </c>
      <c r="F38" s="62"/>
      <c r="G38" s="61" t="s">
        <v>57</v>
      </c>
      <c r="H38" s="60">
        <v>0.02</v>
      </c>
      <c r="I38" s="59">
        <v>29.75</v>
      </c>
      <c r="J38" s="59">
        <v>0.59</v>
      </c>
    </row>
    <row r="39" spans="1:10" ht="26.1" customHeight="1" x14ac:dyDescent="0.2">
      <c r="A39" s="63" t="s">
        <v>219</v>
      </c>
      <c r="B39" s="64" t="s">
        <v>671</v>
      </c>
      <c r="C39" s="63" t="s">
        <v>48</v>
      </c>
      <c r="D39" s="63" t="s">
        <v>670</v>
      </c>
      <c r="E39" s="62" t="s">
        <v>628</v>
      </c>
      <c r="F39" s="62"/>
      <c r="G39" s="61" t="s">
        <v>57</v>
      </c>
      <c r="H39" s="60">
        <v>0.02</v>
      </c>
      <c r="I39" s="59">
        <v>49.37</v>
      </c>
      <c r="J39" s="59">
        <v>0.98</v>
      </c>
    </row>
    <row r="40" spans="1:10" ht="51.95" customHeight="1" x14ac:dyDescent="0.2">
      <c r="A40" s="63" t="s">
        <v>219</v>
      </c>
      <c r="B40" s="64" t="s">
        <v>559</v>
      </c>
      <c r="C40" s="63" t="s">
        <v>48</v>
      </c>
      <c r="D40" s="63" t="s">
        <v>558</v>
      </c>
      <c r="E40" s="62" t="s">
        <v>557</v>
      </c>
      <c r="F40" s="62"/>
      <c r="G40" s="61" t="s">
        <v>73</v>
      </c>
      <c r="H40" s="60">
        <v>1</v>
      </c>
      <c r="I40" s="59">
        <v>86.71</v>
      </c>
      <c r="J40" s="59">
        <v>86.71</v>
      </c>
    </row>
    <row r="41" spans="1:10" ht="39" customHeight="1" x14ac:dyDescent="0.2">
      <c r="A41" s="63" t="s">
        <v>219</v>
      </c>
      <c r="B41" s="64" t="s">
        <v>460</v>
      </c>
      <c r="C41" s="63" t="s">
        <v>48</v>
      </c>
      <c r="D41" s="63" t="s">
        <v>459</v>
      </c>
      <c r="E41" s="62" t="s">
        <v>325</v>
      </c>
      <c r="F41" s="62"/>
      <c r="G41" s="61" t="s">
        <v>57</v>
      </c>
      <c r="H41" s="60">
        <v>0.02</v>
      </c>
      <c r="I41" s="59">
        <v>31.05</v>
      </c>
      <c r="J41" s="59">
        <v>0.62</v>
      </c>
    </row>
    <row r="42" spans="1:10" ht="78" customHeight="1" x14ac:dyDescent="0.2">
      <c r="A42" s="63" t="s">
        <v>219</v>
      </c>
      <c r="B42" s="64" t="s">
        <v>530</v>
      </c>
      <c r="C42" s="63" t="s">
        <v>48</v>
      </c>
      <c r="D42" s="63" t="s">
        <v>529</v>
      </c>
      <c r="E42" s="62" t="s">
        <v>436</v>
      </c>
      <c r="F42" s="62"/>
      <c r="G42" s="61" t="s">
        <v>73</v>
      </c>
      <c r="H42" s="60">
        <v>0.08</v>
      </c>
      <c r="I42" s="59">
        <v>215.61</v>
      </c>
      <c r="J42" s="59">
        <v>17.239999999999998</v>
      </c>
    </row>
    <row r="43" spans="1:10" ht="26.1" customHeight="1" x14ac:dyDescent="0.2">
      <c r="A43" s="63" t="s">
        <v>219</v>
      </c>
      <c r="B43" s="64" t="s">
        <v>506</v>
      </c>
      <c r="C43" s="63" t="s">
        <v>48</v>
      </c>
      <c r="D43" s="63" t="s">
        <v>505</v>
      </c>
      <c r="E43" s="62" t="s">
        <v>504</v>
      </c>
      <c r="F43" s="62"/>
      <c r="G43" s="61" t="s">
        <v>73</v>
      </c>
      <c r="H43" s="60">
        <v>3.1415999999999999</v>
      </c>
      <c r="I43" s="59">
        <v>19.02</v>
      </c>
      <c r="J43" s="59">
        <v>59.75</v>
      </c>
    </row>
    <row r="44" spans="1:10" ht="39" customHeight="1" x14ac:dyDescent="0.2">
      <c r="A44" s="63" t="s">
        <v>219</v>
      </c>
      <c r="B44" s="64" t="s">
        <v>556</v>
      </c>
      <c r="C44" s="63" t="s">
        <v>48</v>
      </c>
      <c r="D44" s="63" t="s">
        <v>555</v>
      </c>
      <c r="E44" s="62" t="s">
        <v>554</v>
      </c>
      <c r="F44" s="62"/>
      <c r="G44" s="61" t="s">
        <v>57</v>
      </c>
      <c r="H44" s="60">
        <v>0.04</v>
      </c>
      <c r="I44" s="59">
        <v>266.77999999999997</v>
      </c>
      <c r="J44" s="59">
        <v>10.67</v>
      </c>
    </row>
    <row r="45" spans="1:10" ht="51.95" customHeight="1" x14ac:dyDescent="0.2">
      <c r="A45" s="63" t="s">
        <v>219</v>
      </c>
      <c r="B45" s="64" t="s">
        <v>496</v>
      </c>
      <c r="C45" s="63" t="s">
        <v>48</v>
      </c>
      <c r="D45" s="63" t="s">
        <v>495</v>
      </c>
      <c r="E45" s="62" t="s">
        <v>494</v>
      </c>
      <c r="F45" s="62"/>
      <c r="G45" s="61" t="s">
        <v>73</v>
      </c>
      <c r="H45" s="60">
        <v>1.3888</v>
      </c>
      <c r="I45" s="59">
        <v>26.56</v>
      </c>
      <c r="J45" s="59">
        <v>36.880000000000003</v>
      </c>
    </row>
    <row r="46" spans="1:10" ht="51.95" customHeight="1" x14ac:dyDescent="0.2">
      <c r="A46" s="63" t="s">
        <v>219</v>
      </c>
      <c r="B46" s="64" t="s">
        <v>491</v>
      </c>
      <c r="C46" s="63" t="s">
        <v>48</v>
      </c>
      <c r="D46" s="63" t="s">
        <v>490</v>
      </c>
      <c r="E46" s="62" t="s">
        <v>489</v>
      </c>
      <c r="F46" s="62"/>
      <c r="G46" s="61" t="s">
        <v>57</v>
      </c>
      <c r="H46" s="60">
        <v>0.2</v>
      </c>
      <c r="I46" s="59">
        <v>119.04</v>
      </c>
      <c r="J46" s="59">
        <v>23.8</v>
      </c>
    </row>
    <row r="47" spans="1:10" ht="39" customHeight="1" x14ac:dyDescent="0.2">
      <c r="A47" s="63" t="s">
        <v>219</v>
      </c>
      <c r="B47" s="64" t="s">
        <v>593</v>
      </c>
      <c r="C47" s="63" t="s">
        <v>48</v>
      </c>
      <c r="D47" s="63" t="s">
        <v>592</v>
      </c>
      <c r="E47" s="62" t="s">
        <v>325</v>
      </c>
      <c r="F47" s="62"/>
      <c r="G47" s="61" t="s">
        <v>90</v>
      </c>
      <c r="H47" s="60">
        <v>0.40300000000000002</v>
      </c>
      <c r="I47" s="59">
        <v>3.92</v>
      </c>
      <c r="J47" s="59">
        <v>1.57</v>
      </c>
    </row>
    <row r="48" spans="1:10" ht="39" customHeight="1" x14ac:dyDescent="0.2">
      <c r="A48" s="63" t="s">
        <v>219</v>
      </c>
      <c r="B48" s="64" t="s">
        <v>480</v>
      </c>
      <c r="C48" s="63" t="s">
        <v>48</v>
      </c>
      <c r="D48" s="63" t="s">
        <v>479</v>
      </c>
      <c r="E48" s="62" t="s">
        <v>387</v>
      </c>
      <c r="F48" s="62"/>
      <c r="G48" s="61" t="s">
        <v>73</v>
      </c>
      <c r="H48" s="60">
        <v>0.37380000000000002</v>
      </c>
      <c r="I48" s="59">
        <v>119.91</v>
      </c>
      <c r="J48" s="59">
        <v>44.82</v>
      </c>
    </row>
    <row r="49" spans="1:10" ht="51.95" customHeight="1" x14ac:dyDescent="0.2">
      <c r="A49" s="63" t="s">
        <v>219</v>
      </c>
      <c r="B49" s="64" t="s">
        <v>542</v>
      </c>
      <c r="C49" s="63" t="s">
        <v>48</v>
      </c>
      <c r="D49" s="63" t="s">
        <v>541</v>
      </c>
      <c r="E49" s="62" t="s">
        <v>240</v>
      </c>
      <c r="F49" s="62"/>
      <c r="G49" s="61" t="s">
        <v>57</v>
      </c>
      <c r="H49" s="60">
        <v>5.0000000000000001E-3</v>
      </c>
      <c r="I49" s="59">
        <v>601.62</v>
      </c>
      <c r="J49" s="59">
        <v>3</v>
      </c>
    </row>
    <row r="50" spans="1:10" ht="39" customHeight="1" x14ac:dyDescent="0.2">
      <c r="A50" s="63" t="s">
        <v>219</v>
      </c>
      <c r="B50" s="64" t="s">
        <v>677</v>
      </c>
      <c r="C50" s="63" t="s">
        <v>48</v>
      </c>
      <c r="D50" s="63" t="s">
        <v>676</v>
      </c>
      <c r="E50" s="62" t="s">
        <v>447</v>
      </c>
      <c r="F50" s="62"/>
      <c r="G50" s="61" t="s">
        <v>73</v>
      </c>
      <c r="H50" s="60">
        <v>4.6199999999999998E-2</v>
      </c>
      <c r="I50" s="59">
        <v>477.34</v>
      </c>
      <c r="J50" s="59">
        <v>22.05</v>
      </c>
    </row>
    <row r="51" spans="1:10" ht="26.1" customHeight="1" x14ac:dyDescent="0.2">
      <c r="A51" s="63" t="s">
        <v>219</v>
      </c>
      <c r="B51" s="64" t="s">
        <v>514</v>
      </c>
      <c r="C51" s="63" t="s">
        <v>48</v>
      </c>
      <c r="D51" s="63" t="s">
        <v>513</v>
      </c>
      <c r="E51" s="62" t="s">
        <v>240</v>
      </c>
      <c r="F51" s="62"/>
      <c r="G51" s="61" t="s">
        <v>57</v>
      </c>
      <c r="H51" s="60">
        <v>0.04</v>
      </c>
      <c r="I51" s="59">
        <v>11.46</v>
      </c>
      <c r="J51" s="59">
        <v>0.45</v>
      </c>
    </row>
    <row r="52" spans="1:10" ht="39" customHeight="1" x14ac:dyDescent="0.2">
      <c r="A52" s="63" t="s">
        <v>219</v>
      </c>
      <c r="B52" s="64" t="s">
        <v>440</v>
      </c>
      <c r="C52" s="63" t="s">
        <v>48</v>
      </c>
      <c r="D52" s="63" t="s">
        <v>439</v>
      </c>
      <c r="E52" s="62" t="s">
        <v>387</v>
      </c>
      <c r="F52" s="62"/>
      <c r="G52" s="61" t="s">
        <v>73</v>
      </c>
      <c r="H52" s="60">
        <v>1.05</v>
      </c>
      <c r="I52" s="59">
        <v>100.76</v>
      </c>
      <c r="J52" s="59">
        <v>105.79</v>
      </c>
    </row>
    <row r="53" spans="1:10" ht="51.95" customHeight="1" x14ac:dyDescent="0.2">
      <c r="A53" s="63" t="s">
        <v>219</v>
      </c>
      <c r="B53" s="64" t="s">
        <v>488</v>
      </c>
      <c r="C53" s="63" t="s">
        <v>48</v>
      </c>
      <c r="D53" s="63" t="s">
        <v>487</v>
      </c>
      <c r="E53" s="62" t="s">
        <v>486</v>
      </c>
      <c r="F53" s="62"/>
      <c r="G53" s="61" t="s">
        <v>73</v>
      </c>
      <c r="H53" s="60">
        <v>1.3888</v>
      </c>
      <c r="I53" s="59">
        <v>52.02</v>
      </c>
      <c r="J53" s="59">
        <v>72.239999999999995</v>
      </c>
    </row>
    <row r="54" spans="1:10" ht="39" customHeight="1" x14ac:dyDescent="0.2">
      <c r="A54" s="63" t="s">
        <v>219</v>
      </c>
      <c r="B54" s="64" t="s">
        <v>451</v>
      </c>
      <c r="C54" s="63" t="s">
        <v>48</v>
      </c>
      <c r="D54" s="63" t="s">
        <v>450</v>
      </c>
      <c r="E54" s="62" t="s">
        <v>325</v>
      </c>
      <c r="F54" s="62"/>
      <c r="G54" s="61" t="s">
        <v>57</v>
      </c>
      <c r="H54" s="60">
        <v>0.02</v>
      </c>
      <c r="I54" s="59">
        <v>37.130000000000003</v>
      </c>
      <c r="J54" s="59">
        <v>0.74</v>
      </c>
    </row>
    <row r="55" spans="1:10" ht="51.95" customHeight="1" x14ac:dyDescent="0.2">
      <c r="A55" s="63" t="s">
        <v>219</v>
      </c>
      <c r="B55" s="64" t="s">
        <v>569</v>
      </c>
      <c r="C55" s="63" t="s">
        <v>48</v>
      </c>
      <c r="D55" s="63" t="s">
        <v>568</v>
      </c>
      <c r="E55" s="62" t="s">
        <v>494</v>
      </c>
      <c r="F55" s="62"/>
      <c r="G55" s="61" t="s">
        <v>57</v>
      </c>
      <c r="H55" s="60">
        <v>0.1</v>
      </c>
      <c r="I55" s="59">
        <v>1391.83</v>
      </c>
      <c r="J55" s="59">
        <v>139.18</v>
      </c>
    </row>
    <row r="56" spans="1:10" ht="51.95" customHeight="1" x14ac:dyDescent="0.2">
      <c r="A56" s="63" t="s">
        <v>219</v>
      </c>
      <c r="B56" s="64" t="s">
        <v>589</v>
      </c>
      <c r="C56" s="63" t="s">
        <v>48</v>
      </c>
      <c r="D56" s="63" t="s">
        <v>588</v>
      </c>
      <c r="E56" s="62" t="s">
        <v>325</v>
      </c>
      <c r="F56" s="62"/>
      <c r="G56" s="61" t="s">
        <v>90</v>
      </c>
      <c r="H56" s="60">
        <v>0.186</v>
      </c>
      <c r="I56" s="59">
        <v>8.2200000000000006</v>
      </c>
      <c r="J56" s="59">
        <v>1.52</v>
      </c>
    </row>
    <row r="57" spans="1:10" ht="26.1" customHeight="1" x14ac:dyDescent="0.2">
      <c r="A57" s="63" t="s">
        <v>219</v>
      </c>
      <c r="B57" s="64" t="s">
        <v>577</v>
      </c>
      <c r="C57" s="63" t="s">
        <v>48</v>
      </c>
      <c r="D57" s="63" t="s">
        <v>576</v>
      </c>
      <c r="E57" s="62" t="s">
        <v>325</v>
      </c>
      <c r="F57" s="62"/>
      <c r="G57" s="61" t="s">
        <v>57</v>
      </c>
      <c r="H57" s="60">
        <v>0.02</v>
      </c>
      <c r="I57" s="59">
        <v>16.920000000000002</v>
      </c>
      <c r="J57" s="59">
        <v>0.33</v>
      </c>
    </row>
    <row r="58" spans="1:10" ht="39" customHeight="1" x14ac:dyDescent="0.2">
      <c r="A58" s="63" t="s">
        <v>219</v>
      </c>
      <c r="B58" s="64" t="s">
        <v>449</v>
      </c>
      <c r="C58" s="63" t="s">
        <v>48</v>
      </c>
      <c r="D58" s="63" t="s">
        <v>448</v>
      </c>
      <c r="E58" s="62" t="s">
        <v>447</v>
      </c>
      <c r="F58" s="62"/>
      <c r="G58" s="61" t="s">
        <v>57</v>
      </c>
      <c r="H58" s="60">
        <v>0.02</v>
      </c>
      <c r="I58" s="59">
        <v>132.66999999999999</v>
      </c>
      <c r="J58" s="59">
        <v>2.65</v>
      </c>
    </row>
    <row r="59" spans="1:10" ht="39" customHeight="1" x14ac:dyDescent="0.2">
      <c r="A59" s="63" t="s">
        <v>219</v>
      </c>
      <c r="B59" s="64" t="s">
        <v>433</v>
      </c>
      <c r="C59" s="63" t="s">
        <v>48</v>
      </c>
      <c r="D59" s="63" t="s">
        <v>432</v>
      </c>
      <c r="E59" s="62" t="s">
        <v>387</v>
      </c>
      <c r="F59" s="62"/>
      <c r="G59" s="61" t="s">
        <v>73</v>
      </c>
      <c r="H59" s="60">
        <v>0.14699999999999999</v>
      </c>
      <c r="I59" s="59">
        <v>77.06</v>
      </c>
      <c r="J59" s="59">
        <v>11.32</v>
      </c>
    </row>
    <row r="60" spans="1:10" ht="26.1" customHeight="1" x14ac:dyDescent="0.2">
      <c r="A60" s="63" t="s">
        <v>219</v>
      </c>
      <c r="B60" s="64" t="s">
        <v>675</v>
      </c>
      <c r="C60" s="63" t="s">
        <v>48</v>
      </c>
      <c r="D60" s="63" t="s">
        <v>674</v>
      </c>
      <c r="E60" s="62" t="s">
        <v>240</v>
      </c>
      <c r="F60" s="62"/>
      <c r="G60" s="61" t="s">
        <v>57</v>
      </c>
      <c r="H60" s="60">
        <v>5.0000000000000001E-3</v>
      </c>
      <c r="I60" s="59">
        <v>86.62</v>
      </c>
      <c r="J60" s="59">
        <v>0.43</v>
      </c>
    </row>
    <row r="61" spans="1:10" ht="39" customHeight="1" x14ac:dyDescent="0.2">
      <c r="A61" s="63" t="s">
        <v>219</v>
      </c>
      <c r="B61" s="64" t="s">
        <v>673</v>
      </c>
      <c r="C61" s="63" t="s">
        <v>48</v>
      </c>
      <c r="D61" s="63" t="s">
        <v>672</v>
      </c>
      <c r="E61" s="62" t="s">
        <v>325</v>
      </c>
      <c r="F61" s="62"/>
      <c r="G61" s="61" t="s">
        <v>90</v>
      </c>
      <c r="H61" s="60">
        <v>7.4800000000000005E-2</v>
      </c>
      <c r="I61" s="59">
        <v>9.67</v>
      </c>
      <c r="J61" s="59">
        <v>0.72</v>
      </c>
    </row>
    <row r="62" spans="1:10" ht="39" customHeight="1" x14ac:dyDescent="0.2">
      <c r="A62" s="63" t="s">
        <v>219</v>
      </c>
      <c r="B62" s="64" t="s">
        <v>520</v>
      </c>
      <c r="C62" s="63" t="s">
        <v>48</v>
      </c>
      <c r="D62" s="63" t="s">
        <v>519</v>
      </c>
      <c r="E62" s="62" t="s">
        <v>325</v>
      </c>
      <c r="F62" s="62"/>
      <c r="G62" s="61" t="s">
        <v>90</v>
      </c>
      <c r="H62" s="60">
        <v>1.3153999999999999</v>
      </c>
      <c r="I62" s="59">
        <v>5.28</v>
      </c>
      <c r="J62" s="59">
        <v>6.94</v>
      </c>
    </row>
    <row r="63" spans="1:10" x14ac:dyDescent="0.2">
      <c r="A63" s="52"/>
      <c r="B63" s="52"/>
      <c r="C63" s="52"/>
      <c r="D63" s="52"/>
      <c r="E63" s="52" t="s">
        <v>198</v>
      </c>
      <c r="F63" s="50">
        <v>187.68</v>
      </c>
      <c r="G63" s="52" t="s">
        <v>197</v>
      </c>
      <c r="H63" s="50">
        <v>0</v>
      </c>
      <c r="I63" s="52" t="s">
        <v>196</v>
      </c>
      <c r="J63" s="50">
        <v>187.68</v>
      </c>
    </row>
    <row r="64" spans="1:10" x14ac:dyDescent="0.2">
      <c r="A64" s="52"/>
      <c r="B64" s="52"/>
      <c r="C64" s="52"/>
      <c r="D64" s="52"/>
      <c r="E64" s="52" t="s">
        <v>195</v>
      </c>
      <c r="F64" s="50">
        <v>177.23</v>
      </c>
      <c r="G64" s="52"/>
      <c r="H64" s="51" t="s">
        <v>194</v>
      </c>
      <c r="I64" s="51"/>
      <c r="J64" s="50">
        <v>872.53</v>
      </c>
    </row>
    <row r="65" spans="1:10" x14ac:dyDescent="0.2">
      <c r="A65" s="25" t="s">
        <v>758</v>
      </c>
      <c r="B65" s="25"/>
      <c r="C65" s="25"/>
      <c r="D65" s="25"/>
      <c r="E65" s="25"/>
      <c r="F65" s="25"/>
      <c r="G65" s="25"/>
      <c r="H65" s="25"/>
      <c r="I65" s="25"/>
      <c r="J65" s="25"/>
    </row>
    <row r="66" spans="1:10" ht="15" thickBot="1" x14ac:dyDescent="0.25">
      <c r="A66" s="69" t="s">
        <v>774</v>
      </c>
      <c r="B66" s="69"/>
      <c r="C66" s="69"/>
      <c r="D66" s="69"/>
      <c r="E66" s="69"/>
      <c r="F66" s="69"/>
      <c r="G66" s="69"/>
      <c r="H66" s="69"/>
      <c r="I66" s="69"/>
      <c r="J66" s="69"/>
    </row>
    <row r="67" spans="1:10" ht="0.95" customHeight="1" thickTop="1" x14ac:dyDescent="0.2">
      <c r="A67" s="48"/>
      <c r="B67" s="48"/>
      <c r="C67" s="48"/>
      <c r="D67" s="48"/>
      <c r="E67" s="48"/>
      <c r="F67" s="48"/>
      <c r="G67" s="48"/>
      <c r="H67" s="48"/>
      <c r="I67" s="48"/>
      <c r="J67" s="48"/>
    </row>
    <row r="68" spans="1:10" ht="18" customHeight="1" x14ac:dyDescent="0.2">
      <c r="A68" s="41" t="s">
        <v>156</v>
      </c>
      <c r="B68" s="39" t="s">
        <v>187</v>
      </c>
      <c r="C68" s="41" t="s">
        <v>186</v>
      </c>
      <c r="D68" s="41" t="s">
        <v>10</v>
      </c>
      <c r="E68" s="67" t="s">
        <v>221</v>
      </c>
      <c r="F68" s="67"/>
      <c r="G68" s="40" t="s">
        <v>185</v>
      </c>
      <c r="H68" s="39" t="s">
        <v>11</v>
      </c>
      <c r="I68" s="39" t="s">
        <v>184</v>
      </c>
      <c r="J68" s="39" t="s">
        <v>12</v>
      </c>
    </row>
    <row r="69" spans="1:10" ht="65.099999999999994" customHeight="1" x14ac:dyDescent="0.2">
      <c r="A69" s="33" t="s">
        <v>220</v>
      </c>
      <c r="B69" s="31" t="s">
        <v>155</v>
      </c>
      <c r="C69" s="33" t="s">
        <v>52</v>
      </c>
      <c r="D69" s="33" t="s">
        <v>154</v>
      </c>
      <c r="E69" s="66" t="s">
        <v>406</v>
      </c>
      <c r="F69" s="66"/>
      <c r="G69" s="32" t="s">
        <v>73</v>
      </c>
      <c r="H69" s="65">
        <v>1</v>
      </c>
      <c r="I69" s="30">
        <v>1096.04</v>
      </c>
      <c r="J69" s="30">
        <v>1096.04</v>
      </c>
    </row>
    <row r="70" spans="1:10" ht="39" customHeight="1" x14ac:dyDescent="0.2">
      <c r="A70" s="63" t="s">
        <v>219</v>
      </c>
      <c r="B70" s="64" t="s">
        <v>485</v>
      </c>
      <c r="C70" s="63" t="s">
        <v>48</v>
      </c>
      <c r="D70" s="63" t="s">
        <v>484</v>
      </c>
      <c r="E70" s="62" t="s">
        <v>483</v>
      </c>
      <c r="F70" s="62"/>
      <c r="G70" s="61" t="s">
        <v>57</v>
      </c>
      <c r="H70" s="60">
        <v>5.1900000000000002E-2</v>
      </c>
      <c r="I70" s="59">
        <v>48.7</v>
      </c>
      <c r="J70" s="59">
        <v>2.52</v>
      </c>
    </row>
    <row r="71" spans="1:10" ht="26.1" customHeight="1" x14ac:dyDescent="0.2">
      <c r="A71" s="63" t="s">
        <v>219</v>
      </c>
      <c r="B71" s="64" t="s">
        <v>671</v>
      </c>
      <c r="C71" s="63" t="s">
        <v>48</v>
      </c>
      <c r="D71" s="63" t="s">
        <v>670</v>
      </c>
      <c r="E71" s="62" t="s">
        <v>628</v>
      </c>
      <c r="F71" s="62"/>
      <c r="G71" s="61" t="s">
        <v>57</v>
      </c>
      <c r="H71" s="60">
        <v>5.1900000000000002E-2</v>
      </c>
      <c r="I71" s="59">
        <v>49.37</v>
      </c>
      <c r="J71" s="59">
        <v>2.56</v>
      </c>
    </row>
    <row r="72" spans="1:10" ht="39" customHeight="1" x14ac:dyDescent="0.2">
      <c r="A72" s="63" t="s">
        <v>219</v>
      </c>
      <c r="B72" s="64" t="s">
        <v>119</v>
      </c>
      <c r="C72" s="63" t="s">
        <v>48</v>
      </c>
      <c r="D72" s="63" t="s">
        <v>118</v>
      </c>
      <c r="E72" s="62" t="s">
        <v>325</v>
      </c>
      <c r="F72" s="62"/>
      <c r="G72" s="61" t="s">
        <v>90</v>
      </c>
      <c r="H72" s="60">
        <v>0.58043999999999996</v>
      </c>
      <c r="I72" s="59">
        <v>10.94</v>
      </c>
      <c r="J72" s="59">
        <v>6.35</v>
      </c>
    </row>
    <row r="73" spans="1:10" ht="39" customHeight="1" x14ac:dyDescent="0.2">
      <c r="A73" s="63" t="s">
        <v>219</v>
      </c>
      <c r="B73" s="64" t="s">
        <v>480</v>
      </c>
      <c r="C73" s="63" t="s">
        <v>48</v>
      </c>
      <c r="D73" s="63" t="s">
        <v>479</v>
      </c>
      <c r="E73" s="62" t="s">
        <v>387</v>
      </c>
      <c r="F73" s="62"/>
      <c r="G73" s="61" t="s">
        <v>73</v>
      </c>
      <c r="H73" s="60">
        <v>0.63970000000000005</v>
      </c>
      <c r="I73" s="59">
        <v>119.91</v>
      </c>
      <c r="J73" s="59">
        <v>76.7</v>
      </c>
    </row>
    <row r="74" spans="1:10" ht="26.1" customHeight="1" x14ac:dyDescent="0.2">
      <c r="A74" s="63" t="s">
        <v>219</v>
      </c>
      <c r="B74" s="64" t="s">
        <v>619</v>
      </c>
      <c r="C74" s="63" t="s">
        <v>48</v>
      </c>
      <c r="D74" s="63" t="s">
        <v>618</v>
      </c>
      <c r="E74" s="62" t="s">
        <v>240</v>
      </c>
      <c r="F74" s="62"/>
      <c r="G74" s="61" t="s">
        <v>57</v>
      </c>
      <c r="H74" s="60">
        <v>1.7299999999999999E-2</v>
      </c>
      <c r="I74" s="59">
        <v>56.38</v>
      </c>
      <c r="J74" s="59">
        <v>0.97</v>
      </c>
    </row>
    <row r="75" spans="1:10" ht="39" customHeight="1" x14ac:dyDescent="0.2">
      <c r="A75" s="63" t="s">
        <v>219</v>
      </c>
      <c r="B75" s="64" t="s">
        <v>669</v>
      </c>
      <c r="C75" s="63" t="s">
        <v>48</v>
      </c>
      <c r="D75" s="63" t="s">
        <v>668</v>
      </c>
      <c r="E75" s="62" t="s">
        <v>325</v>
      </c>
      <c r="F75" s="62"/>
      <c r="G75" s="61" t="s">
        <v>90</v>
      </c>
      <c r="H75" s="60">
        <v>0.63009999999999999</v>
      </c>
      <c r="I75" s="59">
        <v>19.510000000000002</v>
      </c>
      <c r="J75" s="59">
        <v>12.29</v>
      </c>
    </row>
    <row r="76" spans="1:10" ht="51.95" customHeight="1" x14ac:dyDescent="0.2">
      <c r="A76" s="63" t="s">
        <v>219</v>
      </c>
      <c r="B76" s="64" t="s">
        <v>435</v>
      </c>
      <c r="C76" s="63" t="s">
        <v>48</v>
      </c>
      <c r="D76" s="63" t="s">
        <v>434</v>
      </c>
      <c r="E76" s="62" t="s">
        <v>420</v>
      </c>
      <c r="F76" s="62"/>
      <c r="G76" s="61" t="s">
        <v>57</v>
      </c>
      <c r="H76" s="60">
        <v>3.4599999999999999E-2</v>
      </c>
      <c r="I76" s="59">
        <v>548.32000000000005</v>
      </c>
      <c r="J76" s="59">
        <v>18.97</v>
      </c>
    </row>
    <row r="77" spans="1:10" ht="51.95" customHeight="1" x14ac:dyDescent="0.2">
      <c r="A77" s="63" t="s">
        <v>219</v>
      </c>
      <c r="B77" s="64" t="s">
        <v>625</v>
      </c>
      <c r="C77" s="63" t="s">
        <v>48</v>
      </c>
      <c r="D77" s="63" t="s">
        <v>624</v>
      </c>
      <c r="E77" s="62" t="s">
        <v>408</v>
      </c>
      <c r="F77" s="62"/>
      <c r="G77" s="61" t="s">
        <v>57</v>
      </c>
      <c r="H77" s="60">
        <v>1.7299999999999999E-2</v>
      </c>
      <c r="I77" s="59">
        <v>26.51</v>
      </c>
      <c r="J77" s="59">
        <v>0.45</v>
      </c>
    </row>
    <row r="78" spans="1:10" ht="26.1" customHeight="1" x14ac:dyDescent="0.2">
      <c r="A78" s="63" t="s">
        <v>219</v>
      </c>
      <c r="B78" s="64" t="s">
        <v>414</v>
      </c>
      <c r="C78" s="63" t="s">
        <v>48</v>
      </c>
      <c r="D78" s="63" t="s">
        <v>413</v>
      </c>
      <c r="E78" s="62" t="s">
        <v>412</v>
      </c>
      <c r="F78" s="62"/>
      <c r="G78" s="61" t="s">
        <v>411</v>
      </c>
      <c r="H78" s="60">
        <v>2.8000000000000001E-2</v>
      </c>
      <c r="I78" s="59">
        <v>9.4600000000000009</v>
      </c>
      <c r="J78" s="59">
        <v>0.26</v>
      </c>
    </row>
    <row r="79" spans="1:10" ht="39" customHeight="1" x14ac:dyDescent="0.2">
      <c r="A79" s="63" t="s">
        <v>219</v>
      </c>
      <c r="B79" s="64" t="s">
        <v>512</v>
      </c>
      <c r="C79" s="63" t="s">
        <v>48</v>
      </c>
      <c r="D79" s="63" t="s">
        <v>511</v>
      </c>
      <c r="E79" s="62" t="s">
        <v>325</v>
      </c>
      <c r="F79" s="62"/>
      <c r="G79" s="61" t="s">
        <v>57</v>
      </c>
      <c r="H79" s="60">
        <v>5.1900000000000002E-2</v>
      </c>
      <c r="I79" s="59">
        <v>36.35</v>
      </c>
      <c r="J79" s="59">
        <v>1.88</v>
      </c>
    </row>
    <row r="80" spans="1:10" ht="39" customHeight="1" x14ac:dyDescent="0.2">
      <c r="A80" s="63" t="s">
        <v>219</v>
      </c>
      <c r="B80" s="64" t="s">
        <v>451</v>
      </c>
      <c r="C80" s="63" t="s">
        <v>48</v>
      </c>
      <c r="D80" s="63" t="s">
        <v>450</v>
      </c>
      <c r="E80" s="62" t="s">
        <v>325</v>
      </c>
      <c r="F80" s="62"/>
      <c r="G80" s="61" t="s">
        <v>57</v>
      </c>
      <c r="H80" s="60">
        <v>1.7299999999999999E-2</v>
      </c>
      <c r="I80" s="59">
        <v>37.130000000000003</v>
      </c>
      <c r="J80" s="59">
        <v>0.64</v>
      </c>
    </row>
    <row r="81" spans="1:10" ht="39" customHeight="1" x14ac:dyDescent="0.2">
      <c r="A81" s="63" t="s">
        <v>219</v>
      </c>
      <c r="B81" s="64" t="s">
        <v>462</v>
      </c>
      <c r="C81" s="63" t="s">
        <v>48</v>
      </c>
      <c r="D81" s="63" t="s">
        <v>461</v>
      </c>
      <c r="E81" s="62" t="s">
        <v>452</v>
      </c>
      <c r="F81" s="62"/>
      <c r="G81" s="61" t="s">
        <v>90</v>
      </c>
      <c r="H81" s="60">
        <v>1.7299999999999999E-2</v>
      </c>
      <c r="I81" s="59">
        <v>34.64</v>
      </c>
      <c r="J81" s="59">
        <v>0.59</v>
      </c>
    </row>
    <row r="82" spans="1:10" ht="39" customHeight="1" x14ac:dyDescent="0.2">
      <c r="A82" s="63" t="s">
        <v>219</v>
      </c>
      <c r="B82" s="64" t="s">
        <v>613</v>
      </c>
      <c r="C82" s="63" t="s">
        <v>48</v>
      </c>
      <c r="D82" s="63" t="s">
        <v>612</v>
      </c>
      <c r="E82" s="62" t="s">
        <v>325</v>
      </c>
      <c r="F82" s="62"/>
      <c r="G82" s="61" t="s">
        <v>57</v>
      </c>
      <c r="H82" s="60">
        <v>6.9199999999999998E-2</v>
      </c>
      <c r="I82" s="59">
        <v>32.67</v>
      </c>
      <c r="J82" s="59">
        <v>2.2599999999999998</v>
      </c>
    </row>
    <row r="83" spans="1:10" ht="51.95" customHeight="1" x14ac:dyDescent="0.2">
      <c r="A83" s="63" t="s">
        <v>219</v>
      </c>
      <c r="B83" s="64" t="s">
        <v>667</v>
      </c>
      <c r="C83" s="63" t="s">
        <v>48</v>
      </c>
      <c r="D83" s="63" t="s">
        <v>666</v>
      </c>
      <c r="E83" s="62" t="s">
        <v>408</v>
      </c>
      <c r="F83" s="62"/>
      <c r="G83" s="61" t="s">
        <v>57</v>
      </c>
      <c r="H83" s="60">
        <v>1.7299999999999999E-2</v>
      </c>
      <c r="I83" s="59">
        <v>21.02</v>
      </c>
      <c r="J83" s="59">
        <v>0.36</v>
      </c>
    </row>
    <row r="84" spans="1:10" ht="39" customHeight="1" x14ac:dyDescent="0.2">
      <c r="A84" s="63" t="s">
        <v>219</v>
      </c>
      <c r="B84" s="64" t="s">
        <v>520</v>
      </c>
      <c r="C84" s="63" t="s">
        <v>48</v>
      </c>
      <c r="D84" s="63" t="s">
        <v>519</v>
      </c>
      <c r="E84" s="62" t="s">
        <v>325</v>
      </c>
      <c r="F84" s="62"/>
      <c r="G84" s="61" t="s">
        <v>90</v>
      </c>
      <c r="H84" s="60">
        <v>6.6775000000000002</v>
      </c>
      <c r="I84" s="59">
        <v>5.28</v>
      </c>
      <c r="J84" s="59">
        <v>35.25</v>
      </c>
    </row>
    <row r="85" spans="1:10" ht="39" customHeight="1" x14ac:dyDescent="0.2">
      <c r="A85" s="63" t="s">
        <v>219</v>
      </c>
      <c r="B85" s="64" t="s">
        <v>433</v>
      </c>
      <c r="C85" s="63" t="s">
        <v>48</v>
      </c>
      <c r="D85" s="63" t="s">
        <v>432</v>
      </c>
      <c r="E85" s="62" t="s">
        <v>387</v>
      </c>
      <c r="F85" s="62"/>
      <c r="G85" s="61" t="s">
        <v>73</v>
      </c>
      <c r="H85" s="60">
        <v>0.45673999999999998</v>
      </c>
      <c r="I85" s="59">
        <v>77.06</v>
      </c>
      <c r="J85" s="59">
        <v>35.19</v>
      </c>
    </row>
    <row r="86" spans="1:10" ht="51.95" customHeight="1" x14ac:dyDescent="0.2">
      <c r="A86" s="63" t="s">
        <v>219</v>
      </c>
      <c r="B86" s="64" t="s">
        <v>553</v>
      </c>
      <c r="C86" s="63" t="s">
        <v>48</v>
      </c>
      <c r="D86" s="63" t="s">
        <v>552</v>
      </c>
      <c r="E86" s="62" t="s">
        <v>408</v>
      </c>
      <c r="F86" s="62"/>
      <c r="G86" s="61" t="s">
        <v>57</v>
      </c>
      <c r="H86" s="60">
        <v>1.7299999999999999E-2</v>
      </c>
      <c r="I86" s="59">
        <v>28.91</v>
      </c>
      <c r="J86" s="59">
        <v>0.5</v>
      </c>
    </row>
    <row r="87" spans="1:10" ht="51.95" customHeight="1" x14ac:dyDescent="0.2">
      <c r="A87" s="63" t="s">
        <v>219</v>
      </c>
      <c r="B87" s="64" t="s">
        <v>583</v>
      </c>
      <c r="C87" s="63" t="s">
        <v>48</v>
      </c>
      <c r="D87" s="63" t="s">
        <v>582</v>
      </c>
      <c r="E87" s="62" t="s">
        <v>581</v>
      </c>
      <c r="F87" s="62"/>
      <c r="G87" s="61" t="s">
        <v>73</v>
      </c>
      <c r="H87" s="60">
        <v>0.10920000000000001</v>
      </c>
      <c r="I87" s="59">
        <v>5.57</v>
      </c>
      <c r="J87" s="59">
        <v>0.6</v>
      </c>
    </row>
    <row r="88" spans="1:10" ht="51.95" customHeight="1" x14ac:dyDescent="0.2">
      <c r="A88" s="63" t="s">
        <v>219</v>
      </c>
      <c r="B88" s="64" t="s">
        <v>580</v>
      </c>
      <c r="C88" s="63" t="s">
        <v>48</v>
      </c>
      <c r="D88" s="63" t="s">
        <v>579</v>
      </c>
      <c r="E88" s="62" t="s">
        <v>578</v>
      </c>
      <c r="F88" s="62"/>
      <c r="G88" s="61" t="s">
        <v>73</v>
      </c>
      <c r="H88" s="60">
        <v>0.13150000000000001</v>
      </c>
      <c r="I88" s="59">
        <v>60.78</v>
      </c>
      <c r="J88" s="59">
        <v>7.99</v>
      </c>
    </row>
    <row r="89" spans="1:10" ht="26.1" customHeight="1" x14ac:dyDescent="0.2">
      <c r="A89" s="63" t="s">
        <v>219</v>
      </c>
      <c r="B89" s="64" t="s">
        <v>514</v>
      </c>
      <c r="C89" s="63" t="s">
        <v>48</v>
      </c>
      <c r="D89" s="63" t="s">
        <v>513</v>
      </c>
      <c r="E89" s="62" t="s">
        <v>240</v>
      </c>
      <c r="F89" s="62"/>
      <c r="G89" s="61" t="s">
        <v>57</v>
      </c>
      <c r="H89" s="60">
        <v>5.1900000000000002E-2</v>
      </c>
      <c r="I89" s="59">
        <v>11.46</v>
      </c>
      <c r="J89" s="59">
        <v>0.59</v>
      </c>
    </row>
    <row r="90" spans="1:10" ht="39" customHeight="1" x14ac:dyDescent="0.2">
      <c r="A90" s="63" t="s">
        <v>219</v>
      </c>
      <c r="B90" s="64" t="s">
        <v>593</v>
      </c>
      <c r="C90" s="63" t="s">
        <v>48</v>
      </c>
      <c r="D90" s="63" t="s">
        <v>592</v>
      </c>
      <c r="E90" s="62" t="s">
        <v>325</v>
      </c>
      <c r="F90" s="62"/>
      <c r="G90" s="61" t="s">
        <v>90</v>
      </c>
      <c r="H90" s="60">
        <v>1.2179899999999999</v>
      </c>
      <c r="I90" s="59">
        <v>3.92</v>
      </c>
      <c r="J90" s="59">
        <v>4.7699999999999996</v>
      </c>
    </row>
    <row r="91" spans="1:10" ht="51.95" customHeight="1" x14ac:dyDescent="0.2">
      <c r="A91" s="63" t="s">
        <v>219</v>
      </c>
      <c r="B91" s="64" t="s">
        <v>444</v>
      </c>
      <c r="C91" s="63" t="s">
        <v>48</v>
      </c>
      <c r="D91" s="63" t="s">
        <v>443</v>
      </c>
      <c r="E91" s="62" t="s">
        <v>408</v>
      </c>
      <c r="F91" s="62"/>
      <c r="G91" s="61" t="s">
        <v>57</v>
      </c>
      <c r="H91" s="60">
        <v>0.1038</v>
      </c>
      <c r="I91" s="59">
        <v>15.4</v>
      </c>
      <c r="J91" s="59">
        <v>1.59</v>
      </c>
    </row>
    <row r="92" spans="1:10" ht="39" customHeight="1" x14ac:dyDescent="0.2">
      <c r="A92" s="63" t="s">
        <v>219</v>
      </c>
      <c r="B92" s="64" t="s">
        <v>449</v>
      </c>
      <c r="C92" s="63" t="s">
        <v>48</v>
      </c>
      <c r="D92" s="63" t="s">
        <v>448</v>
      </c>
      <c r="E92" s="62" t="s">
        <v>447</v>
      </c>
      <c r="F92" s="62"/>
      <c r="G92" s="61" t="s">
        <v>57</v>
      </c>
      <c r="H92" s="60">
        <v>3.4599999999999999E-2</v>
      </c>
      <c r="I92" s="59">
        <v>132.66999999999999</v>
      </c>
      <c r="J92" s="59">
        <v>4.59</v>
      </c>
    </row>
    <row r="93" spans="1:10" ht="51.95" customHeight="1" x14ac:dyDescent="0.2">
      <c r="A93" s="63" t="s">
        <v>219</v>
      </c>
      <c r="B93" s="64" t="s">
        <v>491</v>
      </c>
      <c r="C93" s="63" t="s">
        <v>48</v>
      </c>
      <c r="D93" s="63" t="s">
        <v>490</v>
      </c>
      <c r="E93" s="62" t="s">
        <v>489</v>
      </c>
      <c r="F93" s="62"/>
      <c r="G93" s="61" t="s">
        <v>57</v>
      </c>
      <c r="H93" s="60">
        <v>0.15570000000000001</v>
      </c>
      <c r="I93" s="59">
        <v>119.04</v>
      </c>
      <c r="J93" s="59">
        <v>18.53</v>
      </c>
    </row>
    <row r="94" spans="1:10" ht="39" customHeight="1" x14ac:dyDescent="0.2">
      <c r="A94" s="63" t="s">
        <v>219</v>
      </c>
      <c r="B94" s="64" t="s">
        <v>665</v>
      </c>
      <c r="C94" s="63" t="s">
        <v>48</v>
      </c>
      <c r="D94" s="63" t="s">
        <v>664</v>
      </c>
      <c r="E94" s="62" t="s">
        <v>325</v>
      </c>
      <c r="F94" s="62"/>
      <c r="G94" s="61" t="s">
        <v>57</v>
      </c>
      <c r="H94" s="60">
        <v>5.1900000000000002E-2</v>
      </c>
      <c r="I94" s="59">
        <v>50.65</v>
      </c>
      <c r="J94" s="59">
        <v>2.62</v>
      </c>
    </row>
    <row r="95" spans="1:10" ht="39" customHeight="1" x14ac:dyDescent="0.2">
      <c r="A95" s="63" t="s">
        <v>219</v>
      </c>
      <c r="B95" s="64" t="s">
        <v>475</v>
      </c>
      <c r="C95" s="63" t="s">
        <v>48</v>
      </c>
      <c r="D95" s="63" t="s">
        <v>474</v>
      </c>
      <c r="E95" s="62" t="s">
        <v>447</v>
      </c>
      <c r="F95" s="62"/>
      <c r="G95" s="61" t="s">
        <v>57</v>
      </c>
      <c r="H95" s="60">
        <v>6.9199999999999998E-2</v>
      </c>
      <c r="I95" s="59">
        <v>427.84</v>
      </c>
      <c r="J95" s="59">
        <v>29.6</v>
      </c>
    </row>
    <row r="96" spans="1:10" ht="39" customHeight="1" x14ac:dyDescent="0.2">
      <c r="A96" s="63" t="s">
        <v>219</v>
      </c>
      <c r="B96" s="64" t="s">
        <v>604</v>
      </c>
      <c r="C96" s="63" t="s">
        <v>48</v>
      </c>
      <c r="D96" s="63" t="s">
        <v>603</v>
      </c>
      <c r="E96" s="62" t="s">
        <v>602</v>
      </c>
      <c r="F96" s="62"/>
      <c r="G96" s="61" t="s">
        <v>73</v>
      </c>
      <c r="H96" s="60">
        <v>1</v>
      </c>
      <c r="I96" s="59">
        <v>23.53</v>
      </c>
      <c r="J96" s="59">
        <v>23.53</v>
      </c>
    </row>
    <row r="97" spans="1:10" ht="39" customHeight="1" x14ac:dyDescent="0.2">
      <c r="A97" s="63" t="s">
        <v>219</v>
      </c>
      <c r="B97" s="64" t="s">
        <v>549</v>
      </c>
      <c r="C97" s="63" t="s">
        <v>48</v>
      </c>
      <c r="D97" s="63" t="s">
        <v>548</v>
      </c>
      <c r="E97" s="62" t="s">
        <v>547</v>
      </c>
      <c r="F97" s="62"/>
      <c r="G97" s="61" t="s">
        <v>57</v>
      </c>
      <c r="H97" s="60">
        <v>3.4599999999999999E-2</v>
      </c>
      <c r="I97" s="59">
        <v>17.18</v>
      </c>
      <c r="J97" s="59">
        <v>0.59</v>
      </c>
    </row>
    <row r="98" spans="1:10" ht="39" customHeight="1" x14ac:dyDescent="0.2">
      <c r="A98" s="63" t="s">
        <v>219</v>
      </c>
      <c r="B98" s="64" t="s">
        <v>587</v>
      </c>
      <c r="C98" s="63" t="s">
        <v>48</v>
      </c>
      <c r="D98" s="63" t="s">
        <v>586</v>
      </c>
      <c r="E98" s="62" t="s">
        <v>452</v>
      </c>
      <c r="F98" s="62"/>
      <c r="G98" s="61" t="s">
        <v>57</v>
      </c>
      <c r="H98" s="60">
        <v>1.7299999999999999E-2</v>
      </c>
      <c r="I98" s="59">
        <v>11.13</v>
      </c>
      <c r="J98" s="59">
        <v>0.19</v>
      </c>
    </row>
    <row r="99" spans="1:10" ht="26.1" customHeight="1" x14ac:dyDescent="0.2">
      <c r="A99" s="63" t="s">
        <v>219</v>
      </c>
      <c r="B99" s="64" t="s">
        <v>577</v>
      </c>
      <c r="C99" s="63" t="s">
        <v>48</v>
      </c>
      <c r="D99" s="63" t="s">
        <v>576</v>
      </c>
      <c r="E99" s="62" t="s">
        <v>325</v>
      </c>
      <c r="F99" s="62"/>
      <c r="G99" s="61" t="s">
        <v>57</v>
      </c>
      <c r="H99" s="60">
        <v>0.25951000000000002</v>
      </c>
      <c r="I99" s="59">
        <v>16.920000000000002</v>
      </c>
      <c r="J99" s="59">
        <v>4.3899999999999997</v>
      </c>
    </row>
    <row r="100" spans="1:10" ht="39" customHeight="1" x14ac:dyDescent="0.2">
      <c r="A100" s="63" t="s">
        <v>219</v>
      </c>
      <c r="B100" s="64" t="s">
        <v>508</v>
      </c>
      <c r="C100" s="63" t="s">
        <v>48</v>
      </c>
      <c r="D100" s="63" t="s">
        <v>507</v>
      </c>
      <c r="E100" s="62" t="s">
        <v>408</v>
      </c>
      <c r="F100" s="62"/>
      <c r="G100" s="61" t="s">
        <v>90</v>
      </c>
      <c r="H100" s="60">
        <v>5.0860000000000002E-2</v>
      </c>
      <c r="I100" s="59">
        <v>22.04</v>
      </c>
      <c r="J100" s="59">
        <v>1.1200000000000001</v>
      </c>
    </row>
    <row r="101" spans="1:10" ht="39" customHeight="1" x14ac:dyDescent="0.2">
      <c r="A101" s="63" t="s">
        <v>219</v>
      </c>
      <c r="B101" s="64" t="s">
        <v>429</v>
      </c>
      <c r="C101" s="63" t="s">
        <v>48</v>
      </c>
      <c r="D101" s="63" t="s">
        <v>428</v>
      </c>
      <c r="E101" s="62" t="s">
        <v>296</v>
      </c>
      <c r="F101" s="62"/>
      <c r="G101" s="61" t="s">
        <v>90</v>
      </c>
      <c r="H101" s="60">
        <v>0.51453000000000004</v>
      </c>
      <c r="I101" s="59">
        <v>21.53</v>
      </c>
      <c r="J101" s="59">
        <v>11.07</v>
      </c>
    </row>
    <row r="102" spans="1:10" ht="78" customHeight="1" x14ac:dyDescent="0.2">
      <c r="A102" s="63" t="s">
        <v>219</v>
      </c>
      <c r="B102" s="64" t="s">
        <v>530</v>
      </c>
      <c r="C102" s="63" t="s">
        <v>48</v>
      </c>
      <c r="D102" s="63" t="s">
        <v>529</v>
      </c>
      <c r="E102" s="62" t="s">
        <v>436</v>
      </c>
      <c r="F102" s="62"/>
      <c r="G102" s="61" t="s">
        <v>73</v>
      </c>
      <c r="H102" s="60">
        <v>6.9199999999999998E-2</v>
      </c>
      <c r="I102" s="59">
        <v>215.61</v>
      </c>
      <c r="J102" s="59">
        <v>14.92</v>
      </c>
    </row>
    <row r="103" spans="1:10" ht="39" customHeight="1" x14ac:dyDescent="0.2">
      <c r="A103" s="63" t="s">
        <v>219</v>
      </c>
      <c r="B103" s="64" t="s">
        <v>498</v>
      </c>
      <c r="C103" s="63" t="s">
        <v>48</v>
      </c>
      <c r="D103" s="63" t="s">
        <v>497</v>
      </c>
      <c r="E103" s="62" t="s">
        <v>447</v>
      </c>
      <c r="F103" s="62"/>
      <c r="G103" s="61" t="s">
        <v>57</v>
      </c>
      <c r="H103" s="60">
        <v>3.4599999999999999E-2</v>
      </c>
      <c r="I103" s="59">
        <v>401.22</v>
      </c>
      <c r="J103" s="59">
        <v>13.88</v>
      </c>
    </row>
    <row r="104" spans="1:10" ht="51.95" customHeight="1" x14ac:dyDescent="0.2">
      <c r="A104" s="63" t="s">
        <v>219</v>
      </c>
      <c r="B104" s="64" t="s">
        <v>510</v>
      </c>
      <c r="C104" s="63" t="s">
        <v>48</v>
      </c>
      <c r="D104" s="63" t="s">
        <v>509</v>
      </c>
      <c r="E104" s="62" t="s">
        <v>293</v>
      </c>
      <c r="F104" s="62"/>
      <c r="G104" s="61" t="s">
        <v>90</v>
      </c>
      <c r="H104" s="60">
        <v>5.0860000000000002E-2</v>
      </c>
      <c r="I104" s="59">
        <v>27.35</v>
      </c>
      <c r="J104" s="59">
        <v>1.39</v>
      </c>
    </row>
    <row r="105" spans="1:10" ht="39" customHeight="1" x14ac:dyDescent="0.2">
      <c r="A105" s="63" t="s">
        <v>219</v>
      </c>
      <c r="B105" s="64" t="s">
        <v>663</v>
      </c>
      <c r="C105" s="63" t="s">
        <v>48</v>
      </c>
      <c r="D105" s="63" t="s">
        <v>662</v>
      </c>
      <c r="E105" s="62" t="s">
        <v>387</v>
      </c>
      <c r="F105" s="62"/>
      <c r="G105" s="61" t="s">
        <v>73</v>
      </c>
      <c r="H105" s="60">
        <v>1.384E-2</v>
      </c>
      <c r="I105" s="59">
        <v>155.12</v>
      </c>
      <c r="J105" s="59">
        <v>2.14</v>
      </c>
    </row>
    <row r="106" spans="1:10" ht="39" customHeight="1" x14ac:dyDescent="0.2">
      <c r="A106" s="63" t="s">
        <v>219</v>
      </c>
      <c r="B106" s="64" t="s">
        <v>661</v>
      </c>
      <c r="C106" s="63" t="s">
        <v>48</v>
      </c>
      <c r="D106" s="63" t="s">
        <v>660</v>
      </c>
      <c r="E106" s="62" t="s">
        <v>325</v>
      </c>
      <c r="F106" s="62"/>
      <c r="G106" s="61" t="s">
        <v>57</v>
      </c>
      <c r="H106" s="60">
        <v>1.7299999999999999E-2</v>
      </c>
      <c r="I106" s="59">
        <v>57.31</v>
      </c>
      <c r="J106" s="59">
        <v>0.99</v>
      </c>
    </row>
    <row r="107" spans="1:10" ht="51.95" customHeight="1" x14ac:dyDescent="0.2">
      <c r="A107" s="63" t="s">
        <v>219</v>
      </c>
      <c r="B107" s="64" t="s">
        <v>559</v>
      </c>
      <c r="C107" s="63" t="s">
        <v>48</v>
      </c>
      <c r="D107" s="63" t="s">
        <v>558</v>
      </c>
      <c r="E107" s="62" t="s">
        <v>557</v>
      </c>
      <c r="F107" s="62"/>
      <c r="G107" s="61" t="s">
        <v>73</v>
      </c>
      <c r="H107" s="60">
        <v>1</v>
      </c>
      <c r="I107" s="59">
        <v>86.71</v>
      </c>
      <c r="J107" s="59">
        <v>86.71</v>
      </c>
    </row>
    <row r="108" spans="1:10" ht="39" customHeight="1" x14ac:dyDescent="0.2">
      <c r="A108" s="63" t="s">
        <v>219</v>
      </c>
      <c r="B108" s="64" t="s">
        <v>659</v>
      </c>
      <c r="C108" s="63" t="s">
        <v>48</v>
      </c>
      <c r="D108" s="63" t="s">
        <v>658</v>
      </c>
      <c r="E108" s="62" t="s">
        <v>325</v>
      </c>
      <c r="F108" s="62"/>
      <c r="G108" s="61" t="s">
        <v>90</v>
      </c>
      <c r="H108" s="60">
        <v>9.3590000000000007E-2</v>
      </c>
      <c r="I108" s="59">
        <v>12.78</v>
      </c>
      <c r="J108" s="59">
        <v>1.19</v>
      </c>
    </row>
    <row r="109" spans="1:10" ht="39" customHeight="1" x14ac:dyDescent="0.2">
      <c r="A109" s="63" t="s">
        <v>219</v>
      </c>
      <c r="B109" s="64" t="s">
        <v>561</v>
      </c>
      <c r="C109" s="63" t="s">
        <v>48</v>
      </c>
      <c r="D109" s="63" t="s">
        <v>560</v>
      </c>
      <c r="E109" s="62" t="s">
        <v>408</v>
      </c>
      <c r="F109" s="62"/>
      <c r="G109" s="61" t="s">
        <v>90</v>
      </c>
      <c r="H109" s="60">
        <v>3.9440000000000003E-2</v>
      </c>
      <c r="I109" s="59">
        <v>22.96</v>
      </c>
      <c r="J109" s="59">
        <v>0.9</v>
      </c>
    </row>
    <row r="110" spans="1:10" ht="51.95" customHeight="1" x14ac:dyDescent="0.2">
      <c r="A110" s="63" t="s">
        <v>219</v>
      </c>
      <c r="B110" s="64" t="s">
        <v>468</v>
      </c>
      <c r="C110" s="63" t="s">
        <v>48</v>
      </c>
      <c r="D110" s="63" t="s">
        <v>467</v>
      </c>
      <c r="E110" s="62" t="s">
        <v>447</v>
      </c>
      <c r="F110" s="62"/>
      <c r="G110" s="61" t="s">
        <v>57</v>
      </c>
      <c r="H110" s="60">
        <v>6.9199999999999998E-2</v>
      </c>
      <c r="I110" s="59">
        <v>111.26</v>
      </c>
      <c r="J110" s="59">
        <v>7.69</v>
      </c>
    </row>
    <row r="111" spans="1:10" ht="51.95" customHeight="1" x14ac:dyDescent="0.2">
      <c r="A111" s="63" t="s">
        <v>219</v>
      </c>
      <c r="B111" s="64" t="s">
        <v>410</v>
      </c>
      <c r="C111" s="63" t="s">
        <v>48</v>
      </c>
      <c r="D111" s="63" t="s">
        <v>409</v>
      </c>
      <c r="E111" s="62" t="s">
        <v>408</v>
      </c>
      <c r="F111" s="62"/>
      <c r="G111" s="61" t="s">
        <v>57</v>
      </c>
      <c r="H111" s="60">
        <v>3.4599999999999999E-2</v>
      </c>
      <c r="I111" s="59">
        <v>37.96</v>
      </c>
      <c r="J111" s="59">
        <v>1.31</v>
      </c>
    </row>
    <row r="112" spans="1:10" ht="39" customHeight="1" x14ac:dyDescent="0.2">
      <c r="A112" s="63" t="s">
        <v>219</v>
      </c>
      <c r="B112" s="64" t="s">
        <v>585</v>
      </c>
      <c r="C112" s="63" t="s">
        <v>48</v>
      </c>
      <c r="D112" s="63" t="s">
        <v>584</v>
      </c>
      <c r="E112" s="62" t="s">
        <v>325</v>
      </c>
      <c r="F112" s="62"/>
      <c r="G112" s="61" t="s">
        <v>57</v>
      </c>
      <c r="H112" s="60">
        <v>5.1900000000000002E-2</v>
      </c>
      <c r="I112" s="59">
        <v>29.75</v>
      </c>
      <c r="J112" s="59">
        <v>1.54</v>
      </c>
    </row>
    <row r="113" spans="1:10" ht="51.95" customHeight="1" x14ac:dyDescent="0.2">
      <c r="A113" s="63" t="s">
        <v>219</v>
      </c>
      <c r="B113" s="64" t="s">
        <v>567</v>
      </c>
      <c r="C113" s="63" t="s">
        <v>48</v>
      </c>
      <c r="D113" s="63" t="s">
        <v>566</v>
      </c>
      <c r="E113" s="62" t="s">
        <v>408</v>
      </c>
      <c r="F113" s="62"/>
      <c r="G113" s="61" t="s">
        <v>57</v>
      </c>
      <c r="H113" s="60">
        <v>5.1900000000000002E-2</v>
      </c>
      <c r="I113" s="59">
        <v>16.05</v>
      </c>
      <c r="J113" s="59">
        <v>0.83</v>
      </c>
    </row>
    <row r="114" spans="1:10" ht="51.95" customHeight="1" x14ac:dyDescent="0.2">
      <c r="A114" s="63" t="s">
        <v>219</v>
      </c>
      <c r="B114" s="64" t="s">
        <v>488</v>
      </c>
      <c r="C114" s="63" t="s">
        <v>48</v>
      </c>
      <c r="D114" s="63" t="s">
        <v>487</v>
      </c>
      <c r="E114" s="62" t="s">
        <v>486</v>
      </c>
      <c r="F114" s="62"/>
      <c r="G114" s="61" t="s">
        <v>73</v>
      </c>
      <c r="H114" s="60">
        <v>1.40795</v>
      </c>
      <c r="I114" s="59">
        <v>52.02</v>
      </c>
      <c r="J114" s="59">
        <v>73.239999999999995</v>
      </c>
    </row>
    <row r="115" spans="1:10" ht="39" customHeight="1" x14ac:dyDescent="0.2">
      <c r="A115" s="63" t="s">
        <v>219</v>
      </c>
      <c r="B115" s="64" t="s">
        <v>544</v>
      </c>
      <c r="C115" s="63" t="s">
        <v>48</v>
      </c>
      <c r="D115" s="63" t="s">
        <v>543</v>
      </c>
      <c r="E115" s="62" t="s">
        <v>452</v>
      </c>
      <c r="F115" s="62"/>
      <c r="G115" s="61" t="s">
        <v>57</v>
      </c>
      <c r="H115" s="60">
        <v>1.7299999999999999E-2</v>
      </c>
      <c r="I115" s="59">
        <v>20.64</v>
      </c>
      <c r="J115" s="59">
        <v>0.35</v>
      </c>
    </row>
    <row r="116" spans="1:10" ht="78" customHeight="1" x14ac:dyDescent="0.2">
      <c r="A116" s="63" t="s">
        <v>219</v>
      </c>
      <c r="B116" s="64" t="s">
        <v>438</v>
      </c>
      <c r="C116" s="63" t="s">
        <v>48</v>
      </c>
      <c r="D116" s="63" t="s">
        <v>437</v>
      </c>
      <c r="E116" s="62" t="s">
        <v>436</v>
      </c>
      <c r="F116" s="62"/>
      <c r="G116" s="61" t="s">
        <v>73</v>
      </c>
      <c r="H116" s="60">
        <v>2.4910000000000002E-2</v>
      </c>
      <c r="I116" s="59">
        <v>416.99</v>
      </c>
      <c r="J116" s="59">
        <v>10.38</v>
      </c>
    </row>
    <row r="117" spans="1:10" ht="26.1" customHeight="1" x14ac:dyDescent="0.2">
      <c r="A117" s="63" t="s">
        <v>219</v>
      </c>
      <c r="B117" s="64" t="s">
        <v>638</v>
      </c>
      <c r="C117" s="63" t="s">
        <v>48</v>
      </c>
      <c r="D117" s="63" t="s">
        <v>637</v>
      </c>
      <c r="E117" s="62" t="s">
        <v>240</v>
      </c>
      <c r="F117" s="62"/>
      <c r="G117" s="61" t="s">
        <v>57</v>
      </c>
      <c r="H117" s="60">
        <v>1.7299999999999999E-2</v>
      </c>
      <c r="I117" s="59">
        <v>54.47</v>
      </c>
      <c r="J117" s="59">
        <v>0.94</v>
      </c>
    </row>
    <row r="118" spans="1:10" ht="51.95" customHeight="1" x14ac:dyDescent="0.2">
      <c r="A118" s="63" t="s">
        <v>219</v>
      </c>
      <c r="B118" s="64" t="s">
        <v>464</v>
      </c>
      <c r="C118" s="63" t="s">
        <v>48</v>
      </c>
      <c r="D118" s="63" t="s">
        <v>463</v>
      </c>
      <c r="E118" s="62" t="s">
        <v>240</v>
      </c>
      <c r="F118" s="62"/>
      <c r="G118" s="61" t="s">
        <v>57</v>
      </c>
      <c r="H118" s="60">
        <v>8.6499999999999997E-3</v>
      </c>
      <c r="I118" s="59">
        <v>576.75</v>
      </c>
      <c r="J118" s="59">
        <v>4.9800000000000004</v>
      </c>
    </row>
    <row r="119" spans="1:10" ht="39" customHeight="1" x14ac:dyDescent="0.2">
      <c r="A119" s="63" t="s">
        <v>219</v>
      </c>
      <c r="B119" s="64" t="s">
        <v>440</v>
      </c>
      <c r="C119" s="63" t="s">
        <v>48</v>
      </c>
      <c r="D119" s="63" t="s">
        <v>439</v>
      </c>
      <c r="E119" s="62" t="s">
        <v>387</v>
      </c>
      <c r="F119" s="62"/>
      <c r="G119" s="61" t="s">
        <v>73</v>
      </c>
      <c r="H119" s="60">
        <v>0.80579000000000001</v>
      </c>
      <c r="I119" s="59">
        <v>100.76</v>
      </c>
      <c r="J119" s="59">
        <v>81.19</v>
      </c>
    </row>
    <row r="120" spans="1:10" ht="39" customHeight="1" x14ac:dyDescent="0.2">
      <c r="A120" s="63" t="s">
        <v>219</v>
      </c>
      <c r="B120" s="64" t="s">
        <v>657</v>
      </c>
      <c r="C120" s="63" t="s">
        <v>48</v>
      </c>
      <c r="D120" s="63" t="s">
        <v>656</v>
      </c>
      <c r="E120" s="62" t="s">
        <v>605</v>
      </c>
      <c r="F120" s="62"/>
      <c r="G120" s="61" t="s">
        <v>57</v>
      </c>
      <c r="H120" s="60">
        <v>1.7299999999999999E-2</v>
      </c>
      <c r="I120" s="59">
        <v>11.05</v>
      </c>
      <c r="J120" s="59">
        <v>0.19</v>
      </c>
    </row>
    <row r="121" spans="1:10" ht="65.099999999999994" customHeight="1" x14ac:dyDescent="0.2">
      <c r="A121" s="63" t="s">
        <v>219</v>
      </c>
      <c r="B121" s="64" t="s">
        <v>422</v>
      </c>
      <c r="C121" s="63" t="s">
        <v>48</v>
      </c>
      <c r="D121" s="63" t="s">
        <v>421</v>
      </c>
      <c r="E121" s="62" t="s">
        <v>420</v>
      </c>
      <c r="F121" s="62"/>
      <c r="G121" s="61" t="s">
        <v>57</v>
      </c>
      <c r="H121" s="60">
        <v>3.4599999999999999E-2</v>
      </c>
      <c r="I121" s="59">
        <v>274.25</v>
      </c>
      <c r="J121" s="59">
        <v>9.48</v>
      </c>
    </row>
    <row r="122" spans="1:10" ht="26.1" customHeight="1" x14ac:dyDescent="0.2">
      <c r="A122" s="63" t="s">
        <v>219</v>
      </c>
      <c r="B122" s="64" t="s">
        <v>655</v>
      </c>
      <c r="C122" s="63" t="s">
        <v>48</v>
      </c>
      <c r="D122" s="63" t="s">
        <v>654</v>
      </c>
      <c r="E122" s="62" t="s">
        <v>240</v>
      </c>
      <c r="F122" s="62"/>
      <c r="G122" s="61" t="s">
        <v>57</v>
      </c>
      <c r="H122" s="60">
        <v>8.6499999999999997E-3</v>
      </c>
      <c r="I122" s="59">
        <v>79.09</v>
      </c>
      <c r="J122" s="59">
        <v>0.68</v>
      </c>
    </row>
    <row r="123" spans="1:10" ht="51.95" customHeight="1" x14ac:dyDescent="0.2">
      <c r="A123" s="63" t="s">
        <v>219</v>
      </c>
      <c r="B123" s="64" t="s">
        <v>456</v>
      </c>
      <c r="C123" s="63" t="s">
        <v>48</v>
      </c>
      <c r="D123" s="63" t="s">
        <v>455</v>
      </c>
      <c r="E123" s="62" t="s">
        <v>408</v>
      </c>
      <c r="F123" s="62"/>
      <c r="G123" s="61" t="s">
        <v>57</v>
      </c>
      <c r="H123" s="60">
        <v>5.1900000000000002E-2</v>
      </c>
      <c r="I123" s="59">
        <v>11.06</v>
      </c>
      <c r="J123" s="59">
        <v>0.56999999999999995</v>
      </c>
    </row>
    <row r="124" spans="1:10" ht="39" customHeight="1" x14ac:dyDescent="0.2">
      <c r="A124" s="63" t="s">
        <v>219</v>
      </c>
      <c r="B124" s="64" t="s">
        <v>417</v>
      </c>
      <c r="C124" s="63" t="s">
        <v>48</v>
      </c>
      <c r="D124" s="63" t="s">
        <v>416</v>
      </c>
      <c r="E124" s="62" t="s">
        <v>415</v>
      </c>
      <c r="F124" s="62"/>
      <c r="G124" s="61" t="s">
        <v>73</v>
      </c>
      <c r="H124" s="60">
        <v>0.11375</v>
      </c>
      <c r="I124" s="59">
        <v>82.91</v>
      </c>
      <c r="J124" s="59">
        <v>9.43</v>
      </c>
    </row>
    <row r="125" spans="1:10" ht="51.95" customHeight="1" x14ac:dyDescent="0.2">
      <c r="A125" s="63" t="s">
        <v>219</v>
      </c>
      <c r="B125" s="64" t="s">
        <v>653</v>
      </c>
      <c r="C125" s="63" t="s">
        <v>48</v>
      </c>
      <c r="D125" s="63" t="s">
        <v>652</v>
      </c>
      <c r="E125" s="62" t="s">
        <v>408</v>
      </c>
      <c r="F125" s="62"/>
      <c r="G125" s="61" t="s">
        <v>57</v>
      </c>
      <c r="H125" s="60">
        <v>3.4599999999999999E-2</v>
      </c>
      <c r="I125" s="59">
        <v>41.93</v>
      </c>
      <c r="J125" s="59">
        <v>1.45</v>
      </c>
    </row>
    <row r="126" spans="1:10" ht="39" customHeight="1" x14ac:dyDescent="0.2">
      <c r="A126" s="63" t="s">
        <v>219</v>
      </c>
      <c r="B126" s="64" t="s">
        <v>575</v>
      </c>
      <c r="C126" s="63" t="s">
        <v>48</v>
      </c>
      <c r="D126" s="63" t="s">
        <v>574</v>
      </c>
      <c r="E126" s="62" t="s">
        <v>452</v>
      </c>
      <c r="F126" s="62"/>
      <c r="G126" s="61" t="s">
        <v>57</v>
      </c>
      <c r="H126" s="60">
        <v>6.9199999999999998E-2</v>
      </c>
      <c r="I126" s="59">
        <v>14.29</v>
      </c>
      <c r="J126" s="59">
        <v>0.98</v>
      </c>
    </row>
    <row r="127" spans="1:10" ht="39" customHeight="1" x14ac:dyDescent="0.2">
      <c r="A127" s="63" t="s">
        <v>219</v>
      </c>
      <c r="B127" s="64" t="s">
        <v>454</v>
      </c>
      <c r="C127" s="63" t="s">
        <v>48</v>
      </c>
      <c r="D127" s="63" t="s">
        <v>453</v>
      </c>
      <c r="E127" s="62" t="s">
        <v>452</v>
      </c>
      <c r="F127" s="62"/>
      <c r="G127" s="61" t="s">
        <v>90</v>
      </c>
      <c r="H127" s="60">
        <v>0.19602</v>
      </c>
      <c r="I127" s="59">
        <v>25.87</v>
      </c>
      <c r="J127" s="59">
        <v>5.07</v>
      </c>
    </row>
    <row r="128" spans="1:10" ht="39" customHeight="1" x14ac:dyDescent="0.2">
      <c r="A128" s="63" t="s">
        <v>219</v>
      </c>
      <c r="B128" s="64" t="s">
        <v>528</v>
      </c>
      <c r="C128" s="63" t="s">
        <v>48</v>
      </c>
      <c r="D128" s="63" t="s">
        <v>527</v>
      </c>
      <c r="E128" s="62" t="s">
        <v>293</v>
      </c>
      <c r="F128" s="62"/>
      <c r="G128" s="61" t="s">
        <v>90</v>
      </c>
      <c r="H128" s="60">
        <v>8.5639999999999994E-2</v>
      </c>
      <c r="I128" s="59">
        <v>9.32</v>
      </c>
      <c r="J128" s="59">
        <v>0.79</v>
      </c>
    </row>
    <row r="129" spans="1:10" ht="51.95" customHeight="1" x14ac:dyDescent="0.2">
      <c r="A129" s="63" t="s">
        <v>219</v>
      </c>
      <c r="B129" s="64" t="s">
        <v>526</v>
      </c>
      <c r="C129" s="63" t="s">
        <v>48</v>
      </c>
      <c r="D129" s="63" t="s">
        <v>525</v>
      </c>
      <c r="E129" s="62" t="s">
        <v>293</v>
      </c>
      <c r="F129" s="62"/>
      <c r="G129" s="61" t="s">
        <v>90</v>
      </c>
      <c r="H129" s="60">
        <v>5.0860000000000002E-2</v>
      </c>
      <c r="I129" s="59">
        <v>10.35</v>
      </c>
      <c r="J129" s="59">
        <v>0.52</v>
      </c>
    </row>
    <row r="130" spans="1:10" ht="39" customHeight="1" x14ac:dyDescent="0.2">
      <c r="A130" s="63" t="s">
        <v>219</v>
      </c>
      <c r="B130" s="64" t="s">
        <v>551</v>
      </c>
      <c r="C130" s="63" t="s">
        <v>48</v>
      </c>
      <c r="D130" s="63" t="s">
        <v>550</v>
      </c>
      <c r="E130" s="62" t="s">
        <v>369</v>
      </c>
      <c r="F130" s="62"/>
      <c r="G130" s="61" t="s">
        <v>57</v>
      </c>
      <c r="H130" s="60">
        <v>6.9199999999999998E-2</v>
      </c>
      <c r="I130" s="59">
        <v>124.52</v>
      </c>
      <c r="J130" s="59">
        <v>8.61</v>
      </c>
    </row>
    <row r="131" spans="1:10" ht="39" customHeight="1" x14ac:dyDescent="0.2">
      <c r="A131" s="63" t="s">
        <v>219</v>
      </c>
      <c r="B131" s="64" t="s">
        <v>573</v>
      </c>
      <c r="C131" s="63" t="s">
        <v>48</v>
      </c>
      <c r="D131" s="63" t="s">
        <v>572</v>
      </c>
      <c r="E131" s="62" t="s">
        <v>387</v>
      </c>
      <c r="F131" s="62"/>
      <c r="G131" s="61" t="s">
        <v>73</v>
      </c>
      <c r="H131" s="60">
        <v>3.866E-2</v>
      </c>
      <c r="I131" s="59">
        <v>120.68</v>
      </c>
      <c r="J131" s="59">
        <v>4.66</v>
      </c>
    </row>
    <row r="132" spans="1:10" ht="26.1" customHeight="1" x14ac:dyDescent="0.2">
      <c r="A132" s="63" t="s">
        <v>219</v>
      </c>
      <c r="B132" s="64" t="s">
        <v>540</v>
      </c>
      <c r="C132" s="63" t="s">
        <v>48</v>
      </c>
      <c r="D132" s="63" t="s">
        <v>539</v>
      </c>
      <c r="E132" s="62" t="s">
        <v>471</v>
      </c>
      <c r="F132" s="62"/>
      <c r="G132" s="61" t="s">
        <v>73</v>
      </c>
      <c r="H132" s="60">
        <v>0.1183</v>
      </c>
      <c r="I132" s="59">
        <v>4.79</v>
      </c>
      <c r="J132" s="59">
        <v>0.56000000000000005</v>
      </c>
    </row>
    <row r="133" spans="1:10" ht="26.1" customHeight="1" x14ac:dyDescent="0.2">
      <c r="A133" s="63" t="s">
        <v>219</v>
      </c>
      <c r="B133" s="64" t="s">
        <v>431</v>
      </c>
      <c r="C133" s="63" t="s">
        <v>48</v>
      </c>
      <c r="D133" s="63" t="s">
        <v>430</v>
      </c>
      <c r="E133" s="62" t="s">
        <v>412</v>
      </c>
      <c r="F133" s="62"/>
      <c r="G133" s="61" t="s">
        <v>244</v>
      </c>
      <c r="H133" s="60">
        <v>9.5E-4</v>
      </c>
      <c r="I133" s="59">
        <v>1241.8699999999999</v>
      </c>
      <c r="J133" s="59">
        <v>1.17</v>
      </c>
    </row>
    <row r="134" spans="1:10" ht="39" customHeight="1" x14ac:dyDescent="0.2">
      <c r="A134" s="63" t="s">
        <v>219</v>
      </c>
      <c r="B134" s="64" t="s">
        <v>522</v>
      </c>
      <c r="C134" s="63" t="s">
        <v>48</v>
      </c>
      <c r="D134" s="63" t="s">
        <v>521</v>
      </c>
      <c r="E134" s="62" t="s">
        <v>408</v>
      </c>
      <c r="F134" s="62"/>
      <c r="G134" s="61" t="s">
        <v>90</v>
      </c>
      <c r="H134" s="60">
        <v>0.15656999999999999</v>
      </c>
      <c r="I134" s="59">
        <v>28.4</v>
      </c>
      <c r="J134" s="59">
        <v>4.4400000000000004</v>
      </c>
    </row>
    <row r="135" spans="1:10" ht="39" customHeight="1" x14ac:dyDescent="0.2">
      <c r="A135" s="63" t="s">
        <v>219</v>
      </c>
      <c r="B135" s="64" t="s">
        <v>478</v>
      </c>
      <c r="C135" s="63" t="s">
        <v>48</v>
      </c>
      <c r="D135" s="63" t="s">
        <v>477</v>
      </c>
      <c r="E135" s="62" t="s">
        <v>476</v>
      </c>
      <c r="F135" s="62"/>
      <c r="G135" s="61" t="s">
        <v>73</v>
      </c>
      <c r="H135" s="60">
        <v>0.23583999999999999</v>
      </c>
      <c r="I135" s="59">
        <v>62.74</v>
      </c>
      <c r="J135" s="59">
        <v>14.79</v>
      </c>
    </row>
    <row r="136" spans="1:10" ht="39" customHeight="1" x14ac:dyDescent="0.2">
      <c r="A136" s="63" t="s">
        <v>219</v>
      </c>
      <c r="B136" s="64" t="s">
        <v>556</v>
      </c>
      <c r="C136" s="63" t="s">
        <v>48</v>
      </c>
      <c r="D136" s="63" t="s">
        <v>555</v>
      </c>
      <c r="E136" s="62" t="s">
        <v>554</v>
      </c>
      <c r="F136" s="62"/>
      <c r="G136" s="61" t="s">
        <v>57</v>
      </c>
      <c r="H136" s="60">
        <v>3.4599999999999999E-2</v>
      </c>
      <c r="I136" s="59">
        <v>266.77999999999997</v>
      </c>
      <c r="J136" s="59">
        <v>9.23</v>
      </c>
    </row>
    <row r="137" spans="1:10" ht="51.95" customHeight="1" x14ac:dyDescent="0.2">
      <c r="A137" s="63" t="s">
        <v>219</v>
      </c>
      <c r="B137" s="64" t="s">
        <v>589</v>
      </c>
      <c r="C137" s="63" t="s">
        <v>48</v>
      </c>
      <c r="D137" s="63" t="s">
        <v>588</v>
      </c>
      <c r="E137" s="62" t="s">
        <v>325</v>
      </c>
      <c r="F137" s="62"/>
      <c r="G137" s="61" t="s">
        <v>90</v>
      </c>
      <c r="H137" s="60">
        <v>1.47837</v>
      </c>
      <c r="I137" s="59">
        <v>8.2200000000000006</v>
      </c>
      <c r="J137" s="59">
        <v>12.15</v>
      </c>
    </row>
    <row r="138" spans="1:10" ht="39" customHeight="1" x14ac:dyDescent="0.2">
      <c r="A138" s="63" t="s">
        <v>219</v>
      </c>
      <c r="B138" s="64" t="s">
        <v>460</v>
      </c>
      <c r="C138" s="63" t="s">
        <v>48</v>
      </c>
      <c r="D138" s="63" t="s">
        <v>459</v>
      </c>
      <c r="E138" s="62" t="s">
        <v>325</v>
      </c>
      <c r="F138" s="62"/>
      <c r="G138" s="61" t="s">
        <v>57</v>
      </c>
      <c r="H138" s="60">
        <v>0.19031000000000001</v>
      </c>
      <c r="I138" s="59">
        <v>31.05</v>
      </c>
      <c r="J138" s="59">
        <v>5.9</v>
      </c>
    </row>
    <row r="139" spans="1:10" ht="39" customHeight="1" x14ac:dyDescent="0.2">
      <c r="A139" s="63" t="s">
        <v>219</v>
      </c>
      <c r="B139" s="64" t="s">
        <v>651</v>
      </c>
      <c r="C139" s="63" t="s">
        <v>48</v>
      </c>
      <c r="D139" s="63" t="s">
        <v>650</v>
      </c>
      <c r="E139" s="62" t="s">
        <v>296</v>
      </c>
      <c r="F139" s="62"/>
      <c r="G139" s="61" t="s">
        <v>57</v>
      </c>
      <c r="H139" s="60">
        <v>1.7299999999999999E-2</v>
      </c>
      <c r="I139" s="59">
        <v>18.96</v>
      </c>
      <c r="J139" s="59">
        <v>0.32</v>
      </c>
    </row>
    <row r="140" spans="1:10" ht="51.95" customHeight="1" x14ac:dyDescent="0.2">
      <c r="A140" s="63" t="s">
        <v>219</v>
      </c>
      <c r="B140" s="64" t="s">
        <v>419</v>
      </c>
      <c r="C140" s="63" t="s">
        <v>48</v>
      </c>
      <c r="D140" s="63" t="s">
        <v>418</v>
      </c>
      <c r="E140" s="62" t="s">
        <v>408</v>
      </c>
      <c r="F140" s="62"/>
      <c r="G140" s="61" t="s">
        <v>57</v>
      </c>
      <c r="H140" s="60">
        <v>6.9199999999999998E-2</v>
      </c>
      <c r="I140" s="59">
        <v>10.86</v>
      </c>
      <c r="J140" s="59">
        <v>0.75</v>
      </c>
    </row>
    <row r="141" spans="1:10" ht="39" customHeight="1" x14ac:dyDescent="0.2">
      <c r="A141" s="63" t="s">
        <v>219</v>
      </c>
      <c r="B141" s="64" t="s">
        <v>482</v>
      </c>
      <c r="C141" s="63" t="s">
        <v>48</v>
      </c>
      <c r="D141" s="63" t="s">
        <v>481</v>
      </c>
      <c r="E141" s="62" t="s">
        <v>452</v>
      </c>
      <c r="F141" s="62"/>
      <c r="G141" s="61" t="s">
        <v>57</v>
      </c>
      <c r="H141" s="60">
        <v>0.22491</v>
      </c>
      <c r="I141" s="59">
        <v>10.43</v>
      </c>
      <c r="J141" s="59">
        <v>2.34</v>
      </c>
    </row>
    <row r="142" spans="1:10" ht="51.95" customHeight="1" x14ac:dyDescent="0.2">
      <c r="A142" s="63" t="s">
        <v>219</v>
      </c>
      <c r="B142" s="64" t="s">
        <v>496</v>
      </c>
      <c r="C142" s="63" t="s">
        <v>48</v>
      </c>
      <c r="D142" s="63" t="s">
        <v>495</v>
      </c>
      <c r="E142" s="62" t="s">
        <v>494</v>
      </c>
      <c r="F142" s="62"/>
      <c r="G142" s="61" t="s">
        <v>73</v>
      </c>
      <c r="H142" s="60">
        <v>1.40795</v>
      </c>
      <c r="I142" s="59">
        <v>26.56</v>
      </c>
      <c r="J142" s="59">
        <v>37.39</v>
      </c>
    </row>
    <row r="143" spans="1:10" ht="39" customHeight="1" x14ac:dyDescent="0.2">
      <c r="A143" s="63" t="s">
        <v>219</v>
      </c>
      <c r="B143" s="64" t="s">
        <v>632</v>
      </c>
      <c r="C143" s="63" t="s">
        <v>48</v>
      </c>
      <c r="D143" s="63" t="s">
        <v>631</v>
      </c>
      <c r="E143" s="62" t="s">
        <v>296</v>
      </c>
      <c r="F143" s="62"/>
      <c r="G143" s="61" t="s">
        <v>90</v>
      </c>
      <c r="H143" s="60">
        <v>2.249E-2</v>
      </c>
      <c r="I143" s="59">
        <v>27.84</v>
      </c>
      <c r="J143" s="59">
        <v>0.62</v>
      </c>
    </row>
    <row r="144" spans="1:10" ht="39" customHeight="1" x14ac:dyDescent="0.2">
      <c r="A144" s="63" t="s">
        <v>219</v>
      </c>
      <c r="B144" s="64" t="s">
        <v>649</v>
      </c>
      <c r="C144" s="63" t="s">
        <v>48</v>
      </c>
      <c r="D144" s="63" t="s">
        <v>648</v>
      </c>
      <c r="E144" s="62" t="s">
        <v>325</v>
      </c>
      <c r="F144" s="62"/>
      <c r="G144" s="61" t="s">
        <v>57</v>
      </c>
      <c r="H144" s="60">
        <v>1.7299999999999999E-2</v>
      </c>
      <c r="I144" s="59">
        <v>59.71</v>
      </c>
      <c r="J144" s="59">
        <v>1.03</v>
      </c>
    </row>
    <row r="145" spans="1:10" ht="39" customHeight="1" x14ac:dyDescent="0.2">
      <c r="A145" s="63" t="s">
        <v>219</v>
      </c>
      <c r="B145" s="64" t="s">
        <v>647</v>
      </c>
      <c r="C145" s="63" t="s">
        <v>48</v>
      </c>
      <c r="D145" s="63" t="s">
        <v>646</v>
      </c>
      <c r="E145" s="62" t="s">
        <v>387</v>
      </c>
      <c r="F145" s="62"/>
      <c r="G145" s="61" t="s">
        <v>73</v>
      </c>
      <c r="H145" s="60">
        <v>0.2455</v>
      </c>
      <c r="I145" s="59">
        <v>92.32</v>
      </c>
      <c r="J145" s="59">
        <v>22.66</v>
      </c>
    </row>
    <row r="146" spans="1:10" ht="39" customHeight="1" x14ac:dyDescent="0.2">
      <c r="A146" s="63" t="s">
        <v>219</v>
      </c>
      <c r="B146" s="64" t="s">
        <v>607</v>
      </c>
      <c r="C146" s="63" t="s">
        <v>48</v>
      </c>
      <c r="D146" s="63" t="s">
        <v>606</v>
      </c>
      <c r="E146" s="62" t="s">
        <v>605</v>
      </c>
      <c r="F146" s="62"/>
      <c r="G146" s="61" t="s">
        <v>90</v>
      </c>
      <c r="H146" s="60">
        <v>3.9789999999999999E-2</v>
      </c>
      <c r="I146" s="59">
        <v>18.600000000000001</v>
      </c>
      <c r="J146" s="59">
        <v>0.74</v>
      </c>
    </row>
    <row r="147" spans="1:10" ht="39" customHeight="1" x14ac:dyDescent="0.2">
      <c r="A147" s="63" t="s">
        <v>219</v>
      </c>
      <c r="B147" s="64" t="s">
        <v>645</v>
      </c>
      <c r="C147" s="63" t="s">
        <v>48</v>
      </c>
      <c r="D147" s="63" t="s">
        <v>644</v>
      </c>
      <c r="E147" s="62" t="s">
        <v>643</v>
      </c>
      <c r="F147" s="62"/>
      <c r="G147" s="61" t="s">
        <v>73</v>
      </c>
      <c r="H147" s="60">
        <v>1</v>
      </c>
      <c r="I147" s="59">
        <v>85.68</v>
      </c>
      <c r="J147" s="59">
        <v>85.68</v>
      </c>
    </row>
    <row r="148" spans="1:10" ht="39" customHeight="1" x14ac:dyDescent="0.2">
      <c r="A148" s="63" t="s">
        <v>219</v>
      </c>
      <c r="B148" s="64" t="s">
        <v>466</v>
      </c>
      <c r="C148" s="63" t="s">
        <v>48</v>
      </c>
      <c r="D148" s="63" t="s">
        <v>465</v>
      </c>
      <c r="E148" s="62" t="s">
        <v>293</v>
      </c>
      <c r="F148" s="62"/>
      <c r="G148" s="61" t="s">
        <v>90</v>
      </c>
      <c r="H148" s="60">
        <v>8.5639999999999994E-2</v>
      </c>
      <c r="I148" s="59">
        <v>18.190000000000001</v>
      </c>
      <c r="J148" s="59">
        <v>1.55</v>
      </c>
    </row>
    <row r="149" spans="1:10" ht="51.95" customHeight="1" x14ac:dyDescent="0.2">
      <c r="A149" s="63" t="s">
        <v>219</v>
      </c>
      <c r="B149" s="64" t="s">
        <v>501</v>
      </c>
      <c r="C149" s="63" t="s">
        <v>48</v>
      </c>
      <c r="D149" s="63" t="s">
        <v>500</v>
      </c>
      <c r="E149" s="62" t="s">
        <v>499</v>
      </c>
      <c r="F149" s="62"/>
      <c r="G149" s="61" t="s">
        <v>73</v>
      </c>
      <c r="H149" s="60">
        <v>0.10920000000000001</v>
      </c>
      <c r="I149" s="59">
        <v>50.42</v>
      </c>
      <c r="J149" s="59">
        <v>5.5</v>
      </c>
    </row>
    <row r="150" spans="1:10" ht="51.95" customHeight="1" x14ac:dyDescent="0.2">
      <c r="A150" s="63" t="s">
        <v>219</v>
      </c>
      <c r="B150" s="64" t="s">
        <v>642</v>
      </c>
      <c r="C150" s="63" t="s">
        <v>48</v>
      </c>
      <c r="D150" s="63" t="s">
        <v>641</v>
      </c>
      <c r="E150" s="62" t="s">
        <v>494</v>
      </c>
      <c r="F150" s="62"/>
      <c r="G150" s="61" t="s">
        <v>57</v>
      </c>
      <c r="H150" s="60">
        <v>0.1038</v>
      </c>
      <c r="I150" s="59">
        <v>1325.78</v>
      </c>
      <c r="J150" s="59">
        <v>137.61000000000001</v>
      </c>
    </row>
    <row r="151" spans="1:10" ht="51.95" customHeight="1" x14ac:dyDescent="0.2">
      <c r="A151" s="63" t="s">
        <v>219</v>
      </c>
      <c r="B151" s="64" t="s">
        <v>640</v>
      </c>
      <c r="C151" s="63" t="s">
        <v>48</v>
      </c>
      <c r="D151" s="63" t="s">
        <v>639</v>
      </c>
      <c r="E151" s="62" t="s">
        <v>408</v>
      </c>
      <c r="F151" s="62"/>
      <c r="G151" s="61" t="s">
        <v>57</v>
      </c>
      <c r="H151" s="60">
        <v>8.6499999999999994E-2</v>
      </c>
      <c r="I151" s="59">
        <v>24.41</v>
      </c>
      <c r="J151" s="59">
        <v>2.11</v>
      </c>
    </row>
    <row r="152" spans="1:10" ht="39" customHeight="1" x14ac:dyDescent="0.2">
      <c r="A152" s="63" t="s">
        <v>219</v>
      </c>
      <c r="B152" s="64" t="s">
        <v>591</v>
      </c>
      <c r="C152" s="63" t="s">
        <v>48</v>
      </c>
      <c r="D152" s="63" t="s">
        <v>590</v>
      </c>
      <c r="E152" s="62" t="s">
        <v>408</v>
      </c>
      <c r="F152" s="62"/>
      <c r="G152" s="61" t="s">
        <v>90</v>
      </c>
      <c r="H152" s="60">
        <v>3.2349999999999997E-2</v>
      </c>
      <c r="I152" s="59">
        <v>39.57</v>
      </c>
      <c r="J152" s="59">
        <v>1.28</v>
      </c>
    </row>
    <row r="153" spans="1:10" ht="39" customHeight="1" x14ac:dyDescent="0.2">
      <c r="A153" s="63" t="s">
        <v>219</v>
      </c>
      <c r="B153" s="64" t="s">
        <v>636</v>
      </c>
      <c r="C153" s="63" t="s">
        <v>48</v>
      </c>
      <c r="D153" s="63" t="s">
        <v>635</v>
      </c>
      <c r="E153" s="62" t="s">
        <v>605</v>
      </c>
      <c r="F153" s="62"/>
      <c r="G153" s="61" t="s">
        <v>57</v>
      </c>
      <c r="H153" s="60">
        <v>1.7299999999999999E-2</v>
      </c>
      <c r="I153" s="59">
        <v>8</v>
      </c>
      <c r="J153" s="59">
        <v>0.13</v>
      </c>
    </row>
    <row r="154" spans="1:10" ht="26.1" customHeight="1" x14ac:dyDescent="0.2">
      <c r="A154" s="63" t="s">
        <v>219</v>
      </c>
      <c r="B154" s="64" t="s">
        <v>506</v>
      </c>
      <c r="C154" s="63" t="s">
        <v>48</v>
      </c>
      <c r="D154" s="63" t="s">
        <v>505</v>
      </c>
      <c r="E154" s="62" t="s">
        <v>504</v>
      </c>
      <c r="F154" s="62"/>
      <c r="G154" s="61" t="s">
        <v>73</v>
      </c>
      <c r="H154" s="60">
        <v>4.2738699999999996</v>
      </c>
      <c r="I154" s="59">
        <v>19.02</v>
      </c>
      <c r="J154" s="59">
        <v>81.28</v>
      </c>
    </row>
    <row r="155" spans="1:10" ht="39" customHeight="1" x14ac:dyDescent="0.2">
      <c r="A155" s="63" t="s">
        <v>219</v>
      </c>
      <c r="B155" s="64" t="s">
        <v>630</v>
      </c>
      <c r="C155" s="63" t="s">
        <v>48</v>
      </c>
      <c r="D155" s="63" t="s">
        <v>629</v>
      </c>
      <c r="E155" s="62" t="s">
        <v>628</v>
      </c>
      <c r="F155" s="62"/>
      <c r="G155" s="61" t="s">
        <v>90</v>
      </c>
      <c r="H155" s="60">
        <v>0.22370000000000001</v>
      </c>
      <c r="I155" s="59">
        <v>7.83</v>
      </c>
      <c r="J155" s="59">
        <v>1.75</v>
      </c>
    </row>
    <row r="156" spans="1:10" ht="26.1" customHeight="1" x14ac:dyDescent="0.2">
      <c r="A156" s="63" t="s">
        <v>219</v>
      </c>
      <c r="B156" s="64" t="s">
        <v>473</v>
      </c>
      <c r="C156" s="63" t="s">
        <v>48</v>
      </c>
      <c r="D156" s="63" t="s">
        <v>472</v>
      </c>
      <c r="E156" s="62" t="s">
        <v>471</v>
      </c>
      <c r="F156" s="62"/>
      <c r="G156" s="61" t="s">
        <v>73</v>
      </c>
      <c r="H156" s="60">
        <v>0.1183</v>
      </c>
      <c r="I156" s="59">
        <v>10.83</v>
      </c>
      <c r="J156" s="59">
        <v>1.28</v>
      </c>
    </row>
    <row r="157" spans="1:10" ht="65.099999999999994" customHeight="1" x14ac:dyDescent="0.2">
      <c r="A157" s="63" t="s">
        <v>219</v>
      </c>
      <c r="B157" s="64" t="s">
        <v>615</v>
      </c>
      <c r="C157" s="63" t="s">
        <v>48</v>
      </c>
      <c r="D157" s="63" t="s">
        <v>614</v>
      </c>
      <c r="E157" s="62" t="s">
        <v>420</v>
      </c>
      <c r="F157" s="62"/>
      <c r="G157" s="61" t="s">
        <v>57</v>
      </c>
      <c r="H157" s="60">
        <v>1.7299999999999999E-2</v>
      </c>
      <c r="I157" s="59">
        <v>420.77</v>
      </c>
      <c r="J157" s="59">
        <v>7.27</v>
      </c>
    </row>
    <row r="158" spans="1:10" x14ac:dyDescent="0.2">
      <c r="A158" s="52"/>
      <c r="B158" s="52"/>
      <c r="C158" s="52"/>
      <c r="D158" s="52"/>
      <c r="E158" s="52" t="s">
        <v>198</v>
      </c>
      <c r="F158" s="50">
        <v>302.62</v>
      </c>
      <c r="G158" s="52" t="s">
        <v>197</v>
      </c>
      <c r="H158" s="50">
        <v>0</v>
      </c>
      <c r="I158" s="52" t="s">
        <v>196</v>
      </c>
      <c r="J158" s="50">
        <v>302.62</v>
      </c>
    </row>
    <row r="159" spans="1:10" x14ac:dyDescent="0.2">
      <c r="A159" s="52"/>
      <c r="B159" s="52"/>
      <c r="C159" s="52"/>
      <c r="D159" s="52"/>
      <c r="E159" s="52" t="s">
        <v>195</v>
      </c>
      <c r="F159" s="50">
        <v>279.38</v>
      </c>
      <c r="G159" s="52"/>
      <c r="H159" s="51" t="s">
        <v>194</v>
      </c>
      <c r="I159" s="51"/>
      <c r="J159" s="50">
        <v>1375.42</v>
      </c>
    </row>
    <row r="160" spans="1:10" x14ac:dyDescent="0.2">
      <c r="A160" s="25" t="s">
        <v>758</v>
      </c>
      <c r="B160" s="25"/>
      <c r="C160" s="25"/>
      <c r="D160" s="25"/>
      <c r="E160" s="25"/>
      <c r="F160" s="25"/>
      <c r="G160" s="25"/>
      <c r="H160" s="25"/>
      <c r="I160" s="25"/>
      <c r="J160" s="25"/>
    </row>
    <row r="161" spans="1:10" ht="15" thickBot="1" x14ac:dyDescent="0.25">
      <c r="A161" s="69" t="s">
        <v>773</v>
      </c>
      <c r="B161" s="69"/>
      <c r="C161" s="69"/>
      <c r="D161" s="69"/>
      <c r="E161" s="69"/>
      <c r="F161" s="69"/>
      <c r="G161" s="69"/>
      <c r="H161" s="69"/>
      <c r="I161" s="69"/>
      <c r="J161" s="69"/>
    </row>
    <row r="162" spans="1:10" ht="0.95" customHeight="1" thickTop="1" x14ac:dyDescent="0.2">
      <c r="A162" s="48"/>
      <c r="B162" s="48"/>
      <c r="C162" s="48"/>
      <c r="D162" s="48"/>
      <c r="E162" s="48"/>
      <c r="F162" s="48"/>
      <c r="G162" s="48"/>
      <c r="H162" s="48"/>
      <c r="I162" s="48"/>
      <c r="J162" s="48"/>
    </row>
    <row r="163" spans="1:10" ht="18" customHeight="1" x14ac:dyDescent="0.2">
      <c r="A163" s="41" t="s">
        <v>153</v>
      </c>
      <c r="B163" s="39" t="s">
        <v>187</v>
      </c>
      <c r="C163" s="41" t="s">
        <v>186</v>
      </c>
      <c r="D163" s="41" t="s">
        <v>10</v>
      </c>
      <c r="E163" s="67" t="s">
        <v>221</v>
      </c>
      <c r="F163" s="67"/>
      <c r="G163" s="40" t="s">
        <v>185</v>
      </c>
      <c r="H163" s="39" t="s">
        <v>11</v>
      </c>
      <c r="I163" s="39" t="s">
        <v>184</v>
      </c>
      <c r="J163" s="39" t="s">
        <v>12</v>
      </c>
    </row>
    <row r="164" spans="1:10" ht="65.099999999999994" customHeight="1" x14ac:dyDescent="0.2">
      <c r="A164" s="33" t="s">
        <v>220</v>
      </c>
      <c r="B164" s="31" t="s">
        <v>152</v>
      </c>
      <c r="C164" s="33" t="s">
        <v>52</v>
      </c>
      <c r="D164" s="33" t="s">
        <v>151</v>
      </c>
      <c r="E164" s="66" t="s">
        <v>406</v>
      </c>
      <c r="F164" s="66"/>
      <c r="G164" s="32" t="s">
        <v>73</v>
      </c>
      <c r="H164" s="65">
        <v>1</v>
      </c>
      <c r="I164" s="30">
        <v>745.82</v>
      </c>
      <c r="J164" s="30">
        <v>745.82</v>
      </c>
    </row>
    <row r="165" spans="1:10" ht="39" customHeight="1" x14ac:dyDescent="0.2">
      <c r="A165" s="63" t="s">
        <v>219</v>
      </c>
      <c r="B165" s="64" t="s">
        <v>575</v>
      </c>
      <c r="C165" s="63" t="s">
        <v>48</v>
      </c>
      <c r="D165" s="63" t="s">
        <v>574</v>
      </c>
      <c r="E165" s="62" t="s">
        <v>452</v>
      </c>
      <c r="F165" s="62"/>
      <c r="G165" s="61" t="s">
        <v>57</v>
      </c>
      <c r="H165" s="60">
        <v>4.444E-2</v>
      </c>
      <c r="I165" s="59">
        <v>14.29</v>
      </c>
      <c r="J165" s="59">
        <v>0.63</v>
      </c>
    </row>
    <row r="166" spans="1:10" ht="51.95" customHeight="1" x14ac:dyDescent="0.2">
      <c r="A166" s="63" t="s">
        <v>219</v>
      </c>
      <c r="B166" s="64" t="s">
        <v>640</v>
      </c>
      <c r="C166" s="63" t="s">
        <v>48</v>
      </c>
      <c r="D166" s="63" t="s">
        <v>639</v>
      </c>
      <c r="E166" s="62" t="s">
        <v>408</v>
      </c>
      <c r="F166" s="62"/>
      <c r="G166" s="61" t="s">
        <v>57</v>
      </c>
      <c r="H166" s="60">
        <v>2.222E-2</v>
      </c>
      <c r="I166" s="59">
        <v>24.41</v>
      </c>
      <c r="J166" s="59">
        <v>0.54</v>
      </c>
    </row>
    <row r="167" spans="1:10" ht="39" customHeight="1" x14ac:dyDescent="0.2">
      <c r="A167" s="63" t="s">
        <v>219</v>
      </c>
      <c r="B167" s="64" t="s">
        <v>520</v>
      </c>
      <c r="C167" s="63" t="s">
        <v>48</v>
      </c>
      <c r="D167" s="63" t="s">
        <v>519</v>
      </c>
      <c r="E167" s="62" t="s">
        <v>325</v>
      </c>
      <c r="F167" s="62"/>
      <c r="G167" s="61" t="s">
        <v>90</v>
      </c>
      <c r="H167" s="60">
        <v>4.68</v>
      </c>
      <c r="I167" s="59">
        <v>5.28</v>
      </c>
      <c r="J167" s="59">
        <v>24.71</v>
      </c>
    </row>
    <row r="168" spans="1:10" ht="39" customHeight="1" x14ac:dyDescent="0.2">
      <c r="A168" s="63" t="s">
        <v>219</v>
      </c>
      <c r="B168" s="64" t="s">
        <v>512</v>
      </c>
      <c r="C168" s="63" t="s">
        <v>48</v>
      </c>
      <c r="D168" s="63" t="s">
        <v>511</v>
      </c>
      <c r="E168" s="62" t="s">
        <v>325</v>
      </c>
      <c r="F168" s="62"/>
      <c r="G168" s="61" t="s">
        <v>57</v>
      </c>
      <c r="H168" s="60">
        <v>4.444E-2</v>
      </c>
      <c r="I168" s="59">
        <v>36.35</v>
      </c>
      <c r="J168" s="59">
        <v>1.61</v>
      </c>
    </row>
    <row r="169" spans="1:10" ht="26.1" customHeight="1" x14ac:dyDescent="0.2">
      <c r="A169" s="63" t="s">
        <v>219</v>
      </c>
      <c r="B169" s="64" t="s">
        <v>638</v>
      </c>
      <c r="C169" s="63" t="s">
        <v>48</v>
      </c>
      <c r="D169" s="63" t="s">
        <v>637</v>
      </c>
      <c r="E169" s="62" t="s">
        <v>240</v>
      </c>
      <c r="F169" s="62"/>
      <c r="G169" s="61" t="s">
        <v>57</v>
      </c>
      <c r="H169" s="60">
        <v>2.222E-2</v>
      </c>
      <c r="I169" s="59">
        <v>54.47</v>
      </c>
      <c r="J169" s="59">
        <v>1.21</v>
      </c>
    </row>
    <row r="170" spans="1:10" ht="39" customHeight="1" x14ac:dyDescent="0.2">
      <c r="A170" s="63" t="s">
        <v>219</v>
      </c>
      <c r="B170" s="64" t="s">
        <v>636</v>
      </c>
      <c r="C170" s="63" t="s">
        <v>48</v>
      </c>
      <c r="D170" s="63" t="s">
        <v>635</v>
      </c>
      <c r="E170" s="62" t="s">
        <v>605</v>
      </c>
      <c r="F170" s="62"/>
      <c r="G170" s="61" t="s">
        <v>57</v>
      </c>
      <c r="H170" s="60">
        <v>8.8880000000000001E-2</v>
      </c>
      <c r="I170" s="59">
        <v>8</v>
      </c>
      <c r="J170" s="59">
        <v>0.71</v>
      </c>
    </row>
    <row r="171" spans="1:10" ht="51.95" customHeight="1" x14ac:dyDescent="0.2">
      <c r="A171" s="63" t="s">
        <v>219</v>
      </c>
      <c r="B171" s="64" t="s">
        <v>559</v>
      </c>
      <c r="C171" s="63" t="s">
        <v>48</v>
      </c>
      <c r="D171" s="63" t="s">
        <v>558</v>
      </c>
      <c r="E171" s="62" t="s">
        <v>557</v>
      </c>
      <c r="F171" s="62"/>
      <c r="G171" s="61" t="s">
        <v>73</v>
      </c>
      <c r="H171" s="60">
        <v>1</v>
      </c>
      <c r="I171" s="59">
        <v>86.71</v>
      </c>
      <c r="J171" s="59">
        <v>86.71</v>
      </c>
    </row>
    <row r="172" spans="1:10" ht="39" customHeight="1" x14ac:dyDescent="0.2">
      <c r="A172" s="63" t="s">
        <v>219</v>
      </c>
      <c r="B172" s="64" t="s">
        <v>524</v>
      </c>
      <c r="C172" s="63" t="s">
        <v>48</v>
      </c>
      <c r="D172" s="63" t="s">
        <v>523</v>
      </c>
      <c r="E172" s="62" t="s">
        <v>325</v>
      </c>
      <c r="F172" s="62"/>
      <c r="G172" s="61" t="s">
        <v>57</v>
      </c>
      <c r="H172" s="60">
        <v>4.444E-2</v>
      </c>
      <c r="I172" s="59">
        <v>35.51</v>
      </c>
      <c r="J172" s="59">
        <v>1.57</v>
      </c>
    </row>
    <row r="173" spans="1:10" ht="51.95" customHeight="1" x14ac:dyDescent="0.2">
      <c r="A173" s="63" t="s">
        <v>219</v>
      </c>
      <c r="B173" s="64" t="s">
        <v>634</v>
      </c>
      <c r="C173" s="63" t="s">
        <v>48</v>
      </c>
      <c r="D173" s="63" t="s">
        <v>633</v>
      </c>
      <c r="E173" s="62" t="s">
        <v>303</v>
      </c>
      <c r="F173" s="62"/>
      <c r="G173" s="61" t="s">
        <v>90</v>
      </c>
      <c r="H173" s="60">
        <v>6.6600000000000001E-3</v>
      </c>
      <c r="I173" s="59">
        <v>36.19</v>
      </c>
      <c r="J173" s="59">
        <v>0.24</v>
      </c>
    </row>
    <row r="174" spans="1:10" ht="51.95" customHeight="1" x14ac:dyDescent="0.2">
      <c r="A174" s="63" t="s">
        <v>219</v>
      </c>
      <c r="B174" s="64" t="s">
        <v>491</v>
      </c>
      <c r="C174" s="63" t="s">
        <v>48</v>
      </c>
      <c r="D174" s="63" t="s">
        <v>490</v>
      </c>
      <c r="E174" s="62" t="s">
        <v>489</v>
      </c>
      <c r="F174" s="62"/>
      <c r="G174" s="61" t="s">
        <v>57</v>
      </c>
      <c r="H174" s="60">
        <v>0.13333</v>
      </c>
      <c r="I174" s="59">
        <v>119.04</v>
      </c>
      <c r="J174" s="59">
        <v>15.87</v>
      </c>
    </row>
    <row r="175" spans="1:10" ht="39" customHeight="1" x14ac:dyDescent="0.2">
      <c r="A175" s="63" t="s">
        <v>219</v>
      </c>
      <c r="B175" s="64" t="s">
        <v>475</v>
      </c>
      <c r="C175" s="63" t="s">
        <v>48</v>
      </c>
      <c r="D175" s="63" t="s">
        <v>474</v>
      </c>
      <c r="E175" s="62" t="s">
        <v>447</v>
      </c>
      <c r="F175" s="62"/>
      <c r="G175" s="61" t="s">
        <v>57</v>
      </c>
      <c r="H175" s="60">
        <v>4.444E-2</v>
      </c>
      <c r="I175" s="59">
        <v>427.84</v>
      </c>
      <c r="J175" s="59">
        <v>19.010000000000002</v>
      </c>
    </row>
    <row r="176" spans="1:10" ht="39" customHeight="1" x14ac:dyDescent="0.2">
      <c r="A176" s="63" t="s">
        <v>219</v>
      </c>
      <c r="B176" s="64" t="s">
        <v>593</v>
      </c>
      <c r="C176" s="63" t="s">
        <v>48</v>
      </c>
      <c r="D176" s="63" t="s">
        <v>592</v>
      </c>
      <c r="E176" s="62" t="s">
        <v>325</v>
      </c>
      <c r="F176" s="62"/>
      <c r="G176" s="61" t="s">
        <v>90</v>
      </c>
      <c r="H176" s="60">
        <v>1.0077700000000001</v>
      </c>
      <c r="I176" s="59">
        <v>3.92</v>
      </c>
      <c r="J176" s="59">
        <v>3.95</v>
      </c>
    </row>
    <row r="177" spans="1:10" ht="51.95" customHeight="1" x14ac:dyDescent="0.2">
      <c r="A177" s="63" t="s">
        <v>219</v>
      </c>
      <c r="B177" s="64" t="s">
        <v>542</v>
      </c>
      <c r="C177" s="63" t="s">
        <v>48</v>
      </c>
      <c r="D177" s="63" t="s">
        <v>541</v>
      </c>
      <c r="E177" s="62" t="s">
        <v>240</v>
      </c>
      <c r="F177" s="62"/>
      <c r="G177" s="61" t="s">
        <v>57</v>
      </c>
      <c r="H177" s="60">
        <v>1.111E-2</v>
      </c>
      <c r="I177" s="59">
        <v>601.62</v>
      </c>
      <c r="J177" s="59">
        <v>6.68</v>
      </c>
    </row>
    <row r="178" spans="1:10" ht="26.1" customHeight="1" x14ac:dyDescent="0.2">
      <c r="A178" s="63" t="s">
        <v>219</v>
      </c>
      <c r="B178" s="64" t="s">
        <v>514</v>
      </c>
      <c r="C178" s="63" t="s">
        <v>48</v>
      </c>
      <c r="D178" s="63" t="s">
        <v>513</v>
      </c>
      <c r="E178" s="62" t="s">
        <v>240</v>
      </c>
      <c r="F178" s="62"/>
      <c r="G178" s="61" t="s">
        <v>57</v>
      </c>
      <c r="H178" s="60">
        <v>6.6659999999999997E-2</v>
      </c>
      <c r="I178" s="59">
        <v>11.46</v>
      </c>
      <c r="J178" s="59">
        <v>0.76</v>
      </c>
    </row>
    <row r="179" spans="1:10" ht="39" customHeight="1" x14ac:dyDescent="0.2">
      <c r="A179" s="63" t="s">
        <v>219</v>
      </c>
      <c r="B179" s="64" t="s">
        <v>604</v>
      </c>
      <c r="C179" s="63" t="s">
        <v>48</v>
      </c>
      <c r="D179" s="63" t="s">
        <v>603</v>
      </c>
      <c r="E179" s="62" t="s">
        <v>602</v>
      </c>
      <c r="F179" s="62"/>
      <c r="G179" s="61" t="s">
        <v>73</v>
      </c>
      <c r="H179" s="60">
        <v>1</v>
      </c>
      <c r="I179" s="59">
        <v>23.53</v>
      </c>
      <c r="J179" s="59">
        <v>23.53</v>
      </c>
    </row>
    <row r="180" spans="1:10" ht="78" customHeight="1" x14ac:dyDescent="0.2">
      <c r="A180" s="63" t="s">
        <v>219</v>
      </c>
      <c r="B180" s="64" t="s">
        <v>530</v>
      </c>
      <c r="C180" s="63" t="s">
        <v>48</v>
      </c>
      <c r="D180" s="63" t="s">
        <v>529</v>
      </c>
      <c r="E180" s="62" t="s">
        <v>436</v>
      </c>
      <c r="F180" s="62"/>
      <c r="G180" s="61" t="s">
        <v>73</v>
      </c>
      <c r="H180" s="60">
        <v>6.6659999999999997E-2</v>
      </c>
      <c r="I180" s="59">
        <v>215.61</v>
      </c>
      <c r="J180" s="59">
        <v>14.37</v>
      </c>
    </row>
    <row r="181" spans="1:10" ht="39" customHeight="1" x14ac:dyDescent="0.2">
      <c r="A181" s="63" t="s">
        <v>219</v>
      </c>
      <c r="B181" s="64" t="s">
        <v>587</v>
      </c>
      <c r="C181" s="63" t="s">
        <v>48</v>
      </c>
      <c r="D181" s="63" t="s">
        <v>586</v>
      </c>
      <c r="E181" s="62" t="s">
        <v>452</v>
      </c>
      <c r="F181" s="62"/>
      <c r="G181" s="61" t="s">
        <v>57</v>
      </c>
      <c r="H181" s="60">
        <v>2.222E-2</v>
      </c>
      <c r="I181" s="59">
        <v>11.13</v>
      </c>
      <c r="J181" s="59">
        <v>0.24</v>
      </c>
    </row>
    <row r="182" spans="1:10" ht="51.95" customHeight="1" x14ac:dyDescent="0.2">
      <c r="A182" s="63" t="s">
        <v>219</v>
      </c>
      <c r="B182" s="64" t="s">
        <v>569</v>
      </c>
      <c r="C182" s="63" t="s">
        <v>48</v>
      </c>
      <c r="D182" s="63" t="s">
        <v>568</v>
      </c>
      <c r="E182" s="62" t="s">
        <v>494</v>
      </c>
      <c r="F182" s="62"/>
      <c r="G182" s="61" t="s">
        <v>57</v>
      </c>
      <c r="H182" s="60">
        <v>8.8880000000000001E-2</v>
      </c>
      <c r="I182" s="59">
        <v>1391.83</v>
      </c>
      <c r="J182" s="59">
        <v>123.7</v>
      </c>
    </row>
    <row r="183" spans="1:10" ht="39" customHeight="1" x14ac:dyDescent="0.2">
      <c r="A183" s="63" t="s">
        <v>219</v>
      </c>
      <c r="B183" s="64" t="s">
        <v>632</v>
      </c>
      <c r="C183" s="63" t="s">
        <v>48</v>
      </c>
      <c r="D183" s="63" t="s">
        <v>631</v>
      </c>
      <c r="E183" s="62" t="s">
        <v>296</v>
      </c>
      <c r="F183" s="62"/>
      <c r="G183" s="61" t="s">
        <v>90</v>
      </c>
      <c r="H183" s="60">
        <v>0.17333000000000001</v>
      </c>
      <c r="I183" s="59">
        <v>27.84</v>
      </c>
      <c r="J183" s="59">
        <v>4.82</v>
      </c>
    </row>
    <row r="184" spans="1:10" ht="39" customHeight="1" x14ac:dyDescent="0.2">
      <c r="A184" s="63" t="s">
        <v>219</v>
      </c>
      <c r="B184" s="64" t="s">
        <v>482</v>
      </c>
      <c r="C184" s="63" t="s">
        <v>48</v>
      </c>
      <c r="D184" s="63" t="s">
        <v>481</v>
      </c>
      <c r="E184" s="62" t="s">
        <v>452</v>
      </c>
      <c r="F184" s="62"/>
      <c r="G184" s="61" t="s">
        <v>57</v>
      </c>
      <c r="H184" s="60">
        <v>0.15554999999999999</v>
      </c>
      <c r="I184" s="59">
        <v>10.43</v>
      </c>
      <c r="J184" s="59">
        <v>1.62</v>
      </c>
    </row>
    <row r="185" spans="1:10" ht="39" customHeight="1" x14ac:dyDescent="0.2">
      <c r="A185" s="63" t="s">
        <v>219</v>
      </c>
      <c r="B185" s="64" t="s">
        <v>630</v>
      </c>
      <c r="C185" s="63" t="s">
        <v>48</v>
      </c>
      <c r="D185" s="63" t="s">
        <v>629</v>
      </c>
      <c r="E185" s="62" t="s">
        <v>628</v>
      </c>
      <c r="F185" s="62"/>
      <c r="G185" s="61" t="s">
        <v>90</v>
      </c>
      <c r="H185" s="60">
        <v>2.666E-2</v>
      </c>
      <c r="I185" s="59">
        <v>7.83</v>
      </c>
      <c r="J185" s="59">
        <v>0.2</v>
      </c>
    </row>
    <row r="186" spans="1:10" ht="51.95" customHeight="1" x14ac:dyDescent="0.2">
      <c r="A186" s="63" t="s">
        <v>219</v>
      </c>
      <c r="B186" s="64" t="s">
        <v>496</v>
      </c>
      <c r="C186" s="63" t="s">
        <v>48</v>
      </c>
      <c r="D186" s="63" t="s">
        <v>495</v>
      </c>
      <c r="E186" s="62" t="s">
        <v>494</v>
      </c>
      <c r="F186" s="62"/>
      <c r="G186" s="61" t="s">
        <v>73</v>
      </c>
      <c r="H186" s="60">
        <v>1.4506600000000001</v>
      </c>
      <c r="I186" s="59">
        <v>26.56</v>
      </c>
      <c r="J186" s="59">
        <v>38.520000000000003</v>
      </c>
    </row>
    <row r="187" spans="1:10" ht="39" customHeight="1" x14ac:dyDescent="0.2">
      <c r="A187" s="63" t="s">
        <v>219</v>
      </c>
      <c r="B187" s="64" t="s">
        <v>551</v>
      </c>
      <c r="C187" s="63" t="s">
        <v>48</v>
      </c>
      <c r="D187" s="63" t="s">
        <v>550</v>
      </c>
      <c r="E187" s="62" t="s">
        <v>369</v>
      </c>
      <c r="F187" s="62"/>
      <c r="G187" s="61" t="s">
        <v>57</v>
      </c>
      <c r="H187" s="60">
        <v>4.444E-2</v>
      </c>
      <c r="I187" s="59">
        <v>124.52</v>
      </c>
      <c r="J187" s="59">
        <v>5.53</v>
      </c>
    </row>
    <row r="188" spans="1:10" ht="26.1" customHeight="1" x14ac:dyDescent="0.2">
      <c r="A188" s="63" t="s">
        <v>219</v>
      </c>
      <c r="B188" s="64" t="s">
        <v>577</v>
      </c>
      <c r="C188" s="63" t="s">
        <v>48</v>
      </c>
      <c r="D188" s="63" t="s">
        <v>576</v>
      </c>
      <c r="E188" s="62" t="s">
        <v>325</v>
      </c>
      <c r="F188" s="62"/>
      <c r="G188" s="61" t="s">
        <v>57</v>
      </c>
      <c r="H188" s="60">
        <v>0.13333</v>
      </c>
      <c r="I188" s="59">
        <v>16.920000000000002</v>
      </c>
      <c r="J188" s="59">
        <v>2.25</v>
      </c>
    </row>
    <row r="189" spans="1:10" ht="39" customHeight="1" x14ac:dyDescent="0.2">
      <c r="A189" s="63" t="s">
        <v>219</v>
      </c>
      <c r="B189" s="64" t="s">
        <v>627</v>
      </c>
      <c r="C189" s="63" t="s">
        <v>48</v>
      </c>
      <c r="D189" s="63" t="s">
        <v>626</v>
      </c>
      <c r="E189" s="62" t="s">
        <v>325</v>
      </c>
      <c r="F189" s="62"/>
      <c r="G189" s="61" t="s">
        <v>57</v>
      </c>
      <c r="H189" s="60">
        <v>4.444E-2</v>
      </c>
      <c r="I189" s="59">
        <v>47.06</v>
      </c>
      <c r="J189" s="59">
        <v>2.09</v>
      </c>
    </row>
    <row r="190" spans="1:10" ht="51.95" customHeight="1" x14ac:dyDescent="0.2">
      <c r="A190" s="63" t="s">
        <v>219</v>
      </c>
      <c r="B190" s="64" t="s">
        <v>625</v>
      </c>
      <c r="C190" s="63" t="s">
        <v>48</v>
      </c>
      <c r="D190" s="63" t="s">
        <v>624</v>
      </c>
      <c r="E190" s="62" t="s">
        <v>408</v>
      </c>
      <c r="F190" s="62"/>
      <c r="G190" s="61" t="s">
        <v>57</v>
      </c>
      <c r="H190" s="60">
        <v>2.222E-2</v>
      </c>
      <c r="I190" s="59">
        <v>26.51</v>
      </c>
      <c r="J190" s="59">
        <v>0.57999999999999996</v>
      </c>
    </row>
    <row r="191" spans="1:10" ht="39" customHeight="1" x14ac:dyDescent="0.2">
      <c r="A191" s="63" t="s">
        <v>219</v>
      </c>
      <c r="B191" s="64" t="s">
        <v>429</v>
      </c>
      <c r="C191" s="63" t="s">
        <v>48</v>
      </c>
      <c r="D191" s="63" t="s">
        <v>428</v>
      </c>
      <c r="E191" s="62" t="s">
        <v>296</v>
      </c>
      <c r="F191" s="62"/>
      <c r="G191" s="61" t="s">
        <v>90</v>
      </c>
      <c r="H191" s="60">
        <v>0.86021999999999998</v>
      </c>
      <c r="I191" s="59">
        <v>21.53</v>
      </c>
      <c r="J191" s="59">
        <v>18.52</v>
      </c>
    </row>
    <row r="192" spans="1:10" ht="39" customHeight="1" x14ac:dyDescent="0.2">
      <c r="A192" s="63" t="s">
        <v>219</v>
      </c>
      <c r="B192" s="64" t="s">
        <v>522</v>
      </c>
      <c r="C192" s="63" t="s">
        <v>48</v>
      </c>
      <c r="D192" s="63" t="s">
        <v>521</v>
      </c>
      <c r="E192" s="62" t="s">
        <v>408</v>
      </c>
      <c r="F192" s="62"/>
      <c r="G192" s="61" t="s">
        <v>90</v>
      </c>
      <c r="H192" s="60">
        <v>0.22422</v>
      </c>
      <c r="I192" s="59">
        <v>28.4</v>
      </c>
      <c r="J192" s="59">
        <v>6.36</v>
      </c>
    </row>
    <row r="193" spans="1:10" ht="51.95" customHeight="1" x14ac:dyDescent="0.2">
      <c r="A193" s="63" t="s">
        <v>219</v>
      </c>
      <c r="B193" s="64" t="s">
        <v>589</v>
      </c>
      <c r="C193" s="63" t="s">
        <v>48</v>
      </c>
      <c r="D193" s="63" t="s">
        <v>588</v>
      </c>
      <c r="E193" s="62" t="s">
        <v>325</v>
      </c>
      <c r="F193" s="62"/>
      <c r="G193" s="61" t="s">
        <v>90</v>
      </c>
      <c r="H193" s="60">
        <v>0.72487999999999997</v>
      </c>
      <c r="I193" s="59">
        <v>8.2200000000000006</v>
      </c>
      <c r="J193" s="59">
        <v>5.95</v>
      </c>
    </row>
    <row r="194" spans="1:10" ht="51.95" customHeight="1" x14ac:dyDescent="0.2">
      <c r="A194" s="63" t="s">
        <v>219</v>
      </c>
      <c r="B194" s="64" t="s">
        <v>623</v>
      </c>
      <c r="C194" s="63" t="s">
        <v>48</v>
      </c>
      <c r="D194" s="63" t="s">
        <v>622</v>
      </c>
      <c r="E194" s="62" t="s">
        <v>303</v>
      </c>
      <c r="F194" s="62"/>
      <c r="G194" s="61" t="s">
        <v>57</v>
      </c>
      <c r="H194" s="60">
        <v>2.222E-2</v>
      </c>
      <c r="I194" s="59">
        <v>48.2</v>
      </c>
      <c r="J194" s="59">
        <v>1.07</v>
      </c>
    </row>
    <row r="195" spans="1:10" ht="39" customHeight="1" x14ac:dyDescent="0.2">
      <c r="A195" s="63" t="s">
        <v>219</v>
      </c>
      <c r="B195" s="64" t="s">
        <v>549</v>
      </c>
      <c r="C195" s="63" t="s">
        <v>48</v>
      </c>
      <c r="D195" s="63" t="s">
        <v>548</v>
      </c>
      <c r="E195" s="62" t="s">
        <v>547</v>
      </c>
      <c r="F195" s="62"/>
      <c r="G195" s="61" t="s">
        <v>57</v>
      </c>
      <c r="H195" s="60">
        <v>4.444E-2</v>
      </c>
      <c r="I195" s="59">
        <v>17.18</v>
      </c>
      <c r="J195" s="59">
        <v>0.76</v>
      </c>
    </row>
    <row r="196" spans="1:10" ht="26.1" customHeight="1" x14ac:dyDescent="0.2">
      <c r="A196" s="63" t="s">
        <v>219</v>
      </c>
      <c r="B196" s="64" t="s">
        <v>621</v>
      </c>
      <c r="C196" s="63" t="s">
        <v>48</v>
      </c>
      <c r="D196" s="63" t="s">
        <v>620</v>
      </c>
      <c r="E196" s="62" t="s">
        <v>240</v>
      </c>
      <c r="F196" s="62"/>
      <c r="G196" s="61" t="s">
        <v>57</v>
      </c>
      <c r="H196" s="60">
        <v>2.222E-2</v>
      </c>
      <c r="I196" s="59">
        <v>96.32</v>
      </c>
      <c r="J196" s="59">
        <v>2.14</v>
      </c>
    </row>
    <row r="197" spans="1:10" ht="51.95" customHeight="1" x14ac:dyDescent="0.2">
      <c r="A197" s="63" t="s">
        <v>219</v>
      </c>
      <c r="B197" s="64" t="s">
        <v>464</v>
      </c>
      <c r="C197" s="63" t="s">
        <v>48</v>
      </c>
      <c r="D197" s="63" t="s">
        <v>463</v>
      </c>
      <c r="E197" s="62" t="s">
        <v>240</v>
      </c>
      <c r="F197" s="62"/>
      <c r="G197" s="61" t="s">
        <v>57</v>
      </c>
      <c r="H197" s="60">
        <v>1.111E-2</v>
      </c>
      <c r="I197" s="59">
        <v>576.75</v>
      </c>
      <c r="J197" s="59">
        <v>6.4</v>
      </c>
    </row>
    <row r="198" spans="1:10" ht="39" customHeight="1" x14ac:dyDescent="0.2">
      <c r="A198" s="63" t="s">
        <v>219</v>
      </c>
      <c r="B198" s="64" t="s">
        <v>454</v>
      </c>
      <c r="C198" s="63" t="s">
        <v>48</v>
      </c>
      <c r="D198" s="63" t="s">
        <v>453</v>
      </c>
      <c r="E198" s="62" t="s">
        <v>452</v>
      </c>
      <c r="F198" s="62"/>
      <c r="G198" s="61" t="s">
        <v>90</v>
      </c>
      <c r="H198" s="60">
        <v>0.21232999999999999</v>
      </c>
      <c r="I198" s="59">
        <v>25.87</v>
      </c>
      <c r="J198" s="59">
        <v>5.49</v>
      </c>
    </row>
    <row r="199" spans="1:10" ht="65.099999999999994" customHeight="1" x14ac:dyDescent="0.2">
      <c r="A199" s="63" t="s">
        <v>219</v>
      </c>
      <c r="B199" s="64" t="s">
        <v>422</v>
      </c>
      <c r="C199" s="63" t="s">
        <v>48</v>
      </c>
      <c r="D199" s="63" t="s">
        <v>421</v>
      </c>
      <c r="E199" s="62" t="s">
        <v>420</v>
      </c>
      <c r="F199" s="62"/>
      <c r="G199" s="61" t="s">
        <v>57</v>
      </c>
      <c r="H199" s="60">
        <v>2.222E-2</v>
      </c>
      <c r="I199" s="59">
        <v>274.25</v>
      </c>
      <c r="J199" s="59">
        <v>6.09</v>
      </c>
    </row>
    <row r="200" spans="1:10" ht="26.1" customHeight="1" x14ac:dyDescent="0.2">
      <c r="A200" s="63" t="s">
        <v>219</v>
      </c>
      <c r="B200" s="64" t="s">
        <v>506</v>
      </c>
      <c r="C200" s="63" t="s">
        <v>48</v>
      </c>
      <c r="D200" s="63" t="s">
        <v>505</v>
      </c>
      <c r="E200" s="62" t="s">
        <v>504</v>
      </c>
      <c r="F200" s="62"/>
      <c r="G200" s="61" t="s">
        <v>73</v>
      </c>
      <c r="H200" s="60">
        <v>2.2728799999999998</v>
      </c>
      <c r="I200" s="59">
        <v>19.02</v>
      </c>
      <c r="J200" s="59">
        <v>43.23</v>
      </c>
    </row>
    <row r="201" spans="1:10" ht="26.1" customHeight="1" x14ac:dyDescent="0.2">
      <c r="A201" s="63" t="s">
        <v>219</v>
      </c>
      <c r="B201" s="64" t="s">
        <v>619</v>
      </c>
      <c r="C201" s="63" t="s">
        <v>48</v>
      </c>
      <c r="D201" s="63" t="s">
        <v>618</v>
      </c>
      <c r="E201" s="62" t="s">
        <v>240</v>
      </c>
      <c r="F201" s="62"/>
      <c r="G201" s="61" t="s">
        <v>57</v>
      </c>
      <c r="H201" s="60">
        <v>2.222E-2</v>
      </c>
      <c r="I201" s="59">
        <v>56.38</v>
      </c>
      <c r="J201" s="59">
        <v>1.25</v>
      </c>
    </row>
    <row r="202" spans="1:10" ht="51.95" customHeight="1" x14ac:dyDescent="0.2">
      <c r="A202" s="63" t="s">
        <v>219</v>
      </c>
      <c r="B202" s="64" t="s">
        <v>617</v>
      </c>
      <c r="C202" s="63" t="s">
        <v>48</v>
      </c>
      <c r="D202" s="63" t="s">
        <v>616</v>
      </c>
      <c r="E202" s="62" t="s">
        <v>303</v>
      </c>
      <c r="F202" s="62"/>
      <c r="G202" s="61" t="s">
        <v>90</v>
      </c>
      <c r="H202" s="60">
        <v>0.54</v>
      </c>
      <c r="I202" s="59">
        <v>59.42</v>
      </c>
      <c r="J202" s="59">
        <v>32.08</v>
      </c>
    </row>
    <row r="203" spans="1:10" ht="39" customHeight="1" x14ac:dyDescent="0.2">
      <c r="A203" s="63" t="s">
        <v>219</v>
      </c>
      <c r="B203" s="64" t="s">
        <v>480</v>
      </c>
      <c r="C203" s="63" t="s">
        <v>48</v>
      </c>
      <c r="D203" s="63" t="s">
        <v>479</v>
      </c>
      <c r="E203" s="62" t="s">
        <v>387</v>
      </c>
      <c r="F203" s="62"/>
      <c r="G203" s="61" t="s">
        <v>73</v>
      </c>
      <c r="H203" s="60">
        <v>0.192</v>
      </c>
      <c r="I203" s="59">
        <v>119.91</v>
      </c>
      <c r="J203" s="59">
        <v>23.02</v>
      </c>
    </row>
    <row r="204" spans="1:10" ht="65.099999999999994" customHeight="1" x14ac:dyDescent="0.2">
      <c r="A204" s="63" t="s">
        <v>219</v>
      </c>
      <c r="B204" s="64" t="s">
        <v>615</v>
      </c>
      <c r="C204" s="63" t="s">
        <v>48</v>
      </c>
      <c r="D204" s="63" t="s">
        <v>614</v>
      </c>
      <c r="E204" s="62" t="s">
        <v>420</v>
      </c>
      <c r="F204" s="62"/>
      <c r="G204" s="61" t="s">
        <v>57</v>
      </c>
      <c r="H204" s="60">
        <v>2.222E-2</v>
      </c>
      <c r="I204" s="59">
        <v>420.77</v>
      </c>
      <c r="J204" s="59">
        <v>9.34</v>
      </c>
    </row>
    <row r="205" spans="1:10" ht="39" customHeight="1" x14ac:dyDescent="0.2">
      <c r="A205" s="63" t="s">
        <v>219</v>
      </c>
      <c r="B205" s="64" t="s">
        <v>613</v>
      </c>
      <c r="C205" s="63" t="s">
        <v>48</v>
      </c>
      <c r="D205" s="63" t="s">
        <v>612</v>
      </c>
      <c r="E205" s="62" t="s">
        <v>325</v>
      </c>
      <c r="F205" s="62"/>
      <c r="G205" s="61" t="s">
        <v>57</v>
      </c>
      <c r="H205" s="60">
        <v>4.444E-2</v>
      </c>
      <c r="I205" s="59">
        <v>32.67</v>
      </c>
      <c r="J205" s="59">
        <v>1.45</v>
      </c>
    </row>
    <row r="206" spans="1:10" ht="39" customHeight="1" x14ac:dyDescent="0.2">
      <c r="A206" s="63" t="s">
        <v>219</v>
      </c>
      <c r="B206" s="64" t="s">
        <v>440</v>
      </c>
      <c r="C206" s="63" t="s">
        <v>48</v>
      </c>
      <c r="D206" s="63" t="s">
        <v>439</v>
      </c>
      <c r="E206" s="62" t="s">
        <v>387</v>
      </c>
      <c r="F206" s="62"/>
      <c r="G206" s="61" t="s">
        <v>73</v>
      </c>
      <c r="H206" s="60">
        <v>0.94443999999999995</v>
      </c>
      <c r="I206" s="59">
        <v>100.76</v>
      </c>
      <c r="J206" s="59">
        <v>95.16</v>
      </c>
    </row>
    <row r="207" spans="1:10" ht="39" customHeight="1" x14ac:dyDescent="0.2">
      <c r="A207" s="63" t="s">
        <v>219</v>
      </c>
      <c r="B207" s="64" t="s">
        <v>451</v>
      </c>
      <c r="C207" s="63" t="s">
        <v>48</v>
      </c>
      <c r="D207" s="63" t="s">
        <v>450</v>
      </c>
      <c r="E207" s="62" t="s">
        <v>325</v>
      </c>
      <c r="F207" s="62"/>
      <c r="G207" s="61" t="s">
        <v>57</v>
      </c>
      <c r="H207" s="60">
        <v>6.6659999999999997E-2</v>
      </c>
      <c r="I207" s="59">
        <v>37.130000000000003</v>
      </c>
      <c r="J207" s="59">
        <v>2.4700000000000002</v>
      </c>
    </row>
    <row r="208" spans="1:10" ht="39" customHeight="1" x14ac:dyDescent="0.2">
      <c r="A208" s="63" t="s">
        <v>219</v>
      </c>
      <c r="B208" s="64" t="s">
        <v>449</v>
      </c>
      <c r="C208" s="63" t="s">
        <v>48</v>
      </c>
      <c r="D208" s="63" t="s">
        <v>448</v>
      </c>
      <c r="E208" s="62" t="s">
        <v>447</v>
      </c>
      <c r="F208" s="62"/>
      <c r="G208" s="61" t="s">
        <v>57</v>
      </c>
      <c r="H208" s="60">
        <v>4.444E-2</v>
      </c>
      <c r="I208" s="59">
        <v>132.66999999999999</v>
      </c>
      <c r="J208" s="59">
        <v>5.89</v>
      </c>
    </row>
    <row r="209" spans="1:10" ht="51.95" customHeight="1" x14ac:dyDescent="0.2">
      <c r="A209" s="63" t="s">
        <v>219</v>
      </c>
      <c r="B209" s="64" t="s">
        <v>611</v>
      </c>
      <c r="C209" s="63" t="s">
        <v>48</v>
      </c>
      <c r="D209" s="63" t="s">
        <v>610</v>
      </c>
      <c r="E209" s="62" t="s">
        <v>408</v>
      </c>
      <c r="F209" s="62"/>
      <c r="G209" s="61" t="s">
        <v>57</v>
      </c>
      <c r="H209" s="60">
        <v>2.222E-2</v>
      </c>
      <c r="I209" s="59">
        <v>10.039999999999999</v>
      </c>
      <c r="J209" s="59">
        <v>0.22</v>
      </c>
    </row>
    <row r="210" spans="1:10" ht="51.95" customHeight="1" x14ac:dyDescent="0.2">
      <c r="A210" s="63" t="s">
        <v>219</v>
      </c>
      <c r="B210" s="64" t="s">
        <v>609</v>
      </c>
      <c r="C210" s="63" t="s">
        <v>48</v>
      </c>
      <c r="D210" s="63" t="s">
        <v>608</v>
      </c>
      <c r="E210" s="62" t="s">
        <v>303</v>
      </c>
      <c r="F210" s="62"/>
      <c r="G210" s="61" t="s">
        <v>90</v>
      </c>
      <c r="H210" s="60">
        <v>0.18</v>
      </c>
      <c r="I210" s="59">
        <v>29.7</v>
      </c>
      <c r="J210" s="59">
        <v>5.34</v>
      </c>
    </row>
    <row r="211" spans="1:10" ht="51.95" customHeight="1" x14ac:dyDescent="0.2">
      <c r="A211" s="63" t="s">
        <v>219</v>
      </c>
      <c r="B211" s="64" t="s">
        <v>488</v>
      </c>
      <c r="C211" s="63" t="s">
        <v>48</v>
      </c>
      <c r="D211" s="63" t="s">
        <v>487</v>
      </c>
      <c r="E211" s="62" t="s">
        <v>486</v>
      </c>
      <c r="F211" s="62"/>
      <c r="G211" s="61" t="s">
        <v>73</v>
      </c>
      <c r="H211" s="60">
        <v>1.4506600000000001</v>
      </c>
      <c r="I211" s="59">
        <v>52.02</v>
      </c>
      <c r="J211" s="59">
        <v>75.459999999999994</v>
      </c>
    </row>
    <row r="212" spans="1:10" ht="39" customHeight="1" x14ac:dyDescent="0.2">
      <c r="A212" s="63" t="s">
        <v>219</v>
      </c>
      <c r="B212" s="64" t="s">
        <v>556</v>
      </c>
      <c r="C212" s="63" t="s">
        <v>48</v>
      </c>
      <c r="D212" s="63" t="s">
        <v>555</v>
      </c>
      <c r="E212" s="62" t="s">
        <v>554</v>
      </c>
      <c r="F212" s="62"/>
      <c r="G212" s="61" t="s">
        <v>57</v>
      </c>
      <c r="H212" s="60">
        <v>4.444E-2</v>
      </c>
      <c r="I212" s="59">
        <v>266.77999999999997</v>
      </c>
      <c r="J212" s="59">
        <v>11.85</v>
      </c>
    </row>
    <row r="213" spans="1:10" ht="51.95" customHeight="1" x14ac:dyDescent="0.2">
      <c r="A213" s="63" t="s">
        <v>219</v>
      </c>
      <c r="B213" s="64" t="s">
        <v>444</v>
      </c>
      <c r="C213" s="63" t="s">
        <v>48</v>
      </c>
      <c r="D213" s="63" t="s">
        <v>443</v>
      </c>
      <c r="E213" s="62" t="s">
        <v>408</v>
      </c>
      <c r="F213" s="62"/>
      <c r="G213" s="61" t="s">
        <v>57</v>
      </c>
      <c r="H213" s="60">
        <v>0.17777000000000001</v>
      </c>
      <c r="I213" s="59">
        <v>15.4</v>
      </c>
      <c r="J213" s="59">
        <v>2.73</v>
      </c>
    </row>
    <row r="214" spans="1:10" ht="39" customHeight="1" x14ac:dyDescent="0.2">
      <c r="A214" s="63" t="s">
        <v>219</v>
      </c>
      <c r="B214" s="64" t="s">
        <v>607</v>
      </c>
      <c r="C214" s="63" t="s">
        <v>48</v>
      </c>
      <c r="D214" s="63" t="s">
        <v>606</v>
      </c>
      <c r="E214" s="62" t="s">
        <v>605</v>
      </c>
      <c r="F214" s="62"/>
      <c r="G214" s="61" t="s">
        <v>90</v>
      </c>
      <c r="H214" s="60">
        <v>0.10222000000000001</v>
      </c>
      <c r="I214" s="59">
        <v>18.600000000000001</v>
      </c>
      <c r="J214" s="59">
        <v>1.9</v>
      </c>
    </row>
    <row r="215" spans="1:10" x14ac:dyDescent="0.2">
      <c r="A215" s="52"/>
      <c r="B215" s="52"/>
      <c r="C215" s="52"/>
      <c r="D215" s="52"/>
      <c r="E215" s="52" t="s">
        <v>198</v>
      </c>
      <c r="F215" s="50">
        <v>195.94</v>
      </c>
      <c r="G215" s="52" t="s">
        <v>197</v>
      </c>
      <c r="H215" s="50">
        <v>0</v>
      </c>
      <c r="I215" s="52" t="s">
        <v>196</v>
      </c>
      <c r="J215" s="50">
        <v>195.94</v>
      </c>
    </row>
    <row r="216" spans="1:10" x14ac:dyDescent="0.2">
      <c r="A216" s="52"/>
      <c r="B216" s="52"/>
      <c r="C216" s="52"/>
      <c r="D216" s="52"/>
      <c r="E216" s="52" t="s">
        <v>195</v>
      </c>
      <c r="F216" s="50">
        <v>190.1</v>
      </c>
      <c r="G216" s="52"/>
      <c r="H216" s="51" t="s">
        <v>194</v>
      </c>
      <c r="I216" s="51"/>
      <c r="J216" s="50">
        <v>935.92</v>
      </c>
    </row>
    <row r="217" spans="1:10" x14ac:dyDescent="0.2">
      <c r="A217" s="25" t="s">
        <v>758</v>
      </c>
      <c r="B217" s="25"/>
      <c r="C217" s="25"/>
      <c r="D217" s="25"/>
      <c r="E217" s="25"/>
      <c r="F217" s="25"/>
      <c r="G217" s="25"/>
      <c r="H217" s="25"/>
      <c r="I217" s="25"/>
      <c r="J217" s="25"/>
    </row>
    <row r="218" spans="1:10" ht="15" thickBot="1" x14ac:dyDescent="0.25">
      <c r="A218" s="69" t="s">
        <v>772</v>
      </c>
      <c r="B218" s="69"/>
      <c r="C218" s="69"/>
      <c r="D218" s="69"/>
      <c r="E218" s="69"/>
      <c r="F218" s="69"/>
      <c r="G218" s="69"/>
      <c r="H218" s="69"/>
      <c r="I218" s="69"/>
      <c r="J218" s="69"/>
    </row>
    <row r="219" spans="1:10" ht="0.95" customHeight="1" thickTop="1" x14ac:dyDescent="0.2">
      <c r="A219" s="48"/>
      <c r="B219" s="48"/>
      <c r="C219" s="48"/>
      <c r="D219" s="48"/>
      <c r="E219" s="48"/>
      <c r="F219" s="48"/>
      <c r="G219" s="48"/>
      <c r="H219" s="48"/>
      <c r="I219" s="48"/>
      <c r="J219" s="48"/>
    </row>
    <row r="220" spans="1:10" ht="18" customHeight="1" x14ac:dyDescent="0.2">
      <c r="A220" s="41" t="s">
        <v>150</v>
      </c>
      <c r="B220" s="39" t="s">
        <v>187</v>
      </c>
      <c r="C220" s="41" t="s">
        <v>186</v>
      </c>
      <c r="D220" s="41" t="s">
        <v>10</v>
      </c>
      <c r="E220" s="67" t="s">
        <v>221</v>
      </c>
      <c r="F220" s="67"/>
      <c r="G220" s="40" t="s">
        <v>185</v>
      </c>
      <c r="H220" s="39" t="s">
        <v>11</v>
      </c>
      <c r="I220" s="39" t="s">
        <v>184</v>
      </c>
      <c r="J220" s="39" t="s">
        <v>12</v>
      </c>
    </row>
    <row r="221" spans="1:10" ht="65.099999999999994" customHeight="1" x14ac:dyDescent="0.2">
      <c r="A221" s="33" t="s">
        <v>220</v>
      </c>
      <c r="B221" s="31" t="s">
        <v>149</v>
      </c>
      <c r="C221" s="33" t="s">
        <v>52</v>
      </c>
      <c r="D221" s="33" t="s">
        <v>148</v>
      </c>
      <c r="E221" s="66" t="s">
        <v>406</v>
      </c>
      <c r="F221" s="66"/>
      <c r="G221" s="32" t="s">
        <v>73</v>
      </c>
      <c r="H221" s="65">
        <v>1</v>
      </c>
      <c r="I221" s="30">
        <v>1010.21</v>
      </c>
      <c r="J221" s="30">
        <v>1010.21</v>
      </c>
    </row>
    <row r="222" spans="1:10" ht="39" customHeight="1" x14ac:dyDescent="0.2">
      <c r="A222" s="63" t="s">
        <v>219</v>
      </c>
      <c r="B222" s="64" t="s">
        <v>604</v>
      </c>
      <c r="C222" s="63" t="s">
        <v>48</v>
      </c>
      <c r="D222" s="63" t="s">
        <v>603</v>
      </c>
      <c r="E222" s="62" t="s">
        <v>602</v>
      </c>
      <c r="F222" s="62"/>
      <c r="G222" s="61" t="s">
        <v>73</v>
      </c>
      <c r="H222" s="60">
        <v>1</v>
      </c>
      <c r="I222" s="59">
        <v>23.53</v>
      </c>
      <c r="J222" s="59">
        <v>23.53</v>
      </c>
    </row>
    <row r="223" spans="1:10" ht="26.1" customHeight="1" x14ac:dyDescent="0.2">
      <c r="A223" s="63" t="s">
        <v>219</v>
      </c>
      <c r="B223" s="64" t="s">
        <v>601</v>
      </c>
      <c r="C223" s="63" t="s">
        <v>48</v>
      </c>
      <c r="D223" s="63" t="s">
        <v>600</v>
      </c>
      <c r="E223" s="62" t="s">
        <v>420</v>
      </c>
      <c r="F223" s="62"/>
      <c r="G223" s="61" t="s">
        <v>57</v>
      </c>
      <c r="H223" s="60">
        <v>7.0220000000000005E-2</v>
      </c>
      <c r="I223" s="59">
        <v>117.02</v>
      </c>
      <c r="J223" s="59">
        <v>8.2100000000000009</v>
      </c>
    </row>
    <row r="224" spans="1:10" ht="39" customHeight="1" x14ac:dyDescent="0.2">
      <c r="A224" s="63" t="s">
        <v>219</v>
      </c>
      <c r="B224" s="64" t="s">
        <v>599</v>
      </c>
      <c r="C224" s="63" t="s">
        <v>48</v>
      </c>
      <c r="D224" s="63" t="s">
        <v>598</v>
      </c>
      <c r="E224" s="62" t="s">
        <v>369</v>
      </c>
      <c r="F224" s="62"/>
      <c r="G224" s="61" t="s">
        <v>57</v>
      </c>
      <c r="H224" s="60">
        <v>6.019E-2</v>
      </c>
      <c r="I224" s="59">
        <v>18.239999999999998</v>
      </c>
      <c r="J224" s="59">
        <v>1.0900000000000001</v>
      </c>
    </row>
    <row r="225" spans="1:10" ht="39" customHeight="1" x14ac:dyDescent="0.2">
      <c r="A225" s="63" t="s">
        <v>219</v>
      </c>
      <c r="B225" s="64" t="s">
        <v>597</v>
      </c>
      <c r="C225" s="63" t="s">
        <v>48</v>
      </c>
      <c r="D225" s="63" t="s">
        <v>596</v>
      </c>
      <c r="E225" s="62" t="s">
        <v>420</v>
      </c>
      <c r="F225" s="62"/>
      <c r="G225" s="61" t="s">
        <v>57</v>
      </c>
      <c r="H225" s="60">
        <v>3.0089999999999999E-2</v>
      </c>
      <c r="I225" s="59">
        <v>58.68</v>
      </c>
      <c r="J225" s="59">
        <v>1.76</v>
      </c>
    </row>
    <row r="226" spans="1:10" ht="51.95" customHeight="1" x14ac:dyDescent="0.2">
      <c r="A226" s="63" t="s">
        <v>219</v>
      </c>
      <c r="B226" s="64" t="s">
        <v>595</v>
      </c>
      <c r="C226" s="63" t="s">
        <v>48</v>
      </c>
      <c r="D226" s="63" t="s">
        <v>594</v>
      </c>
      <c r="E226" s="62" t="s">
        <v>408</v>
      </c>
      <c r="F226" s="62"/>
      <c r="G226" s="61" t="s">
        <v>57</v>
      </c>
      <c r="H226" s="60">
        <v>2.0060000000000001E-2</v>
      </c>
      <c r="I226" s="59">
        <v>44.17</v>
      </c>
      <c r="J226" s="59">
        <v>0.88</v>
      </c>
    </row>
    <row r="227" spans="1:10" ht="39" customHeight="1" x14ac:dyDescent="0.2">
      <c r="A227" s="63" t="s">
        <v>219</v>
      </c>
      <c r="B227" s="64" t="s">
        <v>593</v>
      </c>
      <c r="C227" s="63" t="s">
        <v>48</v>
      </c>
      <c r="D227" s="63" t="s">
        <v>592</v>
      </c>
      <c r="E227" s="62" t="s">
        <v>325</v>
      </c>
      <c r="F227" s="62"/>
      <c r="G227" s="61" t="s">
        <v>90</v>
      </c>
      <c r="H227" s="60">
        <v>0.35642000000000001</v>
      </c>
      <c r="I227" s="59">
        <v>3.92</v>
      </c>
      <c r="J227" s="59">
        <v>1.39</v>
      </c>
    </row>
    <row r="228" spans="1:10" ht="39" customHeight="1" x14ac:dyDescent="0.2">
      <c r="A228" s="63" t="s">
        <v>219</v>
      </c>
      <c r="B228" s="64" t="s">
        <v>591</v>
      </c>
      <c r="C228" s="63" t="s">
        <v>48</v>
      </c>
      <c r="D228" s="63" t="s">
        <v>590</v>
      </c>
      <c r="E228" s="62" t="s">
        <v>408</v>
      </c>
      <c r="F228" s="62"/>
      <c r="G228" s="61" t="s">
        <v>90</v>
      </c>
      <c r="H228" s="60">
        <v>0.19550999999999999</v>
      </c>
      <c r="I228" s="59">
        <v>39.57</v>
      </c>
      <c r="J228" s="59">
        <v>7.73</v>
      </c>
    </row>
    <row r="229" spans="1:10" ht="51.95" customHeight="1" x14ac:dyDescent="0.2">
      <c r="A229" s="63" t="s">
        <v>219</v>
      </c>
      <c r="B229" s="64" t="s">
        <v>589</v>
      </c>
      <c r="C229" s="63" t="s">
        <v>48</v>
      </c>
      <c r="D229" s="63" t="s">
        <v>588</v>
      </c>
      <c r="E229" s="62" t="s">
        <v>325</v>
      </c>
      <c r="F229" s="62"/>
      <c r="G229" s="61" t="s">
        <v>90</v>
      </c>
      <c r="H229" s="60">
        <v>0.53188000000000002</v>
      </c>
      <c r="I229" s="59">
        <v>8.2200000000000006</v>
      </c>
      <c r="J229" s="59">
        <v>4.37</v>
      </c>
    </row>
    <row r="230" spans="1:10" ht="39" customHeight="1" x14ac:dyDescent="0.2">
      <c r="A230" s="63" t="s">
        <v>219</v>
      </c>
      <c r="B230" s="64" t="s">
        <v>587</v>
      </c>
      <c r="C230" s="63" t="s">
        <v>48</v>
      </c>
      <c r="D230" s="63" t="s">
        <v>586</v>
      </c>
      <c r="E230" s="62" t="s">
        <v>452</v>
      </c>
      <c r="F230" s="62"/>
      <c r="G230" s="61" t="s">
        <v>57</v>
      </c>
      <c r="H230" s="60">
        <v>1.0030000000000001E-2</v>
      </c>
      <c r="I230" s="59">
        <v>11.13</v>
      </c>
      <c r="J230" s="59">
        <v>0.11</v>
      </c>
    </row>
    <row r="231" spans="1:10" ht="39" customHeight="1" x14ac:dyDescent="0.2">
      <c r="A231" s="63" t="s">
        <v>219</v>
      </c>
      <c r="B231" s="64" t="s">
        <v>585</v>
      </c>
      <c r="C231" s="63" t="s">
        <v>48</v>
      </c>
      <c r="D231" s="63" t="s">
        <v>584</v>
      </c>
      <c r="E231" s="62" t="s">
        <v>325</v>
      </c>
      <c r="F231" s="62"/>
      <c r="G231" s="61" t="s">
        <v>57</v>
      </c>
      <c r="H231" s="60">
        <v>1.0030000000000001E-2</v>
      </c>
      <c r="I231" s="59">
        <v>29.75</v>
      </c>
      <c r="J231" s="59">
        <v>0.28999999999999998</v>
      </c>
    </row>
    <row r="232" spans="1:10" ht="51.95" customHeight="1" x14ac:dyDescent="0.2">
      <c r="A232" s="63" t="s">
        <v>219</v>
      </c>
      <c r="B232" s="64" t="s">
        <v>583</v>
      </c>
      <c r="C232" s="63" t="s">
        <v>48</v>
      </c>
      <c r="D232" s="63" t="s">
        <v>582</v>
      </c>
      <c r="E232" s="62" t="s">
        <v>581</v>
      </c>
      <c r="F232" s="62"/>
      <c r="G232" s="61" t="s">
        <v>73</v>
      </c>
      <c r="H232" s="60">
        <v>0.30046</v>
      </c>
      <c r="I232" s="59">
        <v>5.57</v>
      </c>
      <c r="J232" s="59">
        <v>1.67</v>
      </c>
    </row>
    <row r="233" spans="1:10" ht="51.95" customHeight="1" x14ac:dyDescent="0.2">
      <c r="A233" s="63" t="s">
        <v>219</v>
      </c>
      <c r="B233" s="64" t="s">
        <v>580</v>
      </c>
      <c r="C233" s="63" t="s">
        <v>48</v>
      </c>
      <c r="D233" s="63" t="s">
        <v>579</v>
      </c>
      <c r="E233" s="62" t="s">
        <v>578</v>
      </c>
      <c r="F233" s="62"/>
      <c r="G233" s="61" t="s">
        <v>73</v>
      </c>
      <c r="H233" s="60">
        <v>1</v>
      </c>
      <c r="I233" s="59">
        <v>60.78</v>
      </c>
      <c r="J233" s="59">
        <v>60.78</v>
      </c>
    </row>
    <row r="234" spans="1:10" ht="26.1" customHeight="1" x14ac:dyDescent="0.2">
      <c r="A234" s="63" t="s">
        <v>219</v>
      </c>
      <c r="B234" s="64" t="s">
        <v>577</v>
      </c>
      <c r="C234" s="63" t="s">
        <v>48</v>
      </c>
      <c r="D234" s="63" t="s">
        <v>576</v>
      </c>
      <c r="E234" s="62" t="s">
        <v>325</v>
      </c>
      <c r="F234" s="62"/>
      <c r="G234" s="61" t="s">
        <v>57</v>
      </c>
      <c r="H234" s="60">
        <v>8.0250000000000002E-2</v>
      </c>
      <c r="I234" s="59">
        <v>16.920000000000002</v>
      </c>
      <c r="J234" s="59">
        <v>1.35</v>
      </c>
    </row>
    <row r="235" spans="1:10" ht="39" customHeight="1" x14ac:dyDescent="0.2">
      <c r="A235" s="63" t="s">
        <v>219</v>
      </c>
      <c r="B235" s="64" t="s">
        <v>575</v>
      </c>
      <c r="C235" s="63" t="s">
        <v>48</v>
      </c>
      <c r="D235" s="63" t="s">
        <v>574</v>
      </c>
      <c r="E235" s="62" t="s">
        <v>452</v>
      </c>
      <c r="F235" s="62"/>
      <c r="G235" s="61" t="s">
        <v>57</v>
      </c>
      <c r="H235" s="60">
        <v>9.0279999999999999E-2</v>
      </c>
      <c r="I235" s="59">
        <v>14.29</v>
      </c>
      <c r="J235" s="59">
        <v>1.29</v>
      </c>
    </row>
    <row r="236" spans="1:10" ht="39" customHeight="1" x14ac:dyDescent="0.2">
      <c r="A236" s="63" t="s">
        <v>219</v>
      </c>
      <c r="B236" s="64" t="s">
        <v>573</v>
      </c>
      <c r="C236" s="63" t="s">
        <v>48</v>
      </c>
      <c r="D236" s="63" t="s">
        <v>572</v>
      </c>
      <c r="E236" s="62" t="s">
        <v>387</v>
      </c>
      <c r="F236" s="62"/>
      <c r="G236" s="61" t="s">
        <v>73</v>
      </c>
      <c r="H236" s="60">
        <v>7.8140000000000001E-2</v>
      </c>
      <c r="I236" s="59">
        <v>120.68</v>
      </c>
      <c r="J236" s="59">
        <v>9.42</v>
      </c>
    </row>
    <row r="237" spans="1:10" ht="51.95" customHeight="1" x14ac:dyDescent="0.2">
      <c r="A237" s="63" t="s">
        <v>219</v>
      </c>
      <c r="B237" s="64" t="s">
        <v>571</v>
      </c>
      <c r="C237" s="63" t="s">
        <v>48</v>
      </c>
      <c r="D237" s="63" t="s">
        <v>570</v>
      </c>
      <c r="E237" s="62" t="s">
        <v>408</v>
      </c>
      <c r="F237" s="62"/>
      <c r="G237" s="61" t="s">
        <v>57</v>
      </c>
      <c r="H237" s="60">
        <v>1.0030000000000001E-2</v>
      </c>
      <c r="I237" s="59">
        <v>23.6</v>
      </c>
      <c r="J237" s="59">
        <v>0.23</v>
      </c>
    </row>
    <row r="238" spans="1:10" ht="51.95" customHeight="1" x14ac:dyDescent="0.2">
      <c r="A238" s="63" t="s">
        <v>219</v>
      </c>
      <c r="B238" s="64" t="s">
        <v>569</v>
      </c>
      <c r="C238" s="63" t="s">
        <v>48</v>
      </c>
      <c r="D238" s="63" t="s">
        <v>568</v>
      </c>
      <c r="E238" s="62" t="s">
        <v>494</v>
      </c>
      <c r="F238" s="62"/>
      <c r="G238" s="61" t="s">
        <v>57</v>
      </c>
      <c r="H238" s="60">
        <v>4.2130000000000001E-2</v>
      </c>
      <c r="I238" s="59">
        <v>1391.83</v>
      </c>
      <c r="J238" s="59">
        <v>58.63</v>
      </c>
    </row>
    <row r="239" spans="1:10" ht="51.95" customHeight="1" x14ac:dyDescent="0.2">
      <c r="A239" s="63" t="s">
        <v>219</v>
      </c>
      <c r="B239" s="64" t="s">
        <v>567</v>
      </c>
      <c r="C239" s="63" t="s">
        <v>48</v>
      </c>
      <c r="D239" s="63" t="s">
        <v>566</v>
      </c>
      <c r="E239" s="62" t="s">
        <v>408</v>
      </c>
      <c r="F239" s="62"/>
      <c r="G239" s="61" t="s">
        <v>57</v>
      </c>
      <c r="H239" s="60">
        <v>1.0030000000000001E-2</v>
      </c>
      <c r="I239" s="59">
        <v>16.05</v>
      </c>
      <c r="J239" s="59">
        <v>0.16</v>
      </c>
    </row>
    <row r="240" spans="1:10" ht="51.95" customHeight="1" x14ac:dyDescent="0.2">
      <c r="A240" s="63" t="s">
        <v>219</v>
      </c>
      <c r="B240" s="64" t="s">
        <v>565</v>
      </c>
      <c r="C240" s="63" t="s">
        <v>48</v>
      </c>
      <c r="D240" s="63" t="s">
        <v>564</v>
      </c>
      <c r="E240" s="62" t="s">
        <v>494</v>
      </c>
      <c r="F240" s="62"/>
      <c r="G240" s="61" t="s">
        <v>57</v>
      </c>
      <c r="H240" s="60">
        <v>2.8080000000000001E-2</v>
      </c>
      <c r="I240" s="59">
        <v>1572.44</v>
      </c>
      <c r="J240" s="59">
        <v>44.15</v>
      </c>
    </row>
    <row r="241" spans="1:10" ht="39" customHeight="1" x14ac:dyDescent="0.2">
      <c r="A241" s="63" t="s">
        <v>219</v>
      </c>
      <c r="B241" s="64" t="s">
        <v>563</v>
      </c>
      <c r="C241" s="63" t="s">
        <v>48</v>
      </c>
      <c r="D241" s="63" t="s">
        <v>562</v>
      </c>
      <c r="E241" s="62" t="s">
        <v>452</v>
      </c>
      <c r="F241" s="62"/>
      <c r="G241" s="61" t="s">
        <v>57</v>
      </c>
      <c r="H241" s="60">
        <v>1.0030000000000001E-2</v>
      </c>
      <c r="I241" s="59">
        <v>15.56</v>
      </c>
      <c r="J241" s="59">
        <v>0.15</v>
      </c>
    </row>
    <row r="242" spans="1:10" ht="39" customHeight="1" x14ac:dyDescent="0.2">
      <c r="A242" s="63" t="s">
        <v>219</v>
      </c>
      <c r="B242" s="64" t="s">
        <v>561</v>
      </c>
      <c r="C242" s="63" t="s">
        <v>48</v>
      </c>
      <c r="D242" s="63" t="s">
        <v>560</v>
      </c>
      <c r="E242" s="62" t="s">
        <v>408</v>
      </c>
      <c r="F242" s="62"/>
      <c r="G242" s="61" t="s">
        <v>90</v>
      </c>
      <c r="H242" s="60">
        <v>0.15268000000000001</v>
      </c>
      <c r="I242" s="59">
        <v>22.96</v>
      </c>
      <c r="J242" s="59">
        <v>3.5</v>
      </c>
    </row>
    <row r="243" spans="1:10" ht="51.95" customHeight="1" x14ac:dyDescent="0.2">
      <c r="A243" s="63" t="s">
        <v>219</v>
      </c>
      <c r="B243" s="64" t="s">
        <v>559</v>
      </c>
      <c r="C243" s="63" t="s">
        <v>48</v>
      </c>
      <c r="D243" s="63" t="s">
        <v>558</v>
      </c>
      <c r="E243" s="62" t="s">
        <v>557</v>
      </c>
      <c r="F243" s="62"/>
      <c r="G243" s="61" t="s">
        <v>73</v>
      </c>
      <c r="H243" s="60">
        <v>1</v>
      </c>
      <c r="I243" s="59">
        <v>86.71</v>
      </c>
      <c r="J243" s="59">
        <v>86.71</v>
      </c>
    </row>
    <row r="244" spans="1:10" ht="39" customHeight="1" x14ac:dyDescent="0.2">
      <c r="A244" s="63" t="s">
        <v>219</v>
      </c>
      <c r="B244" s="64" t="s">
        <v>556</v>
      </c>
      <c r="C244" s="63" t="s">
        <v>48</v>
      </c>
      <c r="D244" s="63" t="s">
        <v>555</v>
      </c>
      <c r="E244" s="62" t="s">
        <v>554</v>
      </c>
      <c r="F244" s="62"/>
      <c r="G244" s="61" t="s">
        <v>57</v>
      </c>
      <c r="H244" s="60">
        <v>1.0030000000000001E-2</v>
      </c>
      <c r="I244" s="59">
        <v>266.77999999999997</v>
      </c>
      <c r="J244" s="59">
        <v>2.67</v>
      </c>
    </row>
    <row r="245" spans="1:10" ht="51.95" customHeight="1" x14ac:dyDescent="0.2">
      <c r="A245" s="63" t="s">
        <v>219</v>
      </c>
      <c r="B245" s="64" t="s">
        <v>553</v>
      </c>
      <c r="C245" s="63" t="s">
        <v>48</v>
      </c>
      <c r="D245" s="63" t="s">
        <v>552</v>
      </c>
      <c r="E245" s="62" t="s">
        <v>408</v>
      </c>
      <c r="F245" s="62"/>
      <c r="G245" s="61" t="s">
        <v>57</v>
      </c>
      <c r="H245" s="60">
        <v>2.0060000000000001E-2</v>
      </c>
      <c r="I245" s="59">
        <v>28.91</v>
      </c>
      <c r="J245" s="59">
        <v>0.56999999999999995</v>
      </c>
    </row>
    <row r="246" spans="1:10" ht="39" customHeight="1" x14ac:dyDescent="0.2">
      <c r="A246" s="63" t="s">
        <v>219</v>
      </c>
      <c r="B246" s="64" t="s">
        <v>551</v>
      </c>
      <c r="C246" s="63" t="s">
        <v>48</v>
      </c>
      <c r="D246" s="63" t="s">
        <v>550</v>
      </c>
      <c r="E246" s="62" t="s">
        <v>369</v>
      </c>
      <c r="F246" s="62"/>
      <c r="G246" s="61" t="s">
        <v>57</v>
      </c>
      <c r="H246" s="60">
        <v>5.015E-2</v>
      </c>
      <c r="I246" s="59">
        <v>124.52</v>
      </c>
      <c r="J246" s="59">
        <v>6.24</v>
      </c>
    </row>
    <row r="247" spans="1:10" ht="39" customHeight="1" x14ac:dyDescent="0.2">
      <c r="A247" s="63" t="s">
        <v>219</v>
      </c>
      <c r="B247" s="64" t="s">
        <v>549</v>
      </c>
      <c r="C247" s="63" t="s">
        <v>48</v>
      </c>
      <c r="D247" s="63" t="s">
        <v>548</v>
      </c>
      <c r="E247" s="62" t="s">
        <v>547</v>
      </c>
      <c r="F247" s="62"/>
      <c r="G247" s="61" t="s">
        <v>57</v>
      </c>
      <c r="H247" s="60">
        <v>2.0060000000000001E-2</v>
      </c>
      <c r="I247" s="59">
        <v>17.18</v>
      </c>
      <c r="J247" s="59">
        <v>0.34</v>
      </c>
    </row>
    <row r="248" spans="1:10" ht="39" customHeight="1" x14ac:dyDescent="0.2">
      <c r="A248" s="63" t="s">
        <v>219</v>
      </c>
      <c r="B248" s="64" t="s">
        <v>546</v>
      </c>
      <c r="C248" s="63" t="s">
        <v>48</v>
      </c>
      <c r="D248" s="63" t="s">
        <v>545</v>
      </c>
      <c r="E248" s="62" t="s">
        <v>452</v>
      </c>
      <c r="F248" s="62"/>
      <c r="G248" s="61" t="s">
        <v>57</v>
      </c>
      <c r="H248" s="60">
        <v>2.0060000000000001E-2</v>
      </c>
      <c r="I248" s="59">
        <v>23.8</v>
      </c>
      <c r="J248" s="59">
        <v>0.47</v>
      </c>
    </row>
    <row r="249" spans="1:10" ht="39" customHeight="1" x14ac:dyDescent="0.2">
      <c r="A249" s="63" t="s">
        <v>219</v>
      </c>
      <c r="B249" s="64" t="s">
        <v>544</v>
      </c>
      <c r="C249" s="63" t="s">
        <v>48</v>
      </c>
      <c r="D249" s="63" t="s">
        <v>543</v>
      </c>
      <c r="E249" s="62" t="s">
        <v>452</v>
      </c>
      <c r="F249" s="62"/>
      <c r="G249" s="61" t="s">
        <v>57</v>
      </c>
      <c r="H249" s="60">
        <v>7.0220000000000005E-2</v>
      </c>
      <c r="I249" s="59">
        <v>20.64</v>
      </c>
      <c r="J249" s="59">
        <v>1.44</v>
      </c>
    </row>
    <row r="250" spans="1:10" ht="51.95" customHeight="1" x14ac:dyDescent="0.2">
      <c r="A250" s="63" t="s">
        <v>219</v>
      </c>
      <c r="B250" s="64" t="s">
        <v>542</v>
      </c>
      <c r="C250" s="63" t="s">
        <v>48</v>
      </c>
      <c r="D250" s="63" t="s">
        <v>541</v>
      </c>
      <c r="E250" s="62" t="s">
        <v>240</v>
      </c>
      <c r="F250" s="62"/>
      <c r="G250" s="61" t="s">
        <v>57</v>
      </c>
      <c r="H250" s="60">
        <v>5.0099999999999997E-3</v>
      </c>
      <c r="I250" s="59">
        <v>601.62</v>
      </c>
      <c r="J250" s="59">
        <v>3.01</v>
      </c>
    </row>
    <row r="251" spans="1:10" ht="26.1" customHeight="1" x14ac:dyDescent="0.2">
      <c r="A251" s="63" t="s">
        <v>219</v>
      </c>
      <c r="B251" s="64" t="s">
        <v>540</v>
      </c>
      <c r="C251" s="63" t="s">
        <v>48</v>
      </c>
      <c r="D251" s="63" t="s">
        <v>539</v>
      </c>
      <c r="E251" s="62" t="s">
        <v>471</v>
      </c>
      <c r="F251" s="62"/>
      <c r="G251" s="61" t="s">
        <v>73</v>
      </c>
      <c r="H251" s="60">
        <v>0.32550000000000001</v>
      </c>
      <c r="I251" s="59">
        <v>4.79</v>
      </c>
      <c r="J251" s="59">
        <v>1.55</v>
      </c>
    </row>
    <row r="252" spans="1:10" ht="26.1" customHeight="1" x14ac:dyDescent="0.2">
      <c r="A252" s="63" t="s">
        <v>219</v>
      </c>
      <c r="B252" s="64" t="s">
        <v>538</v>
      </c>
      <c r="C252" s="63" t="s">
        <v>48</v>
      </c>
      <c r="D252" s="63" t="s">
        <v>537</v>
      </c>
      <c r="E252" s="62" t="s">
        <v>240</v>
      </c>
      <c r="F252" s="62"/>
      <c r="G252" s="61" t="s">
        <v>57</v>
      </c>
      <c r="H252" s="60">
        <v>7.0220000000000005E-2</v>
      </c>
      <c r="I252" s="59">
        <v>61.6</v>
      </c>
      <c r="J252" s="59">
        <v>4.32</v>
      </c>
    </row>
    <row r="253" spans="1:10" ht="51.95" customHeight="1" x14ac:dyDescent="0.2">
      <c r="A253" s="63" t="s">
        <v>219</v>
      </c>
      <c r="B253" s="64" t="s">
        <v>536</v>
      </c>
      <c r="C253" s="63" t="s">
        <v>48</v>
      </c>
      <c r="D253" s="63" t="s">
        <v>535</v>
      </c>
      <c r="E253" s="62" t="s">
        <v>408</v>
      </c>
      <c r="F253" s="62"/>
      <c r="G253" s="61" t="s">
        <v>57</v>
      </c>
      <c r="H253" s="60">
        <v>2.0060000000000001E-2</v>
      </c>
      <c r="I253" s="59">
        <v>38.07</v>
      </c>
      <c r="J253" s="59">
        <v>0.76</v>
      </c>
    </row>
    <row r="254" spans="1:10" ht="26.1" customHeight="1" x14ac:dyDescent="0.2">
      <c r="A254" s="63" t="s">
        <v>219</v>
      </c>
      <c r="B254" s="64" t="s">
        <v>534</v>
      </c>
      <c r="C254" s="63" t="s">
        <v>48</v>
      </c>
      <c r="D254" s="63" t="s">
        <v>533</v>
      </c>
      <c r="E254" s="62" t="s">
        <v>420</v>
      </c>
      <c r="F254" s="62"/>
      <c r="G254" s="61" t="s">
        <v>57</v>
      </c>
      <c r="H254" s="60">
        <v>3.0089999999999999E-2</v>
      </c>
      <c r="I254" s="59">
        <v>827.19</v>
      </c>
      <c r="J254" s="59">
        <v>24.89</v>
      </c>
    </row>
    <row r="255" spans="1:10" ht="39" customHeight="1" x14ac:dyDescent="0.2">
      <c r="A255" s="63" t="s">
        <v>219</v>
      </c>
      <c r="B255" s="64" t="s">
        <v>532</v>
      </c>
      <c r="C255" s="63" t="s">
        <v>48</v>
      </c>
      <c r="D255" s="63" t="s">
        <v>531</v>
      </c>
      <c r="E255" s="62" t="s">
        <v>452</v>
      </c>
      <c r="F255" s="62"/>
      <c r="G255" s="61" t="s">
        <v>90</v>
      </c>
      <c r="H255" s="60">
        <v>4.6640000000000001E-2</v>
      </c>
      <c r="I255" s="59">
        <v>26.17</v>
      </c>
      <c r="J255" s="59">
        <v>1.22</v>
      </c>
    </row>
    <row r="256" spans="1:10" ht="78" customHeight="1" x14ac:dyDescent="0.2">
      <c r="A256" s="63" t="s">
        <v>219</v>
      </c>
      <c r="B256" s="64" t="s">
        <v>530</v>
      </c>
      <c r="C256" s="63" t="s">
        <v>48</v>
      </c>
      <c r="D256" s="63" t="s">
        <v>529</v>
      </c>
      <c r="E256" s="62" t="s">
        <v>436</v>
      </c>
      <c r="F256" s="62"/>
      <c r="G256" s="61" t="s">
        <v>73</v>
      </c>
      <c r="H256" s="60">
        <v>2.4070000000000001E-2</v>
      </c>
      <c r="I256" s="59">
        <v>215.61</v>
      </c>
      <c r="J256" s="59">
        <v>5.18</v>
      </c>
    </row>
    <row r="257" spans="1:10" ht="39" customHeight="1" x14ac:dyDescent="0.2">
      <c r="A257" s="63" t="s">
        <v>219</v>
      </c>
      <c r="B257" s="64" t="s">
        <v>528</v>
      </c>
      <c r="C257" s="63" t="s">
        <v>48</v>
      </c>
      <c r="D257" s="63" t="s">
        <v>527</v>
      </c>
      <c r="E257" s="62" t="s">
        <v>293</v>
      </c>
      <c r="F257" s="62"/>
      <c r="G257" s="61" t="s">
        <v>90</v>
      </c>
      <c r="H257" s="60">
        <v>0.36093999999999998</v>
      </c>
      <c r="I257" s="59">
        <v>9.32</v>
      </c>
      <c r="J257" s="59">
        <v>3.36</v>
      </c>
    </row>
    <row r="258" spans="1:10" ht="51.95" customHeight="1" x14ac:dyDescent="0.2">
      <c r="A258" s="63" t="s">
        <v>219</v>
      </c>
      <c r="B258" s="64" t="s">
        <v>526</v>
      </c>
      <c r="C258" s="63" t="s">
        <v>48</v>
      </c>
      <c r="D258" s="63" t="s">
        <v>525</v>
      </c>
      <c r="E258" s="62" t="s">
        <v>293</v>
      </c>
      <c r="F258" s="62"/>
      <c r="G258" s="61" t="s">
        <v>90</v>
      </c>
      <c r="H258" s="60">
        <v>2.9489999999999999E-2</v>
      </c>
      <c r="I258" s="59">
        <v>10.35</v>
      </c>
      <c r="J258" s="59">
        <v>0.3</v>
      </c>
    </row>
    <row r="259" spans="1:10" ht="39" customHeight="1" x14ac:dyDescent="0.2">
      <c r="A259" s="63" t="s">
        <v>219</v>
      </c>
      <c r="B259" s="64" t="s">
        <v>524</v>
      </c>
      <c r="C259" s="63" t="s">
        <v>48</v>
      </c>
      <c r="D259" s="63" t="s">
        <v>523</v>
      </c>
      <c r="E259" s="62" t="s">
        <v>325</v>
      </c>
      <c r="F259" s="62"/>
      <c r="G259" s="61" t="s">
        <v>57</v>
      </c>
      <c r="H259" s="60">
        <v>4.0120000000000003E-2</v>
      </c>
      <c r="I259" s="59">
        <v>35.51</v>
      </c>
      <c r="J259" s="59">
        <v>1.42</v>
      </c>
    </row>
    <row r="260" spans="1:10" ht="39" customHeight="1" x14ac:dyDescent="0.2">
      <c r="A260" s="63" t="s">
        <v>219</v>
      </c>
      <c r="B260" s="64" t="s">
        <v>522</v>
      </c>
      <c r="C260" s="63" t="s">
        <v>48</v>
      </c>
      <c r="D260" s="63" t="s">
        <v>521</v>
      </c>
      <c r="E260" s="62" t="s">
        <v>408</v>
      </c>
      <c r="F260" s="62"/>
      <c r="G260" s="61" t="s">
        <v>90</v>
      </c>
      <c r="H260" s="60">
        <v>5.4969999999999998E-2</v>
      </c>
      <c r="I260" s="59">
        <v>28.4</v>
      </c>
      <c r="J260" s="59">
        <v>1.56</v>
      </c>
    </row>
    <row r="261" spans="1:10" ht="39" customHeight="1" x14ac:dyDescent="0.2">
      <c r="A261" s="63" t="s">
        <v>219</v>
      </c>
      <c r="B261" s="64" t="s">
        <v>520</v>
      </c>
      <c r="C261" s="63" t="s">
        <v>48</v>
      </c>
      <c r="D261" s="63" t="s">
        <v>519</v>
      </c>
      <c r="E261" s="62" t="s">
        <v>325</v>
      </c>
      <c r="F261" s="62"/>
      <c r="G261" s="61" t="s">
        <v>90</v>
      </c>
      <c r="H261" s="60">
        <v>4.0757700000000003</v>
      </c>
      <c r="I261" s="59">
        <v>5.28</v>
      </c>
      <c r="J261" s="59">
        <v>21.52</v>
      </c>
    </row>
    <row r="262" spans="1:10" ht="39" customHeight="1" x14ac:dyDescent="0.2">
      <c r="A262" s="63" t="s">
        <v>219</v>
      </c>
      <c r="B262" s="64" t="s">
        <v>518</v>
      </c>
      <c r="C262" s="63" t="s">
        <v>48</v>
      </c>
      <c r="D262" s="63" t="s">
        <v>517</v>
      </c>
      <c r="E262" s="62" t="s">
        <v>325</v>
      </c>
      <c r="F262" s="62"/>
      <c r="G262" s="61" t="s">
        <v>57</v>
      </c>
      <c r="H262" s="60">
        <v>7.0220000000000005E-2</v>
      </c>
      <c r="I262" s="59">
        <v>35.520000000000003</v>
      </c>
      <c r="J262" s="59">
        <v>2.4900000000000002</v>
      </c>
    </row>
    <row r="263" spans="1:10" ht="51.95" customHeight="1" x14ac:dyDescent="0.2">
      <c r="A263" s="63" t="s">
        <v>219</v>
      </c>
      <c r="B263" s="64" t="s">
        <v>516</v>
      </c>
      <c r="C263" s="63" t="s">
        <v>48</v>
      </c>
      <c r="D263" s="63" t="s">
        <v>515</v>
      </c>
      <c r="E263" s="62" t="s">
        <v>408</v>
      </c>
      <c r="F263" s="62"/>
      <c r="G263" s="61" t="s">
        <v>57</v>
      </c>
      <c r="H263" s="60">
        <v>4.0120000000000003E-2</v>
      </c>
      <c r="I263" s="59">
        <v>40.08</v>
      </c>
      <c r="J263" s="59">
        <v>1.6</v>
      </c>
    </row>
    <row r="264" spans="1:10" ht="26.1" customHeight="1" x14ac:dyDescent="0.2">
      <c r="A264" s="63" t="s">
        <v>219</v>
      </c>
      <c r="B264" s="64" t="s">
        <v>514</v>
      </c>
      <c r="C264" s="63" t="s">
        <v>48</v>
      </c>
      <c r="D264" s="63" t="s">
        <v>513</v>
      </c>
      <c r="E264" s="62" t="s">
        <v>240</v>
      </c>
      <c r="F264" s="62"/>
      <c r="G264" s="61" t="s">
        <v>57</v>
      </c>
      <c r="H264" s="60">
        <v>2.0060000000000001E-2</v>
      </c>
      <c r="I264" s="59">
        <v>11.46</v>
      </c>
      <c r="J264" s="59">
        <v>0.22</v>
      </c>
    </row>
    <row r="265" spans="1:10" ht="39" customHeight="1" x14ac:dyDescent="0.2">
      <c r="A265" s="63" t="s">
        <v>219</v>
      </c>
      <c r="B265" s="64" t="s">
        <v>512</v>
      </c>
      <c r="C265" s="63" t="s">
        <v>48</v>
      </c>
      <c r="D265" s="63" t="s">
        <v>511</v>
      </c>
      <c r="E265" s="62" t="s">
        <v>325</v>
      </c>
      <c r="F265" s="62"/>
      <c r="G265" s="61" t="s">
        <v>57</v>
      </c>
      <c r="H265" s="60">
        <v>4.0120000000000003E-2</v>
      </c>
      <c r="I265" s="59">
        <v>36.35</v>
      </c>
      <c r="J265" s="59">
        <v>1.45</v>
      </c>
    </row>
    <row r="266" spans="1:10" ht="51.95" customHeight="1" x14ac:dyDescent="0.2">
      <c r="A266" s="63" t="s">
        <v>219</v>
      </c>
      <c r="B266" s="64" t="s">
        <v>510</v>
      </c>
      <c r="C266" s="63" t="s">
        <v>48</v>
      </c>
      <c r="D266" s="63" t="s">
        <v>509</v>
      </c>
      <c r="E266" s="62" t="s">
        <v>293</v>
      </c>
      <c r="F266" s="62"/>
      <c r="G266" s="61" t="s">
        <v>90</v>
      </c>
      <c r="H266" s="60">
        <v>2.9489999999999999E-2</v>
      </c>
      <c r="I266" s="59">
        <v>27.35</v>
      </c>
      <c r="J266" s="59">
        <v>0.8</v>
      </c>
    </row>
    <row r="267" spans="1:10" ht="39" customHeight="1" x14ac:dyDescent="0.2">
      <c r="A267" s="63" t="s">
        <v>219</v>
      </c>
      <c r="B267" s="64" t="s">
        <v>508</v>
      </c>
      <c r="C267" s="63" t="s">
        <v>48</v>
      </c>
      <c r="D267" s="63" t="s">
        <v>507</v>
      </c>
      <c r="E267" s="62" t="s">
        <v>408</v>
      </c>
      <c r="F267" s="62"/>
      <c r="G267" s="61" t="s">
        <v>90</v>
      </c>
      <c r="H267" s="60">
        <v>0.16833000000000001</v>
      </c>
      <c r="I267" s="59">
        <v>22.04</v>
      </c>
      <c r="J267" s="59">
        <v>3.7</v>
      </c>
    </row>
    <row r="268" spans="1:10" ht="26.1" customHeight="1" x14ac:dyDescent="0.2">
      <c r="A268" s="63" t="s">
        <v>219</v>
      </c>
      <c r="B268" s="64" t="s">
        <v>506</v>
      </c>
      <c r="C268" s="63" t="s">
        <v>48</v>
      </c>
      <c r="D268" s="63" t="s">
        <v>505</v>
      </c>
      <c r="E268" s="62" t="s">
        <v>504</v>
      </c>
      <c r="F268" s="62"/>
      <c r="G268" s="61" t="s">
        <v>73</v>
      </c>
      <c r="H268" s="60">
        <v>3.2873000000000001</v>
      </c>
      <c r="I268" s="59">
        <v>19.02</v>
      </c>
      <c r="J268" s="59">
        <v>62.52</v>
      </c>
    </row>
    <row r="269" spans="1:10" ht="39" customHeight="1" x14ac:dyDescent="0.2">
      <c r="A269" s="63" t="s">
        <v>219</v>
      </c>
      <c r="B269" s="64" t="s">
        <v>503</v>
      </c>
      <c r="C269" s="63" t="s">
        <v>48</v>
      </c>
      <c r="D269" s="63" t="s">
        <v>502</v>
      </c>
      <c r="E269" s="62" t="s">
        <v>483</v>
      </c>
      <c r="F269" s="62"/>
      <c r="G269" s="61" t="s">
        <v>57</v>
      </c>
      <c r="H269" s="60">
        <v>5.015E-2</v>
      </c>
      <c r="I269" s="59">
        <v>18.57</v>
      </c>
      <c r="J269" s="59">
        <v>0.93</v>
      </c>
    </row>
    <row r="270" spans="1:10" ht="51.95" customHeight="1" x14ac:dyDescent="0.2">
      <c r="A270" s="63" t="s">
        <v>219</v>
      </c>
      <c r="B270" s="64" t="s">
        <v>501</v>
      </c>
      <c r="C270" s="63" t="s">
        <v>48</v>
      </c>
      <c r="D270" s="63" t="s">
        <v>500</v>
      </c>
      <c r="E270" s="62" t="s">
        <v>499</v>
      </c>
      <c r="F270" s="62"/>
      <c r="G270" s="61" t="s">
        <v>73</v>
      </c>
      <c r="H270" s="60">
        <v>0.30046</v>
      </c>
      <c r="I270" s="59">
        <v>50.42</v>
      </c>
      <c r="J270" s="59">
        <v>15.14</v>
      </c>
    </row>
    <row r="271" spans="1:10" ht="39" customHeight="1" x14ac:dyDescent="0.2">
      <c r="A271" s="63" t="s">
        <v>219</v>
      </c>
      <c r="B271" s="64" t="s">
        <v>498</v>
      </c>
      <c r="C271" s="63" t="s">
        <v>48</v>
      </c>
      <c r="D271" s="63" t="s">
        <v>497</v>
      </c>
      <c r="E271" s="62" t="s">
        <v>447</v>
      </c>
      <c r="F271" s="62"/>
      <c r="G271" s="61" t="s">
        <v>57</v>
      </c>
      <c r="H271" s="60">
        <v>6.019E-2</v>
      </c>
      <c r="I271" s="59">
        <v>401.22</v>
      </c>
      <c r="J271" s="59">
        <v>24.14</v>
      </c>
    </row>
    <row r="272" spans="1:10" ht="51.95" customHeight="1" x14ac:dyDescent="0.2">
      <c r="A272" s="63" t="s">
        <v>219</v>
      </c>
      <c r="B272" s="64" t="s">
        <v>496</v>
      </c>
      <c r="C272" s="63" t="s">
        <v>48</v>
      </c>
      <c r="D272" s="63" t="s">
        <v>495</v>
      </c>
      <c r="E272" s="62" t="s">
        <v>494</v>
      </c>
      <c r="F272" s="62"/>
      <c r="G272" s="61" t="s">
        <v>73</v>
      </c>
      <c r="H272" s="60">
        <v>1.30233</v>
      </c>
      <c r="I272" s="59">
        <v>26.56</v>
      </c>
      <c r="J272" s="59">
        <v>34.58</v>
      </c>
    </row>
    <row r="273" spans="1:10" ht="39" customHeight="1" x14ac:dyDescent="0.2">
      <c r="A273" s="63" t="s">
        <v>219</v>
      </c>
      <c r="B273" s="64" t="s">
        <v>493</v>
      </c>
      <c r="C273" s="63" t="s">
        <v>48</v>
      </c>
      <c r="D273" s="63" t="s">
        <v>492</v>
      </c>
      <c r="E273" s="62" t="s">
        <v>452</v>
      </c>
      <c r="F273" s="62"/>
      <c r="G273" s="61" t="s">
        <v>57</v>
      </c>
      <c r="H273" s="60">
        <v>6.019E-2</v>
      </c>
      <c r="I273" s="59">
        <v>14.01</v>
      </c>
      <c r="J273" s="59">
        <v>0.84</v>
      </c>
    </row>
    <row r="274" spans="1:10" ht="51.95" customHeight="1" x14ac:dyDescent="0.2">
      <c r="A274" s="63" t="s">
        <v>219</v>
      </c>
      <c r="B274" s="64" t="s">
        <v>491</v>
      </c>
      <c r="C274" s="63" t="s">
        <v>48</v>
      </c>
      <c r="D274" s="63" t="s">
        <v>490</v>
      </c>
      <c r="E274" s="62" t="s">
        <v>489</v>
      </c>
      <c r="F274" s="62"/>
      <c r="G274" s="61" t="s">
        <v>57</v>
      </c>
      <c r="H274" s="60">
        <v>0.14044000000000001</v>
      </c>
      <c r="I274" s="59">
        <v>119.04</v>
      </c>
      <c r="J274" s="59">
        <v>16.71</v>
      </c>
    </row>
    <row r="275" spans="1:10" ht="51.95" customHeight="1" x14ac:dyDescent="0.2">
      <c r="A275" s="63" t="s">
        <v>219</v>
      </c>
      <c r="B275" s="64" t="s">
        <v>488</v>
      </c>
      <c r="C275" s="63" t="s">
        <v>48</v>
      </c>
      <c r="D275" s="63" t="s">
        <v>487</v>
      </c>
      <c r="E275" s="62" t="s">
        <v>486</v>
      </c>
      <c r="F275" s="62"/>
      <c r="G275" s="61" t="s">
        <v>73</v>
      </c>
      <c r="H275" s="60">
        <v>1.30233</v>
      </c>
      <c r="I275" s="59">
        <v>52.02</v>
      </c>
      <c r="J275" s="59">
        <v>67.739999999999995</v>
      </c>
    </row>
    <row r="276" spans="1:10" ht="39" customHeight="1" x14ac:dyDescent="0.2">
      <c r="A276" s="63" t="s">
        <v>219</v>
      </c>
      <c r="B276" s="64" t="s">
        <v>485</v>
      </c>
      <c r="C276" s="63" t="s">
        <v>48</v>
      </c>
      <c r="D276" s="63" t="s">
        <v>484</v>
      </c>
      <c r="E276" s="62" t="s">
        <v>483</v>
      </c>
      <c r="F276" s="62"/>
      <c r="G276" s="61" t="s">
        <v>57</v>
      </c>
      <c r="H276" s="60">
        <v>5.015E-2</v>
      </c>
      <c r="I276" s="59">
        <v>48.7</v>
      </c>
      <c r="J276" s="59">
        <v>2.44</v>
      </c>
    </row>
    <row r="277" spans="1:10" ht="39" customHeight="1" x14ac:dyDescent="0.2">
      <c r="A277" s="63" t="s">
        <v>219</v>
      </c>
      <c r="B277" s="64" t="s">
        <v>482</v>
      </c>
      <c r="C277" s="63" t="s">
        <v>48</v>
      </c>
      <c r="D277" s="63" t="s">
        <v>481</v>
      </c>
      <c r="E277" s="62" t="s">
        <v>452</v>
      </c>
      <c r="F277" s="62"/>
      <c r="G277" s="61" t="s">
        <v>57</v>
      </c>
      <c r="H277" s="60">
        <v>0.37117</v>
      </c>
      <c r="I277" s="59">
        <v>10.43</v>
      </c>
      <c r="J277" s="59">
        <v>3.87</v>
      </c>
    </row>
    <row r="278" spans="1:10" ht="39" customHeight="1" x14ac:dyDescent="0.2">
      <c r="A278" s="63" t="s">
        <v>219</v>
      </c>
      <c r="B278" s="64" t="s">
        <v>480</v>
      </c>
      <c r="C278" s="63" t="s">
        <v>48</v>
      </c>
      <c r="D278" s="63" t="s">
        <v>479</v>
      </c>
      <c r="E278" s="62" t="s">
        <v>387</v>
      </c>
      <c r="F278" s="62"/>
      <c r="G278" s="61" t="s">
        <v>73</v>
      </c>
      <c r="H278" s="60">
        <v>0.83443000000000001</v>
      </c>
      <c r="I278" s="59">
        <v>119.91</v>
      </c>
      <c r="J278" s="59">
        <v>100.05</v>
      </c>
    </row>
    <row r="279" spans="1:10" ht="39" customHeight="1" x14ac:dyDescent="0.2">
      <c r="A279" s="63" t="s">
        <v>219</v>
      </c>
      <c r="B279" s="64" t="s">
        <v>478</v>
      </c>
      <c r="C279" s="63" t="s">
        <v>48</v>
      </c>
      <c r="D279" s="63" t="s">
        <v>477</v>
      </c>
      <c r="E279" s="62" t="s">
        <v>476</v>
      </c>
      <c r="F279" s="62"/>
      <c r="G279" s="61" t="s">
        <v>73</v>
      </c>
      <c r="H279" s="60">
        <v>0.30046</v>
      </c>
      <c r="I279" s="59">
        <v>62.74</v>
      </c>
      <c r="J279" s="59">
        <v>18.850000000000001</v>
      </c>
    </row>
    <row r="280" spans="1:10" ht="39" customHeight="1" x14ac:dyDescent="0.2">
      <c r="A280" s="63" t="s">
        <v>219</v>
      </c>
      <c r="B280" s="64" t="s">
        <v>475</v>
      </c>
      <c r="C280" s="63" t="s">
        <v>48</v>
      </c>
      <c r="D280" s="63" t="s">
        <v>474</v>
      </c>
      <c r="E280" s="62" t="s">
        <v>447</v>
      </c>
      <c r="F280" s="62"/>
      <c r="G280" s="61" t="s">
        <v>57</v>
      </c>
      <c r="H280" s="60">
        <v>2.0060000000000001E-2</v>
      </c>
      <c r="I280" s="59">
        <v>427.84</v>
      </c>
      <c r="J280" s="59">
        <v>8.58</v>
      </c>
    </row>
    <row r="281" spans="1:10" ht="26.1" customHeight="1" x14ac:dyDescent="0.2">
      <c r="A281" s="63" t="s">
        <v>219</v>
      </c>
      <c r="B281" s="64" t="s">
        <v>473</v>
      </c>
      <c r="C281" s="63" t="s">
        <v>48</v>
      </c>
      <c r="D281" s="63" t="s">
        <v>472</v>
      </c>
      <c r="E281" s="62" t="s">
        <v>471</v>
      </c>
      <c r="F281" s="62"/>
      <c r="G281" s="61" t="s">
        <v>73</v>
      </c>
      <c r="H281" s="60">
        <v>0.32550000000000001</v>
      </c>
      <c r="I281" s="59">
        <v>10.83</v>
      </c>
      <c r="J281" s="59">
        <v>3.52</v>
      </c>
    </row>
    <row r="282" spans="1:10" ht="51.95" customHeight="1" x14ac:dyDescent="0.2">
      <c r="A282" s="63" t="s">
        <v>219</v>
      </c>
      <c r="B282" s="64" t="s">
        <v>470</v>
      </c>
      <c r="C282" s="63" t="s">
        <v>48</v>
      </c>
      <c r="D282" s="63" t="s">
        <v>469</v>
      </c>
      <c r="E282" s="62" t="s">
        <v>408</v>
      </c>
      <c r="F282" s="62"/>
      <c r="G282" s="61" t="s">
        <v>57</v>
      </c>
      <c r="H282" s="60">
        <v>1.0030000000000001E-2</v>
      </c>
      <c r="I282" s="59">
        <v>28.14</v>
      </c>
      <c r="J282" s="59">
        <v>0.28000000000000003</v>
      </c>
    </row>
    <row r="283" spans="1:10" ht="51.95" customHeight="1" x14ac:dyDescent="0.2">
      <c r="A283" s="63" t="s">
        <v>219</v>
      </c>
      <c r="B283" s="64" t="s">
        <v>468</v>
      </c>
      <c r="C283" s="63" t="s">
        <v>48</v>
      </c>
      <c r="D283" s="63" t="s">
        <v>467</v>
      </c>
      <c r="E283" s="62" t="s">
        <v>447</v>
      </c>
      <c r="F283" s="62"/>
      <c r="G283" s="61" t="s">
        <v>57</v>
      </c>
      <c r="H283" s="60">
        <v>6.019E-2</v>
      </c>
      <c r="I283" s="59">
        <v>111.26</v>
      </c>
      <c r="J283" s="59">
        <v>6.69</v>
      </c>
    </row>
    <row r="284" spans="1:10" ht="39" customHeight="1" x14ac:dyDescent="0.2">
      <c r="A284" s="63" t="s">
        <v>219</v>
      </c>
      <c r="B284" s="64" t="s">
        <v>466</v>
      </c>
      <c r="C284" s="63" t="s">
        <v>48</v>
      </c>
      <c r="D284" s="63" t="s">
        <v>465</v>
      </c>
      <c r="E284" s="62" t="s">
        <v>293</v>
      </c>
      <c r="F284" s="62"/>
      <c r="G284" s="61" t="s">
        <v>90</v>
      </c>
      <c r="H284" s="60">
        <v>0.36093999999999998</v>
      </c>
      <c r="I284" s="59">
        <v>18.190000000000001</v>
      </c>
      <c r="J284" s="59">
        <v>6.56</v>
      </c>
    </row>
    <row r="285" spans="1:10" ht="51.95" customHeight="1" x14ac:dyDescent="0.2">
      <c r="A285" s="63" t="s">
        <v>219</v>
      </c>
      <c r="B285" s="64" t="s">
        <v>464</v>
      </c>
      <c r="C285" s="63" t="s">
        <v>48</v>
      </c>
      <c r="D285" s="63" t="s">
        <v>463</v>
      </c>
      <c r="E285" s="62" t="s">
        <v>240</v>
      </c>
      <c r="F285" s="62"/>
      <c r="G285" s="61" t="s">
        <v>57</v>
      </c>
      <c r="H285" s="60">
        <v>5.0099999999999997E-3</v>
      </c>
      <c r="I285" s="59">
        <v>576.75</v>
      </c>
      <c r="J285" s="59">
        <v>2.88</v>
      </c>
    </row>
    <row r="286" spans="1:10" ht="39" customHeight="1" x14ac:dyDescent="0.2">
      <c r="A286" s="63" t="s">
        <v>219</v>
      </c>
      <c r="B286" s="64" t="s">
        <v>462</v>
      </c>
      <c r="C286" s="63" t="s">
        <v>48</v>
      </c>
      <c r="D286" s="63" t="s">
        <v>461</v>
      </c>
      <c r="E286" s="62" t="s">
        <v>452</v>
      </c>
      <c r="F286" s="62"/>
      <c r="G286" s="61" t="s">
        <v>90</v>
      </c>
      <c r="H286" s="60">
        <v>0.10573</v>
      </c>
      <c r="I286" s="59">
        <v>34.64</v>
      </c>
      <c r="J286" s="59">
        <v>3.66</v>
      </c>
    </row>
    <row r="287" spans="1:10" ht="39" customHeight="1" x14ac:dyDescent="0.2">
      <c r="A287" s="63" t="s">
        <v>219</v>
      </c>
      <c r="B287" s="64" t="s">
        <v>460</v>
      </c>
      <c r="C287" s="63" t="s">
        <v>48</v>
      </c>
      <c r="D287" s="63" t="s">
        <v>459</v>
      </c>
      <c r="E287" s="62" t="s">
        <v>325</v>
      </c>
      <c r="F287" s="62"/>
      <c r="G287" s="61" t="s">
        <v>57</v>
      </c>
      <c r="H287" s="60">
        <v>2.0060000000000001E-2</v>
      </c>
      <c r="I287" s="59">
        <v>31.05</v>
      </c>
      <c r="J287" s="59">
        <v>0.62</v>
      </c>
    </row>
    <row r="288" spans="1:10" ht="51.95" customHeight="1" x14ac:dyDescent="0.2">
      <c r="A288" s="63" t="s">
        <v>219</v>
      </c>
      <c r="B288" s="64" t="s">
        <v>458</v>
      </c>
      <c r="C288" s="63" t="s">
        <v>48</v>
      </c>
      <c r="D288" s="63" t="s">
        <v>457</v>
      </c>
      <c r="E288" s="62" t="s">
        <v>408</v>
      </c>
      <c r="F288" s="62"/>
      <c r="G288" s="61" t="s">
        <v>57</v>
      </c>
      <c r="H288" s="60">
        <v>2.0060000000000001E-2</v>
      </c>
      <c r="I288" s="59">
        <v>46.55</v>
      </c>
      <c r="J288" s="59">
        <v>0.93</v>
      </c>
    </row>
    <row r="289" spans="1:10" ht="51.95" customHeight="1" x14ac:dyDescent="0.2">
      <c r="A289" s="63" t="s">
        <v>219</v>
      </c>
      <c r="B289" s="64" t="s">
        <v>456</v>
      </c>
      <c r="C289" s="63" t="s">
        <v>48</v>
      </c>
      <c r="D289" s="63" t="s">
        <v>455</v>
      </c>
      <c r="E289" s="62" t="s">
        <v>408</v>
      </c>
      <c r="F289" s="62"/>
      <c r="G289" s="61" t="s">
        <v>57</v>
      </c>
      <c r="H289" s="60">
        <v>0.13041</v>
      </c>
      <c r="I289" s="59">
        <v>11.06</v>
      </c>
      <c r="J289" s="59">
        <v>1.44</v>
      </c>
    </row>
    <row r="290" spans="1:10" ht="39" customHeight="1" x14ac:dyDescent="0.2">
      <c r="A290" s="63" t="s">
        <v>219</v>
      </c>
      <c r="B290" s="64" t="s">
        <v>454</v>
      </c>
      <c r="C290" s="63" t="s">
        <v>48</v>
      </c>
      <c r="D290" s="63" t="s">
        <v>453</v>
      </c>
      <c r="E290" s="62" t="s">
        <v>452</v>
      </c>
      <c r="F290" s="62"/>
      <c r="G290" s="61" t="s">
        <v>90</v>
      </c>
      <c r="H290" s="60">
        <v>0.29572999999999999</v>
      </c>
      <c r="I290" s="59">
        <v>25.87</v>
      </c>
      <c r="J290" s="59">
        <v>7.65</v>
      </c>
    </row>
    <row r="291" spans="1:10" ht="39" customHeight="1" x14ac:dyDescent="0.2">
      <c r="A291" s="63" t="s">
        <v>219</v>
      </c>
      <c r="B291" s="64" t="s">
        <v>451</v>
      </c>
      <c r="C291" s="63" t="s">
        <v>48</v>
      </c>
      <c r="D291" s="63" t="s">
        <v>450</v>
      </c>
      <c r="E291" s="62" t="s">
        <v>325</v>
      </c>
      <c r="F291" s="62"/>
      <c r="G291" s="61" t="s">
        <v>57</v>
      </c>
      <c r="H291" s="60">
        <v>2.0060000000000001E-2</v>
      </c>
      <c r="I291" s="59">
        <v>37.130000000000003</v>
      </c>
      <c r="J291" s="59">
        <v>0.74</v>
      </c>
    </row>
    <row r="292" spans="1:10" ht="39" customHeight="1" x14ac:dyDescent="0.2">
      <c r="A292" s="63" t="s">
        <v>219</v>
      </c>
      <c r="B292" s="64" t="s">
        <v>449</v>
      </c>
      <c r="C292" s="63" t="s">
        <v>48</v>
      </c>
      <c r="D292" s="63" t="s">
        <v>448</v>
      </c>
      <c r="E292" s="62" t="s">
        <v>447</v>
      </c>
      <c r="F292" s="62"/>
      <c r="G292" s="61" t="s">
        <v>57</v>
      </c>
      <c r="H292" s="60">
        <v>2.0060000000000001E-2</v>
      </c>
      <c r="I292" s="59">
        <v>132.66999999999999</v>
      </c>
      <c r="J292" s="59">
        <v>2.66</v>
      </c>
    </row>
    <row r="293" spans="1:10" ht="39" customHeight="1" x14ac:dyDescent="0.2">
      <c r="A293" s="63" t="s">
        <v>219</v>
      </c>
      <c r="B293" s="64" t="s">
        <v>446</v>
      </c>
      <c r="C293" s="63" t="s">
        <v>48</v>
      </c>
      <c r="D293" s="63" t="s">
        <v>445</v>
      </c>
      <c r="E293" s="62" t="s">
        <v>423</v>
      </c>
      <c r="F293" s="62"/>
      <c r="G293" s="61" t="s">
        <v>57</v>
      </c>
      <c r="H293" s="60">
        <v>8.3460000000000006E-2</v>
      </c>
      <c r="I293" s="59">
        <v>331.12</v>
      </c>
      <c r="J293" s="59">
        <v>27.63</v>
      </c>
    </row>
    <row r="294" spans="1:10" ht="51.95" customHeight="1" x14ac:dyDescent="0.2">
      <c r="A294" s="63" t="s">
        <v>219</v>
      </c>
      <c r="B294" s="64" t="s">
        <v>444</v>
      </c>
      <c r="C294" s="63" t="s">
        <v>48</v>
      </c>
      <c r="D294" s="63" t="s">
        <v>443</v>
      </c>
      <c r="E294" s="62" t="s">
        <v>408</v>
      </c>
      <c r="F294" s="62"/>
      <c r="G294" s="61" t="s">
        <v>57</v>
      </c>
      <c r="H294" s="60">
        <v>2.0060000000000001E-2</v>
      </c>
      <c r="I294" s="59">
        <v>15.4</v>
      </c>
      <c r="J294" s="59">
        <v>0.3</v>
      </c>
    </row>
    <row r="295" spans="1:10" ht="39" customHeight="1" x14ac:dyDescent="0.2">
      <c r="A295" s="63" t="s">
        <v>219</v>
      </c>
      <c r="B295" s="64" t="s">
        <v>442</v>
      </c>
      <c r="C295" s="63" t="s">
        <v>48</v>
      </c>
      <c r="D295" s="63" t="s">
        <v>441</v>
      </c>
      <c r="E295" s="62" t="s">
        <v>369</v>
      </c>
      <c r="F295" s="62"/>
      <c r="G295" s="61" t="s">
        <v>57</v>
      </c>
      <c r="H295" s="60">
        <v>2.0060000000000001E-2</v>
      </c>
      <c r="I295" s="59">
        <v>170.38</v>
      </c>
      <c r="J295" s="59">
        <v>3.41</v>
      </c>
    </row>
    <row r="296" spans="1:10" ht="39" customHeight="1" x14ac:dyDescent="0.2">
      <c r="A296" s="63" t="s">
        <v>219</v>
      </c>
      <c r="B296" s="64" t="s">
        <v>440</v>
      </c>
      <c r="C296" s="63" t="s">
        <v>48</v>
      </c>
      <c r="D296" s="63" t="s">
        <v>439</v>
      </c>
      <c r="E296" s="62" t="s">
        <v>387</v>
      </c>
      <c r="F296" s="62"/>
      <c r="G296" s="61" t="s">
        <v>73</v>
      </c>
      <c r="H296" s="60">
        <v>0.30009999999999998</v>
      </c>
      <c r="I296" s="59">
        <v>100.76</v>
      </c>
      <c r="J296" s="59">
        <v>30.23</v>
      </c>
    </row>
    <row r="297" spans="1:10" ht="78" customHeight="1" x14ac:dyDescent="0.2">
      <c r="A297" s="63" t="s">
        <v>219</v>
      </c>
      <c r="B297" s="64" t="s">
        <v>438</v>
      </c>
      <c r="C297" s="63" t="s">
        <v>48</v>
      </c>
      <c r="D297" s="63" t="s">
        <v>437</v>
      </c>
      <c r="E297" s="62" t="s">
        <v>436</v>
      </c>
      <c r="F297" s="62"/>
      <c r="G297" s="61" t="s">
        <v>73</v>
      </c>
      <c r="H297" s="60">
        <v>3.3700000000000001E-2</v>
      </c>
      <c r="I297" s="59">
        <v>416.99</v>
      </c>
      <c r="J297" s="59">
        <v>14.05</v>
      </c>
    </row>
    <row r="298" spans="1:10" ht="51.95" customHeight="1" x14ac:dyDescent="0.2">
      <c r="A298" s="63" t="s">
        <v>219</v>
      </c>
      <c r="B298" s="64" t="s">
        <v>435</v>
      </c>
      <c r="C298" s="63" t="s">
        <v>48</v>
      </c>
      <c r="D298" s="63" t="s">
        <v>434</v>
      </c>
      <c r="E298" s="62" t="s">
        <v>420</v>
      </c>
      <c r="F298" s="62"/>
      <c r="G298" s="61" t="s">
        <v>57</v>
      </c>
      <c r="H298" s="60">
        <v>4.0120000000000003E-2</v>
      </c>
      <c r="I298" s="59">
        <v>548.32000000000005</v>
      </c>
      <c r="J298" s="59">
        <v>21.99</v>
      </c>
    </row>
    <row r="299" spans="1:10" ht="39" customHeight="1" x14ac:dyDescent="0.2">
      <c r="A299" s="63" t="s">
        <v>219</v>
      </c>
      <c r="B299" s="64" t="s">
        <v>433</v>
      </c>
      <c r="C299" s="63" t="s">
        <v>48</v>
      </c>
      <c r="D299" s="63" t="s">
        <v>432</v>
      </c>
      <c r="E299" s="62" t="s">
        <v>387</v>
      </c>
      <c r="F299" s="62"/>
      <c r="G299" s="61" t="s">
        <v>73</v>
      </c>
      <c r="H299" s="60">
        <v>0.59587999999999997</v>
      </c>
      <c r="I299" s="59">
        <v>77.06</v>
      </c>
      <c r="J299" s="59">
        <v>45.91</v>
      </c>
    </row>
    <row r="300" spans="1:10" ht="26.1" customHeight="1" x14ac:dyDescent="0.2">
      <c r="A300" s="63" t="s">
        <v>219</v>
      </c>
      <c r="B300" s="64" t="s">
        <v>431</v>
      </c>
      <c r="C300" s="63" t="s">
        <v>48</v>
      </c>
      <c r="D300" s="63" t="s">
        <v>430</v>
      </c>
      <c r="E300" s="62" t="s">
        <v>412</v>
      </c>
      <c r="F300" s="62"/>
      <c r="G300" s="61" t="s">
        <v>244</v>
      </c>
      <c r="H300" s="60">
        <v>2.5899999999999999E-3</v>
      </c>
      <c r="I300" s="59">
        <v>1241.8699999999999</v>
      </c>
      <c r="J300" s="59">
        <v>3.21</v>
      </c>
    </row>
    <row r="301" spans="1:10" ht="39" customHeight="1" x14ac:dyDescent="0.2">
      <c r="A301" s="63" t="s">
        <v>219</v>
      </c>
      <c r="B301" s="64" t="s">
        <v>429</v>
      </c>
      <c r="C301" s="63" t="s">
        <v>48</v>
      </c>
      <c r="D301" s="63" t="s">
        <v>428</v>
      </c>
      <c r="E301" s="62" t="s">
        <v>296</v>
      </c>
      <c r="F301" s="62"/>
      <c r="G301" s="61" t="s">
        <v>90</v>
      </c>
      <c r="H301" s="60">
        <v>0.73099999999999998</v>
      </c>
      <c r="I301" s="59">
        <v>21.53</v>
      </c>
      <c r="J301" s="59">
        <v>15.73</v>
      </c>
    </row>
    <row r="302" spans="1:10" ht="51.95" customHeight="1" x14ac:dyDescent="0.2">
      <c r="A302" s="63" t="s">
        <v>219</v>
      </c>
      <c r="B302" s="64" t="s">
        <v>427</v>
      </c>
      <c r="C302" s="63" t="s">
        <v>48</v>
      </c>
      <c r="D302" s="63" t="s">
        <v>426</v>
      </c>
      <c r="E302" s="62" t="s">
        <v>408</v>
      </c>
      <c r="F302" s="62"/>
      <c r="G302" s="61" t="s">
        <v>57</v>
      </c>
      <c r="H302" s="60">
        <v>1.0030000000000001E-2</v>
      </c>
      <c r="I302" s="59">
        <v>15.63</v>
      </c>
      <c r="J302" s="59">
        <v>0.15</v>
      </c>
    </row>
    <row r="303" spans="1:10" ht="26.1" customHeight="1" x14ac:dyDescent="0.2">
      <c r="A303" s="63" t="s">
        <v>219</v>
      </c>
      <c r="B303" s="64" t="s">
        <v>425</v>
      </c>
      <c r="C303" s="63" t="s">
        <v>48</v>
      </c>
      <c r="D303" s="63" t="s">
        <v>424</v>
      </c>
      <c r="E303" s="62" t="s">
        <v>423</v>
      </c>
      <c r="F303" s="62"/>
      <c r="G303" s="61" t="s">
        <v>90</v>
      </c>
      <c r="H303" s="60">
        <v>8.3460000000000006E-2</v>
      </c>
      <c r="I303" s="59">
        <v>41.48</v>
      </c>
      <c r="J303" s="59">
        <v>3.46</v>
      </c>
    </row>
    <row r="304" spans="1:10" ht="65.099999999999994" customHeight="1" x14ac:dyDescent="0.2">
      <c r="A304" s="63" t="s">
        <v>219</v>
      </c>
      <c r="B304" s="64" t="s">
        <v>422</v>
      </c>
      <c r="C304" s="63" t="s">
        <v>48</v>
      </c>
      <c r="D304" s="63" t="s">
        <v>421</v>
      </c>
      <c r="E304" s="62" t="s">
        <v>420</v>
      </c>
      <c r="F304" s="62"/>
      <c r="G304" s="61" t="s">
        <v>57</v>
      </c>
      <c r="H304" s="60">
        <v>4.0120000000000003E-2</v>
      </c>
      <c r="I304" s="59">
        <v>274.25</v>
      </c>
      <c r="J304" s="59">
        <v>11</v>
      </c>
    </row>
    <row r="305" spans="1:10" ht="51.95" customHeight="1" x14ac:dyDescent="0.2">
      <c r="A305" s="63" t="s">
        <v>219</v>
      </c>
      <c r="B305" s="64" t="s">
        <v>419</v>
      </c>
      <c r="C305" s="63" t="s">
        <v>48</v>
      </c>
      <c r="D305" s="63" t="s">
        <v>418</v>
      </c>
      <c r="E305" s="62" t="s">
        <v>408</v>
      </c>
      <c r="F305" s="62"/>
      <c r="G305" s="61" t="s">
        <v>57</v>
      </c>
      <c r="H305" s="60">
        <v>0.15046999999999999</v>
      </c>
      <c r="I305" s="59">
        <v>10.86</v>
      </c>
      <c r="J305" s="59">
        <v>1.63</v>
      </c>
    </row>
    <row r="306" spans="1:10" ht="39" customHeight="1" x14ac:dyDescent="0.2">
      <c r="A306" s="63" t="s">
        <v>219</v>
      </c>
      <c r="B306" s="64" t="s">
        <v>417</v>
      </c>
      <c r="C306" s="63" t="s">
        <v>48</v>
      </c>
      <c r="D306" s="63" t="s">
        <v>416</v>
      </c>
      <c r="E306" s="62" t="s">
        <v>415</v>
      </c>
      <c r="F306" s="62"/>
      <c r="G306" s="61" t="s">
        <v>73</v>
      </c>
      <c r="H306" s="60">
        <v>0.30921999999999999</v>
      </c>
      <c r="I306" s="59">
        <v>82.91</v>
      </c>
      <c r="J306" s="59">
        <v>25.63</v>
      </c>
    </row>
    <row r="307" spans="1:10" ht="26.1" customHeight="1" x14ac:dyDescent="0.2">
      <c r="A307" s="63" t="s">
        <v>219</v>
      </c>
      <c r="B307" s="64" t="s">
        <v>414</v>
      </c>
      <c r="C307" s="63" t="s">
        <v>48</v>
      </c>
      <c r="D307" s="63" t="s">
        <v>413</v>
      </c>
      <c r="E307" s="62" t="s">
        <v>412</v>
      </c>
      <c r="F307" s="62"/>
      <c r="G307" s="61" t="s">
        <v>411</v>
      </c>
      <c r="H307" s="60">
        <v>7.6310000000000003E-2</v>
      </c>
      <c r="I307" s="59">
        <v>9.4600000000000009</v>
      </c>
      <c r="J307" s="59">
        <v>0.72</v>
      </c>
    </row>
    <row r="308" spans="1:10" ht="51.95" customHeight="1" x14ac:dyDescent="0.2">
      <c r="A308" s="63" t="s">
        <v>219</v>
      </c>
      <c r="B308" s="64" t="s">
        <v>410</v>
      </c>
      <c r="C308" s="63" t="s">
        <v>48</v>
      </c>
      <c r="D308" s="63" t="s">
        <v>409</v>
      </c>
      <c r="E308" s="62" t="s">
        <v>408</v>
      </c>
      <c r="F308" s="62"/>
      <c r="G308" s="61" t="s">
        <v>57</v>
      </c>
      <c r="H308" s="60">
        <v>7.0220000000000005E-2</v>
      </c>
      <c r="I308" s="59">
        <v>37.96</v>
      </c>
      <c r="J308" s="59">
        <v>2.66</v>
      </c>
    </row>
    <row r="309" spans="1:10" x14ac:dyDescent="0.2">
      <c r="A309" s="52"/>
      <c r="B309" s="52"/>
      <c r="C309" s="52"/>
      <c r="D309" s="52"/>
      <c r="E309" s="52" t="s">
        <v>198</v>
      </c>
      <c r="F309" s="50">
        <v>273.91000000000003</v>
      </c>
      <c r="G309" s="52" t="s">
        <v>197</v>
      </c>
      <c r="H309" s="50">
        <v>0</v>
      </c>
      <c r="I309" s="52" t="s">
        <v>196</v>
      </c>
      <c r="J309" s="50">
        <v>273.91000000000003</v>
      </c>
    </row>
    <row r="310" spans="1:10" x14ac:dyDescent="0.2">
      <c r="A310" s="52"/>
      <c r="B310" s="52"/>
      <c r="C310" s="52"/>
      <c r="D310" s="52"/>
      <c r="E310" s="52" t="s">
        <v>195</v>
      </c>
      <c r="F310" s="50">
        <v>257.5</v>
      </c>
      <c r="G310" s="52"/>
      <c r="H310" s="51" t="s">
        <v>194</v>
      </c>
      <c r="I310" s="51"/>
      <c r="J310" s="50">
        <v>1267.71</v>
      </c>
    </row>
    <row r="311" spans="1:10" x14ac:dyDescent="0.2">
      <c r="A311" s="25" t="s">
        <v>758</v>
      </c>
      <c r="B311" s="25"/>
      <c r="C311" s="25"/>
      <c r="D311" s="25"/>
      <c r="E311" s="25"/>
      <c r="F311" s="25"/>
      <c r="G311" s="25"/>
      <c r="H311" s="25"/>
      <c r="I311" s="25"/>
      <c r="J311" s="25"/>
    </row>
    <row r="312" spans="1:10" ht="15" thickBot="1" x14ac:dyDescent="0.25">
      <c r="A312" s="69" t="s">
        <v>771</v>
      </c>
      <c r="B312" s="69"/>
      <c r="C312" s="69"/>
      <c r="D312" s="69"/>
      <c r="E312" s="69"/>
      <c r="F312" s="69"/>
      <c r="G312" s="69"/>
      <c r="H312" s="69"/>
      <c r="I312" s="69"/>
      <c r="J312" s="69"/>
    </row>
    <row r="313" spans="1:10" ht="0.95" customHeight="1" thickTop="1" x14ac:dyDescent="0.2">
      <c r="A313" s="48"/>
      <c r="B313" s="48"/>
      <c r="C313" s="48"/>
      <c r="D313" s="48"/>
      <c r="E313" s="48"/>
      <c r="F313" s="48"/>
      <c r="G313" s="48"/>
      <c r="H313" s="48"/>
      <c r="I313" s="48"/>
      <c r="J313" s="48"/>
    </row>
    <row r="314" spans="1:10" ht="18" customHeight="1" x14ac:dyDescent="0.2">
      <c r="A314" s="41" t="s">
        <v>147</v>
      </c>
      <c r="B314" s="39" t="s">
        <v>187</v>
      </c>
      <c r="C314" s="41" t="s">
        <v>186</v>
      </c>
      <c r="D314" s="41" t="s">
        <v>10</v>
      </c>
      <c r="E314" s="67" t="s">
        <v>221</v>
      </c>
      <c r="F314" s="67"/>
      <c r="G314" s="40" t="s">
        <v>185</v>
      </c>
      <c r="H314" s="39" t="s">
        <v>11</v>
      </c>
      <c r="I314" s="39" t="s">
        <v>184</v>
      </c>
      <c r="J314" s="39" t="s">
        <v>12</v>
      </c>
    </row>
    <row r="315" spans="1:10" ht="51.95" customHeight="1" x14ac:dyDescent="0.2">
      <c r="A315" s="33" t="s">
        <v>220</v>
      </c>
      <c r="B315" s="31" t="s">
        <v>146</v>
      </c>
      <c r="C315" s="33" t="s">
        <v>52</v>
      </c>
      <c r="D315" s="33" t="s">
        <v>145</v>
      </c>
      <c r="E315" s="66" t="s">
        <v>406</v>
      </c>
      <c r="F315" s="66"/>
      <c r="G315" s="32" t="s">
        <v>57</v>
      </c>
      <c r="H315" s="65">
        <v>1</v>
      </c>
      <c r="I315" s="30">
        <v>12760.14</v>
      </c>
      <c r="J315" s="30">
        <v>12760.14</v>
      </c>
    </row>
    <row r="316" spans="1:10" ht="39" customHeight="1" x14ac:dyDescent="0.2">
      <c r="A316" s="63" t="s">
        <v>219</v>
      </c>
      <c r="B316" s="64" t="s">
        <v>405</v>
      </c>
      <c r="C316" s="63" t="s">
        <v>48</v>
      </c>
      <c r="D316" s="63" t="s">
        <v>404</v>
      </c>
      <c r="E316" s="62" t="s">
        <v>366</v>
      </c>
      <c r="F316" s="62"/>
      <c r="G316" s="61" t="s">
        <v>90</v>
      </c>
      <c r="H316" s="60">
        <v>1.75</v>
      </c>
      <c r="I316" s="59">
        <v>11.93</v>
      </c>
      <c r="J316" s="59">
        <v>20.87</v>
      </c>
    </row>
    <row r="317" spans="1:10" ht="26.1" customHeight="1" x14ac:dyDescent="0.2">
      <c r="A317" s="63" t="s">
        <v>219</v>
      </c>
      <c r="B317" s="64" t="s">
        <v>403</v>
      </c>
      <c r="C317" s="63" t="s">
        <v>48</v>
      </c>
      <c r="D317" s="63" t="s">
        <v>402</v>
      </c>
      <c r="E317" s="62" t="s">
        <v>369</v>
      </c>
      <c r="F317" s="62"/>
      <c r="G317" s="61" t="s">
        <v>57</v>
      </c>
      <c r="H317" s="60">
        <v>1</v>
      </c>
      <c r="I317" s="59">
        <v>53.16</v>
      </c>
      <c r="J317" s="59">
        <v>53.16</v>
      </c>
    </row>
    <row r="318" spans="1:10" ht="39" customHeight="1" x14ac:dyDescent="0.2">
      <c r="A318" s="63" t="s">
        <v>219</v>
      </c>
      <c r="B318" s="64" t="s">
        <v>401</v>
      </c>
      <c r="C318" s="63" t="s">
        <v>48</v>
      </c>
      <c r="D318" s="63" t="s">
        <v>400</v>
      </c>
      <c r="E318" s="62" t="s">
        <v>366</v>
      </c>
      <c r="F318" s="62"/>
      <c r="G318" s="61" t="s">
        <v>57</v>
      </c>
      <c r="H318" s="60">
        <v>1</v>
      </c>
      <c r="I318" s="59">
        <v>18.600000000000001</v>
      </c>
      <c r="J318" s="59">
        <v>18.600000000000001</v>
      </c>
    </row>
    <row r="319" spans="1:10" ht="51.95" customHeight="1" x14ac:dyDescent="0.2">
      <c r="A319" s="63" t="s">
        <v>219</v>
      </c>
      <c r="B319" s="64" t="s">
        <v>399</v>
      </c>
      <c r="C319" s="63" t="s">
        <v>48</v>
      </c>
      <c r="D319" s="63" t="s">
        <v>398</v>
      </c>
      <c r="E319" s="62" t="s">
        <v>366</v>
      </c>
      <c r="F319" s="62"/>
      <c r="G319" s="61" t="s">
        <v>57</v>
      </c>
      <c r="H319" s="60">
        <v>2</v>
      </c>
      <c r="I319" s="59">
        <v>19.25</v>
      </c>
      <c r="J319" s="59">
        <v>38.5</v>
      </c>
    </row>
    <row r="320" spans="1:10" ht="51.95" customHeight="1" x14ac:dyDescent="0.2">
      <c r="A320" s="63" t="s">
        <v>219</v>
      </c>
      <c r="B320" s="64" t="s">
        <v>397</v>
      </c>
      <c r="C320" s="63" t="s">
        <v>48</v>
      </c>
      <c r="D320" s="63" t="s">
        <v>396</v>
      </c>
      <c r="E320" s="62" t="s">
        <v>366</v>
      </c>
      <c r="F320" s="62"/>
      <c r="G320" s="61" t="s">
        <v>57</v>
      </c>
      <c r="H320" s="60">
        <v>1</v>
      </c>
      <c r="I320" s="59">
        <v>33.99</v>
      </c>
      <c r="J320" s="59">
        <v>33.99</v>
      </c>
    </row>
    <row r="321" spans="1:10" ht="26.1" customHeight="1" x14ac:dyDescent="0.2">
      <c r="A321" s="63" t="s">
        <v>219</v>
      </c>
      <c r="B321" s="64" t="s">
        <v>395</v>
      </c>
      <c r="C321" s="63" t="s">
        <v>48</v>
      </c>
      <c r="D321" s="63" t="s">
        <v>394</v>
      </c>
      <c r="E321" s="62" t="s">
        <v>369</v>
      </c>
      <c r="F321" s="62"/>
      <c r="G321" s="61" t="s">
        <v>57</v>
      </c>
      <c r="H321" s="60">
        <v>2</v>
      </c>
      <c r="I321" s="59">
        <v>26.73</v>
      </c>
      <c r="J321" s="59">
        <v>53.46</v>
      </c>
    </row>
    <row r="322" spans="1:10" ht="39" customHeight="1" x14ac:dyDescent="0.2">
      <c r="A322" s="63" t="s">
        <v>219</v>
      </c>
      <c r="B322" s="64" t="s">
        <v>393</v>
      </c>
      <c r="C322" s="63" t="s">
        <v>48</v>
      </c>
      <c r="D322" s="63" t="s">
        <v>392</v>
      </c>
      <c r="E322" s="62" t="s">
        <v>366</v>
      </c>
      <c r="F322" s="62"/>
      <c r="G322" s="61" t="s">
        <v>57</v>
      </c>
      <c r="H322" s="60">
        <v>1</v>
      </c>
      <c r="I322" s="59">
        <v>11.21</v>
      </c>
      <c r="J322" s="59">
        <v>11.21</v>
      </c>
    </row>
    <row r="323" spans="1:10" ht="26.1" customHeight="1" x14ac:dyDescent="0.2">
      <c r="A323" s="63" t="s">
        <v>219</v>
      </c>
      <c r="B323" s="64" t="s">
        <v>391</v>
      </c>
      <c r="C323" s="63" t="s">
        <v>48</v>
      </c>
      <c r="D323" s="63" t="s">
        <v>390</v>
      </c>
      <c r="E323" s="62" t="s">
        <v>372</v>
      </c>
      <c r="F323" s="62"/>
      <c r="G323" s="61" t="s">
        <v>57</v>
      </c>
      <c r="H323" s="60">
        <v>1</v>
      </c>
      <c r="I323" s="59">
        <v>6.26</v>
      </c>
      <c r="J323" s="59">
        <v>6.26</v>
      </c>
    </row>
    <row r="324" spans="1:10" ht="26.1" customHeight="1" x14ac:dyDescent="0.2">
      <c r="A324" s="63" t="s">
        <v>219</v>
      </c>
      <c r="B324" s="64" t="s">
        <v>389</v>
      </c>
      <c r="C324" s="63" t="s">
        <v>48</v>
      </c>
      <c r="D324" s="63" t="s">
        <v>388</v>
      </c>
      <c r="E324" s="62" t="s">
        <v>387</v>
      </c>
      <c r="F324" s="62"/>
      <c r="G324" s="61" t="s">
        <v>57</v>
      </c>
      <c r="H324" s="60">
        <v>1</v>
      </c>
      <c r="I324" s="59">
        <v>11225.72</v>
      </c>
      <c r="J324" s="59">
        <v>11225.72</v>
      </c>
    </row>
    <row r="325" spans="1:10" ht="39" customHeight="1" x14ac:dyDescent="0.2">
      <c r="A325" s="63" t="s">
        <v>219</v>
      </c>
      <c r="B325" s="64" t="s">
        <v>386</v>
      </c>
      <c r="C325" s="63" t="s">
        <v>48</v>
      </c>
      <c r="D325" s="63" t="s">
        <v>385</v>
      </c>
      <c r="E325" s="62" t="s">
        <v>366</v>
      </c>
      <c r="F325" s="62"/>
      <c r="G325" s="61" t="s">
        <v>90</v>
      </c>
      <c r="H325" s="60">
        <v>0.2</v>
      </c>
      <c r="I325" s="59">
        <v>17.93</v>
      </c>
      <c r="J325" s="59">
        <v>3.58</v>
      </c>
    </row>
    <row r="326" spans="1:10" ht="26.1" customHeight="1" x14ac:dyDescent="0.2">
      <c r="A326" s="63" t="s">
        <v>219</v>
      </c>
      <c r="B326" s="64" t="s">
        <v>384</v>
      </c>
      <c r="C326" s="63" t="s">
        <v>48</v>
      </c>
      <c r="D326" s="63" t="s">
        <v>383</v>
      </c>
      <c r="E326" s="62" t="s">
        <v>372</v>
      </c>
      <c r="F326" s="62"/>
      <c r="G326" s="61" t="s">
        <v>57</v>
      </c>
      <c r="H326" s="60">
        <v>2</v>
      </c>
      <c r="I326" s="59">
        <v>6.7</v>
      </c>
      <c r="J326" s="59">
        <v>13.4</v>
      </c>
    </row>
    <row r="327" spans="1:10" ht="39" customHeight="1" x14ac:dyDescent="0.2">
      <c r="A327" s="63" t="s">
        <v>219</v>
      </c>
      <c r="B327" s="64" t="s">
        <v>382</v>
      </c>
      <c r="C327" s="63" t="s">
        <v>48</v>
      </c>
      <c r="D327" s="63" t="s">
        <v>381</v>
      </c>
      <c r="E327" s="62" t="s">
        <v>366</v>
      </c>
      <c r="F327" s="62"/>
      <c r="G327" s="61" t="s">
        <v>57</v>
      </c>
      <c r="H327" s="60">
        <v>2</v>
      </c>
      <c r="I327" s="59">
        <v>7.86</v>
      </c>
      <c r="J327" s="59">
        <v>15.72</v>
      </c>
    </row>
    <row r="328" spans="1:10" ht="26.1" customHeight="1" x14ac:dyDescent="0.2">
      <c r="A328" s="63" t="s">
        <v>219</v>
      </c>
      <c r="B328" s="64" t="s">
        <v>380</v>
      </c>
      <c r="C328" s="63" t="s">
        <v>48</v>
      </c>
      <c r="D328" s="63" t="s">
        <v>379</v>
      </c>
      <c r="E328" s="62" t="s">
        <v>372</v>
      </c>
      <c r="F328" s="62"/>
      <c r="G328" s="61" t="s">
        <v>57</v>
      </c>
      <c r="H328" s="60">
        <v>1</v>
      </c>
      <c r="I328" s="59">
        <v>1140.28</v>
      </c>
      <c r="J328" s="59">
        <v>1140.28</v>
      </c>
    </row>
    <row r="329" spans="1:10" ht="51.95" customHeight="1" x14ac:dyDescent="0.2">
      <c r="A329" s="63" t="s">
        <v>219</v>
      </c>
      <c r="B329" s="64" t="s">
        <v>378</v>
      </c>
      <c r="C329" s="63" t="s">
        <v>48</v>
      </c>
      <c r="D329" s="63" t="s">
        <v>377</v>
      </c>
      <c r="E329" s="62" t="s">
        <v>366</v>
      </c>
      <c r="F329" s="62"/>
      <c r="G329" s="61" t="s">
        <v>57</v>
      </c>
      <c r="H329" s="60">
        <v>1</v>
      </c>
      <c r="I329" s="59">
        <v>6.04</v>
      </c>
      <c r="J329" s="59">
        <v>6.04</v>
      </c>
    </row>
    <row r="330" spans="1:10" ht="39" customHeight="1" x14ac:dyDescent="0.2">
      <c r="A330" s="63" t="s">
        <v>219</v>
      </c>
      <c r="B330" s="64" t="s">
        <v>376</v>
      </c>
      <c r="C330" s="63" t="s">
        <v>48</v>
      </c>
      <c r="D330" s="63" t="s">
        <v>375</v>
      </c>
      <c r="E330" s="62" t="s">
        <v>366</v>
      </c>
      <c r="F330" s="62"/>
      <c r="G330" s="61" t="s">
        <v>90</v>
      </c>
      <c r="H330" s="60">
        <v>1.1000000000000001</v>
      </c>
      <c r="I330" s="59">
        <v>6.56</v>
      </c>
      <c r="J330" s="59">
        <v>7.21</v>
      </c>
    </row>
    <row r="331" spans="1:10" ht="26.1" customHeight="1" x14ac:dyDescent="0.2">
      <c r="A331" s="63" t="s">
        <v>219</v>
      </c>
      <c r="B331" s="64" t="s">
        <v>374</v>
      </c>
      <c r="C331" s="63" t="s">
        <v>48</v>
      </c>
      <c r="D331" s="63" t="s">
        <v>373</v>
      </c>
      <c r="E331" s="62" t="s">
        <v>372</v>
      </c>
      <c r="F331" s="62"/>
      <c r="G331" s="61" t="s">
        <v>57</v>
      </c>
      <c r="H331" s="60">
        <v>1</v>
      </c>
      <c r="I331" s="59">
        <v>5.54</v>
      </c>
      <c r="J331" s="59">
        <v>5.54</v>
      </c>
    </row>
    <row r="332" spans="1:10" ht="26.1" customHeight="1" x14ac:dyDescent="0.2">
      <c r="A332" s="63" t="s">
        <v>219</v>
      </c>
      <c r="B332" s="64" t="s">
        <v>371</v>
      </c>
      <c r="C332" s="63" t="s">
        <v>48</v>
      </c>
      <c r="D332" s="63" t="s">
        <v>370</v>
      </c>
      <c r="E332" s="62" t="s">
        <v>369</v>
      </c>
      <c r="F332" s="62"/>
      <c r="G332" s="61" t="s">
        <v>57</v>
      </c>
      <c r="H332" s="60">
        <v>1</v>
      </c>
      <c r="I332" s="59">
        <v>81.349999999999994</v>
      </c>
      <c r="J332" s="59">
        <v>81.349999999999994</v>
      </c>
    </row>
    <row r="333" spans="1:10" ht="51.95" customHeight="1" x14ac:dyDescent="0.2">
      <c r="A333" s="63" t="s">
        <v>219</v>
      </c>
      <c r="B333" s="64" t="s">
        <v>368</v>
      </c>
      <c r="C333" s="63" t="s">
        <v>48</v>
      </c>
      <c r="D333" s="63" t="s">
        <v>367</v>
      </c>
      <c r="E333" s="62" t="s">
        <v>366</v>
      </c>
      <c r="F333" s="62"/>
      <c r="G333" s="61" t="s">
        <v>57</v>
      </c>
      <c r="H333" s="60">
        <v>1</v>
      </c>
      <c r="I333" s="59">
        <v>25.25</v>
      </c>
      <c r="J333" s="59">
        <v>25.25</v>
      </c>
    </row>
    <row r="334" spans="1:10" x14ac:dyDescent="0.2">
      <c r="A334" s="52"/>
      <c r="B334" s="52"/>
      <c r="C334" s="52"/>
      <c r="D334" s="52"/>
      <c r="E334" s="52" t="s">
        <v>198</v>
      </c>
      <c r="F334" s="50">
        <v>2345.6</v>
      </c>
      <c r="G334" s="52" t="s">
        <v>197</v>
      </c>
      <c r="H334" s="50">
        <v>0</v>
      </c>
      <c r="I334" s="52" t="s">
        <v>196</v>
      </c>
      <c r="J334" s="50">
        <v>2345.6</v>
      </c>
    </row>
    <row r="335" spans="1:10" x14ac:dyDescent="0.2">
      <c r="A335" s="52"/>
      <c r="B335" s="52"/>
      <c r="C335" s="52"/>
      <c r="D335" s="52"/>
      <c r="E335" s="52" t="s">
        <v>195</v>
      </c>
      <c r="F335" s="50">
        <v>3252.55</v>
      </c>
      <c r="G335" s="52"/>
      <c r="H335" s="51" t="s">
        <v>194</v>
      </c>
      <c r="I335" s="51"/>
      <c r="J335" s="50">
        <v>16012.69</v>
      </c>
    </row>
    <row r="336" spans="1:10" x14ac:dyDescent="0.2">
      <c r="A336" s="25" t="s">
        <v>758</v>
      </c>
      <c r="B336" s="25"/>
      <c r="C336" s="25"/>
      <c r="D336" s="25"/>
      <c r="E336" s="25"/>
      <c r="F336" s="25"/>
      <c r="G336" s="25"/>
      <c r="H336" s="25"/>
      <c r="I336" s="25"/>
      <c r="J336" s="25"/>
    </row>
    <row r="337" spans="1:10" ht="15" thickBot="1" x14ac:dyDescent="0.25">
      <c r="A337" s="69" t="s">
        <v>770</v>
      </c>
      <c r="B337" s="69"/>
      <c r="C337" s="69"/>
      <c r="D337" s="69"/>
      <c r="E337" s="69"/>
      <c r="F337" s="69"/>
      <c r="G337" s="69"/>
      <c r="H337" s="69"/>
      <c r="I337" s="69"/>
      <c r="J337" s="69"/>
    </row>
    <row r="338" spans="1:10" ht="0.95" customHeight="1" thickTop="1" x14ac:dyDescent="0.2">
      <c r="A338" s="48"/>
      <c r="B338" s="48"/>
      <c r="C338" s="48"/>
      <c r="D338" s="48"/>
      <c r="E338" s="48"/>
      <c r="F338" s="48"/>
      <c r="G338" s="48"/>
      <c r="H338" s="48"/>
      <c r="I338" s="48"/>
      <c r="J338" s="48"/>
    </row>
    <row r="339" spans="1:10" ht="18" customHeight="1" x14ac:dyDescent="0.2">
      <c r="A339" s="41" t="s">
        <v>135</v>
      </c>
      <c r="B339" s="39" t="s">
        <v>187</v>
      </c>
      <c r="C339" s="41" t="s">
        <v>186</v>
      </c>
      <c r="D339" s="41" t="s">
        <v>10</v>
      </c>
      <c r="E339" s="67" t="s">
        <v>221</v>
      </c>
      <c r="F339" s="67"/>
      <c r="G339" s="40" t="s">
        <v>185</v>
      </c>
      <c r="H339" s="39" t="s">
        <v>11</v>
      </c>
      <c r="I339" s="39" t="s">
        <v>184</v>
      </c>
      <c r="J339" s="39" t="s">
        <v>12</v>
      </c>
    </row>
    <row r="340" spans="1:10" ht="26.1" customHeight="1" x14ac:dyDescent="0.2">
      <c r="A340" s="33" t="s">
        <v>220</v>
      </c>
      <c r="B340" s="31" t="s">
        <v>134</v>
      </c>
      <c r="C340" s="33" t="s">
        <v>52</v>
      </c>
      <c r="D340" s="33" t="s">
        <v>133</v>
      </c>
      <c r="E340" s="66">
        <v>78</v>
      </c>
      <c r="F340" s="66"/>
      <c r="G340" s="32" t="s">
        <v>57</v>
      </c>
      <c r="H340" s="65">
        <v>1</v>
      </c>
      <c r="I340" s="30">
        <v>70.81</v>
      </c>
      <c r="J340" s="30">
        <v>70.81</v>
      </c>
    </row>
    <row r="341" spans="1:10" ht="24" customHeight="1" x14ac:dyDescent="0.2">
      <c r="A341" s="63" t="s">
        <v>219</v>
      </c>
      <c r="B341" s="64" t="s">
        <v>49</v>
      </c>
      <c r="C341" s="63" t="s">
        <v>48</v>
      </c>
      <c r="D341" s="63" t="s">
        <v>47</v>
      </c>
      <c r="E341" s="62" t="s">
        <v>216</v>
      </c>
      <c r="F341" s="62"/>
      <c r="G341" s="61" t="s">
        <v>46</v>
      </c>
      <c r="H341" s="60">
        <v>0.53300000000000003</v>
      </c>
      <c r="I341" s="59">
        <v>33.94</v>
      </c>
      <c r="J341" s="59">
        <v>18.09</v>
      </c>
    </row>
    <row r="342" spans="1:10" ht="26.1" customHeight="1" x14ac:dyDescent="0.2">
      <c r="A342" s="63" t="s">
        <v>219</v>
      </c>
      <c r="B342" s="64" t="s">
        <v>239</v>
      </c>
      <c r="C342" s="63" t="s">
        <v>48</v>
      </c>
      <c r="D342" s="63" t="s">
        <v>238</v>
      </c>
      <c r="E342" s="62" t="s">
        <v>216</v>
      </c>
      <c r="F342" s="62"/>
      <c r="G342" s="61" t="s">
        <v>46</v>
      </c>
      <c r="H342" s="60">
        <v>0.53300000000000003</v>
      </c>
      <c r="I342" s="59">
        <v>25.56</v>
      </c>
      <c r="J342" s="59">
        <v>13.62</v>
      </c>
    </row>
    <row r="343" spans="1:10" ht="26.1" customHeight="1" x14ac:dyDescent="0.2">
      <c r="A343" s="57" t="s">
        <v>202</v>
      </c>
      <c r="B343" s="58" t="s">
        <v>352</v>
      </c>
      <c r="C343" s="57" t="s">
        <v>284</v>
      </c>
      <c r="D343" s="57" t="s">
        <v>351</v>
      </c>
      <c r="E343" s="56" t="s">
        <v>233</v>
      </c>
      <c r="F343" s="56"/>
      <c r="G343" s="55" t="s">
        <v>57</v>
      </c>
      <c r="H343" s="54">
        <v>1</v>
      </c>
      <c r="I343" s="53">
        <v>29.69</v>
      </c>
      <c r="J343" s="53">
        <v>29.69</v>
      </c>
    </row>
    <row r="344" spans="1:10" ht="26.1" customHeight="1" x14ac:dyDescent="0.2">
      <c r="A344" s="57" t="s">
        <v>202</v>
      </c>
      <c r="B344" s="58" t="s">
        <v>350</v>
      </c>
      <c r="C344" s="57" t="s">
        <v>284</v>
      </c>
      <c r="D344" s="57" t="s">
        <v>349</v>
      </c>
      <c r="E344" s="56" t="s">
        <v>233</v>
      </c>
      <c r="F344" s="56"/>
      <c r="G344" s="55" t="s">
        <v>57</v>
      </c>
      <c r="H344" s="54">
        <v>3.3000000000000002E-2</v>
      </c>
      <c r="I344" s="53">
        <v>115.93</v>
      </c>
      <c r="J344" s="53">
        <v>3.82</v>
      </c>
    </row>
    <row r="345" spans="1:10" ht="26.1" customHeight="1" x14ac:dyDescent="0.2">
      <c r="A345" s="57" t="s">
        <v>202</v>
      </c>
      <c r="B345" s="58" t="s">
        <v>348</v>
      </c>
      <c r="C345" s="57" t="s">
        <v>284</v>
      </c>
      <c r="D345" s="57" t="s">
        <v>347</v>
      </c>
      <c r="E345" s="56" t="s">
        <v>233</v>
      </c>
      <c r="F345" s="56"/>
      <c r="G345" s="55" t="s">
        <v>57</v>
      </c>
      <c r="H345" s="54">
        <v>0.04</v>
      </c>
      <c r="I345" s="53">
        <v>124.49</v>
      </c>
      <c r="J345" s="53">
        <v>4.97</v>
      </c>
    </row>
    <row r="346" spans="1:10" ht="24" customHeight="1" x14ac:dyDescent="0.2">
      <c r="A346" s="57" t="s">
        <v>202</v>
      </c>
      <c r="B346" s="58" t="s">
        <v>346</v>
      </c>
      <c r="C346" s="57" t="s">
        <v>284</v>
      </c>
      <c r="D346" s="57" t="s">
        <v>345</v>
      </c>
      <c r="E346" s="56" t="s">
        <v>233</v>
      </c>
      <c r="F346" s="56"/>
      <c r="G346" s="55" t="s">
        <v>57</v>
      </c>
      <c r="H346" s="54">
        <v>1</v>
      </c>
      <c r="I346" s="53">
        <v>0.62</v>
      </c>
      <c r="J346" s="53">
        <v>0.62</v>
      </c>
    </row>
    <row r="347" spans="1:10" x14ac:dyDescent="0.2">
      <c r="A347" s="52"/>
      <c r="B347" s="52"/>
      <c r="C347" s="52"/>
      <c r="D347" s="52"/>
      <c r="E347" s="52" t="s">
        <v>198</v>
      </c>
      <c r="F347" s="50">
        <v>22.11</v>
      </c>
      <c r="G347" s="52" t="s">
        <v>197</v>
      </c>
      <c r="H347" s="50">
        <v>0</v>
      </c>
      <c r="I347" s="52" t="s">
        <v>196</v>
      </c>
      <c r="J347" s="50">
        <v>22.11</v>
      </c>
    </row>
    <row r="348" spans="1:10" x14ac:dyDescent="0.2">
      <c r="A348" s="52"/>
      <c r="B348" s="52"/>
      <c r="C348" s="52"/>
      <c r="D348" s="52"/>
      <c r="E348" s="52" t="s">
        <v>195</v>
      </c>
      <c r="F348" s="50">
        <v>18.04</v>
      </c>
      <c r="G348" s="52"/>
      <c r="H348" s="51" t="s">
        <v>194</v>
      </c>
      <c r="I348" s="51"/>
      <c r="J348" s="50">
        <v>88.85</v>
      </c>
    </row>
    <row r="349" spans="1:10" x14ac:dyDescent="0.2">
      <c r="A349" s="25" t="s">
        <v>758</v>
      </c>
      <c r="B349" s="25"/>
      <c r="C349" s="25"/>
      <c r="D349" s="25"/>
      <c r="E349" s="25"/>
      <c r="F349" s="25"/>
      <c r="G349" s="25"/>
      <c r="H349" s="25"/>
      <c r="I349" s="25"/>
      <c r="J349" s="25"/>
    </row>
    <row r="350" spans="1:10" ht="15" thickBot="1" x14ac:dyDescent="0.25">
      <c r="A350" s="69" t="s">
        <v>769</v>
      </c>
      <c r="B350" s="69"/>
      <c r="C350" s="69"/>
      <c r="D350" s="69"/>
      <c r="E350" s="69"/>
      <c r="F350" s="69"/>
      <c r="G350" s="69"/>
      <c r="H350" s="69"/>
      <c r="I350" s="69"/>
      <c r="J350" s="69"/>
    </row>
    <row r="351" spans="1:10" ht="0.95" customHeight="1" thickTop="1" x14ac:dyDescent="0.2">
      <c r="A351" s="48"/>
      <c r="B351" s="48"/>
      <c r="C351" s="48"/>
      <c r="D351" s="48"/>
      <c r="E351" s="48"/>
      <c r="F351" s="48"/>
      <c r="G351" s="48"/>
      <c r="H351" s="48"/>
      <c r="I351" s="48"/>
      <c r="J351" s="48"/>
    </row>
    <row r="352" spans="1:10" ht="18" customHeight="1" x14ac:dyDescent="0.2">
      <c r="A352" s="41" t="s">
        <v>132</v>
      </c>
      <c r="B352" s="39" t="s">
        <v>187</v>
      </c>
      <c r="C352" s="41" t="s">
        <v>186</v>
      </c>
      <c r="D352" s="41" t="s">
        <v>10</v>
      </c>
      <c r="E352" s="67" t="s">
        <v>221</v>
      </c>
      <c r="F352" s="67"/>
      <c r="G352" s="40" t="s">
        <v>185</v>
      </c>
      <c r="H352" s="39" t="s">
        <v>11</v>
      </c>
      <c r="I352" s="39" t="s">
        <v>184</v>
      </c>
      <c r="J352" s="39" t="s">
        <v>12</v>
      </c>
    </row>
    <row r="353" spans="1:10" ht="39" customHeight="1" x14ac:dyDescent="0.2">
      <c r="A353" s="33" t="s">
        <v>220</v>
      </c>
      <c r="B353" s="31" t="s">
        <v>131</v>
      </c>
      <c r="C353" s="33" t="s">
        <v>52</v>
      </c>
      <c r="D353" s="33" t="s">
        <v>130</v>
      </c>
      <c r="E353" s="66">
        <v>86</v>
      </c>
      <c r="F353" s="66"/>
      <c r="G353" s="32" t="s">
        <v>57</v>
      </c>
      <c r="H353" s="65">
        <v>1</v>
      </c>
      <c r="I353" s="30">
        <v>388.91</v>
      </c>
      <c r="J353" s="30">
        <v>388.91</v>
      </c>
    </row>
    <row r="354" spans="1:10" ht="24" customHeight="1" x14ac:dyDescent="0.2">
      <c r="A354" s="63" t="s">
        <v>219</v>
      </c>
      <c r="B354" s="64" t="s">
        <v>49</v>
      </c>
      <c r="C354" s="63" t="s">
        <v>48</v>
      </c>
      <c r="D354" s="63" t="s">
        <v>47</v>
      </c>
      <c r="E354" s="62" t="s">
        <v>216</v>
      </c>
      <c r="F354" s="62"/>
      <c r="G354" s="61" t="s">
        <v>46</v>
      </c>
      <c r="H354" s="60">
        <v>1.5</v>
      </c>
      <c r="I354" s="59">
        <v>33.94</v>
      </c>
      <c r="J354" s="59">
        <v>50.91</v>
      </c>
    </row>
    <row r="355" spans="1:10" ht="39" customHeight="1" x14ac:dyDescent="0.2">
      <c r="A355" s="57" t="s">
        <v>202</v>
      </c>
      <c r="B355" s="58" t="s">
        <v>343</v>
      </c>
      <c r="C355" s="57" t="s">
        <v>281</v>
      </c>
      <c r="D355" s="57" t="s">
        <v>342</v>
      </c>
      <c r="E355" s="56" t="s">
        <v>233</v>
      </c>
      <c r="F355" s="56"/>
      <c r="G355" s="55" t="s">
        <v>86</v>
      </c>
      <c r="H355" s="54">
        <v>1</v>
      </c>
      <c r="I355" s="53">
        <v>338</v>
      </c>
      <c r="J355" s="53">
        <v>338</v>
      </c>
    </row>
    <row r="356" spans="1:10" x14ac:dyDescent="0.2">
      <c r="A356" s="52"/>
      <c r="B356" s="52"/>
      <c r="C356" s="52"/>
      <c r="D356" s="52"/>
      <c r="E356" s="52" t="s">
        <v>198</v>
      </c>
      <c r="F356" s="50">
        <v>37.409999999999997</v>
      </c>
      <c r="G356" s="52" t="s">
        <v>197</v>
      </c>
      <c r="H356" s="50">
        <v>0</v>
      </c>
      <c r="I356" s="52" t="s">
        <v>196</v>
      </c>
      <c r="J356" s="50">
        <v>37.409999999999997</v>
      </c>
    </row>
    <row r="357" spans="1:10" x14ac:dyDescent="0.2">
      <c r="A357" s="52"/>
      <c r="B357" s="52"/>
      <c r="C357" s="52"/>
      <c r="D357" s="52"/>
      <c r="E357" s="52" t="s">
        <v>195</v>
      </c>
      <c r="F357" s="50">
        <v>99.13</v>
      </c>
      <c r="G357" s="52"/>
      <c r="H357" s="51" t="s">
        <v>194</v>
      </c>
      <c r="I357" s="51"/>
      <c r="J357" s="50">
        <v>488.04</v>
      </c>
    </row>
    <row r="358" spans="1:10" x14ac:dyDescent="0.2">
      <c r="A358" s="25" t="s">
        <v>758</v>
      </c>
      <c r="B358" s="25"/>
      <c r="C358" s="25"/>
      <c r="D358" s="25"/>
      <c r="E358" s="25"/>
      <c r="F358" s="25"/>
      <c r="G358" s="25"/>
      <c r="H358" s="25"/>
      <c r="I358" s="25"/>
      <c r="J358" s="25"/>
    </row>
    <row r="359" spans="1:10" ht="15" thickBot="1" x14ac:dyDescent="0.25">
      <c r="A359" s="69" t="s">
        <v>768</v>
      </c>
      <c r="B359" s="69"/>
      <c r="C359" s="69"/>
      <c r="D359" s="69"/>
      <c r="E359" s="69"/>
      <c r="F359" s="69"/>
      <c r="G359" s="69"/>
      <c r="H359" s="69"/>
      <c r="I359" s="69"/>
      <c r="J359" s="69"/>
    </row>
    <row r="360" spans="1:10" ht="0.95" customHeight="1" thickTop="1" x14ac:dyDescent="0.2">
      <c r="A360" s="48"/>
      <c r="B360" s="48"/>
      <c r="C360" s="48"/>
      <c r="D360" s="48"/>
      <c r="E360" s="48"/>
      <c r="F360" s="48"/>
      <c r="G360" s="48"/>
      <c r="H360" s="48"/>
      <c r="I360" s="48"/>
      <c r="J360" s="48"/>
    </row>
    <row r="361" spans="1:10" ht="18" customHeight="1" x14ac:dyDescent="0.2">
      <c r="A361" s="41" t="s">
        <v>126</v>
      </c>
      <c r="B361" s="39" t="s">
        <v>187</v>
      </c>
      <c r="C361" s="41" t="s">
        <v>186</v>
      </c>
      <c r="D361" s="41" t="s">
        <v>10</v>
      </c>
      <c r="E361" s="67" t="s">
        <v>221</v>
      </c>
      <c r="F361" s="67"/>
      <c r="G361" s="40" t="s">
        <v>185</v>
      </c>
      <c r="H361" s="39" t="s">
        <v>11</v>
      </c>
      <c r="I361" s="39" t="s">
        <v>184</v>
      </c>
      <c r="J361" s="39" t="s">
        <v>12</v>
      </c>
    </row>
    <row r="362" spans="1:10" ht="26.1" customHeight="1" x14ac:dyDescent="0.2">
      <c r="A362" s="33" t="s">
        <v>220</v>
      </c>
      <c r="B362" s="31" t="s">
        <v>125</v>
      </c>
      <c r="C362" s="33" t="s">
        <v>52</v>
      </c>
      <c r="D362" s="33" t="s">
        <v>124</v>
      </c>
      <c r="E362" s="66">
        <v>168</v>
      </c>
      <c r="F362" s="66"/>
      <c r="G362" s="32" t="s">
        <v>57</v>
      </c>
      <c r="H362" s="65">
        <v>1</v>
      </c>
      <c r="I362" s="30">
        <v>0.95</v>
      </c>
      <c r="J362" s="30">
        <v>0.95</v>
      </c>
    </row>
    <row r="363" spans="1:10" ht="24" customHeight="1" x14ac:dyDescent="0.2">
      <c r="A363" s="63" t="s">
        <v>219</v>
      </c>
      <c r="B363" s="64" t="s">
        <v>49</v>
      </c>
      <c r="C363" s="63" t="s">
        <v>48</v>
      </c>
      <c r="D363" s="63" t="s">
        <v>47</v>
      </c>
      <c r="E363" s="62" t="s">
        <v>216</v>
      </c>
      <c r="F363" s="62"/>
      <c r="G363" s="61" t="s">
        <v>46</v>
      </c>
      <c r="H363" s="60">
        <v>0.01</v>
      </c>
      <c r="I363" s="59">
        <v>33.94</v>
      </c>
      <c r="J363" s="59">
        <v>0.33</v>
      </c>
    </row>
    <row r="364" spans="1:10" ht="26.1" customHeight="1" x14ac:dyDescent="0.2">
      <c r="A364" s="57" t="s">
        <v>202</v>
      </c>
      <c r="B364" s="58" t="s">
        <v>331</v>
      </c>
      <c r="C364" s="57" t="s">
        <v>281</v>
      </c>
      <c r="D364" s="57" t="s">
        <v>330</v>
      </c>
      <c r="E364" s="56" t="s">
        <v>233</v>
      </c>
      <c r="F364" s="56"/>
      <c r="G364" s="55" t="s">
        <v>86</v>
      </c>
      <c r="H364" s="54">
        <v>1</v>
      </c>
      <c r="I364" s="53">
        <v>0.62</v>
      </c>
      <c r="J364" s="53">
        <v>0.62</v>
      </c>
    </row>
    <row r="365" spans="1:10" x14ac:dyDescent="0.2">
      <c r="A365" s="52"/>
      <c r="B365" s="52"/>
      <c r="C365" s="52"/>
      <c r="D365" s="52"/>
      <c r="E365" s="52" t="s">
        <v>198</v>
      </c>
      <c r="F365" s="50">
        <v>0.24</v>
      </c>
      <c r="G365" s="52" t="s">
        <v>197</v>
      </c>
      <c r="H365" s="50">
        <v>0</v>
      </c>
      <c r="I365" s="52" t="s">
        <v>196</v>
      </c>
      <c r="J365" s="50">
        <v>0.24</v>
      </c>
    </row>
    <row r="366" spans="1:10" x14ac:dyDescent="0.2">
      <c r="A366" s="52"/>
      <c r="B366" s="52"/>
      <c r="C366" s="52"/>
      <c r="D366" s="52"/>
      <c r="E366" s="52" t="s">
        <v>195</v>
      </c>
      <c r="F366" s="50">
        <v>0.24</v>
      </c>
      <c r="G366" s="52"/>
      <c r="H366" s="51" t="s">
        <v>194</v>
      </c>
      <c r="I366" s="51"/>
      <c r="J366" s="50">
        <v>1.19</v>
      </c>
    </row>
    <row r="367" spans="1:10" x14ac:dyDescent="0.2">
      <c r="A367" s="25" t="s">
        <v>758</v>
      </c>
      <c r="B367" s="25"/>
      <c r="C367" s="25"/>
      <c r="D367" s="25"/>
      <c r="E367" s="25"/>
      <c r="F367" s="25"/>
      <c r="G367" s="25"/>
      <c r="H367" s="25"/>
      <c r="I367" s="25"/>
      <c r="J367" s="25"/>
    </row>
    <row r="368" spans="1:10" ht="15" thickBot="1" x14ac:dyDescent="0.25">
      <c r="A368" s="69" t="s">
        <v>767</v>
      </c>
      <c r="B368" s="69"/>
      <c r="C368" s="69"/>
      <c r="D368" s="69"/>
      <c r="E368" s="69"/>
      <c r="F368" s="69"/>
      <c r="G368" s="69"/>
      <c r="H368" s="69"/>
      <c r="I368" s="69"/>
      <c r="J368" s="69"/>
    </row>
    <row r="369" spans="1:10" ht="0.95" customHeight="1" thickTop="1" x14ac:dyDescent="0.2">
      <c r="A369" s="48"/>
      <c r="B369" s="48"/>
      <c r="C369" s="48"/>
      <c r="D369" s="48"/>
      <c r="E369" s="48"/>
      <c r="F369" s="48"/>
      <c r="G369" s="48"/>
      <c r="H369" s="48"/>
      <c r="I369" s="48"/>
      <c r="J369" s="48"/>
    </row>
    <row r="370" spans="1:10" ht="18" customHeight="1" x14ac:dyDescent="0.2">
      <c r="A370" s="41" t="s">
        <v>114</v>
      </c>
      <c r="B370" s="39" t="s">
        <v>187</v>
      </c>
      <c r="C370" s="41" t="s">
        <v>186</v>
      </c>
      <c r="D370" s="41" t="s">
        <v>10</v>
      </c>
      <c r="E370" s="67" t="s">
        <v>221</v>
      </c>
      <c r="F370" s="67"/>
      <c r="G370" s="40" t="s">
        <v>185</v>
      </c>
      <c r="H370" s="39" t="s">
        <v>11</v>
      </c>
      <c r="I370" s="39" t="s">
        <v>184</v>
      </c>
      <c r="J370" s="39" t="s">
        <v>12</v>
      </c>
    </row>
    <row r="371" spans="1:10" ht="39" customHeight="1" x14ac:dyDescent="0.2">
      <c r="A371" s="33" t="s">
        <v>220</v>
      </c>
      <c r="B371" s="31" t="s">
        <v>113</v>
      </c>
      <c r="C371" s="33" t="s">
        <v>52</v>
      </c>
      <c r="D371" s="33" t="s">
        <v>112</v>
      </c>
      <c r="E371" s="66" t="s">
        <v>296</v>
      </c>
      <c r="F371" s="66"/>
      <c r="G371" s="32" t="s">
        <v>90</v>
      </c>
      <c r="H371" s="65">
        <v>1</v>
      </c>
      <c r="I371" s="30">
        <v>45.92</v>
      </c>
      <c r="J371" s="30">
        <v>45.92</v>
      </c>
    </row>
    <row r="372" spans="1:10" ht="65.099999999999994" customHeight="1" x14ac:dyDescent="0.2">
      <c r="A372" s="63" t="s">
        <v>219</v>
      </c>
      <c r="B372" s="64" t="s">
        <v>295</v>
      </c>
      <c r="C372" s="63" t="s">
        <v>48</v>
      </c>
      <c r="D372" s="63" t="s">
        <v>294</v>
      </c>
      <c r="E372" s="62" t="s">
        <v>293</v>
      </c>
      <c r="F372" s="62"/>
      <c r="G372" s="61" t="s">
        <v>90</v>
      </c>
      <c r="H372" s="60">
        <v>1</v>
      </c>
      <c r="I372" s="59">
        <v>11.51</v>
      </c>
      <c r="J372" s="59">
        <v>11.51</v>
      </c>
    </row>
    <row r="373" spans="1:10" ht="24" customHeight="1" x14ac:dyDescent="0.2">
      <c r="A373" s="63" t="s">
        <v>219</v>
      </c>
      <c r="B373" s="64" t="s">
        <v>315</v>
      </c>
      <c r="C373" s="63" t="s">
        <v>281</v>
      </c>
      <c r="D373" s="63" t="s">
        <v>314</v>
      </c>
      <c r="E373" s="62" t="s">
        <v>313</v>
      </c>
      <c r="F373" s="62"/>
      <c r="G373" s="61" t="s">
        <v>312</v>
      </c>
      <c r="H373" s="60">
        <v>1.05</v>
      </c>
      <c r="I373" s="59">
        <v>24.14</v>
      </c>
      <c r="J373" s="59">
        <v>25.34</v>
      </c>
    </row>
    <row r="374" spans="1:10" ht="26.1" customHeight="1" x14ac:dyDescent="0.2">
      <c r="A374" s="63" t="s">
        <v>219</v>
      </c>
      <c r="B374" s="64" t="s">
        <v>239</v>
      </c>
      <c r="C374" s="63" t="s">
        <v>48</v>
      </c>
      <c r="D374" s="63" t="s">
        <v>238</v>
      </c>
      <c r="E374" s="62" t="s">
        <v>216</v>
      </c>
      <c r="F374" s="62"/>
      <c r="G374" s="61" t="s">
        <v>46</v>
      </c>
      <c r="H374" s="60">
        <v>9.7221799999999997E-2</v>
      </c>
      <c r="I374" s="59">
        <v>25.56</v>
      </c>
      <c r="J374" s="59">
        <v>2.48</v>
      </c>
    </row>
    <row r="375" spans="1:10" ht="24" customHeight="1" x14ac:dyDescent="0.2">
      <c r="A375" s="63" t="s">
        <v>219</v>
      </c>
      <c r="B375" s="64" t="s">
        <v>49</v>
      </c>
      <c r="C375" s="63" t="s">
        <v>48</v>
      </c>
      <c r="D375" s="63" t="s">
        <v>47</v>
      </c>
      <c r="E375" s="62" t="s">
        <v>216</v>
      </c>
      <c r="F375" s="62"/>
      <c r="G375" s="61" t="s">
        <v>46</v>
      </c>
      <c r="H375" s="60">
        <v>0.19444349999999999</v>
      </c>
      <c r="I375" s="59">
        <v>33.94</v>
      </c>
      <c r="J375" s="59">
        <v>6.59</v>
      </c>
    </row>
    <row r="376" spans="1:10" x14ac:dyDescent="0.2">
      <c r="A376" s="52"/>
      <c r="B376" s="52"/>
      <c r="C376" s="52"/>
      <c r="D376" s="52"/>
      <c r="E376" s="52" t="s">
        <v>198</v>
      </c>
      <c r="F376" s="50">
        <v>33.85</v>
      </c>
      <c r="G376" s="52" t="s">
        <v>197</v>
      </c>
      <c r="H376" s="50">
        <v>0</v>
      </c>
      <c r="I376" s="52" t="s">
        <v>196</v>
      </c>
      <c r="J376" s="50">
        <v>33.85</v>
      </c>
    </row>
    <row r="377" spans="1:10" x14ac:dyDescent="0.2">
      <c r="A377" s="52"/>
      <c r="B377" s="52"/>
      <c r="C377" s="52"/>
      <c r="D377" s="52"/>
      <c r="E377" s="52" t="s">
        <v>195</v>
      </c>
      <c r="F377" s="50">
        <v>11.7</v>
      </c>
      <c r="G377" s="52"/>
      <c r="H377" s="51" t="s">
        <v>194</v>
      </c>
      <c r="I377" s="51"/>
      <c r="J377" s="50">
        <v>57.62</v>
      </c>
    </row>
    <row r="378" spans="1:10" x14ac:dyDescent="0.2">
      <c r="A378" s="25" t="s">
        <v>758</v>
      </c>
      <c r="B378" s="25"/>
      <c r="C378" s="25"/>
      <c r="D378" s="25"/>
      <c r="E378" s="25"/>
      <c r="F378" s="25"/>
      <c r="G378" s="25"/>
      <c r="H378" s="25"/>
      <c r="I378" s="25"/>
      <c r="J378" s="25"/>
    </row>
    <row r="379" spans="1:10" ht="15" thickBot="1" x14ac:dyDescent="0.25">
      <c r="A379" s="69" t="s">
        <v>766</v>
      </c>
      <c r="B379" s="69"/>
      <c r="C379" s="69"/>
      <c r="D379" s="69"/>
      <c r="E379" s="69"/>
      <c r="F379" s="69"/>
      <c r="G379" s="69"/>
      <c r="H379" s="69"/>
      <c r="I379" s="69"/>
      <c r="J379" s="69"/>
    </row>
    <row r="380" spans="1:10" ht="0.95" customHeight="1" thickTop="1" x14ac:dyDescent="0.2">
      <c r="A380" s="48"/>
      <c r="B380" s="48"/>
      <c r="C380" s="48"/>
      <c r="D380" s="48"/>
      <c r="E380" s="48"/>
      <c r="F380" s="48"/>
      <c r="G380" s="48"/>
      <c r="H380" s="48"/>
      <c r="I380" s="48"/>
      <c r="J380" s="48"/>
    </row>
    <row r="381" spans="1:10" ht="18" customHeight="1" x14ac:dyDescent="0.2">
      <c r="A381" s="41" t="s">
        <v>111</v>
      </c>
      <c r="B381" s="39" t="s">
        <v>187</v>
      </c>
      <c r="C381" s="41" t="s">
        <v>186</v>
      </c>
      <c r="D381" s="41" t="s">
        <v>10</v>
      </c>
      <c r="E381" s="67" t="s">
        <v>221</v>
      </c>
      <c r="F381" s="67"/>
      <c r="G381" s="40" t="s">
        <v>185</v>
      </c>
      <c r="H381" s="39" t="s">
        <v>11</v>
      </c>
      <c r="I381" s="39" t="s">
        <v>184</v>
      </c>
      <c r="J381" s="39" t="s">
        <v>12</v>
      </c>
    </row>
    <row r="382" spans="1:10" ht="39" customHeight="1" x14ac:dyDescent="0.2">
      <c r="A382" s="33" t="s">
        <v>220</v>
      </c>
      <c r="B382" s="31" t="s">
        <v>110</v>
      </c>
      <c r="C382" s="33" t="s">
        <v>52</v>
      </c>
      <c r="D382" s="33" t="s">
        <v>109</v>
      </c>
      <c r="E382" s="66" t="s">
        <v>296</v>
      </c>
      <c r="F382" s="66"/>
      <c r="G382" s="32" t="s">
        <v>90</v>
      </c>
      <c r="H382" s="65">
        <v>1</v>
      </c>
      <c r="I382" s="30">
        <v>230.32</v>
      </c>
      <c r="J382" s="30">
        <v>230.32</v>
      </c>
    </row>
    <row r="383" spans="1:10" ht="65.099999999999994" customHeight="1" x14ac:dyDescent="0.2">
      <c r="A383" s="63" t="s">
        <v>219</v>
      </c>
      <c r="B383" s="64" t="s">
        <v>295</v>
      </c>
      <c r="C383" s="63" t="s">
        <v>48</v>
      </c>
      <c r="D383" s="63" t="s">
        <v>294</v>
      </c>
      <c r="E383" s="62" t="s">
        <v>293</v>
      </c>
      <c r="F383" s="62"/>
      <c r="G383" s="61" t="s">
        <v>90</v>
      </c>
      <c r="H383" s="60">
        <v>1</v>
      </c>
      <c r="I383" s="59">
        <v>11.51</v>
      </c>
      <c r="J383" s="59">
        <v>11.51</v>
      </c>
    </row>
    <row r="384" spans="1:10" ht="26.1" customHeight="1" x14ac:dyDescent="0.2">
      <c r="A384" s="63" t="s">
        <v>219</v>
      </c>
      <c r="B384" s="64" t="s">
        <v>239</v>
      </c>
      <c r="C384" s="63" t="s">
        <v>48</v>
      </c>
      <c r="D384" s="63" t="s">
        <v>238</v>
      </c>
      <c r="E384" s="62" t="s">
        <v>216</v>
      </c>
      <c r="F384" s="62"/>
      <c r="G384" s="61" t="s">
        <v>46</v>
      </c>
      <c r="H384" s="60">
        <v>0.1169058</v>
      </c>
      <c r="I384" s="59">
        <v>25.56</v>
      </c>
      <c r="J384" s="59">
        <v>2.98</v>
      </c>
    </row>
    <row r="385" spans="1:10" ht="24" customHeight="1" x14ac:dyDescent="0.2">
      <c r="A385" s="63" t="s">
        <v>219</v>
      </c>
      <c r="B385" s="64" t="s">
        <v>49</v>
      </c>
      <c r="C385" s="63" t="s">
        <v>48</v>
      </c>
      <c r="D385" s="63" t="s">
        <v>47</v>
      </c>
      <c r="E385" s="62" t="s">
        <v>216</v>
      </c>
      <c r="F385" s="62"/>
      <c r="G385" s="61" t="s">
        <v>46</v>
      </c>
      <c r="H385" s="60">
        <v>0.23381160000000001</v>
      </c>
      <c r="I385" s="59">
        <v>33.94</v>
      </c>
      <c r="J385" s="59">
        <v>7.93</v>
      </c>
    </row>
    <row r="386" spans="1:10" ht="26.1" customHeight="1" x14ac:dyDescent="0.2">
      <c r="A386" s="57" t="s">
        <v>202</v>
      </c>
      <c r="B386" s="58" t="s">
        <v>311</v>
      </c>
      <c r="C386" s="57" t="s">
        <v>281</v>
      </c>
      <c r="D386" s="57" t="s">
        <v>310</v>
      </c>
      <c r="E386" s="56" t="s">
        <v>233</v>
      </c>
      <c r="F386" s="56"/>
      <c r="G386" s="55" t="s">
        <v>86</v>
      </c>
      <c r="H386" s="54">
        <v>1.05</v>
      </c>
      <c r="I386" s="53">
        <v>198</v>
      </c>
      <c r="J386" s="53">
        <v>207.9</v>
      </c>
    </row>
    <row r="387" spans="1:10" x14ac:dyDescent="0.2">
      <c r="A387" s="52"/>
      <c r="B387" s="52"/>
      <c r="C387" s="52"/>
      <c r="D387" s="52"/>
      <c r="E387" s="52" t="s">
        <v>198</v>
      </c>
      <c r="F387" s="50">
        <v>13.71</v>
      </c>
      <c r="G387" s="52" t="s">
        <v>197</v>
      </c>
      <c r="H387" s="50">
        <v>0</v>
      </c>
      <c r="I387" s="52" t="s">
        <v>196</v>
      </c>
      <c r="J387" s="50">
        <v>13.71</v>
      </c>
    </row>
    <row r="388" spans="1:10" x14ac:dyDescent="0.2">
      <c r="A388" s="52"/>
      <c r="B388" s="52"/>
      <c r="C388" s="52"/>
      <c r="D388" s="52"/>
      <c r="E388" s="52" t="s">
        <v>195</v>
      </c>
      <c r="F388" s="50">
        <v>58.7</v>
      </c>
      <c r="G388" s="52"/>
      <c r="H388" s="51" t="s">
        <v>194</v>
      </c>
      <c r="I388" s="51"/>
      <c r="J388" s="50">
        <v>289.02</v>
      </c>
    </row>
    <row r="389" spans="1:10" x14ac:dyDescent="0.2">
      <c r="A389" s="25" t="s">
        <v>758</v>
      </c>
      <c r="B389" s="25"/>
      <c r="C389" s="25"/>
      <c r="D389" s="25"/>
      <c r="E389" s="25"/>
      <c r="F389" s="25"/>
      <c r="G389" s="25"/>
      <c r="H389" s="25"/>
      <c r="I389" s="25"/>
      <c r="J389" s="25"/>
    </row>
    <row r="390" spans="1:10" ht="15" thickBot="1" x14ac:dyDescent="0.25">
      <c r="A390" s="69" t="s">
        <v>765</v>
      </c>
      <c r="B390" s="69"/>
      <c r="C390" s="69"/>
      <c r="D390" s="69"/>
      <c r="E390" s="69"/>
      <c r="F390" s="69"/>
      <c r="G390" s="69"/>
      <c r="H390" s="69"/>
      <c r="I390" s="69"/>
      <c r="J390" s="69"/>
    </row>
    <row r="391" spans="1:10" ht="0.95" customHeight="1" thickTop="1" x14ac:dyDescent="0.2">
      <c r="A391" s="48"/>
      <c r="B391" s="48"/>
      <c r="C391" s="48"/>
      <c r="D391" s="48"/>
      <c r="E391" s="48"/>
      <c r="F391" s="48"/>
      <c r="G391" s="48"/>
      <c r="H391" s="48"/>
      <c r="I391" s="48"/>
      <c r="J391" s="48"/>
    </row>
    <row r="392" spans="1:10" ht="18" customHeight="1" x14ac:dyDescent="0.2">
      <c r="A392" s="41" t="s">
        <v>99</v>
      </c>
      <c r="B392" s="39" t="s">
        <v>187</v>
      </c>
      <c r="C392" s="41" t="s">
        <v>186</v>
      </c>
      <c r="D392" s="41" t="s">
        <v>10</v>
      </c>
      <c r="E392" s="67" t="s">
        <v>221</v>
      </c>
      <c r="F392" s="67"/>
      <c r="G392" s="40" t="s">
        <v>185</v>
      </c>
      <c r="H392" s="39" t="s">
        <v>11</v>
      </c>
      <c r="I392" s="39" t="s">
        <v>184</v>
      </c>
      <c r="J392" s="39" t="s">
        <v>12</v>
      </c>
    </row>
    <row r="393" spans="1:10" ht="39" customHeight="1" x14ac:dyDescent="0.2">
      <c r="A393" s="33" t="s">
        <v>220</v>
      </c>
      <c r="B393" s="31" t="s">
        <v>98</v>
      </c>
      <c r="C393" s="33" t="s">
        <v>52</v>
      </c>
      <c r="D393" s="33" t="s">
        <v>97</v>
      </c>
      <c r="E393" s="66" t="s">
        <v>296</v>
      </c>
      <c r="F393" s="66"/>
      <c r="G393" s="32" t="s">
        <v>57</v>
      </c>
      <c r="H393" s="65">
        <v>1</v>
      </c>
      <c r="I393" s="30">
        <v>22.71</v>
      </c>
      <c r="J393" s="30">
        <v>22.71</v>
      </c>
    </row>
    <row r="394" spans="1:10" ht="26.1" customHeight="1" x14ac:dyDescent="0.2">
      <c r="A394" s="63" t="s">
        <v>219</v>
      </c>
      <c r="B394" s="64" t="s">
        <v>239</v>
      </c>
      <c r="C394" s="63" t="s">
        <v>48</v>
      </c>
      <c r="D394" s="63" t="s">
        <v>238</v>
      </c>
      <c r="E394" s="62" t="s">
        <v>216</v>
      </c>
      <c r="F394" s="62"/>
      <c r="G394" s="61" t="s">
        <v>46</v>
      </c>
      <c r="H394" s="60">
        <v>0.28470000000000001</v>
      </c>
      <c r="I394" s="59">
        <v>25.56</v>
      </c>
      <c r="J394" s="59">
        <v>7.27</v>
      </c>
    </row>
    <row r="395" spans="1:10" ht="24" customHeight="1" x14ac:dyDescent="0.2">
      <c r="A395" s="63" t="s">
        <v>219</v>
      </c>
      <c r="B395" s="64" t="s">
        <v>49</v>
      </c>
      <c r="C395" s="63" t="s">
        <v>48</v>
      </c>
      <c r="D395" s="63" t="s">
        <v>47</v>
      </c>
      <c r="E395" s="62" t="s">
        <v>216</v>
      </c>
      <c r="F395" s="62"/>
      <c r="G395" s="61" t="s">
        <v>46</v>
      </c>
      <c r="H395" s="60">
        <v>0.28470000000000001</v>
      </c>
      <c r="I395" s="59">
        <v>33.94</v>
      </c>
      <c r="J395" s="59">
        <v>9.66</v>
      </c>
    </row>
    <row r="396" spans="1:10" ht="26.1" customHeight="1" x14ac:dyDescent="0.2">
      <c r="A396" s="57" t="s">
        <v>202</v>
      </c>
      <c r="B396" s="58" t="s">
        <v>299</v>
      </c>
      <c r="C396" s="57" t="s">
        <v>48</v>
      </c>
      <c r="D396" s="57" t="s">
        <v>298</v>
      </c>
      <c r="E396" s="56" t="s">
        <v>233</v>
      </c>
      <c r="F396" s="56"/>
      <c r="G396" s="55" t="s">
        <v>57</v>
      </c>
      <c r="H396" s="54">
        <v>1</v>
      </c>
      <c r="I396" s="53">
        <v>5.78</v>
      </c>
      <c r="J396" s="53">
        <v>5.78</v>
      </c>
    </row>
    <row r="397" spans="1:10" x14ac:dyDescent="0.2">
      <c r="A397" s="52"/>
      <c r="B397" s="52"/>
      <c r="C397" s="52"/>
      <c r="D397" s="52"/>
      <c r="E397" s="52" t="s">
        <v>198</v>
      </c>
      <c r="F397" s="50">
        <v>11.81</v>
      </c>
      <c r="G397" s="52" t="s">
        <v>197</v>
      </c>
      <c r="H397" s="50">
        <v>0</v>
      </c>
      <c r="I397" s="52" t="s">
        <v>196</v>
      </c>
      <c r="J397" s="50">
        <v>11.81</v>
      </c>
    </row>
    <row r="398" spans="1:10" x14ac:dyDescent="0.2">
      <c r="A398" s="52"/>
      <c r="B398" s="52"/>
      <c r="C398" s="52"/>
      <c r="D398" s="52"/>
      <c r="E398" s="52" t="s">
        <v>195</v>
      </c>
      <c r="F398" s="50">
        <v>5.78</v>
      </c>
      <c r="G398" s="52"/>
      <c r="H398" s="51" t="s">
        <v>194</v>
      </c>
      <c r="I398" s="51"/>
      <c r="J398" s="50">
        <v>28.49</v>
      </c>
    </row>
    <row r="399" spans="1:10" x14ac:dyDescent="0.2">
      <c r="A399" s="25" t="s">
        <v>758</v>
      </c>
      <c r="B399" s="25"/>
      <c r="C399" s="25"/>
      <c r="D399" s="25"/>
      <c r="E399" s="25"/>
      <c r="F399" s="25"/>
      <c r="G399" s="25"/>
      <c r="H399" s="25"/>
      <c r="I399" s="25"/>
      <c r="J399" s="25"/>
    </row>
    <row r="400" spans="1:10" ht="15" thickBot="1" x14ac:dyDescent="0.25">
      <c r="A400" s="69" t="s">
        <v>764</v>
      </c>
      <c r="B400" s="69"/>
      <c r="C400" s="69"/>
      <c r="D400" s="69"/>
      <c r="E400" s="69"/>
      <c r="F400" s="69"/>
      <c r="G400" s="69"/>
      <c r="H400" s="69"/>
      <c r="I400" s="69"/>
      <c r="J400" s="69"/>
    </row>
    <row r="401" spans="1:10" ht="0.95" customHeight="1" thickTop="1" x14ac:dyDescent="0.2">
      <c r="A401" s="48"/>
      <c r="B401" s="48"/>
      <c r="C401" s="48"/>
      <c r="D401" s="48"/>
      <c r="E401" s="48"/>
      <c r="F401" s="48"/>
      <c r="G401" s="48"/>
      <c r="H401" s="48"/>
      <c r="I401" s="48"/>
      <c r="J401" s="48"/>
    </row>
    <row r="402" spans="1:10" ht="18" customHeight="1" x14ac:dyDescent="0.2">
      <c r="A402" s="41" t="s">
        <v>93</v>
      </c>
      <c r="B402" s="39" t="s">
        <v>187</v>
      </c>
      <c r="C402" s="41" t="s">
        <v>186</v>
      </c>
      <c r="D402" s="41" t="s">
        <v>10</v>
      </c>
      <c r="E402" s="67" t="s">
        <v>221</v>
      </c>
      <c r="F402" s="67"/>
      <c r="G402" s="40" t="s">
        <v>185</v>
      </c>
      <c r="H402" s="39" t="s">
        <v>11</v>
      </c>
      <c r="I402" s="39" t="s">
        <v>184</v>
      </c>
      <c r="J402" s="39" t="s">
        <v>12</v>
      </c>
    </row>
    <row r="403" spans="1:10" ht="26.1" customHeight="1" x14ac:dyDescent="0.2">
      <c r="A403" s="33" t="s">
        <v>220</v>
      </c>
      <c r="B403" s="31" t="s">
        <v>92</v>
      </c>
      <c r="C403" s="33" t="s">
        <v>52</v>
      </c>
      <c r="D403" s="33" t="s">
        <v>91</v>
      </c>
      <c r="E403" s="66">
        <v>67</v>
      </c>
      <c r="F403" s="66"/>
      <c r="G403" s="32" t="s">
        <v>90</v>
      </c>
      <c r="H403" s="65">
        <v>1</v>
      </c>
      <c r="I403" s="30">
        <v>300.27999999999997</v>
      </c>
      <c r="J403" s="30">
        <v>300.27999999999997</v>
      </c>
    </row>
    <row r="404" spans="1:10" ht="24" customHeight="1" x14ac:dyDescent="0.2">
      <c r="A404" s="57" t="s">
        <v>202</v>
      </c>
      <c r="B404" s="58" t="s">
        <v>289</v>
      </c>
      <c r="C404" s="57" t="s">
        <v>284</v>
      </c>
      <c r="D404" s="57" t="s">
        <v>288</v>
      </c>
      <c r="E404" s="56" t="s">
        <v>203</v>
      </c>
      <c r="F404" s="56"/>
      <c r="G404" s="55" t="s">
        <v>46</v>
      </c>
      <c r="H404" s="54">
        <v>0.80500000000000005</v>
      </c>
      <c r="I404" s="53">
        <v>16.534219</v>
      </c>
      <c r="J404" s="53">
        <v>13.31</v>
      </c>
    </row>
    <row r="405" spans="1:10" ht="24" customHeight="1" x14ac:dyDescent="0.2">
      <c r="A405" s="57" t="s">
        <v>202</v>
      </c>
      <c r="B405" s="58" t="s">
        <v>287</v>
      </c>
      <c r="C405" s="57" t="s">
        <v>284</v>
      </c>
      <c r="D405" s="57" t="s">
        <v>286</v>
      </c>
      <c r="E405" s="56" t="s">
        <v>203</v>
      </c>
      <c r="F405" s="56"/>
      <c r="G405" s="55" t="s">
        <v>46</v>
      </c>
      <c r="H405" s="54">
        <v>0.80500000000000005</v>
      </c>
      <c r="I405" s="53">
        <v>27.075592</v>
      </c>
      <c r="J405" s="53">
        <v>21.79</v>
      </c>
    </row>
    <row r="406" spans="1:10" ht="26.1" customHeight="1" x14ac:dyDescent="0.2">
      <c r="A406" s="57" t="s">
        <v>202</v>
      </c>
      <c r="B406" s="58" t="s">
        <v>285</v>
      </c>
      <c r="C406" s="57" t="s">
        <v>284</v>
      </c>
      <c r="D406" s="57" t="s">
        <v>283</v>
      </c>
      <c r="E406" s="56" t="s">
        <v>233</v>
      </c>
      <c r="F406" s="56"/>
      <c r="G406" s="55" t="s">
        <v>90</v>
      </c>
      <c r="H406" s="54">
        <v>1.05</v>
      </c>
      <c r="I406" s="53">
        <v>252.56</v>
      </c>
      <c r="J406" s="53">
        <v>265.18</v>
      </c>
    </row>
    <row r="407" spans="1:10" x14ac:dyDescent="0.2">
      <c r="A407" s="52"/>
      <c r="B407" s="52"/>
      <c r="C407" s="52"/>
      <c r="D407" s="52"/>
      <c r="E407" s="52" t="s">
        <v>198</v>
      </c>
      <c r="F407" s="50">
        <v>35.1</v>
      </c>
      <c r="G407" s="52" t="s">
        <v>197</v>
      </c>
      <c r="H407" s="50">
        <v>0</v>
      </c>
      <c r="I407" s="52" t="s">
        <v>196</v>
      </c>
      <c r="J407" s="50">
        <v>35.1</v>
      </c>
    </row>
    <row r="408" spans="1:10" x14ac:dyDescent="0.2">
      <c r="A408" s="52"/>
      <c r="B408" s="52"/>
      <c r="C408" s="52"/>
      <c r="D408" s="52"/>
      <c r="E408" s="52" t="s">
        <v>195</v>
      </c>
      <c r="F408" s="50">
        <v>76.540000000000006</v>
      </c>
      <c r="G408" s="52"/>
      <c r="H408" s="51" t="s">
        <v>194</v>
      </c>
      <c r="I408" s="51"/>
      <c r="J408" s="50">
        <v>376.82</v>
      </c>
    </row>
    <row r="409" spans="1:10" x14ac:dyDescent="0.2">
      <c r="A409" s="25" t="s">
        <v>758</v>
      </c>
      <c r="B409" s="25"/>
      <c r="C409" s="25"/>
      <c r="D409" s="25"/>
      <c r="E409" s="25"/>
      <c r="F409" s="25"/>
      <c r="G409" s="25"/>
      <c r="H409" s="25"/>
      <c r="I409" s="25"/>
      <c r="J409" s="25"/>
    </row>
    <row r="410" spans="1:10" ht="15" thickBot="1" x14ac:dyDescent="0.25">
      <c r="A410" s="69" t="s">
        <v>763</v>
      </c>
      <c r="B410" s="69"/>
      <c r="C410" s="69"/>
      <c r="D410" s="69"/>
      <c r="E410" s="69"/>
      <c r="F410" s="69"/>
      <c r="G410" s="69"/>
      <c r="H410" s="69"/>
      <c r="I410" s="69"/>
      <c r="J410" s="69"/>
    </row>
    <row r="411" spans="1:10" ht="0.95" customHeight="1" thickTop="1" x14ac:dyDescent="0.2">
      <c r="A411" s="48"/>
      <c r="B411" s="48"/>
      <c r="C411" s="48"/>
      <c r="D411" s="48"/>
      <c r="E411" s="48"/>
      <c r="F411" s="48"/>
      <c r="G411" s="48"/>
      <c r="H411" s="48"/>
      <c r="I411" s="48"/>
      <c r="J411" s="48"/>
    </row>
    <row r="412" spans="1:10" ht="18" customHeight="1" x14ac:dyDescent="0.2">
      <c r="A412" s="41" t="s">
        <v>89</v>
      </c>
      <c r="B412" s="39" t="s">
        <v>187</v>
      </c>
      <c r="C412" s="41" t="s">
        <v>186</v>
      </c>
      <c r="D412" s="41" t="s">
        <v>10</v>
      </c>
      <c r="E412" s="67" t="s">
        <v>221</v>
      </c>
      <c r="F412" s="67"/>
      <c r="G412" s="40" t="s">
        <v>185</v>
      </c>
      <c r="H412" s="39" t="s">
        <v>11</v>
      </c>
      <c r="I412" s="39" t="s">
        <v>184</v>
      </c>
      <c r="J412" s="39" t="s">
        <v>12</v>
      </c>
    </row>
    <row r="413" spans="1:10" ht="39" customHeight="1" x14ac:dyDescent="0.2">
      <c r="A413" s="33" t="s">
        <v>220</v>
      </c>
      <c r="B413" s="31" t="s">
        <v>88</v>
      </c>
      <c r="C413" s="33" t="s">
        <v>52</v>
      </c>
      <c r="D413" s="33" t="s">
        <v>87</v>
      </c>
      <c r="E413" s="66">
        <v>91</v>
      </c>
      <c r="F413" s="66"/>
      <c r="G413" s="32" t="s">
        <v>86</v>
      </c>
      <c r="H413" s="65">
        <v>1</v>
      </c>
      <c r="I413" s="30">
        <v>236.39</v>
      </c>
      <c r="J413" s="30">
        <v>236.39</v>
      </c>
    </row>
    <row r="414" spans="1:10" ht="24" customHeight="1" x14ac:dyDescent="0.2">
      <c r="A414" s="63" t="s">
        <v>219</v>
      </c>
      <c r="B414" s="64" t="s">
        <v>264</v>
      </c>
      <c r="C414" s="63" t="s">
        <v>48</v>
      </c>
      <c r="D414" s="63" t="s">
        <v>263</v>
      </c>
      <c r="E414" s="62" t="s">
        <v>216</v>
      </c>
      <c r="F414" s="62"/>
      <c r="G414" s="61" t="s">
        <v>46</v>
      </c>
      <c r="H414" s="60">
        <v>0.3</v>
      </c>
      <c r="I414" s="59">
        <v>24.37</v>
      </c>
      <c r="J414" s="59">
        <v>7.31</v>
      </c>
    </row>
    <row r="415" spans="1:10" ht="24" customHeight="1" x14ac:dyDescent="0.2">
      <c r="A415" s="63" t="s">
        <v>219</v>
      </c>
      <c r="B415" s="64" t="s">
        <v>49</v>
      </c>
      <c r="C415" s="63" t="s">
        <v>48</v>
      </c>
      <c r="D415" s="63" t="s">
        <v>47</v>
      </c>
      <c r="E415" s="62" t="s">
        <v>216</v>
      </c>
      <c r="F415" s="62"/>
      <c r="G415" s="61" t="s">
        <v>46</v>
      </c>
      <c r="H415" s="60">
        <v>0.3</v>
      </c>
      <c r="I415" s="59">
        <v>33.94</v>
      </c>
      <c r="J415" s="59">
        <v>10.18</v>
      </c>
    </row>
    <row r="416" spans="1:10" ht="26.1" customHeight="1" x14ac:dyDescent="0.2">
      <c r="A416" s="57" t="s">
        <v>202</v>
      </c>
      <c r="B416" s="58" t="s">
        <v>282</v>
      </c>
      <c r="C416" s="57" t="s">
        <v>281</v>
      </c>
      <c r="D416" s="57" t="s">
        <v>280</v>
      </c>
      <c r="E416" s="56" t="s">
        <v>233</v>
      </c>
      <c r="F416" s="56"/>
      <c r="G416" s="55" t="s">
        <v>86</v>
      </c>
      <c r="H416" s="54">
        <v>1</v>
      </c>
      <c r="I416" s="53">
        <v>218.9</v>
      </c>
      <c r="J416" s="53">
        <v>218.9</v>
      </c>
    </row>
    <row r="417" spans="1:10" x14ac:dyDescent="0.2">
      <c r="A417" s="52"/>
      <c r="B417" s="52"/>
      <c r="C417" s="52"/>
      <c r="D417" s="52"/>
      <c r="E417" s="52" t="s">
        <v>198</v>
      </c>
      <c r="F417" s="50">
        <v>12.12</v>
      </c>
      <c r="G417" s="52" t="s">
        <v>197</v>
      </c>
      <c r="H417" s="50">
        <v>0</v>
      </c>
      <c r="I417" s="52" t="s">
        <v>196</v>
      </c>
      <c r="J417" s="50">
        <v>12.12</v>
      </c>
    </row>
    <row r="418" spans="1:10" x14ac:dyDescent="0.2">
      <c r="A418" s="52"/>
      <c r="B418" s="52"/>
      <c r="C418" s="52"/>
      <c r="D418" s="52"/>
      <c r="E418" s="52" t="s">
        <v>195</v>
      </c>
      <c r="F418" s="50">
        <v>60.25</v>
      </c>
      <c r="G418" s="52"/>
      <c r="H418" s="51" t="s">
        <v>194</v>
      </c>
      <c r="I418" s="51"/>
      <c r="J418" s="50">
        <v>296.64</v>
      </c>
    </row>
    <row r="419" spans="1:10" x14ac:dyDescent="0.2">
      <c r="A419" s="25" t="s">
        <v>758</v>
      </c>
      <c r="B419" s="25"/>
      <c r="C419" s="25"/>
      <c r="D419" s="25"/>
      <c r="E419" s="25"/>
      <c r="F419" s="25"/>
      <c r="G419" s="25"/>
      <c r="H419" s="25"/>
      <c r="I419" s="25"/>
      <c r="J419" s="25"/>
    </row>
    <row r="420" spans="1:10" ht="15" thickBot="1" x14ac:dyDescent="0.25">
      <c r="A420" s="69" t="s">
        <v>762</v>
      </c>
      <c r="B420" s="69"/>
      <c r="C420" s="69"/>
      <c r="D420" s="69"/>
      <c r="E420" s="69"/>
      <c r="F420" s="69"/>
      <c r="G420" s="69"/>
      <c r="H420" s="69"/>
      <c r="I420" s="69"/>
      <c r="J420" s="69"/>
    </row>
    <row r="421" spans="1:10" ht="0.95" customHeight="1" thickTop="1" x14ac:dyDescent="0.2">
      <c r="A421" s="48"/>
      <c r="B421" s="48"/>
      <c r="C421" s="48"/>
      <c r="D421" s="48"/>
      <c r="E421" s="48"/>
      <c r="F421" s="48"/>
      <c r="G421" s="48"/>
      <c r="H421" s="48"/>
      <c r="I421" s="48"/>
      <c r="J421" s="48"/>
    </row>
    <row r="422" spans="1:10" ht="18" customHeight="1" x14ac:dyDescent="0.2">
      <c r="A422" s="41" t="s">
        <v>85</v>
      </c>
      <c r="B422" s="39" t="s">
        <v>187</v>
      </c>
      <c r="C422" s="41" t="s">
        <v>186</v>
      </c>
      <c r="D422" s="41" t="s">
        <v>10</v>
      </c>
      <c r="E422" s="67" t="s">
        <v>221</v>
      </c>
      <c r="F422" s="67"/>
      <c r="G422" s="40" t="s">
        <v>185</v>
      </c>
      <c r="H422" s="39" t="s">
        <v>11</v>
      </c>
      <c r="I422" s="39" t="s">
        <v>184</v>
      </c>
      <c r="J422" s="39" t="s">
        <v>12</v>
      </c>
    </row>
    <row r="423" spans="1:10" ht="26.1" customHeight="1" x14ac:dyDescent="0.2">
      <c r="A423" s="33" t="s">
        <v>220</v>
      </c>
      <c r="B423" s="31" t="s">
        <v>84</v>
      </c>
      <c r="C423" s="33" t="s">
        <v>52</v>
      </c>
      <c r="D423" s="33" t="s">
        <v>83</v>
      </c>
      <c r="E423" s="66" t="s">
        <v>272</v>
      </c>
      <c r="F423" s="66"/>
      <c r="G423" s="32" t="s">
        <v>57</v>
      </c>
      <c r="H423" s="65">
        <v>1</v>
      </c>
      <c r="I423" s="30">
        <v>36853.39</v>
      </c>
      <c r="J423" s="30">
        <v>36853.39</v>
      </c>
    </row>
    <row r="424" spans="1:10" ht="24" customHeight="1" x14ac:dyDescent="0.2">
      <c r="A424" s="63" t="s">
        <v>219</v>
      </c>
      <c r="B424" s="64" t="s">
        <v>49</v>
      </c>
      <c r="C424" s="63" t="s">
        <v>48</v>
      </c>
      <c r="D424" s="63" t="s">
        <v>47</v>
      </c>
      <c r="E424" s="62" t="s">
        <v>216</v>
      </c>
      <c r="F424" s="62"/>
      <c r="G424" s="61" t="s">
        <v>46</v>
      </c>
      <c r="H424" s="60">
        <v>1.0133000000000001</v>
      </c>
      <c r="I424" s="59">
        <v>33.94</v>
      </c>
      <c r="J424" s="59">
        <v>34.39</v>
      </c>
    </row>
    <row r="425" spans="1:10" ht="26.1" customHeight="1" x14ac:dyDescent="0.2">
      <c r="A425" s="63" t="s">
        <v>219</v>
      </c>
      <c r="B425" s="64" t="s">
        <v>239</v>
      </c>
      <c r="C425" s="63" t="s">
        <v>48</v>
      </c>
      <c r="D425" s="63" t="s">
        <v>238</v>
      </c>
      <c r="E425" s="62" t="s">
        <v>216</v>
      </c>
      <c r="F425" s="62"/>
      <c r="G425" s="61" t="s">
        <v>46</v>
      </c>
      <c r="H425" s="60">
        <v>1.0133000000000001</v>
      </c>
      <c r="I425" s="59">
        <v>25.56</v>
      </c>
      <c r="J425" s="59">
        <v>25.89</v>
      </c>
    </row>
    <row r="426" spans="1:10" ht="39" customHeight="1" x14ac:dyDescent="0.2">
      <c r="A426" s="57" t="s">
        <v>202</v>
      </c>
      <c r="B426" s="58" t="s">
        <v>271</v>
      </c>
      <c r="C426" s="57" t="s">
        <v>48</v>
      </c>
      <c r="D426" s="57" t="s">
        <v>270</v>
      </c>
      <c r="E426" s="56" t="s">
        <v>233</v>
      </c>
      <c r="F426" s="56"/>
      <c r="G426" s="55" t="s">
        <v>57</v>
      </c>
      <c r="H426" s="54">
        <v>4</v>
      </c>
      <c r="I426" s="53">
        <v>0.61</v>
      </c>
      <c r="J426" s="53">
        <v>2.44</v>
      </c>
    </row>
    <row r="427" spans="1:10" ht="24" customHeight="1" x14ac:dyDescent="0.2">
      <c r="A427" s="57" t="s">
        <v>202</v>
      </c>
      <c r="B427" s="58" t="s">
        <v>278</v>
      </c>
      <c r="C427" s="57" t="s">
        <v>52</v>
      </c>
      <c r="D427" s="57" t="s">
        <v>277</v>
      </c>
      <c r="E427" s="56" t="s">
        <v>233</v>
      </c>
      <c r="F427" s="56"/>
      <c r="G427" s="55" t="s">
        <v>57</v>
      </c>
      <c r="H427" s="54">
        <v>1</v>
      </c>
      <c r="I427" s="53">
        <v>36790.67</v>
      </c>
      <c r="J427" s="53">
        <v>36790.67</v>
      </c>
    </row>
    <row r="428" spans="1:10" x14ac:dyDescent="0.2">
      <c r="A428" s="52"/>
      <c r="B428" s="52"/>
      <c r="C428" s="52"/>
      <c r="D428" s="52"/>
      <c r="E428" s="52" t="s">
        <v>198</v>
      </c>
      <c r="F428" s="50">
        <v>42.05</v>
      </c>
      <c r="G428" s="52" t="s">
        <v>197</v>
      </c>
      <c r="H428" s="50">
        <v>0</v>
      </c>
      <c r="I428" s="52" t="s">
        <v>196</v>
      </c>
      <c r="J428" s="50">
        <v>42.05</v>
      </c>
    </row>
    <row r="429" spans="1:10" x14ac:dyDescent="0.2">
      <c r="A429" s="52"/>
      <c r="B429" s="52"/>
      <c r="C429" s="52"/>
      <c r="D429" s="52"/>
      <c r="E429" s="52" t="s">
        <v>195</v>
      </c>
      <c r="F429" s="50">
        <v>9393.92</v>
      </c>
      <c r="G429" s="52"/>
      <c r="H429" s="51" t="s">
        <v>194</v>
      </c>
      <c r="I429" s="51"/>
      <c r="J429" s="50">
        <v>46247.31</v>
      </c>
    </row>
    <row r="430" spans="1:10" x14ac:dyDescent="0.2">
      <c r="A430" s="25" t="s">
        <v>758</v>
      </c>
      <c r="B430" s="25"/>
      <c r="C430" s="25"/>
      <c r="D430" s="25"/>
      <c r="E430" s="25"/>
      <c r="F430" s="25"/>
      <c r="G430" s="25"/>
      <c r="H430" s="25"/>
      <c r="I430" s="25"/>
      <c r="J430" s="25"/>
    </row>
    <row r="431" spans="1:10" ht="15" thickBot="1" x14ac:dyDescent="0.25">
      <c r="A431" s="69" t="s">
        <v>761</v>
      </c>
      <c r="B431" s="69"/>
      <c r="C431" s="69"/>
      <c r="D431" s="69"/>
      <c r="E431" s="69"/>
      <c r="F431" s="69"/>
      <c r="G431" s="69"/>
      <c r="H431" s="69"/>
      <c r="I431" s="69"/>
      <c r="J431" s="69"/>
    </row>
    <row r="432" spans="1:10" ht="0.95" customHeight="1" thickTop="1" x14ac:dyDescent="0.2">
      <c r="A432" s="48"/>
      <c r="B432" s="48"/>
      <c r="C432" s="48"/>
      <c r="D432" s="48"/>
      <c r="E432" s="48"/>
      <c r="F432" s="48"/>
      <c r="G432" s="48"/>
      <c r="H432" s="48"/>
      <c r="I432" s="48"/>
      <c r="J432" s="48"/>
    </row>
    <row r="433" spans="1:10" ht="18" customHeight="1" x14ac:dyDescent="0.2">
      <c r="A433" s="41" t="s">
        <v>82</v>
      </c>
      <c r="B433" s="39" t="s">
        <v>187</v>
      </c>
      <c r="C433" s="41" t="s">
        <v>186</v>
      </c>
      <c r="D433" s="41" t="s">
        <v>10</v>
      </c>
      <c r="E433" s="67" t="s">
        <v>221</v>
      </c>
      <c r="F433" s="67"/>
      <c r="G433" s="40" t="s">
        <v>185</v>
      </c>
      <c r="H433" s="39" t="s">
        <v>11</v>
      </c>
      <c r="I433" s="39" t="s">
        <v>184</v>
      </c>
      <c r="J433" s="39" t="s">
        <v>12</v>
      </c>
    </row>
    <row r="434" spans="1:10" ht="39" customHeight="1" x14ac:dyDescent="0.2">
      <c r="A434" s="33" t="s">
        <v>220</v>
      </c>
      <c r="B434" s="31" t="s">
        <v>81</v>
      </c>
      <c r="C434" s="33" t="s">
        <v>52</v>
      </c>
      <c r="D434" s="33" t="s">
        <v>80</v>
      </c>
      <c r="E434" s="66" t="s">
        <v>272</v>
      </c>
      <c r="F434" s="66"/>
      <c r="G434" s="32" t="s">
        <v>57</v>
      </c>
      <c r="H434" s="65">
        <v>1</v>
      </c>
      <c r="I434" s="30">
        <v>1363.35</v>
      </c>
      <c r="J434" s="30">
        <v>1363.35</v>
      </c>
    </row>
    <row r="435" spans="1:10" ht="24" customHeight="1" x14ac:dyDescent="0.2">
      <c r="A435" s="63" t="s">
        <v>219</v>
      </c>
      <c r="B435" s="64" t="s">
        <v>49</v>
      </c>
      <c r="C435" s="63" t="s">
        <v>48</v>
      </c>
      <c r="D435" s="63" t="s">
        <v>47</v>
      </c>
      <c r="E435" s="62" t="s">
        <v>216</v>
      </c>
      <c r="F435" s="62"/>
      <c r="G435" s="61" t="s">
        <v>46</v>
      </c>
      <c r="H435" s="60">
        <v>0.29370000000000002</v>
      </c>
      <c r="I435" s="59">
        <v>33.94</v>
      </c>
      <c r="J435" s="59">
        <v>9.9600000000000009</v>
      </c>
    </row>
    <row r="436" spans="1:10" ht="26.1" customHeight="1" x14ac:dyDescent="0.2">
      <c r="A436" s="63" t="s">
        <v>219</v>
      </c>
      <c r="B436" s="64" t="s">
        <v>239</v>
      </c>
      <c r="C436" s="63" t="s">
        <v>48</v>
      </c>
      <c r="D436" s="63" t="s">
        <v>238</v>
      </c>
      <c r="E436" s="62" t="s">
        <v>216</v>
      </c>
      <c r="F436" s="62"/>
      <c r="G436" s="61" t="s">
        <v>46</v>
      </c>
      <c r="H436" s="60">
        <v>0.29370000000000002</v>
      </c>
      <c r="I436" s="59">
        <v>25.56</v>
      </c>
      <c r="J436" s="59">
        <v>7.5</v>
      </c>
    </row>
    <row r="437" spans="1:10" ht="26.1" customHeight="1" x14ac:dyDescent="0.2">
      <c r="A437" s="63" t="s">
        <v>219</v>
      </c>
      <c r="B437" s="64" t="s">
        <v>276</v>
      </c>
      <c r="C437" s="63" t="s">
        <v>48</v>
      </c>
      <c r="D437" s="63" t="s">
        <v>275</v>
      </c>
      <c r="E437" s="62" t="s">
        <v>272</v>
      </c>
      <c r="F437" s="62"/>
      <c r="G437" s="61" t="s">
        <v>57</v>
      </c>
      <c r="H437" s="60">
        <v>1</v>
      </c>
      <c r="I437" s="59">
        <v>110.67</v>
      </c>
      <c r="J437" s="59">
        <v>110.67</v>
      </c>
    </row>
    <row r="438" spans="1:10" ht="24" customHeight="1" x14ac:dyDescent="0.2">
      <c r="A438" s="57" t="s">
        <v>202</v>
      </c>
      <c r="B438" s="58" t="s">
        <v>274</v>
      </c>
      <c r="C438" s="57" t="s">
        <v>52</v>
      </c>
      <c r="D438" s="57" t="s">
        <v>273</v>
      </c>
      <c r="E438" s="56" t="s">
        <v>233</v>
      </c>
      <c r="F438" s="56"/>
      <c r="G438" s="55" t="s">
        <v>57</v>
      </c>
      <c r="H438" s="54">
        <v>1</v>
      </c>
      <c r="I438" s="53">
        <v>1235.22</v>
      </c>
      <c r="J438" s="53">
        <v>1235.22</v>
      </c>
    </row>
    <row r="439" spans="1:10" x14ac:dyDescent="0.2">
      <c r="A439" s="52"/>
      <c r="B439" s="52"/>
      <c r="C439" s="52"/>
      <c r="D439" s="52"/>
      <c r="E439" s="52" t="s">
        <v>198</v>
      </c>
      <c r="F439" s="50">
        <v>89.37</v>
      </c>
      <c r="G439" s="52" t="s">
        <v>197</v>
      </c>
      <c r="H439" s="50">
        <v>0</v>
      </c>
      <c r="I439" s="52" t="s">
        <v>196</v>
      </c>
      <c r="J439" s="50">
        <v>89.37</v>
      </c>
    </row>
    <row r="440" spans="1:10" x14ac:dyDescent="0.2">
      <c r="A440" s="52"/>
      <c r="B440" s="52"/>
      <c r="C440" s="52"/>
      <c r="D440" s="52"/>
      <c r="E440" s="52" t="s">
        <v>195</v>
      </c>
      <c r="F440" s="50">
        <v>347.51</v>
      </c>
      <c r="G440" s="52"/>
      <c r="H440" s="51" t="s">
        <v>194</v>
      </c>
      <c r="I440" s="51"/>
      <c r="J440" s="50">
        <v>1710.86</v>
      </c>
    </row>
    <row r="441" spans="1:10" x14ac:dyDescent="0.2">
      <c r="A441" s="25" t="s">
        <v>758</v>
      </c>
      <c r="B441" s="25"/>
      <c r="C441" s="25"/>
      <c r="D441" s="25"/>
      <c r="E441" s="25"/>
      <c r="F441" s="25"/>
      <c r="G441" s="25"/>
      <c r="H441" s="25"/>
      <c r="I441" s="25"/>
      <c r="J441" s="25"/>
    </row>
    <row r="442" spans="1:10" ht="15" thickBot="1" x14ac:dyDescent="0.25">
      <c r="A442" s="69" t="s">
        <v>760</v>
      </c>
      <c r="B442" s="69"/>
      <c r="C442" s="69"/>
      <c r="D442" s="69"/>
      <c r="E442" s="69"/>
      <c r="F442" s="69"/>
      <c r="G442" s="69"/>
      <c r="H442" s="69"/>
      <c r="I442" s="69"/>
      <c r="J442" s="69"/>
    </row>
    <row r="443" spans="1:10" ht="0.95" customHeight="1" thickTop="1" x14ac:dyDescent="0.2">
      <c r="A443" s="48"/>
      <c r="B443" s="48"/>
      <c r="C443" s="48"/>
      <c r="D443" s="48"/>
      <c r="E443" s="48"/>
      <c r="F443" s="48"/>
      <c r="G443" s="48"/>
      <c r="H443" s="48"/>
      <c r="I443" s="48"/>
      <c r="J443" s="48"/>
    </row>
    <row r="444" spans="1:10" ht="18" customHeight="1" x14ac:dyDescent="0.2">
      <c r="A444" s="41" t="s">
        <v>79</v>
      </c>
      <c r="B444" s="39" t="s">
        <v>187</v>
      </c>
      <c r="C444" s="41" t="s">
        <v>186</v>
      </c>
      <c r="D444" s="41" t="s">
        <v>10</v>
      </c>
      <c r="E444" s="67" t="s">
        <v>221</v>
      </c>
      <c r="F444" s="67"/>
      <c r="G444" s="40" t="s">
        <v>185</v>
      </c>
      <c r="H444" s="39" t="s">
        <v>11</v>
      </c>
      <c r="I444" s="39" t="s">
        <v>184</v>
      </c>
      <c r="J444" s="39" t="s">
        <v>12</v>
      </c>
    </row>
    <row r="445" spans="1:10" ht="26.1" customHeight="1" x14ac:dyDescent="0.2">
      <c r="A445" s="33" t="s">
        <v>220</v>
      </c>
      <c r="B445" s="31" t="s">
        <v>78</v>
      </c>
      <c r="C445" s="33" t="s">
        <v>52</v>
      </c>
      <c r="D445" s="33" t="s">
        <v>77</v>
      </c>
      <c r="E445" s="66" t="s">
        <v>272</v>
      </c>
      <c r="F445" s="66"/>
      <c r="G445" s="32" t="s">
        <v>57</v>
      </c>
      <c r="H445" s="65">
        <v>1</v>
      </c>
      <c r="I445" s="30">
        <v>578.92999999999995</v>
      </c>
      <c r="J445" s="30">
        <v>578.92999999999995</v>
      </c>
    </row>
    <row r="446" spans="1:10" ht="24" customHeight="1" x14ac:dyDescent="0.2">
      <c r="A446" s="63" t="s">
        <v>219</v>
      </c>
      <c r="B446" s="64" t="s">
        <v>49</v>
      </c>
      <c r="C446" s="63" t="s">
        <v>48</v>
      </c>
      <c r="D446" s="63" t="s">
        <v>47</v>
      </c>
      <c r="E446" s="62" t="s">
        <v>216</v>
      </c>
      <c r="F446" s="62"/>
      <c r="G446" s="61" t="s">
        <v>46</v>
      </c>
      <c r="H446" s="60">
        <v>0.78239999999999998</v>
      </c>
      <c r="I446" s="59">
        <v>33.94</v>
      </c>
      <c r="J446" s="59">
        <v>26.55</v>
      </c>
    </row>
    <row r="447" spans="1:10" ht="26.1" customHeight="1" x14ac:dyDescent="0.2">
      <c r="A447" s="63" t="s">
        <v>219</v>
      </c>
      <c r="B447" s="64" t="s">
        <v>239</v>
      </c>
      <c r="C447" s="63" t="s">
        <v>48</v>
      </c>
      <c r="D447" s="63" t="s">
        <v>238</v>
      </c>
      <c r="E447" s="62" t="s">
        <v>216</v>
      </c>
      <c r="F447" s="62"/>
      <c r="G447" s="61" t="s">
        <v>46</v>
      </c>
      <c r="H447" s="60">
        <v>0.78239999999999998</v>
      </c>
      <c r="I447" s="59">
        <v>25.56</v>
      </c>
      <c r="J447" s="59">
        <v>19.989999999999998</v>
      </c>
    </row>
    <row r="448" spans="1:10" ht="39" customHeight="1" x14ac:dyDescent="0.2">
      <c r="A448" s="57" t="s">
        <v>202</v>
      </c>
      <c r="B448" s="58" t="s">
        <v>271</v>
      </c>
      <c r="C448" s="57" t="s">
        <v>48</v>
      </c>
      <c r="D448" s="57" t="s">
        <v>270</v>
      </c>
      <c r="E448" s="56" t="s">
        <v>233</v>
      </c>
      <c r="F448" s="56"/>
      <c r="G448" s="55" t="s">
        <v>57</v>
      </c>
      <c r="H448" s="54">
        <v>4</v>
      </c>
      <c r="I448" s="53">
        <v>0.61</v>
      </c>
      <c r="J448" s="53">
        <v>2.44</v>
      </c>
    </row>
    <row r="449" spans="1:10" ht="24" customHeight="1" x14ac:dyDescent="0.2">
      <c r="A449" s="57" t="s">
        <v>202</v>
      </c>
      <c r="B449" s="58" t="s">
        <v>269</v>
      </c>
      <c r="C449" s="57" t="s">
        <v>52</v>
      </c>
      <c r="D449" s="57" t="s">
        <v>268</v>
      </c>
      <c r="E449" s="56" t="s">
        <v>233</v>
      </c>
      <c r="F449" s="56"/>
      <c r="G449" s="55" t="s">
        <v>57</v>
      </c>
      <c r="H449" s="54">
        <v>1</v>
      </c>
      <c r="I449" s="53">
        <v>529.95000000000005</v>
      </c>
      <c r="J449" s="53">
        <v>529.95000000000005</v>
      </c>
    </row>
    <row r="450" spans="1:10" x14ac:dyDescent="0.2">
      <c r="A450" s="52"/>
      <c r="B450" s="52"/>
      <c r="C450" s="52"/>
      <c r="D450" s="52"/>
      <c r="E450" s="52" t="s">
        <v>198</v>
      </c>
      <c r="F450" s="50">
        <v>32.46</v>
      </c>
      <c r="G450" s="52" t="s">
        <v>197</v>
      </c>
      <c r="H450" s="50">
        <v>0</v>
      </c>
      <c r="I450" s="52" t="s">
        <v>196</v>
      </c>
      <c r="J450" s="50">
        <v>32.46</v>
      </c>
    </row>
    <row r="451" spans="1:10" x14ac:dyDescent="0.2">
      <c r="A451" s="52"/>
      <c r="B451" s="52"/>
      <c r="C451" s="52"/>
      <c r="D451" s="52"/>
      <c r="E451" s="52" t="s">
        <v>195</v>
      </c>
      <c r="F451" s="50">
        <v>147.56</v>
      </c>
      <c r="G451" s="52"/>
      <c r="H451" s="51" t="s">
        <v>194</v>
      </c>
      <c r="I451" s="51"/>
      <c r="J451" s="50">
        <v>726.49</v>
      </c>
    </row>
    <row r="452" spans="1:10" x14ac:dyDescent="0.2">
      <c r="A452" s="25" t="s">
        <v>758</v>
      </c>
      <c r="B452" s="25"/>
      <c r="C452" s="25"/>
      <c r="D452" s="25"/>
      <c r="E452" s="25"/>
      <c r="F452" s="25"/>
      <c r="G452" s="25"/>
      <c r="H452" s="25"/>
      <c r="I452" s="25"/>
      <c r="J452" s="25"/>
    </row>
    <row r="453" spans="1:10" ht="15" thickBot="1" x14ac:dyDescent="0.25">
      <c r="A453" s="69" t="s">
        <v>759</v>
      </c>
      <c r="B453" s="69"/>
      <c r="C453" s="69"/>
      <c r="D453" s="69"/>
      <c r="E453" s="69"/>
      <c r="F453" s="69"/>
      <c r="G453" s="69"/>
      <c r="H453" s="69"/>
      <c r="I453" s="69"/>
      <c r="J453" s="69"/>
    </row>
    <row r="454" spans="1:10" ht="0.95" customHeight="1" thickTop="1" x14ac:dyDescent="0.2">
      <c r="A454" s="48"/>
      <c r="B454" s="48"/>
      <c r="C454" s="48"/>
      <c r="D454" s="48"/>
      <c r="E454" s="48"/>
      <c r="F454" s="48"/>
      <c r="G454" s="48"/>
      <c r="H454" s="48"/>
      <c r="I454" s="48"/>
      <c r="J454" s="48"/>
    </row>
    <row r="455" spans="1:10" ht="18" customHeight="1" x14ac:dyDescent="0.2">
      <c r="A455" s="41" t="s">
        <v>76</v>
      </c>
      <c r="B455" s="39" t="s">
        <v>187</v>
      </c>
      <c r="C455" s="41" t="s">
        <v>186</v>
      </c>
      <c r="D455" s="41" t="s">
        <v>10</v>
      </c>
      <c r="E455" s="67" t="s">
        <v>221</v>
      </c>
      <c r="F455" s="67"/>
      <c r="G455" s="40" t="s">
        <v>185</v>
      </c>
      <c r="H455" s="39" t="s">
        <v>11</v>
      </c>
      <c r="I455" s="39" t="s">
        <v>184</v>
      </c>
      <c r="J455" s="39" t="s">
        <v>12</v>
      </c>
    </row>
    <row r="456" spans="1:10" ht="26.1" customHeight="1" x14ac:dyDescent="0.2">
      <c r="A456" s="33" t="s">
        <v>220</v>
      </c>
      <c r="B456" s="31" t="s">
        <v>75</v>
      </c>
      <c r="C456" s="33" t="s">
        <v>52</v>
      </c>
      <c r="D456" s="33" t="s">
        <v>74</v>
      </c>
      <c r="E456" s="66">
        <v>70</v>
      </c>
      <c r="F456" s="66"/>
      <c r="G456" s="32" t="s">
        <v>73</v>
      </c>
      <c r="H456" s="65">
        <v>1</v>
      </c>
      <c r="I456" s="30">
        <v>57.44</v>
      </c>
      <c r="J456" s="30">
        <v>57.44</v>
      </c>
    </row>
    <row r="457" spans="1:10" ht="24" customHeight="1" x14ac:dyDescent="0.2">
      <c r="A457" s="63" t="s">
        <v>219</v>
      </c>
      <c r="B457" s="64" t="s">
        <v>266</v>
      </c>
      <c r="C457" s="63" t="s">
        <v>48</v>
      </c>
      <c r="D457" s="63" t="s">
        <v>265</v>
      </c>
      <c r="E457" s="62" t="s">
        <v>216</v>
      </c>
      <c r="F457" s="62"/>
      <c r="G457" s="61" t="s">
        <v>46</v>
      </c>
      <c r="H457" s="60">
        <v>1</v>
      </c>
      <c r="I457" s="59">
        <v>33.07</v>
      </c>
      <c r="J457" s="59">
        <v>33.07</v>
      </c>
    </row>
    <row r="458" spans="1:10" ht="24" customHeight="1" x14ac:dyDescent="0.2">
      <c r="A458" s="63" t="s">
        <v>219</v>
      </c>
      <c r="B458" s="64" t="s">
        <v>264</v>
      </c>
      <c r="C458" s="63" t="s">
        <v>48</v>
      </c>
      <c r="D458" s="63" t="s">
        <v>263</v>
      </c>
      <c r="E458" s="62" t="s">
        <v>216</v>
      </c>
      <c r="F458" s="62"/>
      <c r="G458" s="61" t="s">
        <v>46</v>
      </c>
      <c r="H458" s="60">
        <v>1</v>
      </c>
      <c r="I458" s="59">
        <v>24.37</v>
      </c>
      <c r="J458" s="59">
        <v>24.37</v>
      </c>
    </row>
    <row r="459" spans="1:10" ht="26.1" customHeight="1" x14ac:dyDescent="0.2">
      <c r="A459" s="57" t="s">
        <v>202</v>
      </c>
      <c r="B459" s="58" t="s">
        <v>262</v>
      </c>
      <c r="C459" s="57" t="s">
        <v>52</v>
      </c>
      <c r="D459" s="57" t="s">
        <v>261</v>
      </c>
      <c r="E459" s="56" t="s">
        <v>233</v>
      </c>
      <c r="F459" s="56"/>
      <c r="G459" s="55" t="s">
        <v>57</v>
      </c>
      <c r="H459" s="54">
        <v>1</v>
      </c>
      <c r="I459" s="53">
        <v>0</v>
      </c>
      <c r="J459" s="53">
        <v>0</v>
      </c>
    </row>
    <row r="460" spans="1:10" x14ac:dyDescent="0.2">
      <c r="A460" s="52"/>
      <c r="B460" s="52"/>
      <c r="C460" s="52"/>
      <c r="D460" s="52"/>
      <c r="E460" s="52" t="s">
        <v>198</v>
      </c>
      <c r="F460" s="50">
        <v>39.81</v>
      </c>
      <c r="G460" s="52" t="s">
        <v>197</v>
      </c>
      <c r="H460" s="50">
        <v>0</v>
      </c>
      <c r="I460" s="52" t="s">
        <v>196</v>
      </c>
      <c r="J460" s="50">
        <v>39.81</v>
      </c>
    </row>
    <row r="461" spans="1:10" x14ac:dyDescent="0.2">
      <c r="A461" s="52"/>
      <c r="B461" s="52"/>
      <c r="C461" s="52"/>
      <c r="D461" s="52"/>
      <c r="E461" s="52" t="s">
        <v>195</v>
      </c>
      <c r="F461" s="50">
        <v>14.64</v>
      </c>
      <c r="G461" s="52"/>
      <c r="H461" s="51" t="s">
        <v>194</v>
      </c>
      <c r="I461" s="51"/>
      <c r="J461" s="50">
        <v>72.08</v>
      </c>
    </row>
    <row r="462" spans="1:10" x14ac:dyDescent="0.2">
      <c r="A462" s="25" t="s">
        <v>758</v>
      </c>
      <c r="B462" s="25"/>
      <c r="C462" s="25"/>
      <c r="D462" s="25"/>
      <c r="E462" s="25"/>
      <c r="F462" s="25"/>
      <c r="G462" s="25"/>
      <c r="H462" s="25"/>
      <c r="I462" s="25"/>
      <c r="J462" s="25"/>
    </row>
    <row r="463" spans="1:10" ht="15" thickBot="1" x14ac:dyDescent="0.25">
      <c r="A463" s="69" t="s">
        <v>757</v>
      </c>
      <c r="B463" s="69"/>
      <c r="C463" s="69"/>
      <c r="D463" s="69"/>
      <c r="E463" s="69"/>
      <c r="F463" s="69"/>
      <c r="G463" s="69"/>
      <c r="H463" s="69"/>
      <c r="I463" s="69"/>
      <c r="J463" s="69"/>
    </row>
    <row r="464" spans="1:10" ht="0.95" customHeight="1" thickTop="1" x14ac:dyDescent="0.2">
      <c r="A464" s="48"/>
      <c r="B464" s="48"/>
      <c r="C464" s="48"/>
      <c r="D464" s="48"/>
      <c r="E464" s="48"/>
      <c r="F464" s="48"/>
      <c r="G464" s="48"/>
      <c r="H464" s="48"/>
      <c r="I464" s="48"/>
      <c r="J464" s="48"/>
    </row>
    <row r="465" spans="1:10" ht="50.1" customHeight="1" x14ac:dyDescent="0.25">
      <c r="A465" s="42" t="s">
        <v>756</v>
      </c>
      <c r="B465" s="16"/>
      <c r="C465" s="16"/>
      <c r="D465" s="16"/>
      <c r="E465" s="16"/>
      <c r="F465" s="16"/>
      <c r="G465" s="16"/>
      <c r="H465" s="16"/>
      <c r="I465" s="16"/>
      <c r="J465" s="16"/>
    </row>
    <row r="466" spans="1:10" x14ac:dyDescent="0.2">
      <c r="A466" s="28"/>
      <c r="B466" s="28"/>
      <c r="C466" s="28"/>
      <c r="D466" s="28"/>
      <c r="E466" s="28"/>
      <c r="F466" s="28"/>
      <c r="G466" s="28"/>
      <c r="H466" s="28"/>
      <c r="I466" s="28"/>
      <c r="J466" s="28"/>
    </row>
    <row r="467" spans="1:10" x14ac:dyDescent="0.2">
      <c r="A467" s="23"/>
      <c r="B467" s="23"/>
      <c r="C467" s="23"/>
      <c r="D467" s="27"/>
      <c r="E467" s="26"/>
      <c r="F467" s="25" t="s">
        <v>42</v>
      </c>
      <c r="G467" s="23"/>
      <c r="H467" s="24">
        <v>295767134.85000002</v>
      </c>
      <c r="I467" s="23"/>
      <c r="J467" s="23"/>
    </row>
    <row r="468" spans="1:10" x14ac:dyDescent="0.2">
      <c r="A468" s="23"/>
      <c r="B468" s="23"/>
      <c r="C468" s="23"/>
      <c r="D468" s="27"/>
      <c r="E468" s="26"/>
      <c r="F468" s="25" t="s">
        <v>43</v>
      </c>
      <c r="G468" s="23"/>
      <c r="H468" s="24">
        <v>75383170.700000003</v>
      </c>
      <c r="I468" s="23"/>
      <c r="J468" s="23"/>
    </row>
    <row r="469" spans="1:10" x14ac:dyDescent="0.2">
      <c r="A469" s="23"/>
      <c r="B469" s="23"/>
      <c r="C469" s="23"/>
      <c r="D469" s="27"/>
      <c r="E469" s="26"/>
      <c r="F469" s="25" t="s">
        <v>44</v>
      </c>
      <c r="G469" s="23"/>
      <c r="H469" s="24">
        <v>371150305.55000001</v>
      </c>
      <c r="I469" s="23"/>
      <c r="J469" s="23"/>
    </row>
    <row r="470" spans="1:10" ht="60" customHeight="1" x14ac:dyDescent="0.2">
      <c r="A470" s="22"/>
      <c r="B470" s="22"/>
      <c r="C470" s="22"/>
      <c r="D470" s="22"/>
      <c r="E470" s="22"/>
      <c r="F470" s="22"/>
      <c r="G470" s="22"/>
      <c r="H470" s="22"/>
      <c r="I470" s="22"/>
      <c r="J470" s="22"/>
    </row>
    <row r="471" spans="1:10" ht="69.95" customHeight="1" x14ac:dyDescent="0.2">
      <c r="A471" s="21" t="s">
        <v>45</v>
      </c>
      <c r="B471" s="16"/>
      <c r="C471" s="16"/>
      <c r="D471" s="16"/>
      <c r="E471" s="16"/>
      <c r="F471" s="16"/>
      <c r="G471" s="16"/>
      <c r="H471" s="16"/>
      <c r="I471" s="16"/>
      <c r="J471" s="16"/>
    </row>
  </sheetData>
  <mergeCells count="443">
    <mergeCell ref="E12:F12"/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E22:F22"/>
    <mergeCell ref="E23:F23"/>
    <mergeCell ref="A4:J4"/>
    <mergeCell ref="E5:F5"/>
    <mergeCell ref="E6:F6"/>
    <mergeCell ref="E7:F7"/>
    <mergeCell ref="E8:F8"/>
    <mergeCell ref="E9:F9"/>
    <mergeCell ref="E10:F10"/>
    <mergeCell ref="E11:F11"/>
    <mergeCell ref="E32:F32"/>
    <mergeCell ref="E33:F33"/>
    <mergeCell ref="E34:F34"/>
    <mergeCell ref="E13:F13"/>
    <mergeCell ref="E14:F14"/>
    <mergeCell ref="H16:I16"/>
    <mergeCell ref="E18:F18"/>
    <mergeCell ref="E19:F19"/>
    <mergeCell ref="E20:F20"/>
    <mergeCell ref="E21:F21"/>
    <mergeCell ref="E24:F24"/>
    <mergeCell ref="E25:F25"/>
    <mergeCell ref="H27:I27"/>
    <mergeCell ref="A28:J28"/>
    <mergeCell ref="A29:J29"/>
    <mergeCell ref="E31:F31"/>
    <mergeCell ref="E52:F52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60:F60"/>
    <mergeCell ref="E61:F61"/>
    <mergeCell ref="E44:F44"/>
    <mergeCell ref="E45:F45"/>
    <mergeCell ref="E46:F46"/>
    <mergeCell ref="E47:F47"/>
    <mergeCell ref="E48:F48"/>
    <mergeCell ref="E49:F49"/>
    <mergeCell ref="E50:F50"/>
    <mergeCell ref="E51:F51"/>
    <mergeCell ref="E70:F70"/>
    <mergeCell ref="E71:F71"/>
    <mergeCell ref="E72:F72"/>
    <mergeCell ref="E53:F53"/>
    <mergeCell ref="E54:F54"/>
    <mergeCell ref="E55:F55"/>
    <mergeCell ref="E56:F56"/>
    <mergeCell ref="E57:F57"/>
    <mergeCell ref="E58:F58"/>
    <mergeCell ref="E59:F59"/>
    <mergeCell ref="E62:F62"/>
    <mergeCell ref="H64:I64"/>
    <mergeCell ref="A65:J65"/>
    <mergeCell ref="A66:J66"/>
    <mergeCell ref="E68:F68"/>
    <mergeCell ref="E69:F69"/>
    <mergeCell ref="E90:F90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98:F98"/>
    <mergeCell ref="E99:F99"/>
    <mergeCell ref="E82:F82"/>
    <mergeCell ref="E83:F83"/>
    <mergeCell ref="E84:F84"/>
    <mergeCell ref="E85:F85"/>
    <mergeCell ref="E86:F86"/>
    <mergeCell ref="E87:F87"/>
    <mergeCell ref="E88:F88"/>
    <mergeCell ref="E89:F89"/>
    <mergeCell ref="E106:F106"/>
    <mergeCell ref="E107:F107"/>
    <mergeCell ref="E108:F108"/>
    <mergeCell ref="E91:F91"/>
    <mergeCell ref="E92:F92"/>
    <mergeCell ref="E93:F93"/>
    <mergeCell ref="E94:F94"/>
    <mergeCell ref="E95:F95"/>
    <mergeCell ref="E96:F96"/>
    <mergeCell ref="E97:F97"/>
    <mergeCell ref="E100:F100"/>
    <mergeCell ref="E101:F101"/>
    <mergeCell ref="E102:F102"/>
    <mergeCell ref="E103:F103"/>
    <mergeCell ref="E104:F104"/>
    <mergeCell ref="E105:F105"/>
    <mergeCell ref="E126:F126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34:F134"/>
    <mergeCell ref="E135:F135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42:F142"/>
    <mergeCell ref="E143:F143"/>
    <mergeCell ref="E144:F144"/>
    <mergeCell ref="E127:F127"/>
    <mergeCell ref="E128:F128"/>
    <mergeCell ref="E129:F129"/>
    <mergeCell ref="E130:F130"/>
    <mergeCell ref="E131:F131"/>
    <mergeCell ref="E132:F132"/>
    <mergeCell ref="E133:F133"/>
    <mergeCell ref="E150:F150"/>
    <mergeCell ref="E151:F151"/>
    <mergeCell ref="E152:F152"/>
    <mergeCell ref="E153:F153"/>
    <mergeCell ref="E136:F136"/>
    <mergeCell ref="E137:F137"/>
    <mergeCell ref="E138:F138"/>
    <mergeCell ref="E139:F139"/>
    <mergeCell ref="E140:F140"/>
    <mergeCell ref="E141:F141"/>
    <mergeCell ref="H159:I159"/>
    <mergeCell ref="A160:J160"/>
    <mergeCell ref="A161:J161"/>
    <mergeCell ref="E163:F163"/>
    <mergeCell ref="E164:F164"/>
    <mergeCell ref="E145:F145"/>
    <mergeCell ref="E146:F146"/>
    <mergeCell ref="E147:F147"/>
    <mergeCell ref="E148:F148"/>
    <mergeCell ref="E149:F149"/>
    <mergeCell ref="E171:F171"/>
    <mergeCell ref="E172:F172"/>
    <mergeCell ref="E173:F173"/>
    <mergeCell ref="E154:F154"/>
    <mergeCell ref="E155:F155"/>
    <mergeCell ref="E156:F156"/>
    <mergeCell ref="E157:F157"/>
    <mergeCell ref="E165:F165"/>
    <mergeCell ref="E166:F166"/>
    <mergeCell ref="E167:F167"/>
    <mergeCell ref="E168:F168"/>
    <mergeCell ref="E169:F169"/>
    <mergeCell ref="E170:F170"/>
    <mergeCell ref="E191:F191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99:F199"/>
    <mergeCell ref="E200:F200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207:F207"/>
    <mergeCell ref="E208:F208"/>
    <mergeCell ref="E209:F209"/>
    <mergeCell ref="E192:F192"/>
    <mergeCell ref="E193:F193"/>
    <mergeCell ref="E194:F194"/>
    <mergeCell ref="E195:F195"/>
    <mergeCell ref="E196:F196"/>
    <mergeCell ref="E197:F197"/>
    <mergeCell ref="E198:F198"/>
    <mergeCell ref="H216:I216"/>
    <mergeCell ref="A217:J217"/>
    <mergeCell ref="A218:J218"/>
    <mergeCell ref="E220:F220"/>
    <mergeCell ref="E201:F201"/>
    <mergeCell ref="E202:F202"/>
    <mergeCell ref="E203:F203"/>
    <mergeCell ref="E204:F204"/>
    <mergeCell ref="E205:F205"/>
    <mergeCell ref="E206:F206"/>
    <mergeCell ref="E229:F229"/>
    <mergeCell ref="E210:F210"/>
    <mergeCell ref="E211:F211"/>
    <mergeCell ref="E212:F212"/>
    <mergeCell ref="E213:F213"/>
    <mergeCell ref="E214:F214"/>
    <mergeCell ref="E237:F237"/>
    <mergeCell ref="E238:F238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45:F245"/>
    <mergeCell ref="E246:F246"/>
    <mergeCell ref="E247:F247"/>
    <mergeCell ref="E230:F230"/>
    <mergeCell ref="E231:F231"/>
    <mergeCell ref="E232:F232"/>
    <mergeCell ref="E233:F233"/>
    <mergeCell ref="E234:F234"/>
    <mergeCell ref="E235:F235"/>
    <mergeCell ref="E236:F236"/>
    <mergeCell ref="E239:F239"/>
    <mergeCell ref="E240:F240"/>
    <mergeCell ref="E241:F241"/>
    <mergeCell ref="E242:F242"/>
    <mergeCell ref="E243:F243"/>
    <mergeCell ref="E244:F244"/>
    <mergeCell ref="E265:F265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56:F256"/>
    <mergeCell ref="E273:F273"/>
    <mergeCell ref="E274:F274"/>
    <mergeCell ref="E257:F257"/>
    <mergeCell ref="E258:F258"/>
    <mergeCell ref="E259:F259"/>
    <mergeCell ref="E260:F260"/>
    <mergeCell ref="E261:F261"/>
    <mergeCell ref="E262:F262"/>
    <mergeCell ref="E263:F263"/>
    <mergeCell ref="E264:F264"/>
    <mergeCell ref="E281:F281"/>
    <mergeCell ref="E282:F282"/>
    <mergeCell ref="E283:F283"/>
    <mergeCell ref="E266:F266"/>
    <mergeCell ref="E267:F267"/>
    <mergeCell ref="E268:F268"/>
    <mergeCell ref="E269:F269"/>
    <mergeCell ref="E270:F270"/>
    <mergeCell ref="E271:F271"/>
    <mergeCell ref="E272:F272"/>
    <mergeCell ref="E275:F275"/>
    <mergeCell ref="E276:F276"/>
    <mergeCell ref="E277:F277"/>
    <mergeCell ref="E278:F278"/>
    <mergeCell ref="E279:F279"/>
    <mergeCell ref="E280:F280"/>
    <mergeCell ref="E301:F301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H310:I310"/>
    <mergeCell ref="A311:J311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21:F321"/>
    <mergeCell ref="E302:F302"/>
    <mergeCell ref="E303:F303"/>
    <mergeCell ref="E304:F304"/>
    <mergeCell ref="E305:F305"/>
    <mergeCell ref="E306:F306"/>
    <mergeCell ref="E307:F307"/>
    <mergeCell ref="E308:F308"/>
    <mergeCell ref="E329:F329"/>
    <mergeCell ref="E330:F330"/>
    <mergeCell ref="A312:J312"/>
    <mergeCell ref="E314:F314"/>
    <mergeCell ref="E315:F315"/>
    <mergeCell ref="E316:F316"/>
    <mergeCell ref="E317:F317"/>
    <mergeCell ref="E318:F318"/>
    <mergeCell ref="E319:F319"/>
    <mergeCell ref="E320:F320"/>
    <mergeCell ref="E339:F339"/>
    <mergeCell ref="E340:F340"/>
    <mergeCell ref="E341:F341"/>
    <mergeCell ref="E322:F322"/>
    <mergeCell ref="E323:F323"/>
    <mergeCell ref="E324:F324"/>
    <mergeCell ref="E325:F325"/>
    <mergeCell ref="E326:F326"/>
    <mergeCell ref="E327:F327"/>
    <mergeCell ref="E328:F328"/>
    <mergeCell ref="H348:I348"/>
    <mergeCell ref="A349:J349"/>
    <mergeCell ref="A350:J350"/>
    <mergeCell ref="E352:F352"/>
    <mergeCell ref="E331:F331"/>
    <mergeCell ref="E332:F332"/>
    <mergeCell ref="E333:F333"/>
    <mergeCell ref="H335:I335"/>
    <mergeCell ref="A336:J336"/>
    <mergeCell ref="A337:J337"/>
    <mergeCell ref="E361:F361"/>
    <mergeCell ref="E362:F362"/>
    <mergeCell ref="E363:F363"/>
    <mergeCell ref="E342:F342"/>
    <mergeCell ref="E343:F343"/>
    <mergeCell ref="E344:F344"/>
    <mergeCell ref="E345:F345"/>
    <mergeCell ref="E346:F346"/>
    <mergeCell ref="E353:F353"/>
    <mergeCell ref="E354:F354"/>
    <mergeCell ref="E355:F355"/>
    <mergeCell ref="H357:I357"/>
    <mergeCell ref="A358:J358"/>
    <mergeCell ref="A359:J359"/>
    <mergeCell ref="E385:F385"/>
    <mergeCell ref="E364:F364"/>
    <mergeCell ref="H366:I366"/>
    <mergeCell ref="A367:J367"/>
    <mergeCell ref="A368:J368"/>
    <mergeCell ref="E370:F370"/>
    <mergeCell ref="E371:F371"/>
    <mergeCell ref="E372:F372"/>
    <mergeCell ref="E373:F373"/>
    <mergeCell ref="E374:F374"/>
    <mergeCell ref="E395:F395"/>
    <mergeCell ref="E396:F396"/>
    <mergeCell ref="E375:F375"/>
    <mergeCell ref="H377:I377"/>
    <mergeCell ref="A378:J378"/>
    <mergeCell ref="A379:J379"/>
    <mergeCell ref="E381:F381"/>
    <mergeCell ref="E382:F382"/>
    <mergeCell ref="E383:F383"/>
    <mergeCell ref="E384:F384"/>
    <mergeCell ref="E405:F405"/>
    <mergeCell ref="E406:F406"/>
    <mergeCell ref="H408:I408"/>
    <mergeCell ref="E386:F386"/>
    <mergeCell ref="H388:I388"/>
    <mergeCell ref="A389:J389"/>
    <mergeCell ref="A390:J390"/>
    <mergeCell ref="E392:F392"/>
    <mergeCell ref="E393:F393"/>
    <mergeCell ref="E394:F394"/>
    <mergeCell ref="H398:I398"/>
    <mergeCell ref="A399:J399"/>
    <mergeCell ref="A400:J400"/>
    <mergeCell ref="E402:F402"/>
    <mergeCell ref="E403:F403"/>
    <mergeCell ref="E404:F404"/>
    <mergeCell ref="A430:J430"/>
    <mergeCell ref="A409:J409"/>
    <mergeCell ref="A410:J410"/>
    <mergeCell ref="E412:F412"/>
    <mergeCell ref="E413:F413"/>
    <mergeCell ref="E414:F414"/>
    <mergeCell ref="E415:F415"/>
    <mergeCell ref="E416:F416"/>
    <mergeCell ref="H418:I418"/>
    <mergeCell ref="A419:J419"/>
    <mergeCell ref="H440:I440"/>
    <mergeCell ref="A441:J441"/>
    <mergeCell ref="A420:J420"/>
    <mergeCell ref="E422:F422"/>
    <mergeCell ref="E423:F423"/>
    <mergeCell ref="E424:F424"/>
    <mergeCell ref="E425:F425"/>
    <mergeCell ref="E426:F426"/>
    <mergeCell ref="E427:F427"/>
    <mergeCell ref="H429:I429"/>
    <mergeCell ref="E449:F449"/>
    <mergeCell ref="H451:I451"/>
    <mergeCell ref="A452:J452"/>
    <mergeCell ref="A431:J431"/>
    <mergeCell ref="E433:F433"/>
    <mergeCell ref="E434:F434"/>
    <mergeCell ref="E435:F435"/>
    <mergeCell ref="E436:F436"/>
    <mergeCell ref="E437:F437"/>
    <mergeCell ref="E438:F438"/>
    <mergeCell ref="A442:J442"/>
    <mergeCell ref="E444:F444"/>
    <mergeCell ref="E445:F445"/>
    <mergeCell ref="E446:F446"/>
    <mergeCell ref="E447:F447"/>
    <mergeCell ref="E448:F448"/>
    <mergeCell ref="H469:J469"/>
    <mergeCell ref="A453:J453"/>
    <mergeCell ref="E455:F455"/>
    <mergeCell ref="E456:F456"/>
    <mergeCell ref="E457:F457"/>
    <mergeCell ref="E458:F458"/>
    <mergeCell ref="E459:F459"/>
    <mergeCell ref="H461:I461"/>
    <mergeCell ref="A462:J462"/>
    <mergeCell ref="A463:J463"/>
    <mergeCell ref="A471:J471"/>
    <mergeCell ref="A465:J465"/>
    <mergeCell ref="A467:C467"/>
    <mergeCell ref="F467:G467"/>
    <mergeCell ref="H467:J467"/>
    <mergeCell ref="A468:C468"/>
    <mergeCell ref="F468:G468"/>
    <mergeCell ref="H468:J468"/>
    <mergeCell ref="A469:C469"/>
    <mergeCell ref="F469:G469"/>
  </mergeCells>
  <pageMargins left="0.5" right="0.5" top="1" bottom="1" header="0.5" footer="0.5"/>
  <pageSetup paperSize="9" scale="72" fitToHeight="0" orientation="landscape" r:id="rId1"/>
  <headerFooter>
    <oddHeader>&amp;L &amp;C &amp;R</oddHeader>
    <oddFooter>&amp;L &amp;C &amp;R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0F696-A335-4764-ADD3-5256C78FBADF}">
  <sheetPr>
    <pageSetUpPr fitToPage="1"/>
  </sheetPr>
  <dimension ref="A1:R344"/>
  <sheetViews>
    <sheetView tabSelected="1" showWhiteSpace="0" workbookViewId="0"/>
  </sheetViews>
  <sheetFormatPr defaultRowHeight="14.25" x14ac:dyDescent="0.2"/>
  <cols>
    <col min="1" max="2" width="10" bestFit="1" customWidth="1"/>
    <col min="3" max="3" width="25" bestFit="1" customWidth="1"/>
    <col min="4" max="4" width="60" bestFit="1" customWidth="1"/>
    <col min="5" max="5" width="25" bestFit="1" customWidth="1"/>
    <col min="6" max="6" width="10" bestFit="1" customWidth="1"/>
    <col min="7" max="17" width="13" bestFit="1" customWidth="1"/>
    <col min="18" max="18" width="15" bestFit="1" customWidth="1"/>
  </cols>
  <sheetData>
    <row r="1" spans="1:18" ht="15" x14ac:dyDescent="0.2">
      <c r="A1" s="45"/>
      <c r="B1" s="45"/>
      <c r="C1" s="45"/>
      <c r="D1" s="45" t="s">
        <v>0</v>
      </c>
      <c r="E1" s="44" t="s">
        <v>1</v>
      </c>
      <c r="F1" s="44" t="s">
        <v>2</v>
      </c>
      <c r="G1" s="44"/>
      <c r="H1" s="44"/>
      <c r="I1" s="44" t="s">
        <v>3</v>
      </c>
      <c r="J1" s="44"/>
      <c r="K1" s="44"/>
      <c r="L1" s="44"/>
      <c r="M1" s="16"/>
      <c r="N1" s="16"/>
      <c r="O1" s="16"/>
      <c r="P1" s="16"/>
    </row>
    <row r="2" spans="1:18" ht="80.099999999999994" customHeight="1" x14ac:dyDescent="0.2">
      <c r="A2" s="43"/>
      <c r="B2" s="43"/>
      <c r="C2" s="43"/>
      <c r="D2" s="43" t="s">
        <v>4</v>
      </c>
      <c r="E2" s="25" t="s">
        <v>5</v>
      </c>
      <c r="F2" s="25" t="s">
        <v>6</v>
      </c>
      <c r="G2" s="25"/>
      <c r="H2" s="25"/>
      <c r="I2" s="25" t="s">
        <v>7</v>
      </c>
      <c r="J2" s="25"/>
      <c r="K2" s="25"/>
      <c r="L2" s="25"/>
      <c r="M2" s="16"/>
      <c r="N2" s="16"/>
      <c r="O2" s="16"/>
      <c r="P2" s="16"/>
    </row>
    <row r="3" spans="1:18" ht="15" x14ac:dyDescent="0.25">
      <c r="A3" s="42" t="s">
        <v>2314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8" ht="20.100000000000001" customHeight="1" x14ac:dyDescent="0.2">
      <c r="A4" s="74" t="s">
        <v>187</v>
      </c>
      <c r="B4" s="67" t="s">
        <v>186</v>
      </c>
      <c r="C4" s="67" t="s">
        <v>2313</v>
      </c>
      <c r="D4" s="67" t="s">
        <v>10</v>
      </c>
      <c r="E4" s="67" t="s">
        <v>221</v>
      </c>
      <c r="F4" s="40" t="s">
        <v>185</v>
      </c>
      <c r="G4" s="75" t="s">
        <v>2312</v>
      </c>
      <c r="H4" s="39"/>
      <c r="I4" s="75" t="s">
        <v>2311</v>
      </c>
      <c r="J4" s="39"/>
      <c r="K4" s="40" t="s">
        <v>12</v>
      </c>
      <c r="L4" s="74"/>
      <c r="M4" s="74"/>
      <c r="N4" s="74" t="s">
        <v>2310</v>
      </c>
      <c r="O4" s="74" t="s">
        <v>2309</v>
      </c>
      <c r="P4" s="74" t="s">
        <v>2308</v>
      </c>
      <c r="Q4" s="16"/>
      <c r="R4" s="16"/>
    </row>
    <row r="5" spans="1:18" ht="20.100000000000001" customHeight="1" x14ac:dyDescent="0.2">
      <c r="A5" s="74"/>
      <c r="B5" s="67"/>
      <c r="C5" s="67"/>
      <c r="D5" s="67"/>
      <c r="E5" s="67"/>
      <c r="F5" s="40"/>
      <c r="G5" s="74" t="s">
        <v>2307</v>
      </c>
      <c r="H5" s="39" t="s">
        <v>2306</v>
      </c>
      <c r="I5" s="39" t="s">
        <v>2307</v>
      </c>
      <c r="J5" s="39" t="s">
        <v>2306</v>
      </c>
      <c r="K5" s="39" t="s">
        <v>2307</v>
      </c>
      <c r="L5" s="39" t="s">
        <v>2306</v>
      </c>
      <c r="M5" s="39" t="s">
        <v>2305</v>
      </c>
      <c r="N5" s="74"/>
      <c r="O5" s="74"/>
      <c r="P5" s="74"/>
      <c r="Q5" s="74"/>
      <c r="R5" s="74"/>
    </row>
    <row r="6" spans="1:18" ht="24" customHeight="1" x14ac:dyDescent="0.2">
      <c r="A6" s="64" t="s">
        <v>274</v>
      </c>
      <c r="B6" s="63" t="s">
        <v>52</v>
      </c>
      <c r="C6" s="63"/>
      <c r="D6" s="63" t="s">
        <v>273</v>
      </c>
      <c r="E6" s="63" t="s">
        <v>233</v>
      </c>
      <c r="F6" s="61" t="s">
        <v>57</v>
      </c>
      <c r="G6" s="64" t="s">
        <v>802</v>
      </c>
      <c r="H6" s="64" t="s">
        <v>55</v>
      </c>
      <c r="I6" s="64" t="s">
        <v>2304</v>
      </c>
      <c r="J6" s="64" t="s">
        <v>55</v>
      </c>
      <c r="K6" s="64" t="s">
        <v>2303</v>
      </c>
      <c r="L6" s="64" t="s">
        <v>55</v>
      </c>
      <c r="M6" s="59">
        <v>108049707.652068</v>
      </c>
      <c r="N6" s="64" t="s">
        <v>2302</v>
      </c>
      <c r="O6" s="59">
        <v>108049707.652068</v>
      </c>
      <c r="P6" s="64" t="s">
        <v>2302</v>
      </c>
    </row>
    <row r="7" spans="1:18" ht="24" customHeight="1" x14ac:dyDescent="0.2">
      <c r="A7" s="64" t="s">
        <v>224</v>
      </c>
      <c r="B7" s="63" t="s">
        <v>48</v>
      </c>
      <c r="C7" s="63"/>
      <c r="D7" s="63" t="s">
        <v>223</v>
      </c>
      <c r="E7" s="63" t="s">
        <v>203</v>
      </c>
      <c r="F7" s="61" t="s">
        <v>46</v>
      </c>
      <c r="G7" s="64" t="s">
        <v>2301</v>
      </c>
      <c r="H7" s="64" t="s">
        <v>55</v>
      </c>
      <c r="I7" s="64" t="s">
        <v>2300</v>
      </c>
      <c r="J7" s="64" t="s">
        <v>55</v>
      </c>
      <c r="K7" s="64" t="s">
        <v>2299</v>
      </c>
      <c r="L7" s="64" t="s">
        <v>55</v>
      </c>
      <c r="M7" s="59">
        <v>70813404.899030194</v>
      </c>
      <c r="N7" s="64" t="s">
        <v>2298</v>
      </c>
      <c r="O7" s="59">
        <v>178863112.5510982</v>
      </c>
      <c r="P7" s="64" t="s">
        <v>2297</v>
      </c>
    </row>
    <row r="8" spans="1:18" ht="24" customHeight="1" x14ac:dyDescent="0.2">
      <c r="A8" s="64" t="s">
        <v>721</v>
      </c>
      <c r="B8" s="63" t="s">
        <v>48</v>
      </c>
      <c r="C8" s="63"/>
      <c r="D8" s="63" t="s">
        <v>720</v>
      </c>
      <c r="E8" s="63" t="s">
        <v>203</v>
      </c>
      <c r="F8" s="61" t="s">
        <v>163</v>
      </c>
      <c r="G8" s="64" t="s">
        <v>2296</v>
      </c>
      <c r="H8" s="64" t="s">
        <v>55</v>
      </c>
      <c r="I8" s="64" t="s">
        <v>2295</v>
      </c>
      <c r="J8" s="64" t="s">
        <v>55</v>
      </c>
      <c r="K8" s="64" t="s">
        <v>2294</v>
      </c>
      <c r="L8" s="64" t="s">
        <v>55</v>
      </c>
      <c r="M8" s="59">
        <v>26550090.304824445</v>
      </c>
      <c r="N8" s="64" t="s">
        <v>2293</v>
      </c>
      <c r="O8" s="59">
        <v>205413202.85592264</v>
      </c>
      <c r="P8" s="64" t="s">
        <v>2292</v>
      </c>
    </row>
    <row r="9" spans="1:18" ht="24" customHeight="1" x14ac:dyDescent="0.2">
      <c r="A9" s="64" t="s">
        <v>702</v>
      </c>
      <c r="B9" s="63" t="s">
        <v>48</v>
      </c>
      <c r="C9" s="63"/>
      <c r="D9" s="63" t="s">
        <v>701</v>
      </c>
      <c r="E9" s="63" t="s">
        <v>203</v>
      </c>
      <c r="F9" s="61" t="s">
        <v>163</v>
      </c>
      <c r="G9" s="64" t="s">
        <v>2291</v>
      </c>
      <c r="H9" s="64" t="s">
        <v>55</v>
      </c>
      <c r="I9" s="64" t="s">
        <v>2290</v>
      </c>
      <c r="J9" s="64" t="s">
        <v>55</v>
      </c>
      <c r="K9" s="64" t="s">
        <v>2289</v>
      </c>
      <c r="L9" s="64" t="s">
        <v>55</v>
      </c>
      <c r="M9" s="59">
        <v>21979503.474572159</v>
      </c>
      <c r="N9" s="64" t="s">
        <v>2288</v>
      </c>
      <c r="O9" s="59">
        <v>227392706.33049479</v>
      </c>
      <c r="P9" s="64" t="s">
        <v>2287</v>
      </c>
    </row>
    <row r="10" spans="1:18" ht="24" customHeight="1" x14ac:dyDescent="0.2">
      <c r="A10" s="64" t="s">
        <v>278</v>
      </c>
      <c r="B10" s="63" t="s">
        <v>52</v>
      </c>
      <c r="C10" s="63"/>
      <c r="D10" s="63" t="s">
        <v>277</v>
      </c>
      <c r="E10" s="63" t="s">
        <v>233</v>
      </c>
      <c r="F10" s="61" t="s">
        <v>57</v>
      </c>
      <c r="G10" s="64" t="s">
        <v>1110</v>
      </c>
      <c r="H10" s="64" t="s">
        <v>55</v>
      </c>
      <c r="I10" s="64" t="s">
        <v>2286</v>
      </c>
      <c r="J10" s="64" t="s">
        <v>55</v>
      </c>
      <c r="K10" s="64" t="s">
        <v>2285</v>
      </c>
      <c r="L10" s="64" t="s">
        <v>55</v>
      </c>
      <c r="M10" s="59">
        <v>17682578.312888999</v>
      </c>
      <c r="N10" s="64" t="s">
        <v>2284</v>
      </c>
      <c r="O10" s="59">
        <v>245075284.6433838</v>
      </c>
      <c r="P10" s="64" t="s">
        <v>2283</v>
      </c>
    </row>
    <row r="11" spans="1:18" ht="24" customHeight="1" x14ac:dyDescent="0.2">
      <c r="A11" s="64" t="s">
        <v>713</v>
      </c>
      <c r="B11" s="63" t="s">
        <v>48</v>
      </c>
      <c r="C11" s="63"/>
      <c r="D11" s="63" t="s">
        <v>712</v>
      </c>
      <c r="E11" s="63" t="s">
        <v>203</v>
      </c>
      <c r="F11" s="61" t="s">
        <v>46</v>
      </c>
      <c r="G11" s="64" t="s">
        <v>2282</v>
      </c>
      <c r="H11" s="64" t="s">
        <v>55</v>
      </c>
      <c r="I11" s="64" t="s">
        <v>2281</v>
      </c>
      <c r="J11" s="64" t="s">
        <v>55</v>
      </c>
      <c r="K11" s="64" t="s">
        <v>2280</v>
      </c>
      <c r="L11" s="64" t="s">
        <v>55</v>
      </c>
      <c r="M11" s="59">
        <v>16528055.927177204</v>
      </c>
      <c r="N11" s="64" t="s">
        <v>2279</v>
      </c>
      <c r="O11" s="59">
        <v>261603340.57056099</v>
      </c>
      <c r="P11" s="64" t="s">
        <v>2278</v>
      </c>
    </row>
    <row r="12" spans="1:18" ht="24" customHeight="1" x14ac:dyDescent="0.2">
      <c r="A12" s="64" t="s">
        <v>725</v>
      </c>
      <c r="B12" s="63" t="s">
        <v>48</v>
      </c>
      <c r="C12" s="63"/>
      <c r="D12" s="63" t="s">
        <v>724</v>
      </c>
      <c r="E12" s="63" t="s">
        <v>203</v>
      </c>
      <c r="F12" s="61" t="s">
        <v>163</v>
      </c>
      <c r="G12" s="64" t="s">
        <v>2277</v>
      </c>
      <c r="H12" s="64" t="s">
        <v>55</v>
      </c>
      <c r="I12" s="64" t="s">
        <v>2276</v>
      </c>
      <c r="J12" s="64" t="s">
        <v>55</v>
      </c>
      <c r="K12" s="64" t="s">
        <v>2275</v>
      </c>
      <c r="L12" s="64" t="s">
        <v>55</v>
      </c>
      <c r="M12" s="59">
        <v>12468591.509805113</v>
      </c>
      <c r="N12" s="64" t="s">
        <v>2274</v>
      </c>
      <c r="O12" s="59">
        <v>274071932.08036613</v>
      </c>
      <c r="P12" s="64" t="s">
        <v>2273</v>
      </c>
    </row>
    <row r="13" spans="1:18" ht="24" customHeight="1" x14ac:dyDescent="0.2">
      <c r="A13" s="64" t="s">
        <v>205</v>
      </c>
      <c r="B13" s="63" t="s">
        <v>48</v>
      </c>
      <c r="C13" s="63"/>
      <c r="D13" s="63" t="s">
        <v>204</v>
      </c>
      <c r="E13" s="63" t="s">
        <v>203</v>
      </c>
      <c r="F13" s="61" t="s">
        <v>46</v>
      </c>
      <c r="G13" s="64" t="s">
        <v>2272</v>
      </c>
      <c r="H13" s="64" t="s">
        <v>55</v>
      </c>
      <c r="I13" s="64" t="s">
        <v>970</v>
      </c>
      <c r="J13" s="64" t="s">
        <v>55</v>
      </c>
      <c r="K13" s="64" t="s">
        <v>2271</v>
      </c>
      <c r="L13" s="64" t="s">
        <v>55</v>
      </c>
      <c r="M13" s="59">
        <v>12424988.041255031</v>
      </c>
      <c r="N13" s="64" t="s">
        <v>2270</v>
      </c>
      <c r="O13" s="59">
        <v>286496920.12162113</v>
      </c>
      <c r="P13" s="64" t="s">
        <v>2269</v>
      </c>
    </row>
    <row r="14" spans="1:18" ht="26.1" customHeight="1" x14ac:dyDescent="0.2">
      <c r="A14" s="64" t="s">
        <v>207</v>
      </c>
      <c r="B14" s="63" t="s">
        <v>48</v>
      </c>
      <c r="C14" s="63"/>
      <c r="D14" s="63" t="s">
        <v>206</v>
      </c>
      <c r="E14" s="63" t="s">
        <v>199</v>
      </c>
      <c r="F14" s="61" t="s">
        <v>46</v>
      </c>
      <c r="G14" s="64" t="s">
        <v>2219</v>
      </c>
      <c r="H14" s="64" t="s">
        <v>55</v>
      </c>
      <c r="I14" s="64" t="s">
        <v>2268</v>
      </c>
      <c r="J14" s="64" t="s">
        <v>55</v>
      </c>
      <c r="K14" s="64" t="s">
        <v>2267</v>
      </c>
      <c r="L14" s="64" t="s">
        <v>55</v>
      </c>
      <c r="M14" s="59">
        <v>9690568.9117601663</v>
      </c>
      <c r="N14" s="64" t="s">
        <v>2266</v>
      </c>
      <c r="O14" s="59">
        <v>296187489.03338134</v>
      </c>
      <c r="P14" s="64" t="s">
        <v>2265</v>
      </c>
    </row>
    <row r="15" spans="1:18" ht="26.1" customHeight="1" x14ac:dyDescent="0.2">
      <c r="A15" s="58" t="s">
        <v>696</v>
      </c>
      <c r="B15" s="57" t="s">
        <v>48</v>
      </c>
      <c r="C15" s="57"/>
      <c r="D15" s="57" t="s">
        <v>695</v>
      </c>
      <c r="E15" s="57" t="s">
        <v>199</v>
      </c>
      <c r="F15" s="55" t="s">
        <v>163</v>
      </c>
      <c r="G15" s="58" t="s">
        <v>1980</v>
      </c>
      <c r="H15" s="58" t="s">
        <v>55</v>
      </c>
      <c r="I15" s="58" t="s">
        <v>2264</v>
      </c>
      <c r="J15" s="58" t="s">
        <v>55</v>
      </c>
      <c r="K15" s="58" t="s">
        <v>2263</v>
      </c>
      <c r="L15" s="58" t="s">
        <v>55</v>
      </c>
      <c r="M15" s="53">
        <v>7370458.5071700001</v>
      </c>
      <c r="N15" s="58" t="s">
        <v>2262</v>
      </c>
      <c r="O15" s="53">
        <v>303557947.5405513</v>
      </c>
      <c r="P15" s="58" t="s">
        <v>2261</v>
      </c>
    </row>
    <row r="16" spans="1:18" ht="51.95" customHeight="1" x14ac:dyDescent="0.2">
      <c r="A16" s="58" t="s">
        <v>318</v>
      </c>
      <c r="B16" s="57" t="s">
        <v>48</v>
      </c>
      <c r="C16" s="57"/>
      <c r="D16" s="57" t="s">
        <v>317</v>
      </c>
      <c r="E16" s="57" t="s">
        <v>233</v>
      </c>
      <c r="F16" s="55" t="s">
        <v>90</v>
      </c>
      <c r="G16" s="58" t="s">
        <v>2260</v>
      </c>
      <c r="H16" s="58" t="s">
        <v>55</v>
      </c>
      <c r="I16" s="58" t="s">
        <v>2259</v>
      </c>
      <c r="J16" s="58" t="s">
        <v>55</v>
      </c>
      <c r="K16" s="58" t="s">
        <v>2258</v>
      </c>
      <c r="L16" s="58" t="s">
        <v>55</v>
      </c>
      <c r="M16" s="53">
        <v>6689784.5089836074</v>
      </c>
      <c r="N16" s="58" t="s">
        <v>2257</v>
      </c>
      <c r="O16" s="53">
        <v>310247732.04953492</v>
      </c>
      <c r="P16" s="58" t="s">
        <v>2256</v>
      </c>
    </row>
    <row r="17" spans="1:16" ht="24" customHeight="1" x14ac:dyDescent="0.2">
      <c r="A17" s="58" t="s">
        <v>338</v>
      </c>
      <c r="B17" s="57" t="s">
        <v>48</v>
      </c>
      <c r="C17" s="57"/>
      <c r="D17" s="57" t="s">
        <v>337</v>
      </c>
      <c r="E17" s="57" t="s">
        <v>233</v>
      </c>
      <c r="F17" s="55" t="s">
        <v>90</v>
      </c>
      <c r="G17" s="58" t="s">
        <v>2255</v>
      </c>
      <c r="H17" s="58" t="s">
        <v>55</v>
      </c>
      <c r="I17" s="58" t="s">
        <v>2254</v>
      </c>
      <c r="J17" s="58" t="s">
        <v>55</v>
      </c>
      <c r="K17" s="58" t="s">
        <v>2253</v>
      </c>
      <c r="L17" s="58" t="s">
        <v>55</v>
      </c>
      <c r="M17" s="53">
        <v>6355057.7031479999</v>
      </c>
      <c r="N17" s="58" t="s">
        <v>2252</v>
      </c>
      <c r="O17" s="53">
        <v>316602789.75268292</v>
      </c>
      <c r="P17" s="58" t="s">
        <v>2251</v>
      </c>
    </row>
    <row r="18" spans="1:16" ht="51.95" customHeight="1" x14ac:dyDescent="0.2">
      <c r="A18" s="58" t="s">
        <v>322</v>
      </c>
      <c r="B18" s="57" t="s">
        <v>48</v>
      </c>
      <c r="C18" s="57"/>
      <c r="D18" s="57" t="s">
        <v>321</v>
      </c>
      <c r="E18" s="57" t="s">
        <v>233</v>
      </c>
      <c r="F18" s="55" t="s">
        <v>90</v>
      </c>
      <c r="G18" s="58" t="s">
        <v>2250</v>
      </c>
      <c r="H18" s="58" t="s">
        <v>55</v>
      </c>
      <c r="I18" s="58" t="s">
        <v>2249</v>
      </c>
      <c r="J18" s="58" t="s">
        <v>55</v>
      </c>
      <c r="K18" s="58" t="s">
        <v>2248</v>
      </c>
      <c r="L18" s="58" t="s">
        <v>55</v>
      </c>
      <c r="M18" s="53">
        <v>4403868.907057846</v>
      </c>
      <c r="N18" s="58" t="s">
        <v>2247</v>
      </c>
      <c r="O18" s="53">
        <v>321006658.65974075</v>
      </c>
      <c r="P18" s="58" t="s">
        <v>2246</v>
      </c>
    </row>
    <row r="19" spans="1:16" ht="24" customHeight="1" x14ac:dyDescent="0.2">
      <c r="A19" s="58" t="s">
        <v>2245</v>
      </c>
      <c r="B19" s="57" t="s">
        <v>48</v>
      </c>
      <c r="C19" s="57"/>
      <c r="D19" s="57" t="s">
        <v>2244</v>
      </c>
      <c r="E19" s="57" t="s">
        <v>203</v>
      </c>
      <c r="F19" s="55" t="s">
        <v>46</v>
      </c>
      <c r="G19" s="58" t="s">
        <v>2243</v>
      </c>
      <c r="H19" s="58" t="s">
        <v>55</v>
      </c>
      <c r="I19" s="58" t="s">
        <v>896</v>
      </c>
      <c r="J19" s="58" t="s">
        <v>55</v>
      </c>
      <c r="K19" s="58" t="s">
        <v>2242</v>
      </c>
      <c r="L19" s="58" t="s">
        <v>55</v>
      </c>
      <c r="M19" s="53">
        <v>4376154.8790376764</v>
      </c>
      <c r="N19" s="58" t="s">
        <v>2241</v>
      </c>
      <c r="O19" s="53">
        <v>325382813.53877842</v>
      </c>
      <c r="P19" s="58" t="s">
        <v>2240</v>
      </c>
    </row>
    <row r="20" spans="1:16" ht="26.1" customHeight="1" x14ac:dyDescent="0.2">
      <c r="A20" s="58" t="s">
        <v>215</v>
      </c>
      <c r="B20" s="57" t="s">
        <v>48</v>
      </c>
      <c r="C20" s="57"/>
      <c r="D20" s="57" t="s">
        <v>214</v>
      </c>
      <c r="E20" s="57" t="s">
        <v>199</v>
      </c>
      <c r="F20" s="55" t="s">
        <v>46</v>
      </c>
      <c r="G20" s="58" t="s">
        <v>2028</v>
      </c>
      <c r="H20" s="58" t="s">
        <v>55</v>
      </c>
      <c r="I20" s="58" t="s">
        <v>1029</v>
      </c>
      <c r="J20" s="58" t="s">
        <v>55</v>
      </c>
      <c r="K20" s="58" t="s">
        <v>2239</v>
      </c>
      <c r="L20" s="58" t="s">
        <v>55</v>
      </c>
      <c r="M20" s="53">
        <v>3959306.6157904952</v>
      </c>
      <c r="N20" s="58" t="s">
        <v>2238</v>
      </c>
      <c r="O20" s="53">
        <v>329342120.15456891</v>
      </c>
      <c r="P20" s="58" t="s">
        <v>2237</v>
      </c>
    </row>
    <row r="21" spans="1:16" ht="24" customHeight="1" x14ac:dyDescent="0.2">
      <c r="A21" s="58" t="s">
        <v>2236</v>
      </c>
      <c r="B21" s="57" t="s">
        <v>48</v>
      </c>
      <c r="C21" s="57"/>
      <c r="D21" s="57" t="s">
        <v>2235</v>
      </c>
      <c r="E21" s="57" t="s">
        <v>203</v>
      </c>
      <c r="F21" s="55" t="s">
        <v>46</v>
      </c>
      <c r="G21" s="58" t="s">
        <v>2234</v>
      </c>
      <c r="H21" s="58" t="s">
        <v>55</v>
      </c>
      <c r="I21" s="58" t="s">
        <v>970</v>
      </c>
      <c r="J21" s="58" t="s">
        <v>55</v>
      </c>
      <c r="K21" s="58" t="s">
        <v>2233</v>
      </c>
      <c r="L21" s="58" t="s">
        <v>55</v>
      </c>
      <c r="M21" s="53">
        <v>3694809.5171628231</v>
      </c>
      <c r="N21" s="58" t="s">
        <v>2232</v>
      </c>
      <c r="O21" s="53">
        <v>333036929.67173177</v>
      </c>
      <c r="P21" s="58" t="s">
        <v>2231</v>
      </c>
    </row>
    <row r="22" spans="1:16" ht="26.1" customHeight="1" x14ac:dyDescent="0.2">
      <c r="A22" s="58" t="s">
        <v>694</v>
      </c>
      <c r="B22" s="57" t="s">
        <v>48</v>
      </c>
      <c r="C22" s="57"/>
      <c r="D22" s="57" t="s">
        <v>693</v>
      </c>
      <c r="E22" s="57" t="s">
        <v>199</v>
      </c>
      <c r="F22" s="55" t="s">
        <v>163</v>
      </c>
      <c r="G22" s="58" t="s">
        <v>1980</v>
      </c>
      <c r="H22" s="58" t="s">
        <v>55</v>
      </c>
      <c r="I22" s="58" t="s">
        <v>2230</v>
      </c>
      <c r="J22" s="58" t="s">
        <v>55</v>
      </c>
      <c r="K22" s="58" t="s">
        <v>2229</v>
      </c>
      <c r="L22" s="58" t="s">
        <v>55</v>
      </c>
      <c r="M22" s="53">
        <v>2340257.9151059999</v>
      </c>
      <c r="N22" s="58" t="s">
        <v>2228</v>
      </c>
      <c r="O22" s="53">
        <v>335377187.58683777</v>
      </c>
      <c r="P22" s="58" t="s">
        <v>2227</v>
      </c>
    </row>
    <row r="23" spans="1:16" ht="39" customHeight="1" x14ac:dyDescent="0.2">
      <c r="A23" s="58" t="s">
        <v>2226</v>
      </c>
      <c r="B23" s="57" t="s">
        <v>48</v>
      </c>
      <c r="C23" s="57"/>
      <c r="D23" s="57" t="s">
        <v>2225</v>
      </c>
      <c r="E23" s="57" t="s">
        <v>233</v>
      </c>
      <c r="F23" s="55" t="s">
        <v>90</v>
      </c>
      <c r="G23" s="58" t="s">
        <v>2224</v>
      </c>
      <c r="H23" s="58" t="s">
        <v>55</v>
      </c>
      <c r="I23" s="58" t="s">
        <v>2223</v>
      </c>
      <c r="J23" s="58" t="s">
        <v>55</v>
      </c>
      <c r="K23" s="58" t="s">
        <v>2222</v>
      </c>
      <c r="L23" s="58" t="s">
        <v>55</v>
      </c>
      <c r="M23" s="53">
        <v>1877904.64224</v>
      </c>
      <c r="N23" s="58" t="s">
        <v>2221</v>
      </c>
      <c r="O23" s="53">
        <v>337255092.22907776</v>
      </c>
      <c r="P23" s="58" t="s">
        <v>2220</v>
      </c>
    </row>
    <row r="24" spans="1:16" ht="26.1" customHeight="1" x14ac:dyDescent="0.2">
      <c r="A24" s="58" t="s">
        <v>209</v>
      </c>
      <c r="B24" s="57" t="s">
        <v>48</v>
      </c>
      <c r="C24" s="57"/>
      <c r="D24" s="57" t="s">
        <v>208</v>
      </c>
      <c r="E24" s="57" t="s">
        <v>199</v>
      </c>
      <c r="F24" s="55" t="s">
        <v>46</v>
      </c>
      <c r="G24" s="58" t="s">
        <v>2219</v>
      </c>
      <c r="H24" s="58" t="s">
        <v>55</v>
      </c>
      <c r="I24" s="58" t="s">
        <v>2218</v>
      </c>
      <c r="J24" s="58" t="s">
        <v>55</v>
      </c>
      <c r="K24" s="58" t="s">
        <v>2217</v>
      </c>
      <c r="L24" s="58" t="s">
        <v>55</v>
      </c>
      <c r="M24" s="53">
        <v>1822341.4988929518</v>
      </c>
      <c r="N24" s="58" t="s">
        <v>2216</v>
      </c>
      <c r="O24" s="53">
        <v>339077433.72797072</v>
      </c>
      <c r="P24" s="58" t="s">
        <v>2215</v>
      </c>
    </row>
    <row r="25" spans="1:16" ht="24" customHeight="1" x14ac:dyDescent="0.2">
      <c r="A25" s="58" t="s">
        <v>269</v>
      </c>
      <c r="B25" s="57" t="s">
        <v>52</v>
      </c>
      <c r="C25" s="57"/>
      <c r="D25" s="57" t="s">
        <v>268</v>
      </c>
      <c r="E25" s="57" t="s">
        <v>233</v>
      </c>
      <c r="F25" s="55" t="s">
        <v>57</v>
      </c>
      <c r="G25" s="58" t="s">
        <v>2102</v>
      </c>
      <c r="H25" s="58" t="s">
        <v>55</v>
      </c>
      <c r="I25" s="58" t="s">
        <v>2214</v>
      </c>
      <c r="J25" s="58" t="s">
        <v>55</v>
      </c>
      <c r="K25" s="58" t="s">
        <v>2213</v>
      </c>
      <c r="L25" s="58" t="s">
        <v>55</v>
      </c>
      <c r="M25" s="53">
        <v>1782956.8376549999</v>
      </c>
      <c r="N25" s="58" t="s">
        <v>2212</v>
      </c>
      <c r="O25" s="53">
        <v>340860390.56562573</v>
      </c>
      <c r="P25" s="58" t="s">
        <v>2211</v>
      </c>
    </row>
    <row r="26" spans="1:16" ht="24" customHeight="1" x14ac:dyDescent="0.2">
      <c r="A26" s="58" t="s">
        <v>2210</v>
      </c>
      <c r="B26" s="57" t="s">
        <v>48</v>
      </c>
      <c r="C26" s="57"/>
      <c r="D26" s="57" t="s">
        <v>2209</v>
      </c>
      <c r="E26" s="57" t="s">
        <v>203</v>
      </c>
      <c r="F26" s="55" t="s">
        <v>46</v>
      </c>
      <c r="G26" s="58" t="s">
        <v>2208</v>
      </c>
      <c r="H26" s="58" t="s">
        <v>55</v>
      </c>
      <c r="I26" s="58" t="s">
        <v>2207</v>
      </c>
      <c r="J26" s="58" t="s">
        <v>55</v>
      </c>
      <c r="K26" s="58" t="s">
        <v>2206</v>
      </c>
      <c r="L26" s="58" t="s">
        <v>55</v>
      </c>
      <c r="M26" s="53">
        <v>1592829.2551481973</v>
      </c>
      <c r="N26" s="58" t="s">
        <v>2202</v>
      </c>
      <c r="O26" s="53">
        <v>342453219.8207739</v>
      </c>
      <c r="P26" s="58" t="s">
        <v>2205</v>
      </c>
    </row>
    <row r="27" spans="1:16" ht="26.1" customHeight="1" x14ac:dyDescent="0.2">
      <c r="A27" s="58" t="s">
        <v>711</v>
      </c>
      <c r="B27" s="57" t="s">
        <v>48</v>
      </c>
      <c r="C27" s="57"/>
      <c r="D27" s="57" t="s">
        <v>710</v>
      </c>
      <c r="E27" s="57" t="s">
        <v>199</v>
      </c>
      <c r="F27" s="55" t="s">
        <v>46</v>
      </c>
      <c r="G27" s="58" t="s">
        <v>2158</v>
      </c>
      <c r="H27" s="58" t="s">
        <v>55</v>
      </c>
      <c r="I27" s="58" t="s">
        <v>2204</v>
      </c>
      <c r="J27" s="58" t="s">
        <v>55</v>
      </c>
      <c r="K27" s="58" t="s">
        <v>2203</v>
      </c>
      <c r="L27" s="58" t="s">
        <v>55</v>
      </c>
      <c r="M27" s="53">
        <v>1585951.8367340229</v>
      </c>
      <c r="N27" s="58" t="s">
        <v>2202</v>
      </c>
      <c r="O27" s="53">
        <v>344039171.65750796</v>
      </c>
      <c r="P27" s="58" t="s">
        <v>2201</v>
      </c>
    </row>
    <row r="28" spans="1:16" ht="26.1" customHeight="1" x14ac:dyDescent="0.2">
      <c r="A28" s="58" t="s">
        <v>692</v>
      </c>
      <c r="B28" s="57" t="s">
        <v>48</v>
      </c>
      <c r="C28" s="57"/>
      <c r="D28" s="57" t="s">
        <v>691</v>
      </c>
      <c r="E28" s="57" t="s">
        <v>199</v>
      </c>
      <c r="F28" s="55" t="s">
        <v>163</v>
      </c>
      <c r="G28" s="58" t="s">
        <v>1980</v>
      </c>
      <c r="H28" s="58" t="s">
        <v>55</v>
      </c>
      <c r="I28" s="58" t="s">
        <v>2200</v>
      </c>
      <c r="J28" s="58" t="s">
        <v>55</v>
      </c>
      <c r="K28" s="58" t="s">
        <v>2199</v>
      </c>
      <c r="L28" s="58" t="s">
        <v>55</v>
      </c>
      <c r="M28" s="53">
        <v>1388270.9978819999</v>
      </c>
      <c r="N28" s="58" t="s">
        <v>2198</v>
      </c>
      <c r="O28" s="53">
        <v>345427442.65538996</v>
      </c>
      <c r="P28" s="58" t="s">
        <v>2197</v>
      </c>
    </row>
    <row r="29" spans="1:16" ht="51.95" customHeight="1" x14ac:dyDescent="0.2">
      <c r="A29" s="58" t="s">
        <v>328</v>
      </c>
      <c r="B29" s="57" t="s">
        <v>48</v>
      </c>
      <c r="C29" s="57"/>
      <c r="D29" s="57" t="s">
        <v>327</v>
      </c>
      <c r="E29" s="57" t="s">
        <v>233</v>
      </c>
      <c r="F29" s="55" t="s">
        <v>90</v>
      </c>
      <c r="G29" s="58" t="s">
        <v>2196</v>
      </c>
      <c r="H29" s="58" t="s">
        <v>55</v>
      </c>
      <c r="I29" s="58" t="s">
        <v>2195</v>
      </c>
      <c r="J29" s="58" t="s">
        <v>55</v>
      </c>
      <c r="K29" s="58" t="s">
        <v>2194</v>
      </c>
      <c r="L29" s="58" t="s">
        <v>55</v>
      </c>
      <c r="M29" s="53">
        <v>1313286.8451531569</v>
      </c>
      <c r="N29" s="58" t="s">
        <v>2189</v>
      </c>
      <c r="O29" s="53">
        <v>346740729.50054312</v>
      </c>
      <c r="P29" s="58" t="s">
        <v>2193</v>
      </c>
    </row>
    <row r="30" spans="1:16" ht="26.1" customHeight="1" x14ac:dyDescent="0.2">
      <c r="A30" s="58" t="s">
        <v>311</v>
      </c>
      <c r="B30" s="57" t="s">
        <v>281</v>
      </c>
      <c r="C30" s="57"/>
      <c r="D30" s="57" t="s">
        <v>310</v>
      </c>
      <c r="E30" s="57" t="s">
        <v>233</v>
      </c>
      <c r="F30" s="55" t="s">
        <v>86</v>
      </c>
      <c r="G30" s="58" t="s">
        <v>2192</v>
      </c>
      <c r="H30" s="58" t="s">
        <v>55</v>
      </c>
      <c r="I30" s="58" t="s">
        <v>2191</v>
      </c>
      <c r="J30" s="58" t="s">
        <v>55</v>
      </c>
      <c r="K30" s="58" t="s">
        <v>2190</v>
      </c>
      <c r="L30" s="58" t="s">
        <v>55</v>
      </c>
      <c r="M30" s="53">
        <v>1298989.7820900001</v>
      </c>
      <c r="N30" s="58" t="s">
        <v>2189</v>
      </c>
      <c r="O30" s="53">
        <v>348039719.28263307</v>
      </c>
      <c r="P30" s="58" t="s">
        <v>2188</v>
      </c>
    </row>
    <row r="31" spans="1:16" ht="39" customHeight="1" x14ac:dyDescent="0.2">
      <c r="A31" s="58" t="s">
        <v>685</v>
      </c>
      <c r="B31" s="57" t="s">
        <v>48</v>
      </c>
      <c r="C31" s="57"/>
      <c r="D31" s="57" t="s">
        <v>684</v>
      </c>
      <c r="E31" s="57" t="s">
        <v>233</v>
      </c>
      <c r="F31" s="55" t="s">
        <v>73</v>
      </c>
      <c r="G31" s="58" t="s">
        <v>1621</v>
      </c>
      <c r="H31" s="58" t="s">
        <v>55</v>
      </c>
      <c r="I31" s="58" t="s">
        <v>2187</v>
      </c>
      <c r="J31" s="58" t="s">
        <v>55</v>
      </c>
      <c r="K31" s="58" t="s">
        <v>2186</v>
      </c>
      <c r="L31" s="58" t="s">
        <v>55</v>
      </c>
      <c r="M31" s="53">
        <v>1088619.4754999999</v>
      </c>
      <c r="N31" s="58" t="s">
        <v>2185</v>
      </c>
      <c r="O31" s="53">
        <v>349128338.75813311</v>
      </c>
      <c r="P31" s="58" t="s">
        <v>2184</v>
      </c>
    </row>
    <row r="32" spans="1:16" ht="26.1" customHeight="1" x14ac:dyDescent="0.2">
      <c r="A32" s="58" t="s">
        <v>2183</v>
      </c>
      <c r="B32" s="57" t="s">
        <v>48</v>
      </c>
      <c r="C32" s="57"/>
      <c r="D32" s="57" t="s">
        <v>2182</v>
      </c>
      <c r="E32" s="57" t="s">
        <v>233</v>
      </c>
      <c r="F32" s="55" t="s">
        <v>90</v>
      </c>
      <c r="G32" s="58" t="s">
        <v>2181</v>
      </c>
      <c r="H32" s="58" t="s">
        <v>55</v>
      </c>
      <c r="I32" s="58" t="s">
        <v>2180</v>
      </c>
      <c r="J32" s="58" t="s">
        <v>55</v>
      </c>
      <c r="K32" s="58" t="s">
        <v>2179</v>
      </c>
      <c r="L32" s="58" t="s">
        <v>55</v>
      </c>
      <c r="M32" s="53">
        <v>996071.92065480002</v>
      </c>
      <c r="N32" s="58" t="s">
        <v>2178</v>
      </c>
      <c r="O32" s="53">
        <v>350124410.67878789</v>
      </c>
      <c r="P32" s="58" t="s">
        <v>2177</v>
      </c>
    </row>
    <row r="33" spans="1:16" ht="26.1" customHeight="1" x14ac:dyDescent="0.2">
      <c r="A33" s="58" t="s">
        <v>211</v>
      </c>
      <c r="B33" s="57" t="s">
        <v>48</v>
      </c>
      <c r="C33" s="57"/>
      <c r="D33" s="57" t="s">
        <v>210</v>
      </c>
      <c r="E33" s="57" t="s">
        <v>199</v>
      </c>
      <c r="F33" s="55" t="s">
        <v>46</v>
      </c>
      <c r="G33" s="58" t="s">
        <v>2151</v>
      </c>
      <c r="H33" s="58" t="s">
        <v>55</v>
      </c>
      <c r="I33" s="58" t="s">
        <v>2176</v>
      </c>
      <c r="J33" s="58" t="s">
        <v>55</v>
      </c>
      <c r="K33" s="58" t="s">
        <v>2175</v>
      </c>
      <c r="L33" s="58" t="s">
        <v>55</v>
      </c>
      <c r="M33" s="53">
        <v>960383.76933726401</v>
      </c>
      <c r="N33" s="58" t="s">
        <v>2174</v>
      </c>
      <c r="O33" s="53">
        <v>351084794.44812518</v>
      </c>
      <c r="P33" s="58" t="s">
        <v>2173</v>
      </c>
    </row>
    <row r="34" spans="1:16" ht="26.1" customHeight="1" x14ac:dyDescent="0.2">
      <c r="A34" s="58" t="s">
        <v>739</v>
      </c>
      <c r="B34" s="57" t="s">
        <v>734</v>
      </c>
      <c r="C34" s="57"/>
      <c r="D34" s="57" t="s">
        <v>738</v>
      </c>
      <c r="E34" s="57" t="s">
        <v>203</v>
      </c>
      <c r="F34" s="55" t="s">
        <v>46</v>
      </c>
      <c r="G34" s="58" t="s">
        <v>1621</v>
      </c>
      <c r="H34" s="58" t="s">
        <v>55</v>
      </c>
      <c r="I34" s="58" t="s">
        <v>2172</v>
      </c>
      <c r="J34" s="58" t="s">
        <v>55</v>
      </c>
      <c r="K34" s="58" t="s">
        <v>2171</v>
      </c>
      <c r="L34" s="58" t="s">
        <v>55</v>
      </c>
      <c r="M34" s="53">
        <v>912083.61216407036</v>
      </c>
      <c r="N34" s="58" t="s">
        <v>2170</v>
      </c>
      <c r="O34" s="53">
        <v>351996878.0602892</v>
      </c>
      <c r="P34" s="58" t="s">
        <v>2169</v>
      </c>
    </row>
    <row r="35" spans="1:16" ht="39" customHeight="1" x14ac:dyDescent="0.2">
      <c r="A35" s="70" t="s">
        <v>2168</v>
      </c>
      <c r="B35" s="73" t="s">
        <v>48</v>
      </c>
      <c r="C35" s="73"/>
      <c r="D35" s="73" t="s">
        <v>2167</v>
      </c>
      <c r="E35" s="73" t="s">
        <v>233</v>
      </c>
      <c r="F35" s="72" t="s">
        <v>90</v>
      </c>
      <c r="G35" s="70" t="s">
        <v>2166</v>
      </c>
      <c r="H35" s="70" t="s">
        <v>55</v>
      </c>
      <c r="I35" s="70" t="s">
        <v>2165</v>
      </c>
      <c r="J35" s="70" t="s">
        <v>55</v>
      </c>
      <c r="K35" s="70" t="s">
        <v>2164</v>
      </c>
      <c r="L35" s="70" t="s">
        <v>55</v>
      </c>
      <c r="M35" s="71">
        <v>735614.10290799011</v>
      </c>
      <c r="N35" s="70" t="s">
        <v>2163</v>
      </c>
      <c r="O35" s="71">
        <v>352732492.16319722</v>
      </c>
      <c r="P35" s="70" t="s">
        <v>2162</v>
      </c>
    </row>
    <row r="36" spans="1:16" ht="26.1" customHeight="1" x14ac:dyDescent="0.2">
      <c r="A36" s="70" t="s">
        <v>717</v>
      </c>
      <c r="B36" s="73" t="s">
        <v>48</v>
      </c>
      <c r="C36" s="73"/>
      <c r="D36" s="73" t="s">
        <v>716</v>
      </c>
      <c r="E36" s="73" t="s">
        <v>199</v>
      </c>
      <c r="F36" s="72" t="s">
        <v>163</v>
      </c>
      <c r="G36" s="70" t="s">
        <v>1621</v>
      </c>
      <c r="H36" s="70" t="s">
        <v>55</v>
      </c>
      <c r="I36" s="70" t="s">
        <v>2161</v>
      </c>
      <c r="J36" s="70" t="s">
        <v>55</v>
      </c>
      <c r="K36" s="70" t="s">
        <v>2160</v>
      </c>
      <c r="L36" s="70" t="s">
        <v>55</v>
      </c>
      <c r="M36" s="71">
        <v>697841.13079800003</v>
      </c>
      <c r="N36" s="70" t="s">
        <v>2156</v>
      </c>
      <c r="O36" s="71">
        <v>353430333.2939952</v>
      </c>
      <c r="P36" s="70" t="s">
        <v>2159</v>
      </c>
    </row>
    <row r="37" spans="1:16" ht="26.1" customHeight="1" x14ac:dyDescent="0.2">
      <c r="A37" s="70" t="s">
        <v>709</v>
      </c>
      <c r="B37" s="73" t="s">
        <v>48</v>
      </c>
      <c r="C37" s="73"/>
      <c r="D37" s="73" t="s">
        <v>708</v>
      </c>
      <c r="E37" s="73" t="s">
        <v>199</v>
      </c>
      <c r="F37" s="72" t="s">
        <v>46</v>
      </c>
      <c r="G37" s="70" t="s">
        <v>2158</v>
      </c>
      <c r="H37" s="70" t="s">
        <v>55</v>
      </c>
      <c r="I37" s="70" t="s">
        <v>1535</v>
      </c>
      <c r="J37" s="70" t="s">
        <v>55</v>
      </c>
      <c r="K37" s="70" t="s">
        <v>2157</v>
      </c>
      <c r="L37" s="70" t="s">
        <v>55</v>
      </c>
      <c r="M37" s="71">
        <v>695993.25209190941</v>
      </c>
      <c r="N37" s="70" t="s">
        <v>2156</v>
      </c>
      <c r="O37" s="71">
        <v>354126326.54608715</v>
      </c>
      <c r="P37" s="70" t="s">
        <v>2155</v>
      </c>
    </row>
    <row r="38" spans="1:16" ht="26.1" customHeight="1" x14ac:dyDescent="0.2">
      <c r="A38" s="70" t="s">
        <v>727</v>
      </c>
      <c r="B38" s="73" t="s">
        <v>48</v>
      </c>
      <c r="C38" s="73"/>
      <c r="D38" s="73" t="s">
        <v>726</v>
      </c>
      <c r="E38" s="73" t="s">
        <v>199</v>
      </c>
      <c r="F38" s="72" t="s">
        <v>163</v>
      </c>
      <c r="G38" s="70" t="s">
        <v>1621</v>
      </c>
      <c r="H38" s="70" t="s">
        <v>55</v>
      </c>
      <c r="I38" s="70" t="s">
        <v>2154</v>
      </c>
      <c r="J38" s="70" t="s">
        <v>55</v>
      </c>
      <c r="K38" s="70" t="s">
        <v>2153</v>
      </c>
      <c r="L38" s="70" t="s">
        <v>55</v>
      </c>
      <c r="M38" s="71">
        <v>686392.60280400002</v>
      </c>
      <c r="N38" s="70" t="s">
        <v>2148</v>
      </c>
      <c r="O38" s="71">
        <v>354812719.14889115</v>
      </c>
      <c r="P38" s="70" t="s">
        <v>2152</v>
      </c>
    </row>
    <row r="39" spans="1:16" ht="26.1" customHeight="1" x14ac:dyDescent="0.2">
      <c r="A39" s="70" t="s">
        <v>201</v>
      </c>
      <c r="B39" s="73" t="s">
        <v>48</v>
      </c>
      <c r="C39" s="73"/>
      <c r="D39" s="73" t="s">
        <v>200</v>
      </c>
      <c r="E39" s="73" t="s">
        <v>199</v>
      </c>
      <c r="F39" s="72" t="s">
        <v>46</v>
      </c>
      <c r="G39" s="70" t="s">
        <v>2151</v>
      </c>
      <c r="H39" s="70" t="s">
        <v>55</v>
      </c>
      <c r="I39" s="70" t="s">
        <v>2150</v>
      </c>
      <c r="J39" s="70" t="s">
        <v>55</v>
      </c>
      <c r="K39" s="70" t="s">
        <v>2149</v>
      </c>
      <c r="L39" s="70" t="s">
        <v>55</v>
      </c>
      <c r="M39" s="71">
        <v>655500.03303971991</v>
      </c>
      <c r="N39" s="70" t="s">
        <v>2148</v>
      </c>
      <c r="O39" s="71">
        <v>355468219.18193084</v>
      </c>
      <c r="P39" s="70" t="s">
        <v>2147</v>
      </c>
    </row>
    <row r="40" spans="1:16" ht="24" customHeight="1" x14ac:dyDescent="0.2">
      <c r="A40" s="70" t="s">
        <v>2146</v>
      </c>
      <c r="B40" s="73" t="s">
        <v>48</v>
      </c>
      <c r="C40" s="73"/>
      <c r="D40" s="73" t="s">
        <v>2145</v>
      </c>
      <c r="E40" s="73" t="s">
        <v>203</v>
      </c>
      <c r="F40" s="72" t="s">
        <v>46</v>
      </c>
      <c r="G40" s="70" t="s">
        <v>2144</v>
      </c>
      <c r="H40" s="70" t="s">
        <v>55</v>
      </c>
      <c r="I40" s="70" t="s">
        <v>896</v>
      </c>
      <c r="J40" s="70" t="s">
        <v>55</v>
      </c>
      <c r="K40" s="70" t="s">
        <v>2143</v>
      </c>
      <c r="L40" s="70" t="s">
        <v>55</v>
      </c>
      <c r="M40" s="71">
        <v>584922.85443059052</v>
      </c>
      <c r="N40" s="70" t="s">
        <v>2142</v>
      </c>
      <c r="O40" s="71">
        <v>356053142.03636146</v>
      </c>
      <c r="P40" s="70" t="s">
        <v>2141</v>
      </c>
    </row>
    <row r="41" spans="1:16" ht="39" customHeight="1" x14ac:dyDescent="0.2">
      <c r="A41" s="70" t="s">
        <v>243</v>
      </c>
      <c r="B41" s="73" t="s">
        <v>48</v>
      </c>
      <c r="C41" s="73"/>
      <c r="D41" s="73" t="s">
        <v>242</v>
      </c>
      <c r="E41" s="73" t="s">
        <v>233</v>
      </c>
      <c r="F41" s="72" t="s">
        <v>57</v>
      </c>
      <c r="G41" s="70" t="s">
        <v>1110</v>
      </c>
      <c r="H41" s="70" t="s">
        <v>55</v>
      </c>
      <c r="I41" s="70" t="s">
        <v>2140</v>
      </c>
      <c r="J41" s="70" t="s">
        <v>55</v>
      </c>
      <c r="K41" s="70" t="s">
        <v>2139</v>
      </c>
      <c r="L41" s="70" t="s">
        <v>55</v>
      </c>
      <c r="M41" s="71">
        <v>570614.437041</v>
      </c>
      <c r="N41" s="70" t="s">
        <v>2124</v>
      </c>
      <c r="O41" s="71">
        <v>356623756.47340244</v>
      </c>
      <c r="P41" s="70" t="s">
        <v>2138</v>
      </c>
    </row>
    <row r="42" spans="1:16" ht="26.1" customHeight="1" x14ac:dyDescent="0.2">
      <c r="A42" s="70" t="s">
        <v>2137</v>
      </c>
      <c r="B42" s="73" t="s">
        <v>48</v>
      </c>
      <c r="C42" s="73"/>
      <c r="D42" s="73" t="s">
        <v>2136</v>
      </c>
      <c r="E42" s="73" t="s">
        <v>233</v>
      </c>
      <c r="F42" s="72" t="s">
        <v>73</v>
      </c>
      <c r="G42" s="70" t="s">
        <v>2135</v>
      </c>
      <c r="H42" s="70" t="s">
        <v>55</v>
      </c>
      <c r="I42" s="70" t="s">
        <v>2134</v>
      </c>
      <c r="J42" s="70" t="s">
        <v>55</v>
      </c>
      <c r="K42" s="70" t="s">
        <v>2133</v>
      </c>
      <c r="L42" s="70" t="s">
        <v>55</v>
      </c>
      <c r="M42" s="71">
        <v>554084.32223140751</v>
      </c>
      <c r="N42" s="70" t="s">
        <v>2124</v>
      </c>
      <c r="O42" s="71">
        <v>357177840.79563385</v>
      </c>
      <c r="P42" s="70" t="s">
        <v>2132</v>
      </c>
    </row>
    <row r="43" spans="1:16" ht="26.1" customHeight="1" x14ac:dyDescent="0.2">
      <c r="A43" s="70" t="s">
        <v>743</v>
      </c>
      <c r="B43" s="73" t="s">
        <v>734</v>
      </c>
      <c r="C43" s="73"/>
      <c r="D43" s="73" t="s">
        <v>742</v>
      </c>
      <c r="E43" s="73" t="s">
        <v>203</v>
      </c>
      <c r="F43" s="72" t="s">
        <v>46</v>
      </c>
      <c r="G43" s="70" t="s">
        <v>1621</v>
      </c>
      <c r="H43" s="70" t="s">
        <v>55</v>
      </c>
      <c r="I43" s="70" t="s">
        <v>2131</v>
      </c>
      <c r="J43" s="70" t="s">
        <v>55</v>
      </c>
      <c r="K43" s="70" t="s">
        <v>2130</v>
      </c>
      <c r="L43" s="70" t="s">
        <v>55</v>
      </c>
      <c r="M43" s="71">
        <v>549164.19046043523</v>
      </c>
      <c r="N43" s="70" t="s">
        <v>2124</v>
      </c>
      <c r="O43" s="71">
        <v>357727004.9860943</v>
      </c>
      <c r="P43" s="70" t="s">
        <v>2129</v>
      </c>
    </row>
    <row r="44" spans="1:16" ht="26.1" customHeight="1" x14ac:dyDescent="0.2">
      <c r="A44" s="70" t="s">
        <v>2128</v>
      </c>
      <c r="B44" s="73" t="s">
        <v>48</v>
      </c>
      <c r="C44" s="73"/>
      <c r="D44" s="73" t="s">
        <v>2127</v>
      </c>
      <c r="E44" s="73" t="s">
        <v>233</v>
      </c>
      <c r="F44" s="72" t="s">
        <v>57</v>
      </c>
      <c r="G44" s="70" t="s">
        <v>1110</v>
      </c>
      <c r="H44" s="70" t="s">
        <v>55</v>
      </c>
      <c r="I44" s="70" t="s">
        <v>2126</v>
      </c>
      <c r="J44" s="70" t="s">
        <v>55</v>
      </c>
      <c r="K44" s="70" t="s">
        <v>2125</v>
      </c>
      <c r="L44" s="70" t="s">
        <v>55</v>
      </c>
      <c r="M44" s="71">
        <v>540647.36229600001</v>
      </c>
      <c r="N44" s="70" t="s">
        <v>2124</v>
      </c>
      <c r="O44" s="71">
        <v>358267652.34839028</v>
      </c>
      <c r="P44" s="70" t="s">
        <v>2123</v>
      </c>
    </row>
    <row r="45" spans="1:16" ht="39" customHeight="1" x14ac:dyDescent="0.2">
      <c r="A45" s="70" t="s">
        <v>2122</v>
      </c>
      <c r="B45" s="73" t="s">
        <v>48</v>
      </c>
      <c r="C45" s="73"/>
      <c r="D45" s="73" t="s">
        <v>2121</v>
      </c>
      <c r="E45" s="73" t="s">
        <v>233</v>
      </c>
      <c r="F45" s="72" t="s">
        <v>73</v>
      </c>
      <c r="G45" s="70" t="s">
        <v>2120</v>
      </c>
      <c r="H45" s="70" t="s">
        <v>55</v>
      </c>
      <c r="I45" s="70" t="s">
        <v>2119</v>
      </c>
      <c r="J45" s="70" t="s">
        <v>55</v>
      </c>
      <c r="K45" s="70" t="s">
        <v>2118</v>
      </c>
      <c r="L45" s="70" t="s">
        <v>55</v>
      </c>
      <c r="M45" s="71">
        <v>501442.26687826565</v>
      </c>
      <c r="N45" s="70" t="s">
        <v>2117</v>
      </c>
      <c r="O45" s="71">
        <v>358769094.61526853</v>
      </c>
      <c r="P45" s="70" t="s">
        <v>2116</v>
      </c>
    </row>
    <row r="46" spans="1:16" ht="26.1" customHeight="1" x14ac:dyDescent="0.2">
      <c r="A46" s="70" t="s">
        <v>2115</v>
      </c>
      <c r="B46" s="73" t="s">
        <v>48</v>
      </c>
      <c r="C46" s="73"/>
      <c r="D46" s="73" t="s">
        <v>2114</v>
      </c>
      <c r="E46" s="73" t="s">
        <v>233</v>
      </c>
      <c r="F46" s="72" t="s">
        <v>90</v>
      </c>
      <c r="G46" s="70" t="s">
        <v>2113</v>
      </c>
      <c r="H46" s="70" t="s">
        <v>55</v>
      </c>
      <c r="I46" s="70" t="s">
        <v>2112</v>
      </c>
      <c r="J46" s="70" t="s">
        <v>55</v>
      </c>
      <c r="K46" s="70" t="s">
        <v>2111</v>
      </c>
      <c r="L46" s="70" t="s">
        <v>55</v>
      </c>
      <c r="M46" s="71">
        <v>488034.37870723678</v>
      </c>
      <c r="N46" s="70" t="s">
        <v>2104</v>
      </c>
      <c r="O46" s="71">
        <v>359257128.99397576</v>
      </c>
      <c r="P46" s="70" t="s">
        <v>2110</v>
      </c>
    </row>
    <row r="47" spans="1:16" ht="26.1" customHeight="1" x14ac:dyDescent="0.2">
      <c r="A47" s="70" t="s">
        <v>226</v>
      </c>
      <c r="B47" s="73" t="s">
        <v>48</v>
      </c>
      <c r="C47" s="73"/>
      <c r="D47" s="73" t="s">
        <v>225</v>
      </c>
      <c r="E47" s="73" t="s">
        <v>199</v>
      </c>
      <c r="F47" s="72" t="s">
        <v>46</v>
      </c>
      <c r="G47" s="70" t="s">
        <v>1450</v>
      </c>
      <c r="H47" s="70" t="s">
        <v>55</v>
      </c>
      <c r="I47" s="70" t="s">
        <v>2109</v>
      </c>
      <c r="J47" s="70" t="s">
        <v>55</v>
      </c>
      <c r="K47" s="70" t="s">
        <v>2108</v>
      </c>
      <c r="L47" s="70" t="s">
        <v>55</v>
      </c>
      <c r="M47" s="71">
        <v>481107.32669999998</v>
      </c>
      <c r="N47" s="70" t="s">
        <v>2104</v>
      </c>
      <c r="O47" s="71">
        <v>359738236.32067579</v>
      </c>
      <c r="P47" s="70" t="s">
        <v>2107</v>
      </c>
    </row>
    <row r="48" spans="1:16" ht="26.1" customHeight="1" x14ac:dyDescent="0.2">
      <c r="A48" s="70" t="s">
        <v>729</v>
      </c>
      <c r="B48" s="73" t="s">
        <v>48</v>
      </c>
      <c r="C48" s="73"/>
      <c r="D48" s="73" t="s">
        <v>728</v>
      </c>
      <c r="E48" s="73" t="s">
        <v>199</v>
      </c>
      <c r="F48" s="72" t="s">
        <v>163</v>
      </c>
      <c r="G48" s="70" t="s">
        <v>1621</v>
      </c>
      <c r="H48" s="70" t="s">
        <v>55</v>
      </c>
      <c r="I48" s="70" t="s">
        <v>2106</v>
      </c>
      <c r="J48" s="70" t="s">
        <v>55</v>
      </c>
      <c r="K48" s="70" t="s">
        <v>2105</v>
      </c>
      <c r="L48" s="70" t="s">
        <v>55</v>
      </c>
      <c r="M48" s="71">
        <v>466390.53714600002</v>
      </c>
      <c r="N48" s="70" t="s">
        <v>2104</v>
      </c>
      <c r="O48" s="71">
        <v>360204626.85782176</v>
      </c>
      <c r="P48" s="70" t="s">
        <v>2103</v>
      </c>
    </row>
    <row r="49" spans="1:16" ht="26.1" customHeight="1" x14ac:dyDescent="0.2">
      <c r="A49" s="70" t="s">
        <v>747</v>
      </c>
      <c r="B49" s="73" t="s">
        <v>734</v>
      </c>
      <c r="C49" s="73"/>
      <c r="D49" s="73" t="s">
        <v>746</v>
      </c>
      <c r="E49" s="73" t="s">
        <v>203</v>
      </c>
      <c r="F49" s="72" t="s">
        <v>46</v>
      </c>
      <c r="G49" s="70" t="s">
        <v>2102</v>
      </c>
      <c r="H49" s="70" t="s">
        <v>55</v>
      </c>
      <c r="I49" s="70" t="s">
        <v>2101</v>
      </c>
      <c r="J49" s="70" t="s">
        <v>55</v>
      </c>
      <c r="K49" s="70" t="s">
        <v>2100</v>
      </c>
      <c r="L49" s="70" t="s">
        <v>55</v>
      </c>
      <c r="M49" s="71">
        <v>455764.82668234559</v>
      </c>
      <c r="N49" s="70" t="s">
        <v>2092</v>
      </c>
      <c r="O49" s="71">
        <v>360660391.68450415</v>
      </c>
      <c r="P49" s="70" t="s">
        <v>2099</v>
      </c>
    </row>
    <row r="50" spans="1:16" ht="26.1" customHeight="1" x14ac:dyDescent="0.2">
      <c r="A50" s="70" t="s">
        <v>698</v>
      </c>
      <c r="B50" s="73" t="s">
        <v>48</v>
      </c>
      <c r="C50" s="73"/>
      <c r="D50" s="73" t="s">
        <v>697</v>
      </c>
      <c r="E50" s="73" t="s">
        <v>199</v>
      </c>
      <c r="F50" s="72" t="s">
        <v>163</v>
      </c>
      <c r="G50" s="70" t="s">
        <v>1621</v>
      </c>
      <c r="H50" s="70" t="s">
        <v>55</v>
      </c>
      <c r="I50" s="70" t="s">
        <v>2098</v>
      </c>
      <c r="J50" s="70" t="s">
        <v>55</v>
      </c>
      <c r="K50" s="70" t="s">
        <v>2097</v>
      </c>
      <c r="L50" s="70" t="s">
        <v>55</v>
      </c>
      <c r="M50" s="71">
        <v>442772.54110799998</v>
      </c>
      <c r="N50" s="70" t="s">
        <v>2092</v>
      </c>
      <c r="O50" s="71">
        <v>361103164.2256121</v>
      </c>
      <c r="P50" s="70" t="s">
        <v>2096</v>
      </c>
    </row>
    <row r="51" spans="1:16" ht="24" customHeight="1" x14ac:dyDescent="0.2">
      <c r="A51" s="70" t="s">
        <v>365</v>
      </c>
      <c r="B51" s="73" t="s">
        <v>48</v>
      </c>
      <c r="C51" s="73"/>
      <c r="D51" s="73" t="s">
        <v>364</v>
      </c>
      <c r="E51" s="73" t="s">
        <v>233</v>
      </c>
      <c r="F51" s="72" t="s">
        <v>90</v>
      </c>
      <c r="G51" s="70" t="s">
        <v>2095</v>
      </c>
      <c r="H51" s="70" t="s">
        <v>55</v>
      </c>
      <c r="I51" s="70" t="s">
        <v>2094</v>
      </c>
      <c r="J51" s="70" t="s">
        <v>55</v>
      </c>
      <c r="K51" s="70" t="s">
        <v>2093</v>
      </c>
      <c r="L51" s="70" t="s">
        <v>55</v>
      </c>
      <c r="M51" s="71">
        <v>427092.09502050001</v>
      </c>
      <c r="N51" s="70" t="s">
        <v>2092</v>
      </c>
      <c r="O51" s="71">
        <v>361530256.32063264</v>
      </c>
      <c r="P51" s="70" t="s">
        <v>2091</v>
      </c>
    </row>
    <row r="52" spans="1:16" ht="26.1" customHeight="1" x14ac:dyDescent="0.2">
      <c r="A52" s="70" t="s">
        <v>249</v>
      </c>
      <c r="B52" s="73" t="s">
        <v>48</v>
      </c>
      <c r="C52" s="73"/>
      <c r="D52" s="73" t="s">
        <v>248</v>
      </c>
      <c r="E52" s="73" t="s">
        <v>233</v>
      </c>
      <c r="F52" s="72" t="s">
        <v>57</v>
      </c>
      <c r="G52" s="70" t="s">
        <v>1110</v>
      </c>
      <c r="H52" s="70" t="s">
        <v>55</v>
      </c>
      <c r="I52" s="70" t="s">
        <v>2090</v>
      </c>
      <c r="J52" s="70" t="s">
        <v>55</v>
      </c>
      <c r="K52" s="70" t="s">
        <v>2089</v>
      </c>
      <c r="L52" s="70" t="s">
        <v>55</v>
      </c>
      <c r="M52" s="71">
        <v>414651.07289100002</v>
      </c>
      <c r="N52" s="70" t="s">
        <v>2082</v>
      </c>
      <c r="O52" s="71">
        <v>361944907.39352363</v>
      </c>
      <c r="P52" s="70" t="s">
        <v>2088</v>
      </c>
    </row>
    <row r="53" spans="1:16" ht="39" customHeight="1" x14ac:dyDescent="0.2">
      <c r="A53" s="70" t="s">
        <v>2087</v>
      </c>
      <c r="B53" s="73" t="s">
        <v>48</v>
      </c>
      <c r="C53" s="73"/>
      <c r="D53" s="73" t="s">
        <v>2086</v>
      </c>
      <c r="E53" s="73" t="s">
        <v>233</v>
      </c>
      <c r="F53" s="72" t="s">
        <v>244</v>
      </c>
      <c r="G53" s="70" t="s">
        <v>2085</v>
      </c>
      <c r="H53" s="70" t="s">
        <v>55</v>
      </c>
      <c r="I53" s="70" t="s">
        <v>2084</v>
      </c>
      <c r="J53" s="70" t="s">
        <v>55</v>
      </c>
      <c r="K53" s="70" t="s">
        <v>2083</v>
      </c>
      <c r="L53" s="70" t="s">
        <v>55</v>
      </c>
      <c r="M53" s="71">
        <v>407355.15958500002</v>
      </c>
      <c r="N53" s="70" t="s">
        <v>2082</v>
      </c>
      <c r="O53" s="71">
        <v>362352262.55310863</v>
      </c>
      <c r="P53" s="70" t="s">
        <v>2081</v>
      </c>
    </row>
    <row r="54" spans="1:16" ht="24" customHeight="1" x14ac:dyDescent="0.2">
      <c r="A54" s="70" t="s">
        <v>2080</v>
      </c>
      <c r="B54" s="73" t="s">
        <v>48</v>
      </c>
      <c r="C54" s="73"/>
      <c r="D54" s="73" t="s">
        <v>2079</v>
      </c>
      <c r="E54" s="73" t="s">
        <v>203</v>
      </c>
      <c r="F54" s="72" t="s">
        <v>46</v>
      </c>
      <c r="G54" s="70" t="s">
        <v>2078</v>
      </c>
      <c r="H54" s="70" t="s">
        <v>55</v>
      </c>
      <c r="I54" s="70" t="s">
        <v>970</v>
      </c>
      <c r="J54" s="70" t="s">
        <v>55</v>
      </c>
      <c r="K54" s="70" t="s">
        <v>2077</v>
      </c>
      <c r="L54" s="70" t="s">
        <v>55</v>
      </c>
      <c r="M54" s="71">
        <v>358739.86496340146</v>
      </c>
      <c r="N54" s="70" t="s">
        <v>2076</v>
      </c>
      <c r="O54" s="71">
        <v>362711002.41807204</v>
      </c>
      <c r="P54" s="70" t="s">
        <v>2075</v>
      </c>
    </row>
    <row r="55" spans="1:16" ht="24" customHeight="1" x14ac:dyDescent="0.2">
      <c r="A55" s="70" t="s">
        <v>2074</v>
      </c>
      <c r="B55" s="73" t="s">
        <v>48</v>
      </c>
      <c r="C55" s="73"/>
      <c r="D55" s="73" t="s">
        <v>2073</v>
      </c>
      <c r="E55" s="73" t="s">
        <v>233</v>
      </c>
      <c r="F55" s="72" t="s">
        <v>411</v>
      </c>
      <c r="G55" s="70" t="s">
        <v>2072</v>
      </c>
      <c r="H55" s="70" t="s">
        <v>55</v>
      </c>
      <c r="I55" s="70" t="s">
        <v>2071</v>
      </c>
      <c r="J55" s="70" t="s">
        <v>55</v>
      </c>
      <c r="K55" s="70" t="s">
        <v>2070</v>
      </c>
      <c r="L55" s="70" t="s">
        <v>55</v>
      </c>
      <c r="M55" s="71">
        <v>343452.92279406509</v>
      </c>
      <c r="N55" s="70" t="s">
        <v>2064</v>
      </c>
      <c r="O55" s="71">
        <v>363054455.34086609</v>
      </c>
      <c r="P55" s="70" t="s">
        <v>2069</v>
      </c>
    </row>
    <row r="56" spans="1:16" ht="24" customHeight="1" x14ac:dyDescent="0.2">
      <c r="A56" s="70" t="s">
        <v>2068</v>
      </c>
      <c r="B56" s="73" t="s">
        <v>48</v>
      </c>
      <c r="C56" s="73"/>
      <c r="D56" s="73" t="s">
        <v>2067</v>
      </c>
      <c r="E56" s="73" t="s">
        <v>203</v>
      </c>
      <c r="F56" s="72" t="s">
        <v>46</v>
      </c>
      <c r="G56" s="70" t="s">
        <v>2066</v>
      </c>
      <c r="H56" s="70" t="s">
        <v>55</v>
      </c>
      <c r="I56" s="70" t="s">
        <v>970</v>
      </c>
      <c r="J56" s="70" t="s">
        <v>55</v>
      </c>
      <c r="K56" s="70" t="s">
        <v>2065</v>
      </c>
      <c r="L56" s="70" t="s">
        <v>55</v>
      </c>
      <c r="M56" s="71">
        <v>331797.47882847168</v>
      </c>
      <c r="N56" s="70" t="s">
        <v>2064</v>
      </c>
      <c r="O56" s="71">
        <v>363386252.81969458</v>
      </c>
      <c r="P56" s="70" t="s">
        <v>2063</v>
      </c>
    </row>
    <row r="57" spans="1:16" ht="24" customHeight="1" x14ac:dyDescent="0.2">
      <c r="A57" s="70" t="s">
        <v>737</v>
      </c>
      <c r="B57" s="73" t="s">
        <v>734</v>
      </c>
      <c r="C57" s="73"/>
      <c r="D57" s="73" t="s">
        <v>736</v>
      </c>
      <c r="E57" s="73" t="s">
        <v>203</v>
      </c>
      <c r="F57" s="72" t="s">
        <v>46</v>
      </c>
      <c r="G57" s="70" t="s">
        <v>2062</v>
      </c>
      <c r="H57" s="70" t="s">
        <v>55</v>
      </c>
      <c r="I57" s="70" t="s">
        <v>2061</v>
      </c>
      <c r="J57" s="70" t="s">
        <v>55</v>
      </c>
      <c r="K57" s="70" t="s">
        <v>2060</v>
      </c>
      <c r="L57" s="70" t="s">
        <v>55</v>
      </c>
      <c r="M57" s="71">
        <v>302916.13271708542</v>
      </c>
      <c r="N57" s="70" t="s">
        <v>2050</v>
      </c>
      <c r="O57" s="71">
        <v>363689168.95241165</v>
      </c>
      <c r="P57" s="70" t="s">
        <v>2059</v>
      </c>
    </row>
    <row r="58" spans="1:16" ht="26.1" customHeight="1" x14ac:dyDescent="0.2">
      <c r="A58" s="70" t="s">
        <v>2058</v>
      </c>
      <c r="B58" s="73" t="s">
        <v>48</v>
      </c>
      <c r="C58" s="73"/>
      <c r="D58" s="73" t="s">
        <v>2057</v>
      </c>
      <c r="E58" s="73" t="s">
        <v>233</v>
      </c>
      <c r="F58" s="72" t="s">
        <v>90</v>
      </c>
      <c r="G58" s="70" t="s">
        <v>2056</v>
      </c>
      <c r="H58" s="70" t="s">
        <v>55</v>
      </c>
      <c r="I58" s="70" t="s">
        <v>2055</v>
      </c>
      <c r="J58" s="70" t="s">
        <v>55</v>
      </c>
      <c r="K58" s="70" t="s">
        <v>2054</v>
      </c>
      <c r="L58" s="70" t="s">
        <v>55</v>
      </c>
      <c r="M58" s="71">
        <v>301842.03313644242</v>
      </c>
      <c r="N58" s="70" t="s">
        <v>2050</v>
      </c>
      <c r="O58" s="71">
        <v>363991010.98554808</v>
      </c>
      <c r="P58" s="70" t="s">
        <v>2053</v>
      </c>
    </row>
    <row r="59" spans="1:16" ht="26.1" customHeight="1" x14ac:dyDescent="0.2">
      <c r="A59" s="70" t="s">
        <v>745</v>
      </c>
      <c r="B59" s="73" t="s">
        <v>734</v>
      </c>
      <c r="C59" s="73"/>
      <c r="D59" s="73" t="s">
        <v>744</v>
      </c>
      <c r="E59" s="73" t="s">
        <v>203</v>
      </c>
      <c r="F59" s="72" t="s">
        <v>46</v>
      </c>
      <c r="G59" s="70" t="s">
        <v>806</v>
      </c>
      <c r="H59" s="70" t="s">
        <v>55</v>
      </c>
      <c r="I59" s="70" t="s">
        <v>2052</v>
      </c>
      <c r="J59" s="70" t="s">
        <v>55</v>
      </c>
      <c r="K59" s="70" t="s">
        <v>2051</v>
      </c>
      <c r="L59" s="70" t="s">
        <v>55</v>
      </c>
      <c r="M59" s="71">
        <v>286683.22969251842</v>
      </c>
      <c r="N59" s="70" t="s">
        <v>2050</v>
      </c>
      <c r="O59" s="71">
        <v>364277694.2152406</v>
      </c>
      <c r="P59" s="70" t="s">
        <v>2049</v>
      </c>
    </row>
    <row r="60" spans="1:16" ht="26.1" customHeight="1" x14ac:dyDescent="0.2">
      <c r="A60" s="70" t="s">
        <v>2048</v>
      </c>
      <c r="B60" s="73" t="s">
        <v>48</v>
      </c>
      <c r="C60" s="73"/>
      <c r="D60" s="73" t="s">
        <v>2047</v>
      </c>
      <c r="E60" s="73" t="s">
        <v>199</v>
      </c>
      <c r="F60" s="72" t="s">
        <v>46</v>
      </c>
      <c r="G60" s="70" t="s">
        <v>1942</v>
      </c>
      <c r="H60" s="70" t="s">
        <v>55</v>
      </c>
      <c r="I60" s="70" t="s">
        <v>1029</v>
      </c>
      <c r="J60" s="70" t="s">
        <v>55</v>
      </c>
      <c r="K60" s="70" t="s">
        <v>2046</v>
      </c>
      <c r="L60" s="70" t="s">
        <v>55</v>
      </c>
      <c r="M60" s="71">
        <v>274339.71737076499</v>
      </c>
      <c r="N60" s="70" t="s">
        <v>2030</v>
      </c>
      <c r="O60" s="71">
        <v>364552033.93261141</v>
      </c>
      <c r="P60" s="70" t="s">
        <v>2045</v>
      </c>
    </row>
    <row r="61" spans="1:16" ht="39" customHeight="1" x14ac:dyDescent="0.2">
      <c r="A61" s="70" t="s">
        <v>2044</v>
      </c>
      <c r="B61" s="73" t="s">
        <v>48</v>
      </c>
      <c r="C61" s="73"/>
      <c r="D61" s="73" t="s">
        <v>2043</v>
      </c>
      <c r="E61" s="73" t="s">
        <v>233</v>
      </c>
      <c r="F61" s="72" t="s">
        <v>73</v>
      </c>
      <c r="G61" s="70" t="s">
        <v>2042</v>
      </c>
      <c r="H61" s="70" t="s">
        <v>55</v>
      </c>
      <c r="I61" s="70" t="s">
        <v>2041</v>
      </c>
      <c r="J61" s="70" t="s">
        <v>55</v>
      </c>
      <c r="K61" s="70" t="s">
        <v>2040</v>
      </c>
      <c r="L61" s="70" t="s">
        <v>55</v>
      </c>
      <c r="M61" s="71">
        <v>266816.07518142718</v>
      </c>
      <c r="N61" s="70" t="s">
        <v>2030</v>
      </c>
      <c r="O61" s="71">
        <v>364818850.00779283</v>
      </c>
      <c r="P61" s="70" t="s">
        <v>2039</v>
      </c>
    </row>
    <row r="62" spans="1:16" ht="26.1" customHeight="1" x14ac:dyDescent="0.2">
      <c r="A62" s="70" t="s">
        <v>255</v>
      </c>
      <c r="B62" s="73" t="s">
        <v>48</v>
      </c>
      <c r="C62" s="73"/>
      <c r="D62" s="73" t="s">
        <v>254</v>
      </c>
      <c r="E62" s="73" t="s">
        <v>233</v>
      </c>
      <c r="F62" s="72" t="s">
        <v>57</v>
      </c>
      <c r="G62" s="70" t="s">
        <v>1110</v>
      </c>
      <c r="H62" s="70" t="s">
        <v>55</v>
      </c>
      <c r="I62" s="70" t="s">
        <v>2038</v>
      </c>
      <c r="J62" s="70" t="s">
        <v>55</v>
      </c>
      <c r="K62" s="70" t="s">
        <v>2037</v>
      </c>
      <c r="L62" s="70" t="s">
        <v>55</v>
      </c>
      <c r="M62" s="71">
        <v>247604.457039</v>
      </c>
      <c r="N62" s="70" t="s">
        <v>2030</v>
      </c>
      <c r="O62" s="71">
        <v>365066454.46483183</v>
      </c>
      <c r="P62" s="70" t="s">
        <v>2036</v>
      </c>
    </row>
    <row r="63" spans="1:16" ht="39" customHeight="1" x14ac:dyDescent="0.2">
      <c r="A63" s="70" t="s">
        <v>2035</v>
      </c>
      <c r="B63" s="73" t="s">
        <v>48</v>
      </c>
      <c r="C63" s="73"/>
      <c r="D63" s="73" t="s">
        <v>2034</v>
      </c>
      <c r="E63" s="73" t="s">
        <v>233</v>
      </c>
      <c r="F63" s="72" t="s">
        <v>73</v>
      </c>
      <c r="G63" s="70" t="s">
        <v>2033</v>
      </c>
      <c r="H63" s="70" t="s">
        <v>55</v>
      </c>
      <c r="I63" s="70" t="s">
        <v>2032</v>
      </c>
      <c r="J63" s="70" t="s">
        <v>55</v>
      </c>
      <c r="K63" s="70" t="s">
        <v>2031</v>
      </c>
      <c r="L63" s="70" t="s">
        <v>55</v>
      </c>
      <c r="M63" s="71">
        <v>243537.8745303</v>
      </c>
      <c r="N63" s="70" t="s">
        <v>2030</v>
      </c>
      <c r="O63" s="71">
        <v>365309992.33936208</v>
      </c>
      <c r="P63" s="70" t="s">
        <v>2029</v>
      </c>
    </row>
    <row r="64" spans="1:16" ht="26.1" customHeight="1" x14ac:dyDescent="0.2">
      <c r="A64" s="70" t="s">
        <v>213</v>
      </c>
      <c r="B64" s="73" t="s">
        <v>48</v>
      </c>
      <c r="C64" s="73"/>
      <c r="D64" s="73" t="s">
        <v>212</v>
      </c>
      <c r="E64" s="73" t="s">
        <v>199</v>
      </c>
      <c r="F64" s="72" t="s">
        <v>46</v>
      </c>
      <c r="G64" s="70" t="s">
        <v>2028</v>
      </c>
      <c r="H64" s="70" t="s">
        <v>55</v>
      </c>
      <c r="I64" s="70" t="s">
        <v>1083</v>
      </c>
      <c r="J64" s="70" t="s">
        <v>55</v>
      </c>
      <c r="K64" s="70" t="s">
        <v>2027</v>
      </c>
      <c r="L64" s="70" t="s">
        <v>55</v>
      </c>
      <c r="M64" s="71">
        <v>221499.67081345429</v>
      </c>
      <c r="N64" s="70" t="s">
        <v>2023</v>
      </c>
      <c r="O64" s="71">
        <v>365531492.01017559</v>
      </c>
      <c r="P64" s="70" t="s">
        <v>2026</v>
      </c>
    </row>
    <row r="65" spans="1:16" ht="39" customHeight="1" x14ac:dyDescent="0.2">
      <c r="A65" s="70" t="s">
        <v>334</v>
      </c>
      <c r="B65" s="73" t="s">
        <v>48</v>
      </c>
      <c r="C65" s="73"/>
      <c r="D65" s="73" t="s">
        <v>333</v>
      </c>
      <c r="E65" s="73" t="s">
        <v>233</v>
      </c>
      <c r="F65" s="72" t="s">
        <v>57</v>
      </c>
      <c r="G65" s="70" t="s">
        <v>804</v>
      </c>
      <c r="H65" s="70" t="s">
        <v>55</v>
      </c>
      <c r="I65" s="70" t="s">
        <v>2025</v>
      </c>
      <c r="J65" s="70" t="s">
        <v>55</v>
      </c>
      <c r="K65" s="70" t="s">
        <v>2024</v>
      </c>
      <c r="L65" s="70" t="s">
        <v>55</v>
      </c>
      <c r="M65" s="71">
        <v>210918.221028</v>
      </c>
      <c r="N65" s="70" t="s">
        <v>2023</v>
      </c>
      <c r="O65" s="71">
        <v>365742410.23120356</v>
      </c>
      <c r="P65" s="70" t="s">
        <v>2022</v>
      </c>
    </row>
    <row r="66" spans="1:16" ht="24" customHeight="1" x14ac:dyDescent="0.2">
      <c r="A66" s="70" t="s">
        <v>2021</v>
      </c>
      <c r="B66" s="73" t="s">
        <v>48</v>
      </c>
      <c r="C66" s="73"/>
      <c r="D66" s="73" t="s">
        <v>2020</v>
      </c>
      <c r="E66" s="73" t="s">
        <v>233</v>
      </c>
      <c r="F66" s="72" t="s">
        <v>830</v>
      </c>
      <c r="G66" s="70" t="s">
        <v>2019</v>
      </c>
      <c r="H66" s="70" t="s">
        <v>55</v>
      </c>
      <c r="I66" s="70" t="s">
        <v>2018</v>
      </c>
      <c r="J66" s="70" t="s">
        <v>55</v>
      </c>
      <c r="K66" s="70" t="s">
        <v>2017</v>
      </c>
      <c r="L66" s="70" t="s">
        <v>55</v>
      </c>
      <c r="M66" s="71">
        <v>179752.86279395805</v>
      </c>
      <c r="N66" s="70" t="s">
        <v>2006</v>
      </c>
      <c r="O66" s="71">
        <v>365922163.09399754</v>
      </c>
      <c r="P66" s="70" t="s">
        <v>2016</v>
      </c>
    </row>
    <row r="67" spans="1:16" ht="24" customHeight="1" x14ac:dyDescent="0.2">
      <c r="A67" s="70" t="s">
        <v>741</v>
      </c>
      <c r="B67" s="73" t="s">
        <v>734</v>
      </c>
      <c r="C67" s="73"/>
      <c r="D67" s="73" t="s">
        <v>740</v>
      </c>
      <c r="E67" s="73" t="s">
        <v>203</v>
      </c>
      <c r="F67" s="72" t="s">
        <v>46</v>
      </c>
      <c r="G67" s="70" t="s">
        <v>2015</v>
      </c>
      <c r="H67" s="70" t="s">
        <v>55</v>
      </c>
      <c r="I67" s="70" t="s">
        <v>2014</v>
      </c>
      <c r="J67" s="70" t="s">
        <v>55</v>
      </c>
      <c r="K67" s="70" t="s">
        <v>2013</v>
      </c>
      <c r="L67" s="70" t="s">
        <v>55</v>
      </c>
      <c r="M67" s="71">
        <v>167906.82229459201</v>
      </c>
      <c r="N67" s="70" t="s">
        <v>2006</v>
      </c>
      <c r="O67" s="71">
        <v>366090069.91629213</v>
      </c>
      <c r="P67" s="70" t="s">
        <v>2012</v>
      </c>
    </row>
    <row r="68" spans="1:16" ht="39" customHeight="1" x14ac:dyDescent="0.2">
      <c r="A68" s="70" t="s">
        <v>2011</v>
      </c>
      <c r="B68" s="73" t="s">
        <v>48</v>
      </c>
      <c r="C68" s="73"/>
      <c r="D68" s="73" t="s">
        <v>2010</v>
      </c>
      <c r="E68" s="73" t="s">
        <v>233</v>
      </c>
      <c r="F68" s="72" t="s">
        <v>57</v>
      </c>
      <c r="G68" s="70" t="s">
        <v>2009</v>
      </c>
      <c r="H68" s="70" t="s">
        <v>55</v>
      </c>
      <c r="I68" s="70" t="s">
        <v>2008</v>
      </c>
      <c r="J68" s="70" t="s">
        <v>55</v>
      </c>
      <c r="K68" s="70" t="s">
        <v>2007</v>
      </c>
      <c r="L68" s="70" t="s">
        <v>55</v>
      </c>
      <c r="M68" s="71">
        <v>167506.71469726699</v>
      </c>
      <c r="N68" s="70" t="s">
        <v>2006</v>
      </c>
      <c r="O68" s="71">
        <v>366257576.63098937</v>
      </c>
      <c r="P68" s="70" t="s">
        <v>2005</v>
      </c>
    </row>
    <row r="69" spans="1:16" ht="39" customHeight="1" x14ac:dyDescent="0.2">
      <c r="A69" s="70" t="s">
        <v>343</v>
      </c>
      <c r="B69" s="73" t="s">
        <v>281</v>
      </c>
      <c r="C69" s="73"/>
      <c r="D69" s="73" t="s">
        <v>342</v>
      </c>
      <c r="E69" s="73" t="s">
        <v>233</v>
      </c>
      <c r="F69" s="72" t="s">
        <v>86</v>
      </c>
      <c r="G69" s="70" t="s">
        <v>1110</v>
      </c>
      <c r="H69" s="70" t="s">
        <v>55</v>
      </c>
      <c r="I69" s="70" t="s">
        <v>2004</v>
      </c>
      <c r="J69" s="70" t="s">
        <v>55</v>
      </c>
      <c r="K69" s="70" t="s">
        <v>2003</v>
      </c>
      <c r="L69" s="70" t="s">
        <v>55</v>
      </c>
      <c r="M69" s="71">
        <v>162451.82459999999</v>
      </c>
      <c r="N69" s="70" t="s">
        <v>1978</v>
      </c>
      <c r="O69" s="71">
        <v>366420028.45558935</v>
      </c>
      <c r="P69" s="70" t="s">
        <v>2002</v>
      </c>
    </row>
    <row r="70" spans="1:16" ht="51.95" customHeight="1" x14ac:dyDescent="0.2">
      <c r="A70" s="70" t="s">
        <v>2001</v>
      </c>
      <c r="B70" s="73" t="s">
        <v>48</v>
      </c>
      <c r="C70" s="73"/>
      <c r="D70" s="73" t="s">
        <v>2000</v>
      </c>
      <c r="E70" s="73" t="s">
        <v>233</v>
      </c>
      <c r="F70" s="72" t="s">
        <v>90</v>
      </c>
      <c r="G70" s="70" t="s">
        <v>1999</v>
      </c>
      <c r="H70" s="70" t="s">
        <v>55</v>
      </c>
      <c r="I70" s="70" t="s">
        <v>1998</v>
      </c>
      <c r="J70" s="70" t="s">
        <v>55</v>
      </c>
      <c r="K70" s="70" t="s">
        <v>1997</v>
      </c>
      <c r="L70" s="70" t="s">
        <v>55</v>
      </c>
      <c r="M70" s="71">
        <v>147890.33740286529</v>
      </c>
      <c r="N70" s="70" t="s">
        <v>1978</v>
      </c>
      <c r="O70" s="71">
        <v>366567918.79299223</v>
      </c>
      <c r="P70" s="70" t="s">
        <v>1996</v>
      </c>
    </row>
    <row r="71" spans="1:16" ht="26.1" customHeight="1" x14ac:dyDescent="0.2">
      <c r="A71" s="70" t="s">
        <v>1995</v>
      </c>
      <c r="B71" s="73" t="s">
        <v>48</v>
      </c>
      <c r="C71" s="73"/>
      <c r="D71" s="73" t="s">
        <v>1994</v>
      </c>
      <c r="E71" s="73" t="s">
        <v>233</v>
      </c>
      <c r="F71" s="72" t="s">
        <v>244</v>
      </c>
      <c r="G71" s="70" t="s">
        <v>1993</v>
      </c>
      <c r="H71" s="70" t="s">
        <v>55</v>
      </c>
      <c r="I71" s="70" t="s">
        <v>1992</v>
      </c>
      <c r="J71" s="70" t="s">
        <v>55</v>
      </c>
      <c r="K71" s="70" t="s">
        <v>1991</v>
      </c>
      <c r="L71" s="70" t="s">
        <v>55</v>
      </c>
      <c r="M71" s="71">
        <v>145759.09293618359</v>
      </c>
      <c r="N71" s="70" t="s">
        <v>1978</v>
      </c>
      <c r="O71" s="71">
        <v>366713677.88592845</v>
      </c>
      <c r="P71" s="70" t="s">
        <v>1990</v>
      </c>
    </row>
    <row r="72" spans="1:16" ht="39" customHeight="1" x14ac:dyDescent="0.2">
      <c r="A72" s="70" t="s">
        <v>362</v>
      </c>
      <c r="B72" s="73" t="s">
        <v>48</v>
      </c>
      <c r="C72" s="73"/>
      <c r="D72" s="73" t="s">
        <v>361</v>
      </c>
      <c r="E72" s="73" t="s">
        <v>233</v>
      </c>
      <c r="F72" s="72" t="s">
        <v>57</v>
      </c>
      <c r="G72" s="70" t="s">
        <v>806</v>
      </c>
      <c r="H72" s="70" t="s">
        <v>55</v>
      </c>
      <c r="I72" s="70" t="s">
        <v>1989</v>
      </c>
      <c r="J72" s="70" t="s">
        <v>55</v>
      </c>
      <c r="K72" s="70" t="s">
        <v>1988</v>
      </c>
      <c r="L72" s="70" t="s">
        <v>55</v>
      </c>
      <c r="M72" s="71">
        <v>143303.65687199999</v>
      </c>
      <c r="N72" s="70" t="s">
        <v>1978</v>
      </c>
      <c r="O72" s="71">
        <v>366856981.54280043</v>
      </c>
      <c r="P72" s="70" t="s">
        <v>1987</v>
      </c>
    </row>
    <row r="73" spans="1:16" ht="26.1" customHeight="1" x14ac:dyDescent="0.2">
      <c r="A73" s="70" t="s">
        <v>1986</v>
      </c>
      <c r="B73" s="73" t="s">
        <v>48</v>
      </c>
      <c r="C73" s="73"/>
      <c r="D73" s="73" t="s">
        <v>1985</v>
      </c>
      <c r="E73" s="73" t="s">
        <v>233</v>
      </c>
      <c r="F73" s="72" t="s">
        <v>57</v>
      </c>
      <c r="G73" s="70" t="s">
        <v>1984</v>
      </c>
      <c r="H73" s="70" t="s">
        <v>55</v>
      </c>
      <c r="I73" s="70" t="s">
        <v>1983</v>
      </c>
      <c r="J73" s="70" t="s">
        <v>55</v>
      </c>
      <c r="K73" s="70" t="s">
        <v>1982</v>
      </c>
      <c r="L73" s="70" t="s">
        <v>55</v>
      </c>
      <c r="M73" s="71">
        <v>139658.65093091264</v>
      </c>
      <c r="N73" s="70" t="s">
        <v>1978</v>
      </c>
      <c r="O73" s="71">
        <v>366996640.19373131</v>
      </c>
      <c r="P73" s="70" t="s">
        <v>1981</v>
      </c>
    </row>
    <row r="74" spans="1:16" ht="26.1" customHeight="1" x14ac:dyDescent="0.2">
      <c r="A74" s="70" t="s">
        <v>704</v>
      </c>
      <c r="B74" s="73" t="s">
        <v>48</v>
      </c>
      <c r="C74" s="73"/>
      <c r="D74" s="73" t="s">
        <v>703</v>
      </c>
      <c r="E74" s="73" t="s">
        <v>199</v>
      </c>
      <c r="F74" s="72" t="s">
        <v>163</v>
      </c>
      <c r="G74" s="70" t="s">
        <v>1980</v>
      </c>
      <c r="H74" s="70" t="s">
        <v>55</v>
      </c>
      <c r="I74" s="70" t="s">
        <v>1806</v>
      </c>
      <c r="J74" s="70" t="s">
        <v>55</v>
      </c>
      <c r="K74" s="70" t="s">
        <v>1979</v>
      </c>
      <c r="L74" s="70" t="s">
        <v>55</v>
      </c>
      <c r="M74" s="71">
        <v>133748.79807600001</v>
      </c>
      <c r="N74" s="70" t="s">
        <v>1978</v>
      </c>
      <c r="O74" s="71">
        <v>367130388.99180734</v>
      </c>
      <c r="P74" s="70" t="s">
        <v>1977</v>
      </c>
    </row>
    <row r="75" spans="1:16" ht="26.1" customHeight="1" x14ac:dyDescent="0.2">
      <c r="A75" s="70" t="s">
        <v>285</v>
      </c>
      <c r="B75" s="73" t="s">
        <v>284</v>
      </c>
      <c r="C75" s="73"/>
      <c r="D75" s="73" t="s">
        <v>283</v>
      </c>
      <c r="E75" s="73" t="s">
        <v>233</v>
      </c>
      <c r="F75" s="72" t="s">
        <v>90</v>
      </c>
      <c r="G75" s="70" t="s">
        <v>1539</v>
      </c>
      <c r="H75" s="70" t="s">
        <v>55</v>
      </c>
      <c r="I75" s="70" t="s">
        <v>1976</v>
      </c>
      <c r="J75" s="70" t="s">
        <v>55</v>
      </c>
      <c r="K75" s="70" t="s">
        <v>1975</v>
      </c>
      <c r="L75" s="70" t="s">
        <v>55</v>
      </c>
      <c r="M75" s="71">
        <v>127456.43331959999</v>
      </c>
      <c r="N75" s="70" t="s">
        <v>1952</v>
      </c>
      <c r="O75" s="71">
        <v>367257845.42512691</v>
      </c>
      <c r="P75" s="70" t="s">
        <v>1974</v>
      </c>
    </row>
    <row r="76" spans="1:16" ht="24" customHeight="1" x14ac:dyDescent="0.2">
      <c r="A76" s="70" t="s">
        <v>1973</v>
      </c>
      <c r="B76" s="73" t="s">
        <v>48</v>
      </c>
      <c r="C76" s="73"/>
      <c r="D76" s="73" t="s">
        <v>1972</v>
      </c>
      <c r="E76" s="73" t="s">
        <v>203</v>
      </c>
      <c r="F76" s="72" t="s">
        <v>46</v>
      </c>
      <c r="G76" s="70" t="s">
        <v>1971</v>
      </c>
      <c r="H76" s="70" t="s">
        <v>55</v>
      </c>
      <c r="I76" s="70" t="s">
        <v>970</v>
      </c>
      <c r="J76" s="70" t="s">
        <v>55</v>
      </c>
      <c r="K76" s="70" t="s">
        <v>1970</v>
      </c>
      <c r="L76" s="70" t="s">
        <v>55</v>
      </c>
      <c r="M76" s="71">
        <v>126367.98082907475</v>
      </c>
      <c r="N76" s="70" t="s">
        <v>1952</v>
      </c>
      <c r="O76" s="71">
        <v>367384213.40595603</v>
      </c>
      <c r="P76" s="70" t="s">
        <v>1969</v>
      </c>
    </row>
    <row r="77" spans="1:16" ht="51.95" customHeight="1" x14ac:dyDescent="0.2">
      <c r="A77" s="70" t="s">
        <v>1968</v>
      </c>
      <c r="B77" s="73" t="s">
        <v>48</v>
      </c>
      <c r="C77" s="73"/>
      <c r="D77" s="73" t="s">
        <v>1967</v>
      </c>
      <c r="E77" s="73" t="s">
        <v>233</v>
      </c>
      <c r="F77" s="72" t="s">
        <v>57</v>
      </c>
      <c r="G77" s="70" t="s">
        <v>1966</v>
      </c>
      <c r="H77" s="70" t="s">
        <v>55</v>
      </c>
      <c r="I77" s="70" t="s">
        <v>1965</v>
      </c>
      <c r="J77" s="70" t="s">
        <v>55</v>
      </c>
      <c r="K77" s="70" t="s">
        <v>1964</v>
      </c>
      <c r="L77" s="70" t="s">
        <v>55</v>
      </c>
      <c r="M77" s="71">
        <v>114648.75294253696</v>
      </c>
      <c r="N77" s="70" t="s">
        <v>1952</v>
      </c>
      <c r="O77" s="71">
        <v>367498862.15889853</v>
      </c>
      <c r="P77" s="70" t="s">
        <v>1963</v>
      </c>
    </row>
    <row r="78" spans="1:16" ht="26.1" customHeight="1" x14ac:dyDescent="0.2">
      <c r="A78" s="70" t="s">
        <v>1962</v>
      </c>
      <c r="B78" s="73" t="s">
        <v>48</v>
      </c>
      <c r="C78" s="73"/>
      <c r="D78" s="73" t="s">
        <v>1961</v>
      </c>
      <c r="E78" s="73" t="s">
        <v>203</v>
      </c>
      <c r="F78" s="72" t="s">
        <v>46</v>
      </c>
      <c r="G78" s="70" t="s">
        <v>1960</v>
      </c>
      <c r="H78" s="70" t="s">
        <v>55</v>
      </c>
      <c r="I78" s="70" t="s">
        <v>896</v>
      </c>
      <c r="J78" s="70" t="s">
        <v>55</v>
      </c>
      <c r="K78" s="70" t="s">
        <v>1959</v>
      </c>
      <c r="L78" s="70" t="s">
        <v>55</v>
      </c>
      <c r="M78" s="71">
        <v>107736.74861025388</v>
      </c>
      <c r="N78" s="70" t="s">
        <v>1952</v>
      </c>
      <c r="O78" s="71">
        <v>367606598.90750879</v>
      </c>
      <c r="P78" s="70" t="s">
        <v>1958</v>
      </c>
    </row>
    <row r="79" spans="1:16" ht="26.1" customHeight="1" x14ac:dyDescent="0.2">
      <c r="A79" s="70" t="s">
        <v>282</v>
      </c>
      <c r="B79" s="73" t="s">
        <v>281</v>
      </c>
      <c r="C79" s="73"/>
      <c r="D79" s="73" t="s">
        <v>280</v>
      </c>
      <c r="E79" s="73" t="s">
        <v>233</v>
      </c>
      <c r="F79" s="72" t="s">
        <v>86</v>
      </c>
      <c r="G79" s="70" t="s">
        <v>1110</v>
      </c>
      <c r="H79" s="70" t="s">
        <v>55</v>
      </c>
      <c r="I79" s="70" t="s">
        <v>1957</v>
      </c>
      <c r="J79" s="70" t="s">
        <v>55</v>
      </c>
      <c r="K79" s="70" t="s">
        <v>1956</v>
      </c>
      <c r="L79" s="70" t="s">
        <v>55</v>
      </c>
      <c r="M79" s="71">
        <v>105209.18463</v>
      </c>
      <c r="N79" s="70" t="s">
        <v>1952</v>
      </c>
      <c r="O79" s="71">
        <v>367711808.09213883</v>
      </c>
      <c r="P79" s="70" t="s">
        <v>1955</v>
      </c>
    </row>
    <row r="80" spans="1:16" ht="26.1" customHeight="1" x14ac:dyDescent="0.2">
      <c r="A80" s="70" t="s">
        <v>749</v>
      </c>
      <c r="B80" s="73" t="s">
        <v>734</v>
      </c>
      <c r="C80" s="73"/>
      <c r="D80" s="73" t="s">
        <v>748</v>
      </c>
      <c r="E80" s="73" t="s">
        <v>203</v>
      </c>
      <c r="F80" s="72" t="s">
        <v>46</v>
      </c>
      <c r="G80" s="70" t="s">
        <v>1954</v>
      </c>
      <c r="H80" s="70" t="s">
        <v>55</v>
      </c>
      <c r="I80" s="70" t="s">
        <v>1849</v>
      </c>
      <c r="J80" s="70" t="s">
        <v>55</v>
      </c>
      <c r="K80" s="70" t="s">
        <v>1953</v>
      </c>
      <c r="L80" s="70" t="s">
        <v>55</v>
      </c>
      <c r="M80" s="71">
        <v>101550.19893998976</v>
      </c>
      <c r="N80" s="70" t="s">
        <v>1952</v>
      </c>
      <c r="O80" s="71">
        <v>367813358.29107881</v>
      </c>
      <c r="P80" s="70" t="s">
        <v>1951</v>
      </c>
    </row>
    <row r="81" spans="1:16" ht="51.95" customHeight="1" x14ac:dyDescent="0.2">
      <c r="A81" s="70" t="s">
        <v>1950</v>
      </c>
      <c r="B81" s="73" t="s">
        <v>48</v>
      </c>
      <c r="C81" s="73"/>
      <c r="D81" s="73" t="s">
        <v>1949</v>
      </c>
      <c r="E81" s="73" t="s">
        <v>233</v>
      </c>
      <c r="F81" s="72" t="s">
        <v>90</v>
      </c>
      <c r="G81" s="70" t="s">
        <v>1948</v>
      </c>
      <c r="H81" s="70" t="s">
        <v>55</v>
      </c>
      <c r="I81" s="70" t="s">
        <v>1947</v>
      </c>
      <c r="J81" s="70" t="s">
        <v>55</v>
      </c>
      <c r="K81" s="70" t="s">
        <v>1946</v>
      </c>
      <c r="L81" s="70" t="s">
        <v>55</v>
      </c>
      <c r="M81" s="71">
        <v>84814.403895169205</v>
      </c>
      <c r="N81" s="70" t="s">
        <v>1858</v>
      </c>
      <c r="O81" s="71">
        <v>367898172.69497395</v>
      </c>
      <c r="P81" s="70" t="s">
        <v>1945</v>
      </c>
    </row>
    <row r="82" spans="1:16" ht="26.1" customHeight="1" x14ac:dyDescent="0.2">
      <c r="A82" s="70" t="s">
        <v>1944</v>
      </c>
      <c r="B82" s="73" t="s">
        <v>48</v>
      </c>
      <c r="C82" s="73"/>
      <c r="D82" s="73" t="s">
        <v>1943</v>
      </c>
      <c r="E82" s="73" t="s">
        <v>199</v>
      </c>
      <c r="F82" s="72" t="s">
        <v>46</v>
      </c>
      <c r="G82" s="70" t="s">
        <v>1942</v>
      </c>
      <c r="H82" s="70" t="s">
        <v>55</v>
      </c>
      <c r="I82" s="70" t="s">
        <v>1941</v>
      </c>
      <c r="J82" s="70" t="s">
        <v>55</v>
      </c>
      <c r="K82" s="70" t="s">
        <v>1940</v>
      </c>
      <c r="L82" s="70" t="s">
        <v>55</v>
      </c>
      <c r="M82" s="71">
        <v>84412.220729466149</v>
      </c>
      <c r="N82" s="70" t="s">
        <v>1858</v>
      </c>
      <c r="O82" s="71">
        <v>367982584.91570342</v>
      </c>
      <c r="P82" s="70" t="s">
        <v>1939</v>
      </c>
    </row>
    <row r="83" spans="1:16" ht="39" customHeight="1" x14ac:dyDescent="0.2">
      <c r="A83" s="70" t="s">
        <v>752</v>
      </c>
      <c r="B83" s="73" t="s">
        <v>180</v>
      </c>
      <c r="C83" s="73"/>
      <c r="D83" s="73" t="s">
        <v>751</v>
      </c>
      <c r="E83" s="73" t="s">
        <v>203</v>
      </c>
      <c r="F83" s="72" t="s">
        <v>46</v>
      </c>
      <c r="G83" s="70" t="s">
        <v>1621</v>
      </c>
      <c r="H83" s="70" t="s">
        <v>55</v>
      </c>
      <c r="I83" s="70" t="s">
        <v>1938</v>
      </c>
      <c r="J83" s="70" t="s">
        <v>55</v>
      </c>
      <c r="K83" s="70" t="s">
        <v>1937</v>
      </c>
      <c r="L83" s="70" t="s">
        <v>55</v>
      </c>
      <c r="M83" s="71">
        <v>81754.601670000004</v>
      </c>
      <c r="N83" s="70" t="s">
        <v>1858</v>
      </c>
      <c r="O83" s="71">
        <v>368064339.51737344</v>
      </c>
      <c r="P83" s="70" t="s">
        <v>1936</v>
      </c>
    </row>
    <row r="84" spans="1:16" ht="26.1" customHeight="1" x14ac:dyDescent="0.2">
      <c r="A84" s="70" t="s">
        <v>1935</v>
      </c>
      <c r="B84" s="73" t="s">
        <v>48</v>
      </c>
      <c r="C84" s="73"/>
      <c r="D84" s="73" t="s">
        <v>1934</v>
      </c>
      <c r="E84" s="73" t="s">
        <v>233</v>
      </c>
      <c r="F84" s="72" t="s">
        <v>57</v>
      </c>
      <c r="G84" s="70" t="s">
        <v>1933</v>
      </c>
      <c r="H84" s="70" t="s">
        <v>55</v>
      </c>
      <c r="I84" s="70" t="s">
        <v>1932</v>
      </c>
      <c r="J84" s="70" t="s">
        <v>55</v>
      </c>
      <c r="K84" s="70" t="s">
        <v>1931</v>
      </c>
      <c r="L84" s="70" t="s">
        <v>55</v>
      </c>
      <c r="M84" s="71">
        <v>81018.635595227213</v>
      </c>
      <c r="N84" s="70" t="s">
        <v>1858</v>
      </c>
      <c r="O84" s="71">
        <v>368145358.15296865</v>
      </c>
      <c r="P84" s="70" t="s">
        <v>1930</v>
      </c>
    </row>
    <row r="85" spans="1:16" ht="26.1" customHeight="1" x14ac:dyDescent="0.2">
      <c r="A85" s="70" t="s">
        <v>1929</v>
      </c>
      <c r="B85" s="73" t="s">
        <v>48</v>
      </c>
      <c r="C85" s="73"/>
      <c r="D85" s="73" t="s">
        <v>1928</v>
      </c>
      <c r="E85" s="73" t="s">
        <v>233</v>
      </c>
      <c r="F85" s="72" t="s">
        <v>244</v>
      </c>
      <c r="G85" s="70" t="s">
        <v>1927</v>
      </c>
      <c r="H85" s="70" t="s">
        <v>55</v>
      </c>
      <c r="I85" s="70" t="s">
        <v>1926</v>
      </c>
      <c r="J85" s="70" t="s">
        <v>55</v>
      </c>
      <c r="K85" s="70" t="s">
        <v>1925</v>
      </c>
      <c r="L85" s="70" t="s">
        <v>55</v>
      </c>
      <c r="M85" s="71">
        <v>80712.522808894602</v>
      </c>
      <c r="N85" s="70" t="s">
        <v>1858</v>
      </c>
      <c r="O85" s="71">
        <v>368226070.67577755</v>
      </c>
      <c r="P85" s="70" t="s">
        <v>1924</v>
      </c>
    </row>
    <row r="86" spans="1:16" ht="26.1" customHeight="1" x14ac:dyDescent="0.2">
      <c r="A86" s="70" t="s">
        <v>1923</v>
      </c>
      <c r="B86" s="73" t="s">
        <v>48</v>
      </c>
      <c r="C86" s="73"/>
      <c r="D86" s="73" t="s">
        <v>1922</v>
      </c>
      <c r="E86" s="73" t="s">
        <v>233</v>
      </c>
      <c r="F86" s="72" t="s">
        <v>57</v>
      </c>
      <c r="G86" s="70" t="s">
        <v>1105</v>
      </c>
      <c r="H86" s="70" t="s">
        <v>55</v>
      </c>
      <c r="I86" s="70" t="s">
        <v>1921</v>
      </c>
      <c r="J86" s="70" t="s">
        <v>55</v>
      </c>
      <c r="K86" s="70" t="s">
        <v>1920</v>
      </c>
      <c r="L86" s="70" t="s">
        <v>55</v>
      </c>
      <c r="M86" s="71">
        <v>77798.599445427841</v>
      </c>
      <c r="N86" s="70" t="s">
        <v>1858</v>
      </c>
      <c r="O86" s="71">
        <v>368303869.27522296</v>
      </c>
      <c r="P86" s="70" t="s">
        <v>1919</v>
      </c>
    </row>
    <row r="87" spans="1:16" ht="39" customHeight="1" x14ac:dyDescent="0.2">
      <c r="A87" s="70" t="s">
        <v>1918</v>
      </c>
      <c r="B87" s="73" t="s">
        <v>48</v>
      </c>
      <c r="C87" s="73"/>
      <c r="D87" s="73" t="s">
        <v>1917</v>
      </c>
      <c r="E87" s="73" t="s">
        <v>233</v>
      </c>
      <c r="F87" s="72" t="s">
        <v>73</v>
      </c>
      <c r="G87" s="70" t="s">
        <v>1916</v>
      </c>
      <c r="H87" s="70" t="s">
        <v>55</v>
      </c>
      <c r="I87" s="70" t="s">
        <v>1915</v>
      </c>
      <c r="J87" s="70" t="s">
        <v>55</v>
      </c>
      <c r="K87" s="70" t="s">
        <v>1914</v>
      </c>
      <c r="L87" s="70" t="s">
        <v>55</v>
      </c>
      <c r="M87" s="71">
        <v>75972.432754429989</v>
      </c>
      <c r="N87" s="70" t="s">
        <v>1858</v>
      </c>
      <c r="O87" s="71">
        <v>368379841.70797741</v>
      </c>
      <c r="P87" s="70" t="s">
        <v>1913</v>
      </c>
    </row>
    <row r="88" spans="1:16" ht="39" customHeight="1" x14ac:dyDescent="0.2">
      <c r="A88" s="70" t="s">
        <v>1912</v>
      </c>
      <c r="B88" s="73" t="s">
        <v>48</v>
      </c>
      <c r="C88" s="73"/>
      <c r="D88" s="73" t="s">
        <v>1911</v>
      </c>
      <c r="E88" s="73" t="s">
        <v>233</v>
      </c>
      <c r="F88" s="72" t="s">
        <v>57</v>
      </c>
      <c r="G88" s="70" t="s">
        <v>1396</v>
      </c>
      <c r="H88" s="70" t="s">
        <v>55</v>
      </c>
      <c r="I88" s="70" t="s">
        <v>1910</v>
      </c>
      <c r="J88" s="70" t="s">
        <v>55</v>
      </c>
      <c r="K88" s="70" t="s">
        <v>1909</v>
      </c>
      <c r="L88" s="70" t="s">
        <v>55</v>
      </c>
      <c r="M88" s="71">
        <v>75870.232096846288</v>
      </c>
      <c r="N88" s="70" t="s">
        <v>1858</v>
      </c>
      <c r="O88" s="71">
        <v>368455711.94007427</v>
      </c>
      <c r="P88" s="70" t="s">
        <v>1908</v>
      </c>
    </row>
    <row r="89" spans="1:16" ht="26.1" customHeight="1" x14ac:dyDescent="0.2">
      <c r="A89" s="70" t="s">
        <v>1907</v>
      </c>
      <c r="B89" s="73" t="s">
        <v>48</v>
      </c>
      <c r="C89" s="73"/>
      <c r="D89" s="73" t="s">
        <v>1906</v>
      </c>
      <c r="E89" s="73" t="s">
        <v>233</v>
      </c>
      <c r="F89" s="72" t="s">
        <v>57</v>
      </c>
      <c r="G89" s="70" t="s">
        <v>1905</v>
      </c>
      <c r="H89" s="70" t="s">
        <v>55</v>
      </c>
      <c r="I89" s="70" t="s">
        <v>1904</v>
      </c>
      <c r="J89" s="70" t="s">
        <v>55</v>
      </c>
      <c r="K89" s="70" t="s">
        <v>1903</v>
      </c>
      <c r="L89" s="70" t="s">
        <v>55</v>
      </c>
      <c r="M89" s="71">
        <v>75067.663540474794</v>
      </c>
      <c r="N89" s="70" t="s">
        <v>1858</v>
      </c>
      <c r="O89" s="71">
        <v>368530779.60361475</v>
      </c>
      <c r="P89" s="70" t="s">
        <v>1902</v>
      </c>
    </row>
    <row r="90" spans="1:16" ht="24" customHeight="1" x14ac:dyDescent="0.2">
      <c r="A90" s="70" t="s">
        <v>1901</v>
      </c>
      <c r="B90" s="73" t="s">
        <v>48</v>
      </c>
      <c r="C90" s="73"/>
      <c r="D90" s="73" t="s">
        <v>1900</v>
      </c>
      <c r="E90" s="73" t="s">
        <v>203</v>
      </c>
      <c r="F90" s="72" t="s">
        <v>46</v>
      </c>
      <c r="G90" s="70" t="s">
        <v>1899</v>
      </c>
      <c r="H90" s="70" t="s">
        <v>55</v>
      </c>
      <c r="I90" s="70" t="s">
        <v>970</v>
      </c>
      <c r="J90" s="70" t="s">
        <v>55</v>
      </c>
      <c r="K90" s="70" t="s">
        <v>1898</v>
      </c>
      <c r="L90" s="70" t="s">
        <v>55</v>
      </c>
      <c r="M90" s="71">
        <v>73913.854777869958</v>
      </c>
      <c r="N90" s="70" t="s">
        <v>1858</v>
      </c>
      <c r="O90" s="71">
        <v>368604693.45839262</v>
      </c>
      <c r="P90" s="70" t="s">
        <v>1897</v>
      </c>
    </row>
    <row r="91" spans="1:16" ht="51.95" customHeight="1" x14ac:dyDescent="0.2">
      <c r="A91" s="70" t="s">
        <v>1896</v>
      </c>
      <c r="B91" s="73" t="s">
        <v>48</v>
      </c>
      <c r="C91" s="73"/>
      <c r="D91" s="73" t="s">
        <v>1895</v>
      </c>
      <c r="E91" s="73" t="s">
        <v>233</v>
      </c>
      <c r="F91" s="72" t="s">
        <v>57</v>
      </c>
      <c r="G91" s="70" t="s">
        <v>1894</v>
      </c>
      <c r="H91" s="70" t="s">
        <v>55</v>
      </c>
      <c r="I91" s="70" t="s">
        <v>1893</v>
      </c>
      <c r="J91" s="70" t="s">
        <v>55</v>
      </c>
      <c r="K91" s="70" t="s">
        <v>1892</v>
      </c>
      <c r="L91" s="70" t="s">
        <v>55</v>
      </c>
      <c r="M91" s="71">
        <v>73679.098399052396</v>
      </c>
      <c r="N91" s="70" t="s">
        <v>1858</v>
      </c>
      <c r="O91" s="71">
        <v>368678372.55679166</v>
      </c>
      <c r="P91" s="70" t="s">
        <v>1891</v>
      </c>
    </row>
    <row r="92" spans="1:16" ht="26.1" customHeight="1" x14ac:dyDescent="0.2">
      <c r="A92" s="70" t="s">
        <v>1890</v>
      </c>
      <c r="B92" s="73" t="s">
        <v>48</v>
      </c>
      <c r="C92" s="73"/>
      <c r="D92" s="73" t="s">
        <v>1889</v>
      </c>
      <c r="E92" s="73" t="s">
        <v>203</v>
      </c>
      <c r="F92" s="72" t="s">
        <v>46</v>
      </c>
      <c r="G92" s="70" t="s">
        <v>1888</v>
      </c>
      <c r="H92" s="70" t="s">
        <v>55</v>
      </c>
      <c r="I92" s="70" t="s">
        <v>1887</v>
      </c>
      <c r="J92" s="70" t="s">
        <v>55</v>
      </c>
      <c r="K92" s="70" t="s">
        <v>1886</v>
      </c>
      <c r="L92" s="70" t="s">
        <v>55</v>
      </c>
      <c r="M92" s="71">
        <v>68472.483293490412</v>
      </c>
      <c r="N92" s="70" t="s">
        <v>1858</v>
      </c>
      <c r="O92" s="71">
        <v>368746845.04008514</v>
      </c>
      <c r="P92" s="70" t="s">
        <v>1885</v>
      </c>
    </row>
    <row r="93" spans="1:16" ht="26.1" customHeight="1" x14ac:dyDescent="0.2">
      <c r="A93" s="70" t="s">
        <v>1884</v>
      </c>
      <c r="B93" s="73" t="s">
        <v>48</v>
      </c>
      <c r="C93" s="73"/>
      <c r="D93" s="73" t="s">
        <v>1883</v>
      </c>
      <c r="E93" s="73" t="s">
        <v>203</v>
      </c>
      <c r="F93" s="72" t="s">
        <v>46</v>
      </c>
      <c r="G93" s="70" t="s">
        <v>1882</v>
      </c>
      <c r="H93" s="70" t="s">
        <v>55</v>
      </c>
      <c r="I93" s="70" t="s">
        <v>1881</v>
      </c>
      <c r="J93" s="70" t="s">
        <v>55</v>
      </c>
      <c r="K93" s="70" t="s">
        <v>1880</v>
      </c>
      <c r="L93" s="70" t="s">
        <v>55</v>
      </c>
      <c r="M93" s="71">
        <v>65192.374208201771</v>
      </c>
      <c r="N93" s="70" t="s">
        <v>1858</v>
      </c>
      <c r="O93" s="71">
        <v>368812037.41429335</v>
      </c>
      <c r="P93" s="70" t="s">
        <v>1879</v>
      </c>
    </row>
    <row r="94" spans="1:16" ht="39" customHeight="1" x14ac:dyDescent="0.2">
      <c r="A94" s="70" t="s">
        <v>336</v>
      </c>
      <c r="B94" s="73" t="s">
        <v>48</v>
      </c>
      <c r="C94" s="73"/>
      <c r="D94" s="73" t="s">
        <v>335</v>
      </c>
      <c r="E94" s="73" t="s">
        <v>233</v>
      </c>
      <c r="F94" s="72" t="s">
        <v>57</v>
      </c>
      <c r="G94" s="70" t="s">
        <v>804</v>
      </c>
      <c r="H94" s="70" t="s">
        <v>55</v>
      </c>
      <c r="I94" s="70" t="s">
        <v>1878</v>
      </c>
      <c r="J94" s="70" t="s">
        <v>55</v>
      </c>
      <c r="K94" s="70" t="s">
        <v>1877</v>
      </c>
      <c r="L94" s="70" t="s">
        <v>55</v>
      </c>
      <c r="M94" s="71">
        <v>62664.109146000003</v>
      </c>
      <c r="N94" s="70" t="s">
        <v>1858</v>
      </c>
      <c r="O94" s="71">
        <v>368874701.52343935</v>
      </c>
      <c r="P94" s="70" t="s">
        <v>1876</v>
      </c>
    </row>
    <row r="95" spans="1:16" ht="39" customHeight="1" x14ac:dyDescent="0.2">
      <c r="A95" s="70" t="s">
        <v>1875</v>
      </c>
      <c r="B95" s="73" t="s">
        <v>48</v>
      </c>
      <c r="C95" s="73"/>
      <c r="D95" s="73" t="s">
        <v>1874</v>
      </c>
      <c r="E95" s="73" t="s">
        <v>233</v>
      </c>
      <c r="F95" s="72" t="s">
        <v>73</v>
      </c>
      <c r="G95" s="70" t="s">
        <v>1873</v>
      </c>
      <c r="H95" s="70" t="s">
        <v>55</v>
      </c>
      <c r="I95" s="70" t="s">
        <v>1872</v>
      </c>
      <c r="J95" s="70" t="s">
        <v>55</v>
      </c>
      <c r="K95" s="70" t="s">
        <v>1871</v>
      </c>
      <c r="L95" s="70" t="s">
        <v>55</v>
      </c>
      <c r="M95" s="71">
        <v>62338.8729031236</v>
      </c>
      <c r="N95" s="70" t="s">
        <v>1858</v>
      </c>
      <c r="O95" s="71">
        <v>368937040.39634246</v>
      </c>
      <c r="P95" s="70" t="s">
        <v>1870</v>
      </c>
    </row>
    <row r="96" spans="1:16" ht="39" customHeight="1" x14ac:dyDescent="0.2">
      <c r="A96" s="70" t="s">
        <v>1869</v>
      </c>
      <c r="B96" s="73" t="s">
        <v>48</v>
      </c>
      <c r="C96" s="73"/>
      <c r="D96" s="73" t="s">
        <v>1868</v>
      </c>
      <c r="E96" s="73" t="s">
        <v>233</v>
      </c>
      <c r="F96" s="72" t="s">
        <v>57</v>
      </c>
      <c r="G96" s="70" t="s">
        <v>1867</v>
      </c>
      <c r="H96" s="70" t="s">
        <v>55</v>
      </c>
      <c r="I96" s="70" t="s">
        <v>1866</v>
      </c>
      <c r="J96" s="70" t="s">
        <v>55</v>
      </c>
      <c r="K96" s="70" t="s">
        <v>1865</v>
      </c>
      <c r="L96" s="70" t="s">
        <v>55</v>
      </c>
      <c r="M96" s="71">
        <v>59815.969728742442</v>
      </c>
      <c r="N96" s="70" t="s">
        <v>1858</v>
      </c>
      <c r="O96" s="71">
        <v>368996856.36607122</v>
      </c>
      <c r="P96" s="70" t="s">
        <v>1864</v>
      </c>
    </row>
    <row r="97" spans="1:16" ht="26.1" customHeight="1" x14ac:dyDescent="0.2">
      <c r="A97" s="70" t="s">
        <v>352</v>
      </c>
      <c r="B97" s="73" t="s">
        <v>284</v>
      </c>
      <c r="C97" s="73"/>
      <c r="D97" s="73" t="s">
        <v>351</v>
      </c>
      <c r="E97" s="73" t="s">
        <v>233</v>
      </c>
      <c r="F97" s="72" t="s">
        <v>57</v>
      </c>
      <c r="G97" s="70" t="s">
        <v>806</v>
      </c>
      <c r="H97" s="70" t="s">
        <v>55</v>
      </c>
      <c r="I97" s="70" t="s">
        <v>1863</v>
      </c>
      <c r="J97" s="70" t="s">
        <v>55</v>
      </c>
      <c r="K97" s="70" t="s">
        <v>1862</v>
      </c>
      <c r="L97" s="70" t="s">
        <v>55</v>
      </c>
      <c r="M97" s="71">
        <v>57079.226891999999</v>
      </c>
      <c r="N97" s="70" t="s">
        <v>1858</v>
      </c>
      <c r="O97" s="71">
        <v>369053935.59296322</v>
      </c>
      <c r="P97" s="70" t="s">
        <v>1861</v>
      </c>
    </row>
    <row r="98" spans="1:16" ht="26.1" customHeight="1" x14ac:dyDescent="0.2">
      <c r="A98" s="70" t="s">
        <v>331</v>
      </c>
      <c r="B98" s="73" t="s">
        <v>281</v>
      </c>
      <c r="C98" s="73"/>
      <c r="D98" s="73" t="s">
        <v>330</v>
      </c>
      <c r="E98" s="73" t="s">
        <v>233</v>
      </c>
      <c r="F98" s="72" t="s">
        <v>86</v>
      </c>
      <c r="G98" s="70" t="s">
        <v>1860</v>
      </c>
      <c r="H98" s="70" t="s">
        <v>55</v>
      </c>
      <c r="I98" s="70" t="s">
        <v>1150</v>
      </c>
      <c r="J98" s="70" t="s">
        <v>55</v>
      </c>
      <c r="K98" s="70" t="s">
        <v>1859</v>
      </c>
      <c r="L98" s="70" t="s">
        <v>55</v>
      </c>
      <c r="M98" s="71">
        <v>56319.836706000002</v>
      </c>
      <c r="N98" s="70" t="s">
        <v>1858</v>
      </c>
      <c r="O98" s="71">
        <v>369110255.4296692</v>
      </c>
      <c r="P98" s="70" t="s">
        <v>1857</v>
      </c>
    </row>
    <row r="99" spans="1:16" ht="51.95" customHeight="1" x14ac:dyDescent="0.2">
      <c r="A99" s="70" t="s">
        <v>1856</v>
      </c>
      <c r="B99" s="73" t="s">
        <v>48</v>
      </c>
      <c r="C99" s="73"/>
      <c r="D99" s="73" t="s">
        <v>1855</v>
      </c>
      <c r="E99" s="73" t="s">
        <v>233</v>
      </c>
      <c r="F99" s="72" t="s">
        <v>57</v>
      </c>
      <c r="G99" s="70" t="s">
        <v>1854</v>
      </c>
      <c r="H99" s="70" t="s">
        <v>55</v>
      </c>
      <c r="I99" s="70" t="s">
        <v>1853</v>
      </c>
      <c r="J99" s="70" t="s">
        <v>55</v>
      </c>
      <c r="K99" s="70" t="s">
        <v>1852</v>
      </c>
      <c r="L99" s="70" t="s">
        <v>55</v>
      </c>
      <c r="M99" s="71">
        <v>50844.338264020858</v>
      </c>
      <c r="N99" s="70" t="s">
        <v>1631</v>
      </c>
      <c r="O99" s="71">
        <v>369161099.76793325</v>
      </c>
      <c r="P99" s="70" t="s">
        <v>1851</v>
      </c>
    </row>
    <row r="100" spans="1:16" ht="26.1" customHeight="1" x14ac:dyDescent="0.2">
      <c r="A100" s="70" t="s">
        <v>735</v>
      </c>
      <c r="B100" s="73" t="s">
        <v>734</v>
      </c>
      <c r="C100" s="73"/>
      <c r="D100" s="73" t="s">
        <v>733</v>
      </c>
      <c r="E100" s="73" t="s">
        <v>203</v>
      </c>
      <c r="F100" s="72" t="s">
        <v>46</v>
      </c>
      <c r="G100" s="70" t="s">
        <v>1850</v>
      </c>
      <c r="H100" s="70" t="s">
        <v>55</v>
      </c>
      <c r="I100" s="70" t="s">
        <v>1849</v>
      </c>
      <c r="J100" s="70" t="s">
        <v>55</v>
      </c>
      <c r="K100" s="70" t="s">
        <v>1848</v>
      </c>
      <c r="L100" s="70" t="s">
        <v>55</v>
      </c>
      <c r="M100" s="71">
        <v>50775.099469994879</v>
      </c>
      <c r="N100" s="70" t="s">
        <v>1631</v>
      </c>
      <c r="O100" s="71">
        <v>369211874.86740321</v>
      </c>
      <c r="P100" s="70" t="s">
        <v>1847</v>
      </c>
    </row>
    <row r="101" spans="1:16" ht="39" customHeight="1" x14ac:dyDescent="0.2">
      <c r="A101" s="70" t="s">
        <v>1846</v>
      </c>
      <c r="B101" s="73" t="s">
        <v>48</v>
      </c>
      <c r="C101" s="73"/>
      <c r="D101" s="73" t="s">
        <v>1845</v>
      </c>
      <c r="E101" s="73" t="s">
        <v>233</v>
      </c>
      <c r="F101" s="72" t="s">
        <v>90</v>
      </c>
      <c r="G101" s="70" t="s">
        <v>1844</v>
      </c>
      <c r="H101" s="70" t="s">
        <v>55</v>
      </c>
      <c r="I101" s="70" t="s">
        <v>1843</v>
      </c>
      <c r="J101" s="70" t="s">
        <v>55</v>
      </c>
      <c r="K101" s="70" t="s">
        <v>1842</v>
      </c>
      <c r="L101" s="70" t="s">
        <v>55</v>
      </c>
      <c r="M101" s="71">
        <v>49787.459760290221</v>
      </c>
      <c r="N101" s="70" t="s">
        <v>1631</v>
      </c>
      <c r="O101" s="71">
        <v>369261662.32716352</v>
      </c>
      <c r="P101" s="70" t="s">
        <v>1841</v>
      </c>
    </row>
    <row r="102" spans="1:16" ht="39" customHeight="1" x14ac:dyDescent="0.2">
      <c r="A102" s="70" t="s">
        <v>1840</v>
      </c>
      <c r="B102" s="73" t="s">
        <v>48</v>
      </c>
      <c r="C102" s="73"/>
      <c r="D102" s="73" t="s">
        <v>1839</v>
      </c>
      <c r="E102" s="73" t="s">
        <v>233</v>
      </c>
      <c r="F102" s="72" t="s">
        <v>57</v>
      </c>
      <c r="G102" s="70" t="s">
        <v>1838</v>
      </c>
      <c r="H102" s="70" t="s">
        <v>55</v>
      </c>
      <c r="I102" s="70" t="s">
        <v>1837</v>
      </c>
      <c r="J102" s="70" t="s">
        <v>55</v>
      </c>
      <c r="K102" s="70" t="s">
        <v>1836</v>
      </c>
      <c r="L102" s="70" t="s">
        <v>55</v>
      </c>
      <c r="M102" s="71">
        <v>48964.161457480157</v>
      </c>
      <c r="N102" s="70" t="s">
        <v>1631</v>
      </c>
      <c r="O102" s="71">
        <v>369310626.488621</v>
      </c>
      <c r="P102" s="70" t="s">
        <v>1835</v>
      </c>
    </row>
    <row r="103" spans="1:16" ht="39" customHeight="1" x14ac:dyDescent="0.2">
      <c r="A103" s="70" t="s">
        <v>1834</v>
      </c>
      <c r="B103" s="73" t="s">
        <v>48</v>
      </c>
      <c r="C103" s="73"/>
      <c r="D103" s="73" t="s">
        <v>1833</v>
      </c>
      <c r="E103" s="73" t="s">
        <v>233</v>
      </c>
      <c r="F103" s="72" t="s">
        <v>90</v>
      </c>
      <c r="G103" s="70" t="s">
        <v>1832</v>
      </c>
      <c r="H103" s="70" t="s">
        <v>55</v>
      </c>
      <c r="I103" s="70" t="s">
        <v>1831</v>
      </c>
      <c r="J103" s="70" t="s">
        <v>55</v>
      </c>
      <c r="K103" s="70" t="s">
        <v>1830</v>
      </c>
      <c r="L103" s="70" t="s">
        <v>55</v>
      </c>
      <c r="M103" s="71">
        <v>47733.921337200001</v>
      </c>
      <c r="N103" s="70" t="s">
        <v>1631</v>
      </c>
      <c r="O103" s="71">
        <v>369358360.40995818</v>
      </c>
      <c r="P103" s="70" t="s">
        <v>1829</v>
      </c>
    </row>
    <row r="104" spans="1:16" ht="26.1" customHeight="1" x14ac:dyDescent="0.2">
      <c r="A104" s="70" t="s">
        <v>683</v>
      </c>
      <c r="B104" s="73" t="s">
        <v>48</v>
      </c>
      <c r="C104" s="73"/>
      <c r="D104" s="73" t="s">
        <v>682</v>
      </c>
      <c r="E104" s="73" t="s">
        <v>233</v>
      </c>
      <c r="F104" s="72" t="s">
        <v>90</v>
      </c>
      <c r="G104" s="70" t="s">
        <v>1828</v>
      </c>
      <c r="H104" s="70" t="s">
        <v>55</v>
      </c>
      <c r="I104" s="70" t="s">
        <v>1827</v>
      </c>
      <c r="J104" s="70" t="s">
        <v>55</v>
      </c>
      <c r="K104" s="70" t="s">
        <v>1826</v>
      </c>
      <c r="L104" s="70" t="s">
        <v>55</v>
      </c>
      <c r="M104" s="71">
        <v>47370.075390259197</v>
      </c>
      <c r="N104" s="70" t="s">
        <v>1631</v>
      </c>
      <c r="O104" s="71">
        <v>369405730.48534846</v>
      </c>
      <c r="P104" s="70" t="s">
        <v>1825</v>
      </c>
    </row>
    <row r="105" spans="1:16" ht="24" customHeight="1" x14ac:dyDescent="0.2">
      <c r="A105" s="70" t="s">
        <v>1824</v>
      </c>
      <c r="B105" s="73" t="s">
        <v>48</v>
      </c>
      <c r="C105" s="73"/>
      <c r="D105" s="73" t="s">
        <v>1823</v>
      </c>
      <c r="E105" s="73" t="s">
        <v>203</v>
      </c>
      <c r="F105" s="72" t="s">
        <v>46</v>
      </c>
      <c r="G105" s="70" t="s">
        <v>1822</v>
      </c>
      <c r="H105" s="70" t="s">
        <v>55</v>
      </c>
      <c r="I105" s="70" t="s">
        <v>1821</v>
      </c>
      <c r="J105" s="70" t="s">
        <v>55</v>
      </c>
      <c r="K105" s="70" t="s">
        <v>1820</v>
      </c>
      <c r="L105" s="70" t="s">
        <v>55</v>
      </c>
      <c r="M105" s="71">
        <v>46482.063646790994</v>
      </c>
      <c r="N105" s="70" t="s">
        <v>1631</v>
      </c>
      <c r="O105" s="71">
        <v>369452212.54899526</v>
      </c>
      <c r="P105" s="70" t="s">
        <v>1819</v>
      </c>
    </row>
    <row r="106" spans="1:16" ht="39" customHeight="1" x14ac:dyDescent="0.2">
      <c r="A106" s="70" t="s">
        <v>1818</v>
      </c>
      <c r="B106" s="73" t="s">
        <v>48</v>
      </c>
      <c r="C106" s="73"/>
      <c r="D106" s="73" t="s">
        <v>1817</v>
      </c>
      <c r="E106" s="73" t="s">
        <v>233</v>
      </c>
      <c r="F106" s="72" t="s">
        <v>90</v>
      </c>
      <c r="G106" s="70" t="s">
        <v>1816</v>
      </c>
      <c r="H106" s="70" t="s">
        <v>55</v>
      </c>
      <c r="I106" s="70" t="s">
        <v>1815</v>
      </c>
      <c r="J106" s="70" t="s">
        <v>55</v>
      </c>
      <c r="K106" s="70" t="s">
        <v>1814</v>
      </c>
      <c r="L106" s="70" t="s">
        <v>55</v>
      </c>
      <c r="M106" s="71">
        <v>46372.446479409751</v>
      </c>
      <c r="N106" s="70" t="s">
        <v>1631</v>
      </c>
      <c r="O106" s="71">
        <v>369498584.99547464</v>
      </c>
      <c r="P106" s="70" t="s">
        <v>1813</v>
      </c>
    </row>
    <row r="107" spans="1:16" ht="24" customHeight="1" x14ac:dyDescent="0.2">
      <c r="A107" s="70" t="s">
        <v>1812</v>
      </c>
      <c r="B107" s="73" t="s">
        <v>48</v>
      </c>
      <c r="C107" s="73"/>
      <c r="D107" s="73" t="s">
        <v>1811</v>
      </c>
      <c r="E107" s="73" t="s">
        <v>203</v>
      </c>
      <c r="F107" s="72" t="s">
        <v>46</v>
      </c>
      <c r="G107" s="70" t="s">
        <v>1810</v>
      </c>
      <c r="H107" s="70" t="s">
        <v>55</v>
      </c>
      <c r="I107" s="70" t="s">
        <v>1809</v>
      </c>
      <c r="J107" s="70" t="s">
        <v>55</v>
      </c>
      <c r="K107" s="70" t="s">
        <v>1808</v>
      </c>
      <c r="L107" s="70" t="s">
        <v>55</v>
      </c>
      <c r="M107" s="71">
        <v>45052.167518005146</v>
      </c>
      <c r="N107" s="70" t="s">
        <v>1631</v>
      </c>
      <c r="O107" s="71">
        <v>369543637.16299266</v>
      </c>
      <c r="P107" s="70" t="s">
        <v>1807</v>
      </c>
    </row>
    <row r="108" spans="1:16" ht="26.1" customHeight="1" x14ac:dyDescent="0.2">
      <c r="A108" s="70" t="s">
        <v>719</v>
      </c>
      <c r="B108" s="73" t="s">
        <v>48</v>
      </c>
      <c r="C108" s="73"/>
      <c r="D108" s="73" t="s">
        <v>718</v>
      </c>
      <c r="E108" s="73" t="s">
        <v>199</v>
      </c>
      <c r="F108" s="72" t="s">
        <v>163</v>
      </c>
      <c r="G108" s="70" t="s">
        <v>1621</v>
      </c>
      <c r="H108" s="70" t="s">
        <v>55</v>
      </c>
      <c r="I108" s="70" t="s">
        <v>1806</v>
      </c>
      <c r="J108" s="70" t="s">
        <v>55</v>
      </c>
      <c r="K108" s="70" t="s">
        <v>1805</v>
      </c>
      <c r="L108" s="70" t="s">
        <v>55</v>
      </c>
      <c r="M108" s="71">
        <v>44582.932692000002</v>
      </c>
      <c r="N108" s="70" t="s">
        <v>1631</v>
      </c>
      <c r="O108" s="71">
        <v>369588220.09568465</v>
      </c>
      <c r="P108" s="70" t="s">
        <v>1804</v>
      </c>
    </row>
    <row r="109" spans="1:16" ht="26.1" customHeight="1" x14ac:dyDescent="0.2">
      <c r="A109" s="70" t="s">
        <v>1803</v>
      </c>
      <c r="B109" s="73" t="s">
        <v>48</v>
      </c>
      <c r="C109" s="73"/>
      <c r="D109" s="73" t="s">
        <v>1802</v>
      </c>
      <c r="E109" s="73" t="s">
        <v>233</v>
      </c>
      <c r="F109" s="72" t="s">
        <v>57</v>
      </c>
      <c r="G109" s="70" t="s">
        <v>1801</v>
      </c>
      <c r="H109" s="70" t="s">
        <v>55</v>
      </c>
      <c r="I109" s="70" t="s">
        <v>1800</v>
      </c>
      <c r="J109" s="70" t="s">
        <v>55</v>
      </c>
      <c r="K109" s="70" t="s">
        <v>1799</v>
      </c>
      <c r="L109" s="70" t="s">
        <v>55</v>
      </c>
      <c r="M109" s="71">
        <v>44424.277722204657</v>
      </c>
      <c r="N109" s="70" t="s">
        <v>1631</v>
      </c>
      <c r="O109" s="71">
        <v>369632644.37340689</v>
      </c>
      <c r="P109" s="70" t="s">
        <v>1798</v>
      </c>
    </row>
    <row r="110" spans="1:16" ht="39" customHeight="1" x14ac:dyDescent="0.2">
      <c r="A110" s="70" t="s">
        <v>1797</v>
      </c>
      <c r="B110" s="73" t="s">
        <v>48</v>
      </c>
      <c r="C110" s="73"/>
      <c r="D110" s="73" t="s">
        <v>1796</v>
      </c>
      <c r="E110" s="73" t="s">
        <v>233</v>
      </c>
      <c r="F110" s="72" t="s">
        <v>57</v>
      </c>
      <c r="G110" s="70" t="s">
        <v>1795</v>
      </c>
      <c r="H110" s="70" t="s">
        <v>55</v>
      </c>
      <c r="I110" s="70" t="s">
        <v>1794</v>
      </c>
      <c r="J110" s="70" t="s">
        <v>55</v>
      </c>
      <c r="K110" s="70" t="s">
        <v>1793</v>
      </c>
      <c r="L110" s="70" t="s">
        <v>55</v>
      </c>
      <c r="M110" s="71">
        <v>41242.373077703516</v>
      </c>
      <c r="N110" s="70" t="s">
        <v>1631</v>
      </c>
      <c r="O110" s="71">
        <v>369673886.74648458</v>
      </c>
      <c r="P110" s="70" t="s">
        <v>1792</v>
      </c>
    </row>
    <row r="111" spans="1:16" ht="26.1" customHeight="1" x14ac:dyDescent="0.2">
      <c r="A111" s="70" t="s">
        <v>1791</v>
      </c>
      <c r="B111" s="73" t="s">
        <v>48</v>
      </c>
      <c r="C111" s="73"/>
      <c r="D111" s="73" t="s">
        <v>1790</v>
      </c>
      <c r="E111" s="73" t="s">
        <v>233</v>
      </c>
      <c r="F111" s="72" t="s">
        <v>57</v>
      </c>
      <c r="G111" s="70" t="s">
        <v>1789</v>
      </c>
      <c r="H111" s="70" t="s">
        <v>55</v>
      </c>
      <c r="I111" s="70" t="s">
        <v>1788</v>
      </c>
      <c r="J111" s="70" t="s">
        <v>55</v>
      </c>
      <c r="K111" s="70" t="s">
        <v>1787</v>
      </c>
      <c r="L111" s="70" t="s">
        <v>55</v>
      </c>
      <c r="M111" s="71">
        <v>40450.015936386546</v>
      </c>
      <c r="N111" s="70" t="s">
        <v>1631</v>
      </c>
      <c r="O111" s="71">
        <v>369714336.76242095</v>
      </c>
      <c r="P111" s="70" t="s">
        <v>1786</v>
      </c>
    </row>
    <row r="112" spans="1:16" ht="26.1" customHeight="1" x14ac:dyDescent="0.2">
      <c r="A112" s="70" t="s">
        <v>1785</v>
      </c>
      <c r="B112" s="73" t="s">
        <v>48</v>
      </c>
      <c r="C112" s="73"/>
      <c r="D112" s="73" t="s">
        <v>1784</v>
      </c>
      <c r="E112" s="73" t="s">
        <v>233</v>
      </c>
      <c r="F112" s="72" t="s">
        <v>57</v>
      </c>
      <c r="G112" s="70" t="s">
        <v>1049</v>
      </c>
      <c r="H112" s="70" t="s">
        <v>55</v>
      </c>
      <c r="I112" s="70" t="s">
        <v>1783</v>
      </c>
      <c r="J112" s="70" t="s">
        <v>55</v>
      </c>
      <c r="K112" s="70" t="s">
        <v>1782</v>
      </c>
      <c r="L112" s="70" t="s">
        <v>55</v>
      </c>
      <c r="M112" s="71">
        <v>34508.493651594421</v>
      </c>
      <c r="N112" s="70" t="s">
        <v>1631</v>
      </c>
      <c r="O112" s="71">
        <v>369748845.25607252</v>
      </c>
      <c r="P112" s="70" t="s">
        <v>1781</v>
      </c>
    </row>
    <row r="113" spans="1:16" ht="26.1" customHeight="1" x14ac:dyDescent="0.2">
      <c r="A113" s="70" t="s">
        <v>1780</v>
      </c>
      <c r="B113" s="73" t="s">
        <v>48</v>
      </c>
      <c r="C113" s="73"/>
      <c r="D113" s="73" t="s">
        <v>1779</v>
      </c>
      <c r="E113" s="73" t="s">
        <v>233</v>
      </c>
      <c r="F113" s="72" t="s">
        <v>73</v>
      </c>
      <c r="G113" s="70" t="s">
        <v>1778</v>
      </c>
      <c r="H113" s="70" t="s">
        <v>55</v>
      </c>
      <c r="I113" s="70" t="s">
        <v>1777</v>
      </c>
      <c r="J113" s="70" t="s">
        <v>55</v>
      </c>
      <c r="K113" s="70" t="s">
        <v>1776</v>
      </c>
      <c r="L113" s="70" t="s">
        <v>55</v>
      </c>
      <c r="M113" s="71">
        <v>34405.004727394815</v>
      </c>
      <c r="N113" s="70" t="s">
        <v>1631</v>
      </c>
      <c r="O113" s="71">
        <v>369783250.26079994</v>
      </c>
      <c r="P113" s="70" t="s">
        <v>1775</v>
      </c>
    </row>
    <row r="114" spans="1:16" ht="26.1" customHeight="1" x14ac:dyDescent="0.2">
      <c r="A114" s="70" t="s">
        <v>1774</v>
      </c>
      <c r="B114" s="73" t="s">
        <v>48</v>
      </c>
      <c r="C114" s="73"/>
      <c r="D114" s="73" t="s">
        <v>1773</v>
      </c>
      <c r="E114" s="73" t="s">
        <v>233</v>
      </c>
      <c r="F114" s="72" t="s">
        <v>411</v>
      </c>
      <c r="G114" s="70" t="s">
        <v>1772</v>
      </c>
      <c r="H114" s="70" t="s">
        <v>55</v>
      </c>
      <c r="I114" s="70" t="s">
        <v>1341</v>
      </c>
      <c r="J114" s="70" t="s">
        <v>55</v>
      </c>
      <c r="K114" s="70" t="s">
        <v>1771</v>
      </c>
      <c r="L114" s="70" t="s">
        <v>55</v>
      </c>
      <c r="M114" s="71">
        <v>34327.751270324829</v>
      </c>
      <c r="N114" s="70" t="s">
        <v>1631</v>
      </c>
      <c r="O114" s="71">
        <v>369817578.0120703</v>
      </c>
      <c r="P114" s="70" t="s">
        <v>1770</v>
      </c>
    </row>
    <row r="115" spans="1:16" ht="39" customHeight="1" x14ac:dyDescent="0.2">
      <c r="A115" s="70" t="s">
        <v>308</v>
      </c>
      <c r="B115" s="73" t="s">
        <v>48</v>
      </c>
      <c r="C115" s="73"/>
      <c r="D115" s="73" t="s">
        <v>307</v>
      </c>
      <c r="E115" s="73" t="s">
        <v>233</v>
      </c>
      <c r="F115" s="72" t="s">
        <v>57</v>
      </c>
      <c r="G115" s="70" t="s">
        <v>1621</v>
      </c>
      <c r="H115" s="70" t="s">
        <v>55</v>
      </c>
      <c r="I115" s="70" t="s">
        <v>1769</v>
      </c>
      <c r="J115" s="70" t="s">
        <v>55</v>
      </c>
      <c r="K115" s="70" t="s">
        <v>1768</v>
      </c>
      <c r="L115" s="70" t="s">
        <v>55</v>
      </c>
      <c r="M115" s="71">
        <v>32903.703882000002</v>
      </c>
      <c r="N115" s="70" t="s">
        <v>1631</v>
      </c>
      <c r="O115" s="71">
        <v>369850481.71595228</v>
      </c>
      <c r="P115" s="70" t="s">
        <v>1767</v>
      </c>
    </row>
    <row r="116" spans="1:16" ht="39" customHeight="1" x14ac:dyDescent="0.2">
      <c r="A116" s="70" t="s">
        <v>1766</v>
      </c>
      <c r="B116" s="73" t="s">
        <v>48</v>
      </c>
      <c r="C116" s="73"/>
      <c r="D116" s="73" t="s">
        <v>1765</v>
      </c>
      <c r="E116" s="73" t="s">
        <v>233</v>
      </c>
      <c r="F116" s="72" t="s">
        <v>57</v>
      </c>
      <c r="G116" s="70" t="s">
        <v>1764</v>
      </c>
      <c r="H116" s="70" t="s">
        <v>55</v>
      </c>
      <c r="I116" s="70" t="s">
        <v>1763</v>
      </c>
      <c r="J116" s="70" t="s">
        <v>55</v>
      </c>
      <c r="K116" s="70" t="s">
        <v>1762</v>
      </c>
      <c r="L116" s="70" t="s">
        <v>55</v>
      </c>
      <c r="M116" s="71">
        <v>32131.325047808521</v>
      </c>
      <c r="N116" s="70" t="s">
        <v>1631</v>
      </c>
      <c r="O116" s="71">
        <v>369882613.04100007</v>
      </c>
      <c r="P116" s="70" t="s">
        <v>1761</v>
      </c>
    </row>
    <row r="117" spans="1:16" ht="26.1" customHeight="1" x14ac:dyDescent="0.2">
      <c r="A117" s="70" t="s">
        <v>700</v>
      </c>
      <c r="B117" s="73" t="s">
        <v>48</v>
      </c>
      <c r="C117" s="73"/>
      <c r="D117" s="73" t="s">
        <v>699</v>
      </c>
      <c r="E117" s="73" t="s">
        <v>199</v>
      </c>
      <c r="F117" s="72" t="s">
        <v>163</v>
      </c>
      <c r="G117" s="70" t="s">
        <v>1621</v>
      </c>
      <c r="H117" s="70" t="s">
        <v>55</v>
      </c>
      <c r="I117" s="70" t="s">
        <v>1760</v>
      </c>
      <c r="J117" s="70" t="s">
        <v>55</v>
      </c>
      <c r="K117" s="70" t="s">
        <v>1759</v>
      </c>
      <c r="L117" s="70" t="s">
        <v>55</v>
      </c>
      <c r="M117" s="71">
        <v>32125.088628000001</v>
      </c>
      <c r="N117" s="70" t="s">
        <v>1631</v>
      </c>
      <c r="O117" s="71">
        <v>369914738.12962806</v>
      </c>
      <c r="P117" s="70" t="s">
        <v>1758</v>
      </c>
    </row>
    <row r="118" spans="1:16" ht="24" customHeight="1" x14ac:dyDescent="0.2">
      <c r="A118" s="70" t="s">
        <v>1757</v>
      </c>
      <c r="B118" s="73" t="s">
        <v>48</v>
      </c>
      <c r="C118" s="73"/>
      <c r="D118" s="73" t="s">
        <v>1756</v>
      </c>
      <c r="E118" s="73" t="s">
        <v>203</v>
      </c>
      <c r="F118" s="72" t="s">
        <v>46</v>
      </c>
      <c r="G118" s="70" t="s">
        <v>1755</v>
      </c>
      <c r="H118" s="70" t="s">
        <v>55</v>
      </c>
      <c r="I118" s="70" t="s">
        <v>1754</v>
      </c>
      <c r="J118" s="70" t="s">
        <v>55</v>
      </c>
      <c r="K118" s="70" t="s">
        <v>1753</v>
      </c>
      <c r="L118" s="70" t="s">
        <v>55</v>
      </c>
      <c r="M118" s="71">
        <v>32017.417788763007</v>
      </c>
      <c r="N118" s="70" t="s">
        <v>1631</v>
      </c>
      <c r="O118" s="71">
        <v>369946755.54741687</v>
      </c>
      <c r="P118" s="70" t="s">
        <v>1748</v>
      </c>
    </row>
    <row r="119" spans="1:16" ht="39" customHeight="1" x14ac:dyDescent="0.2">
      <c r="A119" s="70" t="s">
        <v>1752</v>
      </c>
      <c r="B119" s="73" t="s">
        <v>48</v>
      </c>
      <c r="C119" s="73"/>
      <c r="D119" s="73" t="s">
        <v>1751</v>
      </c>
      <c r="E119" s="73" t="s">
        <v>233</v>
      </c>
      <c r="F119" s="72" t="s">
        <v>57</v>
      </c>
      <c r="G119" s="70" t="s">
        <v>1110</v>
      </c>
      <c r="H119" s="70" t="s">
        <v>55</v>
      </c>
      <c r="I119" s="70" t="s">
        <v>1750</v>
      </c>
      <c r="J119" s="70" t="s">
        <v>55</v>
      </c>
      <c r="K119" s="70" t="s">
        <v>1749</v>
      </c>
      <c r="L119" s="70" t="s">
        <v>55</v>
      </c>
      <c r="M119" s="71">
        <v>31990.513152</v>
      </c>
      <c r="N119" s="70" t="s">
        <v>1631</v>
      </c>
      <c r="O119" s="71">
        <v>369978746.06056887</v>
      </c>
      <c r="P119" s="70" t="s">
        <v>1748</v>
      </c>
    </row>
    <row r="120" spans="1:16" ht="26.1" customHeight="1" x14ac:dyDescent="0.2">
      <c r="A120" s="70" t="s">
        <v>1747</v>
      </c>
      <c r="B120" s="73" t="s">
        <v>48</v>
      </c>
      <c r="C120" s="73"/>
      <c r="D120" s="73" t="s">
        <v>1746</v>
      </c>
      <c r="E120" s="73" t="s">
        <v>233</v>
      </c>
      <c r="F120" s="72" t="s">
        <v>411</v>
      </c>
      <c r="G120" s="70" t="s">
        <v>1745</v>
      </c>
      <c r="H120" s="70" t="s">
        <v>55</v>
      </c>
      <c r="I120" s="70" t="s">
        <v>1744</v>
      </c>
      <c r="J120" s="70" t="s">
        <v>55</v>
      </c>
      <c r="K120" s="70" t="s">
        <v>1743</v>
      </c>
      <c r="L120" s="70" t="s">
        <v>55</v>
      </c>
      <c r="M120" s="71">
        <v>31507.690737374152</v>
      </c>
      <c r="N120" s="70" t="s">
        <v>1631</v>
      </c>
      <c r="O120" s="71">
        <v>370010253.75130624</v>
      </c>
      <c r="P120" s="70" t="s">
        <v>1742</v>
      </c>
    </row>
    <row r="121" spans="1:16" ht="24" customHeight="1" x14ac:dyDescent="0.2">
      <c r="A121" s="70" t="s">
        <v>1741</v>
      </c>
      <c r="B121" s="73" t="s">
        <v>48</v>
      </c>
      <c r="C121" s="73"/>
      <c r="D121" s="73" t="s">
        <v>1740</v>
      </c>
      <c r="E121" s="73" t="s">
        <v>233</v>
      </c>
      <c r="F121" s="72" t="s">
        <v>411</v>
      </c>
      <c r="G121" s="70" t="s">
        <v>1739</v>
      </c>
      <c r="H121" s="70" t="s">
        <v>55</v>
      </c>
      <c r="I121" s="70" t="s">
        <v>1738</v>
      </c>
      <c r="J121" s="70" t="s">
        <v>55</v>
      </c>
      <c r="K121" s="70" t="s">
        <v>1737</v>
      </c>
      <c r="L121" s="70" t="s">
        <v>55</v>
      </c>
      <c r="M121" s="71">
        <v>30910.202220277723</v>
      </c>
      <c r="N121" s="70" t="s">
        <v>1631</v>
      </c>
      <c r="O121" s="71">
        <v>370041163.9535265</v>
      </c>
      <c r="P121" s="70" t="s">
        <v>1736</v>
      </c>
    </row>
    <row r="122" spans="1:16" ht="39" customHeight="1" x14ac:dyDescent="0.2">
      <c r="A122" s="70" t="s">
        <v>1735</v>
      </c>
      <c r="B122" s="73" t="s">
        <v>48</v>
      </c>
      <c r="C122" s="73"/>
      <c r="D122" s="73" t="s">
        <v>1734</v>
      </c>
      <c r="E122" s="73" t="s">
        <v>233</v>
      </c>
      <c r="F122" s="72" t="s">
        <v>57</v>
      </c>
      <c r="G122" s="70" t="s">
        <v>1733</v>
      </c>
      <c r="H122" s="70" t="s">
        <v>55</v>
      </c>
      <c r="I122" s="70" t="s">
        <v>1732</v>
      </c>
      <c r="J122" s="70" t="s">
        <v>55</v>
      </c>
      <c r="K122" s="70" t="s">
        <v>1731</v>
      </c>
      <c r="L122" s="70" t="s">
        <v>55</v>
      </c>
      <c r="M122" s="71">
        <v>29863.556212849919</v>
      </c>
      <c r="N122" s="70" t="s">
        <v>1631</v>
      </c>
      <c r="O122" s="71">
        <v>370071027.50973934</v>
      </c>
      <c r="P122" s="70" t="s">
        <v>1730</v>
      </c>
    </row>
    <row r="123" spans="1:16" ht="39" customHeight="1" x14ac:dyDescent="0.2">
      <c r="A123" s="70" t="s">
        <v>1729</v>
      </c>
      <c r="B123" s="73" t="s">
        <v>48</v>
      </c>
      <c r="C123" s="73"/>
      <c r="D123" s="73" t="s">
        <v>1728</v>
      </c>
      <c r="E123" s="73" t="s">
        <v>233</v>
      </c>
      <c r="F123" s="72" t="s">
        <v>57</v>
      </c>
      <c r="G123" s="70" t="s">
        <v>1049</v>
      </c>
      <c r="H123" s="70" t="s">
        <v>55</v>
      </c>
      <c r="I123" s="70" t="s">
        <v>1727</v>
      </c>
      <c r="J123" s="70" t="s">
        <v>55</v>
      </c>
      <c r="K123" s="70" t="s">
        <v>1726</v>
      </c>
      <c r="L123" s="70" t="s">
        <v>55</v>
      </c>
      <c r="M123" s="71">
        <v>29520.819294447781</v>
      </c>
      <c r="N123" s="70" t="s">
        <v>1631</v>
      </c>
      <c r="O123" s="71">
        <v>370100548.32903379</v>
      </c>
      <c r="P123" s="70" t="s">
        <v>1725</v>
      </c>
    </row>
    <row r="124" spans="1:16" ht="39" customHeight="1" x14ac:dyDescent="0.2">
      <c r="A124" s="70" t="s">
        <v>1724</v>
      </c>
      <c r="B124" s="73" t="s">
        <v>48</v>
      </c>
      <c r="C124" s="73"/>
      <c r="D124" s="73" t="s">
        <v>1723</v>
      </c>
      <c r="E124" s="73" t="s">
        <v>233</v>
      </c>
      <c r="F124" s="72" t="s">
        <v>57</v>
      </c>
      <c r="G124" s="70" t="s">
        <v>1722</v>
      </c>
      <c r="H124" s="70" t="s">
        <v>55</v>
      </c>
      <c r="I124" s="70" t="s">
        <v>1721</v>
      </c>
      <c r="J124" s="70" t="s">
        <v>55</v>
      </c>
      <c r="K124" s="70" t="s">
        <v>1720</v>
      </c>
      <c r="L124" s="70" t="s">
        <v>55</v>
      </c>
      <c r="M124" s="71">
        <v>29448.615802685519</v>
      </c>
      <c r="N124" s="70" t="s">
        <v>1631</v>
      </c>
      <c r="O124" s="71">
        <v>370129996.9448365</v>
      </c>
      <c r="P124" s="70" t="s">
        <v>1715</v>
      </c>
    </row>
    <row r="125" spans="1:16" ht="26.1" customHeight="1" x14ac:dyDescent="0.2">
      <c r="A125" s="70" t="s">
        <v>1719</v>
      </c>
      <c r="B125" s="73" t="s">
        <v>48</v>
      </c>
      <c r="C125" s="73"/>
      <c r="D125" s="73" t="s">
        <v>1718</v>
      </c>
      <c r="E125" s="73" t="s">
        <v>199</v>
      </c>
      <c r="F125" s="72" t="s">
        <v>46</v>
      </c>
      <c r="G125" s="70" t="s">
        <v>1696</v>
      </c>
      <c r="H125" s="70" t="s">
        <v>55</v>
      </c>
      <c r="I125" s="70" t="s">
        <v>1717</v>
      </c>
      <c r="J125" s="70" t="s">
        <v>55</v>
      </c>
      <c r="K125" s="70" t="s">
        <v>1716</v>
      </c>
      <c r="L125" s="70" t="s">
        <v>55</v>
      </c>
      <c r="M125" s="71">
        <v>27870.741436372813</v>
      </c>
      <c r="N125" s="70" t="s">
        <v>1631</v>
      </c>
      <c r="O125" s="71">
        <v>370157867.68627286</v>
      </c>
      <c r="P125" s="70" t="s">
        <v>1715</v>
      </c>
    </row>
    <row r="126" spans="1:16" ht="26.1" customHeight="1" x14ac:dyDescent="0.2">
      <c r="A126" s="70" t="s">
        <v>1714</v>
      </c>
      <c r="B126" s="73" t="s">
        <v>48</v>
      </c>
      <c r="C126" s="73"/>
      <c r="D126" s="73" t="s">
        <v>1713</v>
      </c>
      <c r="E126" s="73" t="s">
        <v>233</v>
      </c>
      <c r="F126" s="72" t="s">
        <v>90</v>
      </c>
      <c r="G126" s="70" t="s">
        <v>1712</v>
      </c>
      <c r="H126" s="70" t="s">
        <v>55</v>
      </c>
      <c r="I126" s="70" t="s">
        <v>1711</v>
      </c>
      <c r="J126" s="70" t="s">
        <v>55</v>
      </c>
      <c r="K126" s="70" t="s">
        <v>1710</v>
      </c>
      <c r="L126" s="70" t="s">
        <v>55</v>
      </c>
      <c r="M126" s="71">
        <v>27807.921219194028</v>
      </c>
      <c r="N126" s="70" t="s">
        <v>1631</v>
      </c>
      <c r="O126" s="71">
        <v>370185675.60749203</v>
      </c>
      <c r="P126" s="70" t="s">
        <v>1709</v>
      </c>
    </row>
    <row r="127" spans="1:16" ht="39" customHeight="1" x14ac:dyDescent="0.2">
      <c r="A127" s="70" t="s">
        <v>1708</v>
      </c>
      <c r="B127" s="73" t="s">
        <v>48</v>
      </c>
      <c r="C127" s="73"/>
      <c r="D127" s="73" t="s">
        <v>1707</v>
      </c>
      <c r="E127" s="73" t="s">
        <v>793</v>
      </c>
      <c r="F127" s="72" t="s">
        <v>57</v>
      </c>
      <c r="G127" s="70" t="s">
        <v>1706</v>
      </c>
      <c r="H127" s="70" t="s">
        <v>55</v>
      </c>
      <c r="I127" s="70" t="s">
        <v>1705</v>
      </c>
      <c r="J127" s="70" t="s">
        <v>55</v>
      </c>
      <c r="K127" s="70" t="s">
        <v>1704</v>
      </c>
      <c r="L127" s="70" t="s">
        <v>55</v>
      </c>
      <c r="M127" s="71">
        <v>25954.262849595529</v>
      </c>
      <c r="N127" s="70" t="s">
        <v>1631</v>
      </c>
      <c r="O127" s="71">
        <v>370211629.87034166</v>
      </c>
      <c r="P127" s="70" t="s">
        <v>1699</v>
      </c>
    </row>
    <row r="128" spans="1:16" ht="26.1" customHeight="1" x14ac:dyDescent="0.2">
      <c r="A128" s="70" t="s">
        <v>1703</v>
      </c>
      <c r="B128" s="73" t="s">
        <v>48</v>
      </c>
      <c r="C128" s="73"/>
      <c r="D128" s="73" t="s">
        <v>1702</v>
      </c>
      <c r="E128" s="73" t="s">
        <v>233</v>
      </c>
      <c r="F128" s="72" t="s">
        <v>57</v>
      </c>
      <c r="G128" s="70" t="s">
        <v>1124</v>
      </c>
      <c r="H128" s="70" t="s">
        <v>55</v>
      </c>
      <c r="I128" s="70" t="s">
        <v>1701</v>
      </c>
      <c r="J128" s="70" t="s">
        <v>55</v>
      </c>
      <c r="K128" s="70" t="s">
        <v>1700</v>
      </c>
      <c r="L128" s="70" t="s">
        <v>55</v>
      </c>
      <c r="M128" s="71">
        <v>25469.09151516468</v>
      </c>
      <c r="N128" s="70" t="s">
        <v>1631</v>
      </c>
      <c r="O128" s="71">
        <v>370237098.96185678</v>
      </c>
      <c r="P128" s="70" t="s">
        <v>1699</v>
      </c>
    </row>
    <row r="129" spans="1:16" ht="26.1" customHeight="1" x14ac:dyDescent="0.2">
      <c r="A129" s="70" t="s">
        <v>1698</v>
      </c>
      <c r="B129" s="73" t="s">
        <v>48</v>
      </c>
      <c r="C129" s="73"/>
      <c r="D129" s="73" t="s">
        <v>1697</v>
      </c>
      <c r="E129" s="73" t="s">
        <v>199</v>
      </c>
      <c r="F129" s="72" t="s">
        <v>46</v>
      </c>
      <c r="G129" s="70" t="s">
        <v>1696</v>
      </c>
      <c r="H129" s="70" t="s">
        <v>55</v>
      </c>
      <c r="I129" s="70" t="s">
        <v>1695</v>
      </c>
      <c r="J129" s="70" t="s">
        <v>55</v>
      </c>
      <c r="K129" s="70" t="s">
        <v>1694</v>
      </c>
      <c r="L129" s="70" t="s">
        <v>55</v>
      </c>
      <c r="M129" s="71">
        <v>25151.644710873028</v>
      </c>
      <c r="N129" s="70" t="s">
        <v>1631</v>
      </c>
      <c r="O129" s="71">
        <v>370262250.60656768</v>
      </c>
      <c r="P129" s="70" t="s">
        <v>1693</v>
      </c>
    </row>
    <row r="130" spans="1:16" ht="26.1" customHeight="1" x14ac:dyDescent="0.2">
      <c r="A130" s="70" t="s">
        <v>1692</v>
      </c>
      <c r="B130" s="73" t="s">
        <v>48</v>
      </c>
      <c r="C130" s="73"/>
      <c r="D130" s="73" t="s">
        <v>1691</v>
      </c>
      <c r="E130" s="73" t="s">
        <v>199</v>
      </c>
      <c r="F130" s="72" t="s">
        <v>46</v>
      </c>
      <c r="G130" s="70" t="s">
        <v>1467</v>
      </c>
      <c r="H130" s="70" t="s">
        <v>55</v>
      </c>
      <c r="I130" s="70" t="s">
        <v>1690</v>
      </c>
      <c r="J130" s="70" t="s">
        <v>55</v>
      </c>
      <c r="K130" s="70" t="s">
        <v>1689</v>
      </c>
      <c r="L130" s="70" t="s">
        <v>55</v>
      </c>
      <c r="M130" s="71">
        <v>24046.400007837277</v>
      </c>
      <c r="N130" s="70" t="s">
        <v>1631</v>
      </c>
      <c r="O130" s="71">
        <v>370286297.00657552</v>
      </c>
      <c r="P130" s="70" t="s">
        <v>1685</v>
      </c>
    </row>
    <row r="131" spans="1:16" ht="26.1" customHeight="1" x14ac:dyDescent="0.2">
      <c r="A131" s="70" t="s">
        <v>324</v>
      </c>
      <c r="B131" s="73" t="s">
        <v>48</v>
      </c>
      <c r="C131" s="73"/>
      <c r="D131" s="73" t="s">
        <v>323</v>
      </c>
      <c r="E131" s="73" t="s">
        <v>233</v>
      </c>
      <c r="F131" s="72" t="s">
        <v>57</v>
      </c>
      <c r="G131" s="70" t="s">
        <v>1688</v>
      </c>
      <c r="H131" s="70" t="s">
        <v>55</v>
      </c>
      <c r="I131" s="70" t="s">
        <v>1687</v>
      </c>
      <c r="J131" s="70" t="s">
        <v>55</v>
      </c>
      <c r="K131" s="70" t="s">
        <v>1686</v>
      </c>
      <c r="L131" s="70" t="s">
        <v>55</v>
      </c>
      <c r="M131" s="71">
        <v>23850.806275946878</v>
      </c>
      <c r="N131" s="70" t="s">
        <v>1631</v>
      </c>
      <c r="O131" s="71">
        <v>370310147.81285149</v>
      </c>
      <c r="P131" s="70" t="s">
        <v>1685</v>
      </c>
    </row>
    <row r="132" spans="1:16" ht="51.95" customHeight="1" x14ac:dyDescent="0.2">
      <c r="A132" s="70" t="s">
        <v>1684</v>
      </c>
      <c r="B132" s="73" t="s">
        <v>48</v>
      </c>
      <c r="C132" s="73"/>
      <c r="D132" s="73" t="s">
        <v>1683</v>
      </c>
      <c r="E132" s="73" t="s">
        <v>233</v>
      </c>
      <c r="F132" s="72" t="s">
        <v>1397</v>
      </c>
      <c r="G132" s="70" t="s">
        <v>1302</v>
      </c>
      <c r="H132" s="70" t="s">
        <v>55</v>
      </c>
      <c r="I132" s="70" t="s">
        <v>1682</v>
      </c>
      <c r="J132" s="70" t="s">
        <v>55</v>
      </c>
      <c r="K132" s="70" t="s">
        <v>1681</v>
      </c>
      <c r="L132" s="70" t="s">
        <v>55</v>
      </c>
      <c r="M132" s="71">
        <v>23636.971180116001</v>
      </c>
      <c r="N132" s="70" t="s">
        <v>1631</v>
      </c>
      <c r="O132" s="71">
        <v>370333784.78403157</v>
      </c>
      <c r="P132" s="70" t="s">
        <v>1680</v>
      </c>
    </row>
    <row r="133" spans="1:16" ht="26.1" customHeight="1" x14ac:dyDescent="0.2">
      <c r="A133" s="70" t="s">
        <v>1679</v>
      </c>
      <c r="B133" s="73" t="s">
        <v>48</v>
      </c>
      <c r="C133" s="73"/>
      <c r="D133" s="73" t="s">
        <v>1678</v>
      </c>
      <c r="E133" s="73" t="s">
        <v>233</v>
      </c>
      <c r="F133" s="72" t="s">
        <v>57</v>
      </c>
      <c r="G133" s="70" t="s">
        <v>1110</v>
      </c>
      <c r="H133" s="70" t="s">
        <v>55</v>
      </c>
      <c r="I133" s="70" t="s">
        <v>1677</v>
      </c>
      <c r="J133" s="70" t="s">
        <v>55</v>
      </c>
      <c r="K133" s="70" t="s">
        <v>1676</v>
      </c>
      <c r="L133" s="70" t="s">
        <v>55</v>
      </c>
      <c r="M133" s="71">
        <v>21104.318396999999</v>
      </c>
      <c r="N133" s="70" t="s">
        <v>1631</v>
      </c>
      <c r="O133" s="71">
        <v>370354889.10242856</v>
      </c>
      <c r="P133" s="70" t="s">
        <v>1670</v>
      </c>
    </row>
    <row r="134" spans="1:16" ht="51.95" customHeight="1" x14ac:dyDescent="0.2">
      <c r="A134" s="70" t="s">
        <v>1675</v>
      </c>
      <c r="B134" s="73" t="s">
        <v>48</v>
      </c>
      <c r="C134" s="73"/>
      <c r="D134" s="73" t="s">
        <v>1674</v>
      </c>
      <c r="E134" s="73" t="s">
        <v>233</v>
      </c>
      <c r="F134" s="72" t="s">
        <v>1397</v>
      </c>
      <c r="G134" s="70" t="s">
        <v>1673</v>
      </c>
      <c r="H134" s="70" t="s">
        <v>55</v>
      </c>
      <c r="I134" s="70" t="s">
        <v>1672</v>
      </c>
      <c r="J134" s="70" t="s">
        <v>55</v>
      </c>
      <c r="K134" s="70" t="s">
        <v>1671</v>
      </c>
      <c r="L134" s="70" t="s">
        <v>55</v>
      </c>
      <c r="M134" s="71">
        <v>20852.61390583398</v>
      </c>
      <c r="N134" s="70" t="s">
        <v>1631</v>
      </c>
      <c r="O134" s="71">
        <v>370375741.7163344</v>
      </c>
      <c r="P134" s="70" t="s">
        <v>1670</v>
      </c>
    </row>
    <row r="135" spans="1:16" ht="26.1" customHeight="1" x14ac:dyDescent="0.2">
      <c r="A135" s="70" t="s">
        <v>1669</v>
      </c>
      <c r="B135" s="73" t="s">
        <v>48</v>
      </c>
      <c r="C135" s="73"/>
      <c r="D135" s="73" t="s">
        <v>1668</v>
      </c>
      <c r="E135" s="73" t="s">
        <v>233</v>
      </c>
      <c r="F135" s="72" t="s">
        <v>57</v>
      </c>
      <c r="G135" s="70" t="s">
        <v>981</v>
      </c>
      <c r="H135" s="70" t="s">
        <v>55</v>
      </c>
      <c r="I135" s="70" t="s">
        <v>1667</v>
      </c>
      <c r="J135" s="70" t="s">
        <v>55</v>
      </c>
      <c r="K135" s="70" t="s">
        <v>1666</v>
      </c>
      <c r="L135" s="70" t="s">
        <v>55</v>
      </c>
      <c r="M135" s="71">
        <v>20022.966766206719</v>
      </c>
      <c r="N135" s="70" t="s">
        <v>1631</v>
      </c>
      <c r="O135" s="71">
        <v>370395764.68310064</v>
      </c>
      <c r="P135" s="70" t="s">
        <v>1661</v>
      </c>
    </row>
    <row r="136" spans="1:16" ht="26.1" customHeight="1" x14ac:dyDescent="0.2">
      <c r="A136" s="70" t="s">
        <v>1665</v>
      </c>
      <c r="B136" s="73" t="s">
        <v>48</v>
      </c>
      <c r="C136" s="73"/>
      <c r="D136" s="73" t="s">
        <v>1664</v>
      </c>
      <c r="E136" s="73" t="s">
        <v>233</v>
      </c>
      <c r="F136" s="72" t="s">
        <v>57</v>
      </c>
      <c r="G136" s="70" t="s">
        <v>1547</v>
      </c>
      <c r="H136" s="70" t="s">
        <v>55</v>
      </c>
      <c r="I136" s="70" t="s">
        <v>1663</v>
      </c>
      <c r="J136" s="70" t="s">
        <v>55</v>
      </c>
      <c r="K136" s="70" t="s">
        <v>1662</v>
      </c>
      <c r="L136" s="70" t="s">
        <v>55</v>
      </c>
      <c r="M136" s="71">
        <v>19878.720312000001</v>
      </c>
      <c r="N136" s="70" t="s">
        <v>1631</v>
      </c>
      <c r="O136" s="71">
        <v>370415643.40341264</v>
      </c>
      <c r="P136" s="70" t="s">
        <v>1661</v>
      </c>
    </row>
    <row r="137" spans="1:16" ht="26.1" customHeight="1" x14ac:dyDescent="0.2">
      <c r="A137" s="70" t="s">
        <v>1660</v>
      </c>
      <c r="B137" s="73" t="s">
        <v>48</v>
      </c>
      <c r="C137" s="73"/>
      <c r="D137" s="73" t="s">
        <v>1659</v>
      </c>
      <c r="E137" s="73" t="s">
        <v>233</v>
      </c>
      <c r="F137" s="72" t="s">
        <v>90</v>
      </c>
      <c r="G137" s="70" t="s">
        <v>1658</v>
      </c>
      <c r="H137" s="70" t="s">
        <v>55</v>
      </c>
      <c r="I137" s="70" t="s">
        <v>1657</v>
      </c>
      <c r="J137" s="70" t="s">
        <v>55</v>
      </c>
      <c r="K137" s="70" t="s">
        <v>1656</v>
      </c>
      <c r="L137" s="70" t="s">
        <v>55</v>
      </c>
      <c r="M137" s="71">
        <v>19375.311756156869</v>
      </c>
      <c r="N137" s="70" t="s">
        <v>1631</v>
      </c>
      <c r="O137" s="71">
        <v>370435018.71516877</v>
      </c>
      <c r="P137" s="70" t="s">
        <v>1650</v>
      </c>
    </row>
    <row r="138" spans="1:16" ht="26.1" customHeight="1" x14ac:dyDescent="0.2">
      <c r="A138" s="70" t="s">
        <v>1655</v>
      </c>
      <c r="B138" s="73" t="s">
        <v>48</v>
      </c>
      <c r="C138" s="73"/>
      <c r="D138" s="73" t="s">
        <v>1654</v>
      </c>
      <c r="E138" s="73" t="s">
        <v>233</v>
      </c>
      <c r="F138" s="72" t="s">
        <v>57</v>
      </c>
      <c r="G138" s="70" t="s">
        <v>1653</v>
      </c>
      <c r="H138" s="70" t="s">
        <v>55</v>
      </c>
      <c r="I138" s="70" t="s">
        <v>1652</v>
      </c>
      <c r="J138" s="70" t="s">
        <v>55</v>
      </c>
      <c r="K138" s="70" t="s">
        <v>1651</v>
      </c>
      <c r="L138" s="70" t="s">
        <v>55</v>
      </c>
      <c r="M138" s="71">
        <v>19231.004316497041</v>
      </c>
      <c r="N138" s="70" t="s">
        <v>1631</v>
      </c>
      <c r="O138" s="71">
        <v>370454249.71948528</v>
      </c>
      <c r="P138" s="70" t="s">
        <v>1650</v>
      </c>
    </row>
    <row r="139" spans="1:16" ht="51.95" customHeight="1" x14ac:dyDescent="0.2">
      <c r="A139" s="70" t="s">
        <v>1649</v>
      </c>
      <c r="B139" s="73" t="s">
        <v>48</v>
      </c>
      <c r="C139" s="73"/>
      <c r="D139" s="73" t="s">
        <v>1648</v>
      </c>
      <c r="E139" s="73" t="s">
        <v>233</v>
      </c>
      <c r="F139" s="72" t="s">
        <v>90</v>
      </c>
      <c r="G139" s="70" t="s">
        <v>1647</v>
      </c>
      <c r="H139" s="70" t="s">
        <v>55</v>
      </c>
      <c r="I139" s="70" t="s">
        <v>1322</v>
      </c>
      <c r="J139" s="70" t="s">
        <v>55</v>
      </c>
      <c r="K139" s="70" t="s">
        <v>1646</v>
      </c>
      <c r="L139" s="70" t="s">
        <v>55</v>
      </c>
      <c r="M139" s="71">
        <v>18866.111109738533</v>
      </c>
      <c r="N139" s="70" t="s">
        <v>1631</v>
      </c>
      <c r="O139" s="71">
        <v>370473115.83059502</v>
      </c>
      <c r="P139" s="70" t="s">
        <v>1640</v>
      </c>
    </row>
    <row r="140" spans="1:16" ht="51.95" customHeight="1" x14ac:dyDescent="0.2">
      <c r="A140" s="70" t="s">
        <v>1645</v>
      </c>
      <c r="B140" s="73" t="s">
        <v>48</v>
      </c>
      <c r="C140" s="73"/>
      <c r="D140" s="73" t="s">
        <v>1644</v>
      </c>
      <c r="E140" s="73" t="s">
        <v>233</v>
      </c>
      <c r="F140" s="72" t="s">
        <v>90</v>
      </c>
      <c r="G140" s="70" t="s">
        <v>1643</v>
      </c>
      <c r="H140" s="70" t="s">
        <v>55</v>
      </c>
      <c r="I140" s="70" t="s">
        <v>1642</v>
      </c>
      <c r="J140" s="70" t="s">
        <v>55</v>
      </c>
      <c r="K140" s="70" t="s">
        <v>1641</v>
      </c>
      <c r="L140" s="70" t="s">
        <v>55</v>
      </c>
      <c r="M140" s="71">
        <v>18794.63441513549</v>
      </c>
      <c r="N140" s="70" t="s">
        <v>1631</v>
      </c>
      <c r="O140" s="71">
        <v>370491910.46501017</v>
      </c>
      <c r="P140" s="70" t="s">
        <v>1640</v>
      </c>
    </row>
    <row r="141" spans="1:16" ht="26.1" customHeight="1" x14ac:dyDescent="0.2">
      <c r="A141" s="70" t="s">
        <v>1639</v>
      </c>
      <c r="B141" s="73" t="s">
        <v>48</v>
      </c>
      <c r="C141" s="73"/>
      <c r="D141" s="73" t="s">
        <v>1638</v>
      </c>
      <c r="E141" s="73" t="s">
        <v>233</v>
      </c>
      <c r="F141" s="72" t="s">
        <v>57</v>
      </c>
      <c r="G141" s="70" t="s">
        <v>1070</v>
      </c>
      <c r="H141" s="70" t="s">
        <v>55</v>
      </c>
      <c r="I141" s="70" t="s">
        <v>1637</v>
      </c>
      <c r="J141" s="70" t="s">
        <v>55</v>
      </c>
      <c r="K141" s="70" t="s">
        <v>1636</v>
      </c>
      <c r="L141" s="70" t="s">
        <v>55</v>
      </c>
      <c r="M141" s="71">
        <v>18655.51728597144</v>
      </c>
      <c r="N141" s="70" t="s">
        <v>1631</v>
      </c>
      <c r="O141" s="71">
        <v>370510565.98229611</v>
      </c>
      <c r="P141" s="70" t="s">
        <v>1630</v>
      </c>
    </row>
    <row r="142" spans="1:16" ht="39" customHeight="1" x14ac:dyDescent="0.2">
      <c r="A142" s="70" t="s">
        <v>1635</v>
      </c>
      <c r="B142" s="73" t="s">
        <v>48</v>
      </c>
      <c r="C142" s="73"/>
      <c r="D142" s="73" t="s">
        <v>1634</v>
      </c>
      <c r="E142" s="73" t="s">
        <v>233</v>
      </c>
      <c r="F142" s="72" t="s">
        <v>57</v>
      </c>
      <c r="G142" s="70" t="s">
        <v>1124</v>
      </c>
      <c r="H142" s="70" t="s">
        <v>55</v>
      </c>
      <c r="I142" s="70" t="s">
        <v>1633</v>
      </c>
      <c r="J142" s="70" t="s">
        <v>55</v>
      </c>
      <c r="K142" s="70" t="s">
        <v>1632</v>
      </c>
      <c r="L142" s="70" t="s">
        <v>55</v>
      </c>
      <c r="M142" s="71">
        <v>18570.442899559199</v>
      </c>
      <c r="N142" s="70" t="s">
        <v>1631</v>
      </c>
      <c r="O142" s="71">
        <v>370529136.42519569</v>
      </c>
      <c r="P142" s="70" t="s">
        <v>1630</v>
      </c>
    </row>
    <row r="143" spans="1:16" ht="39" customHeight="1" x14ac:dyDescent="0.2">
      <c r="A143" s="70" t="s">
        <v>354</v>
      </c>
      <c r="B143" s="73" t="s">
        <v>48</v>
      </c>
      <c r="C143" s="73"/>
      <c r="D143" s="73" t="s">
        <v>353</v>
      </c>
      <c r="E143" s="73" t="s">
        <v>233</v>
      </c>
      <c r="F143" s="72" t="s">
        <v>57</v>
      </c>
      <c r="G143" s="70" t="s">
        <v>1110</v>
      </c>
      <c r="H143" s="70" t="s">
        <v>55</v>
      </c>
      <c r="I143" s="70" t="s">
        <v>1629</v>
      </c>
      <c r="J143" s="70" t="s">
        <v>55</v>
      </c>
      <c r="K143" s="70" t="s">
        <v>1628</v>
      </c>
      <c r="L143" s="70" t="s">
        <v>55</v>
      </c>
      <c r="M143" s="71">
        <v>18239.783264999998</v>
      </c>
      <c r="N143" s="70" t="s">
        <v>797</v>
      </c>
      <c r="O143" s="71">
        <v>370547376.20846069</v>
      </c>
      <c r="P143" s="70" t="s">
        <v>1622</v>
      </c>
    </row>
    <row r="144" spans="1:16" ht="26.1" customHeight="1" x14ac:dyDescent="0.2">
      <c r="A144" s="70" t="s">
        <v>1627</v>
      </c>
      <c r="B144" s="73" t="s">
        <v>48</v>
      </c>
      <c r="C144" s="73"/>
      <c r="D144" s="73" t="s">
        <v>1626</v>
      </c>
      <c r="E144" s="73" t="s">
        <v>233</v>
      </c>
      <c r="F144" s="72" t="s">
        <v>90</v>
      </c>
      <c r="G144" s="70" t="s">
        <v>1625</v>
      </c>
      <c r="H144" s="70" t="s">
        <v>55</v>
      </c>
      <c r="I144" s="70" t="s">
        <v>1624</v>
      </c>
      <c r="J144" s="70" t="s">
        <v>55</v>
      </c>
      <c r="K144" s="70" t="s">
        <v>1623</v>
      </c>
      <c r="L144" s="70" t="s">
        <v>55</v>
      </c>
      <c r="M144" s="71">
        <v>16796.4612849</v>
      </c>
      <c r="N144" s="70" t="s">
        <v>797</v>
      </c>
      <c r="O144" s="71">
        <v>370564172.66974556</v>
      </c>
      <c r="P144" s="70" t="s">
        <v>1622</v>
      </c>
    </row>
    <row r="145" spans="1:16" ht="26.1" customHeight="1" x14ac:dyDescent="0.2">
      <c r="A145" s="70" t="s">
        <v>299</v>
      </c>
      <c r="B145" s="73" t="s">
        <v>48</v>
      </c>
      <c r="C145" s="73"/>
      <c r="D145" s="73" t="s">
        <v>298</v>
      </c>
      <c r="E145" s="73" t="s">
        <v>233</v>
      </c>
      <c r="F145" s="72" t="s">
        <v>57</v>
      </c>
      <c r="G145" s="70" t="s">
        <v>1621</v>
      </c>
      <c r="H145" s="70" t="s">
        <v>55</v>
      </c>
      <c r="I145" s="70" t="s">
        <v>1429</v>
      </c>
      <c r="J145" s="70" t="s">
        <v>55</v>
      </c>
      <c r="K145" s="70" t="s">
        <v>1620</v>
      </c>
      <c r="L145" s="70" t="s">
        <v>55</v>
      </c>
      <c r="M145" s="71">
        <v>16668.133956000001</v>
      </c>
      <c r="N145" s="70" t="s">
        <v>797</v>
      </c>
      <c r="O145" s="71">
        <v>370580840.80370158</v>
      </c>
      <c r="P145" s="70" t="s">
        <v>1612</v>
      </c>
    </row>
    <row r="146" spans="1:16" ht="39" customHeight="1" x14ac:dyDescent="0.2">
      <c r="A146" s="70" t="s">
        <v>251</v>
      </c>
      <c r="B146" s="73" t="s">
        <v>48</v>
      </c>
      <c r="C146" s="73"/>
      <c r="D146" s="73" t="s">
        <v>250</v>
      </c>
      <c r="E146" s="73" t="s">
        <v>233</v>
      </c>
      <c r="F146" s="72" t="s">
        <v>57</v>
      </c>
      <c r="G146" s="70" t="s">
        <v>1567</v>
      </c>
      <c r="H146" s="70" t="s">
        <v>55</v>
      </c>
      <c r="I146" s="70" t="s">
        <v>1619</v>
      </c>
      <c r="J146" s="70" t="s">
        <v>55</v>
      </c>
      <c r="K146" s="70" t="s">
        <v>1618</v>
      </c>
      <c r="L146" s="70" t="s">
        <v>55</v>
      </c>
      <c r="M146" s="71">
        <v>15442.535871</v>
      </c>
      <c r="N146" s="70" t="s">
        <v>797</v>
      </c>
      <c r="O146" s="71">
        <v>370596283.33957255</v>
      </c>
      <c r="P146" s="70" t="s">
        <v>1612</v>
      </c>
    </row>
    <row r="147" spans="1:16" ht="24" customHeight="1" x14ac:dyDescent="0.2">
      <c r="A147" s="70" t="s">
        <v>1617</v>
      </c>
      <c r="B147" s="73" t="s">
        <v>48</v>
      </c>
      <c r="C147" s="73"/>
      <c r="D147" s="73" t="s">
        <v>1616</v>
      </c>
      <c r="E147" s="73" t="s">
        <v>233</v>
      </c>
      <c r="F147" s="72" t="s">
        <v>411</v>
      </c>
      <c r="G147" s="70" t="s">
        <v>1615</v>
      </c>
      <c r="H147" s="70" t="s">
        <v>55</v>
      </c>
      <c r="I147" s="70" t="s">
        <v>1614</v>
      </c>
      <c r="J147" s="70" t="s">
        <v>55</v>
      </c>
      <c r="K147" s="70" t="s">
        <v>1613</v>
      </c>
      <c r="L147" s="70" t="s">
        <v>55</v>
      </c>
      <c r="M147" s="71">
        <v>15183.006894309105</v>
      </c>
      <c r="N147" s="70" t="s">
        <v>797</v>
      </c>
      <c r="O147" s="71">
        <v>370611466.3464669</v>
      </c>
      <c r="P147" s="70" t="s">
        <v>1612</v>
      </c>
    </row>
    <row r="148" spans="1:16" ht="24" customHeight="1" x14ac:dyDescent="0.2">
      <c r="A148" s="70" t="s">
        <v>1611</v>
      </c>
      <c r="B148" s="73" t="s">
        <v>48</v>
      </c>
      <c r="C148" s="73"/>
      <c r="D148" s="73" t="s">
        <v>1610</v>
      </c>
      <c r="E148" s="73" t="s">
        <v>233</v>
      </c>
      <c r="F148" s="72" t="s">
        <v>830</v>
      </c>
      <c r="G148" s="70" t="s">
        <v>1609</v>
      </c>
      <c r="H148" s="70" t="s">
        <v>55</v>
      </c>
      <c r="I148" s="70" t="s">
        <v>1608</v>
      </c>
      <c r="J148" s="70" t="s">
        <v>55</v>
      </c>
      <c r="K148" s="70" t="s">
        <v>1607</v>
      </c>
      <c r="L148" s="70" t="s">
        <v>55</v>
      </c>
      <c r="M148" s="71">
        <v>14886.965049668999</v>
      </c>
      <c r="N148" s="70" t="s">
        <v>797</v>
      </c>
      <c r="O148" s="71">
        <v>370626353.31151652</v>
      </c>
      <c r="P148" s="70" t="s">
        <v>1601</v>
      </c>
    </row>
    <row r="149" spans="1:16" ht="39" customHeight="1" x14ac:dyDescent="0.2">
      <c r="A149" s="70" t="s">
        <v>1606</v>
      </c>
      <c r="B149" s="73" t="s">
        <v>48</v>
      </c>
      <c r="C149" s="73"/>
      <c r="D149" s="73" t="s">
        <v>1605</v>
      </c>
      <c r="E149" s="73" t="s">
        <v>233</v>
      </c>
      <c r="F149" s="72" t="s">
        <v>90</v>
      </c>
      <c r="G149" s="70" t="s">
        <v>1604</v>
      </c>
      <c r="H149" s="70" t="s">
        <v>55</v>
      </c>
      <c r="I149" s="70" t="s">
        <v>1603</v>
      </c>
      <c r="J149" s="70" t="s">
        <v>55</v>
      </c>
      <c r="K149" s="70" t="s">
        <v>1602</v>
      </c>
      <c r="L149" s="70" t="s">
        <v>55</v>
      </c>
      <c r="M149" s="71">
        <v>14721.47811282966</v>
      </c>
      <c r="N149" s="70" t="s">
        <v>797</v>
      </c>
      <c r="O149" s="71">
        <v>370641074.7896294</v>
      </c>
      <c r="P149" s="70" t="s">
        <v>1601</v>
      </c>
    </row>
    <row r="150" spans="1:16" ht="24" customHeight="1" x14ac:dyDescent="0.2">
      <c r="A150" s="70" t="s">
        <v>1600</v>
      </c>
      <c r="B150" s="73" t="s">
        <v>48</v>
      </c>
      <c r="C150" s="73"/>
      <c r="D150" s="73" t="s">
        <v>1599</v>
      </c>
      <c r="E150" s="73" t="s">
        <v>233</v>
      </c>
      <c r="F150" s="72" t="s">
        <v>57</v>
      </c>
      <c r="G150" s="70" t="s">
        <v>1598</v>
      </c>
      <c r="H150" s="70" t="s">
        <v>55</v>
      </c>
      <c r="I150" s="70" t="s">
        <v>1597</v>
      </c>
      <c r="J150" s="70" t="s">
        <v>55</v>
      </c>
      <c r="K150" s="70" t="s">
        <v>1596</v>
      </c>
      <c r="L150" s="70" t="s">
        <v>55</v>
      </c>
      <c r="M150" s="71">
        <v>14046.279264804762</v>
      </c>
      <c r="N150" s="70" t="s">
        <v>797</v>
      </c>
      <c r="O150" s="71">
        <v>370655121.06889421</v>
      </c>
      <c r="P150" s="70" t="s">
        <v>1585</v>
      </c>
    </row>
    <row r="151" spans="1:16" ht="51.95" customHeight="1" x14ac:dyDescent="0.2">
      <c r="A151" s="70" t="s">
        <v>1595</v>
      </c>
      <c r="B151" s="73" t="s">
        <v>48</v>
      </c>
      <c r="C151" s="73"/>
      <c r="D151" s="73" t="s">
        <v>1594</v>
      </c>
      <c r="E151" s="73" t="s">
        <v>233</v>
      </c>
      <c r="F151" s="72" t="s">
        <v>90</v>
      </c>
      <c r="G151" s="70" t="s">
        <v>1593</v>
      </c>
      <c r="H151" s="70" t="s">
        <v>55</v>
      </c>
      <c r="I151" s="70" t="s">
        <v>1592</v>
      </c>
      <c r="J151" s="70" t="s">
        <v>55</v>
      </c>
      <c r="K151" s="70" t="s">
        <v>1591</v>
      </c>
      <c r="L151" s="70" t="s">
        <v>55</v>
      </c>
      <c r="M151" s="71">
        <v>13529.841545707201</v>
      </c>
      <c r="N151" s="70" t="s">
        <v>797</v>
      </c>
      <c r="O151" s="71">
        <v>370668650.91043991</v>
      </c>
      <c r="P151" s="70" t="s">
        <v>1585</v>
      </c>
    </row>
    <row r="152" spans="1:16" ht="39" customHeight="1" x14ac:dyDescent="0.2">
      <c r="A152" s="70" t="s">
        <v>1590</v>
      </c>
      <c r="B152" s="73" t="s">
        <v>48</v>
      </c>
      <c r="C152" s="73"/>
      <c r="D152" s="73" t="s">
        <v>1589</v>
      </c>
      <c r="E152" s="73" t="s">
        <v>233</v>
      </c>
      <c r="F152" s="72" t="s">
        <v>57</v>
      </c>
      <c r="G152" s="70" t="s">
        <v>1588</v>
      </c>
      <c r="H152" s="70" t="s">
        <v>55</v>
      </c>
      <c r="I152" s="70" t="s">
        <v>1587</v>
      </c>
      <c r="J152" s="70" t="s">
        <v>55</v>
      </c>
      <c r="K152" s="70" t="s">
        <v>1586</v>
      </c>
      <c r="L152" s="70" t="s">
        <v>55</v>
      </c>
      <c r="M152" s="71">
        <v>13235.99080309284</v>
      </c>
      <c r="N152" s="70" t="s">
        <v>797</v>
      </c>
      <c r="O152" s="71">
        <v>370681886.90124297</v>
      </c>
      <c r="P152" s="70" t="s">
        <v>1585</v>
      </c>
    </row>
    <row r="153" spans="1:16" ht="26.1" customHeight="1" x14ac:dyDescent="0.2">
      <c r="A153" s="70" t="s">
        <v>1584</v>
      </c>
      <c r="B153" s="73" t="s">
        <v>48</v>
      </c>
      <c r="C153" s="73"/>
      <c r="D153" s="73" t="s">
        <v>1583</v>
      </c>
      <c r="E153" s="73" t="s">
        <v>233</v>
      </c>
      <c r="F153" s="72" t="s">
        <v>57</v>
      </c>
      <c r="G153" s="70" t="s">
        <v>1110</v>
      </c>
      <c r="H153" s="70" t="s">
        <v>55</v>
      </c>
      <c r="I153" s="70" t="s">
        <v>1582</v>
      </c>
      <c r="J153" s="70" t="s">
        <v>55</v>
      </c>
      <c r="K153" s="70" t="s">
        <v>1581</v>
      </c>
      <c r="L153" s="70" t="s">
        <v>55</v>
      </c>
      <c r="M153" s="71">
        <v>12010.861233</v>
      </c>
      <c r="N153" s="70" t="s">
        <v>797</v>
      </c>
      <c r="O153" s="71">
        <v>370693897.76247597</v>
      </c>
      <c r="P153" s="70" t="s">
        <v>1573</v>
      </c>
    </row>
    <row r="154" spans="1:16" ht="26.1" customHeight="1" x14ac:dyDescent="0.2">
      <c r="A154" s="70" t="s">
        <v>302</v>
      </c>
      <c r="B154" s="73" t="s">
        <v>48</v>
      </c>
      <c r="C154" s="73"/>
      <c r="D154" s="73" t="s">
        <v>301</v>
      </c>
      <c r="E154" s="73" t="s">
        <v>233</v>
      </c>
      <c r="F154" s="72" t="s">
        <v>57</v>
      </c>
      <c r="G154" s="70" t="s">
        <v>1567</v>
      </c>
      <c r="H154" s="70" t="s">
        <v>55</v>
      </c>
      <c r="I154" s="70" t="s">
        <v>1580</v>
      </c>
      <c r="J154" s="70" t="s">
        <v>55</v>
      </c>
      <c r="K154" s="70" t="s">
        <v>1579</v>
      </c>
      <c r="L154" s="70" t="s">
        <v>55</v>
      </c>
      <c r="M154" s="71">
        <v>11693.647611</v>
      </c>
      <c r="N154" s="70" t="s">
        <v>797</v>
      </c>
      <c r="O154" s="71">
        <v>370705591.41008699</v>
      </c>
      <c r="P154" s="70" t="s">
        <v>1573</v>
      </c>
    </row>
    <row r="155" spans="1:16" ht="24" customHeight="1" x14ac:dyDescent="0.2">
      <c r="A155" s="70" t="s">
        <v>1578</v>
      </c>
      <c r="B155" s="73" t="s">
        <v>48</v>
      </c>
      <c r="C155" s="73"/>
      <c r="D155" s="73" t="s">
        <v>1577</v>
      </c>
      <c r="E155" s="73" t="s">
        <v>203</v>
      </c>
      <c r="F155" s="72" t="s">
        <v>46</v>
      </c>
      <c r="G155" s="70" t="s">
        <v>1576</v>
      </c>
      <c r="H155" s="70" t="s">
        <v>55</v>
      </c>
      <c r="I155" s="70" t="s">
        <v>1575</v>
      </c>
      <c r="J155" s="70" t="s">
        <v>55</v>
      </c>
      <c r="K155" s="70" t="s">
        <v>1574</v>
      </c>
      <c r="L155" s="70" t="s">
        <v>55</v>
      </c>
      <c r="M155" s="71">
        <v>11506.527421946274</v>
      </c>
      <c r="N155" s="70" t="s">
        <v>797</v>
      </c>
      <c r="O155" s="71">
        <v>370717097.93750894</v>
      </c>
      <c r="P155" s="70" t="s">
        <v>1573</v>
      </c>
    </row>
    <row r="156" spans="1:16" ht="26.1" customHeight="1" x14ac:dyDescent="0.2">
      <c r="A156" s="70" t="s">
        <v>1572</v>
      </c>
      <c r="B156" s="73" t="s">
        <v>48</v>
      </c>
      <c r="C156" s="73"/>
      <c r="D156" s="73" t="s">
        <v>1571</v>
      </c>
      <c r="E156" s="73" t="s">
        <v>233</v>
      </c>
      <c r="F156" s="72" t="s">
        <v>90</v>
      </c>
      <c r="G156" s="70" t="s">
        <v>1570</v>
      </c>
      <c r="H156" s="70" t="s">
        <v>55</v>
      </c>
      <c r="I156" s="70" t="s">
        <v>1569</v>
      </c>
      <c r="J156" s="70" t="s">
        <v>55</v>
      </c>
      <c r="K156" s="70" t="s">
        <v>1568</v>
      </c>
      <c r="L156" s="70" t="s">
        <v>55</v>
      </c>
      <c r="M156" s="71">
        <v>11213.429480405268</v>
      </c>
      <c r="N156" s="70" t="s">
        <v>797</v>
      </c>
      <c r="O156" s="71">
        <v>370728311.36698931</v>
      </c>
      <c r="P156" s="70" t="s">
        <v>1559</v>
      </c>
    </row>
    <row r="157" spans="1:16" ht="39" customHeight="1" x14ac:dyDescent="0.2">
      <c r="A157" s="70" t="s">
        <v>253</v>
      </c>
      <c r="B157" s="73" t="s">
        <v>48</v>
      </c>
      <c r="C157" s="73"/>
      <c r="D157" s="73" t="s">
        <v>252</v>
      </c>
      <c r="E157" s="73" t="s">
        <v>233</v>
      </c>
      <c r="F157" s="72" t="s">
        <v>57</v>
      </c>
      <c r="G157" s="70" t="s">
        <v>1567</v>
      </c>
      <c r="H157" s="70" t="s">
        <v>55</v>
      </c>
      <c r="I157" s="70" t="s">
        <v>1566</v>
      </c>
      <c r="J157" s="70" t="s">
        <v>55</v>
      </c>
      <c r="K157" s="70" t="s">
        <v>1565</v>
      </c>
      <c r="L157" s="70" t="s">
        <v>55</v>
      </c>
      <c r="M157" s="71">
        <v>10987.126362000001</v>
      </c>
      <c r="N157" s="70" t="s">
        <v>797</v>
      </c>
      <c r="O157" s="71">
        <v>370739298.49335134</v>
      </c>
      <c r="P157" s="70" t="s">
        <v>1559</v>
      </c>
    </row>
    <row r="158" spans="1:16" ht="26.1" customHeight="1" x14ac:dyDescent="0.2">
      <c r="A158" s="70" t="s">
        <v>1564</v>
      </c>
      <c r="B158" s="73" t="s">
        <v>48</v>
      </c>
      <c r="C158" s="73"/>
      <c r="D158" s="73" t="s">
        <v>1563</v>
      </c>
      <c r="E158" s="73" t="s">
        <v>233</v>
      </c>
      <c r="F158" s="72" t="s">
        <v>90</v>
      </c>
      <c r="G158" s="70" t="s">
        <v>1562</v>
      </c>
      <c r="H158" s="70" t="s">
        <v>55</v>
      </c>
      <c r="I158" s="70" t="s">
        <v>1561</v>
      </c>
      <c r="J158" s="70" t="s">
        <v>55</v>
      </c>
      <c r="K158" s="70" t="s">
        <v>1560</v>
      </c>
      <c r="L158" s="70" t="s">
        <v>55</v>
      </c>
      <c r="M158" s="71">
        <v>10768.183684370757</v>
      </c>
      <c r="N158" s="70" t="s">
        <v>797</v>
      </c>
      <c r="O158" s="71">
        <v>370750066.67703569</v>
      </c>
      <c r="P158" s="70" t="s">
        <v>1559</v>
      </c>
    </row>
    <row r="159" spans="1:16" ht="26.1" customHeight="1" x14ac:dyDescent="0.2">
      <c r="A159" s="70" t="s">
        <v>1558</v>
      </c>
      <c r="B159" s="73" t="s">
        <v>48</v>
      </c>
      <c r="C159" s="73"/>
      <c r="D159" s="73" t="s">
        <v>1557</v>
      </c>
      <c r="E159" s="73" t="s">
        <v>199</v>
      </c>
      <c r="F159" s="72" t="s">
        <v>46</v>
      </c>
      <c r="G159" s="70" t="s">
        <v>1458</v>
      </c>
      <c r="H159" s="70" t="s">
        <v>55</v>
      </c>
      <c r="I159" s="70" t="s">
        <v>1556</v>
      </c>
      <c r="J159" s="70" t="s">
        <v>55</v>
      </c>
      <c r="K159" s="70" t="s">
        <v>1555</v>
      </c>
      <c r="L159" s="70" t="s">
        <v>55</v>
      </c>
      <c r="M159" s="71">
        <v>10737.036573984435</v>
      </c>
      <c r="N159" s="70" t="s">
        <v>797</v>
      </c>
      <c r="O159" s="71">
        <v>370760803.7136097</v>
      </c>
      <c r="P159" s="70" t="s">
        <v>1542</v>
      </c>
    </row>
    <row r="160" spans="1:16" ht="24" customHeight="1" x14ac:dyDescent="0.2">
      <c r="A160" s="70" t="s">
        <v>1554</v>
      </c>
      <c r="B160" s="73" t="s">
        <v>48</v>
      </c>
      <c r="C160" s="73"/>
      <c r="D160" s="73" t="s">
        <v>1553</v>
      </c>
      <c r="E160" s="73" t="s">
        <v>203</v>
      </c>
      <c r="F160" s="72" t="s">
        <v>46</v>
      </c>
      <c r="G160" s="70" t="s">
        <v>1552</v>
      </c>
      <c r="H160" s="70" t="s">
        <v>55</v>
      </c>
      <c r="I160" s="70" t="s">
        <v>1551</v>
      </c>
      <c r="J160" s="70" t="s">
        <v>55</v>
      </c>
      <c r="K160" s="70" t="s">
        <v>1550</v>
      </c>
      <c r="L160" s="70" t="s">
        <v>55</v>
      </c>
      <c r="M160" s="71">
        <v>10696.812579590185</v>
      </c>
      <c r="N160" s="70" t="s">
        <v>797</v>
      </c>
      <c r="O160" s="71">
        <v>370771500.52618927</v>
      </c>
      <c r="P160" s="70" t="s">
        <v>1542</v>
      </c>
    </row>
    <row r="161" spans="1:16" ht="26.1" customHeight="1" x14ac:dyDescent="0.2">
      <c r="A161" s="70" t="s">
        <v>1549</v>
      </c>
      <c r="B161" s="73" t="s">
        <v>48</v>
      </c>
      <c r="C161" s="73"/>
      <c r="D161" s="73" t="s">
        <v>1548</v>
      </c>
      <c r="E161" s="73" t="s">
        <v>233</v>
      </c>
      <c r="F161" s="72" t="s">
        <v>57</v>
      </c>
      <c r="G161" s="70" t="s">
        <v>1547</v>
      </c>
      <c r="H161" s="70" t="s">
        <v>55</v>
      </c>
      <c r="I161" s="70" t="s">
        <v>1546</v>
      </c>
      <c r="J161" s="70" t="s">
        <v>55</v>
      </c>
      <c r="K161" s="70" t="s">
        <v>1545</v>
      </c>
      <c r="L161" s="70" t="s">
        <v>55</v>
      </c>
      <c r="M161" s="71">
        <v>10660.300206</v>
      </c>
      <c r="N161" s="70" t="s">
        <v>797</v>
      </c>
      <c r="O161" s="71">
        <v>370782160.82639527</v>
      </c>
      <c r="P161" s="70" t="s">
        <v>1542</v>
      </c>
    </row>
    <row r="162" spans="1:16" ht="24" customHeight="1" x14ac:dyDescent="0.2">
      <c r="A162" s="70" t="s">
        <v>287</v>
      </c>
      <c r="B162" s="73" t="s">
        <v>284</v>
      </c>
      <c r="C162" s="73"/>
      <c r="D162" s="73" t="s">
        <v>286</v>
      </c>
      <c r="E162" s="73" t="s">
        <v>203</v>
      </c>
      <c r="F162" s="72" t="s">
        <v>46</v>
      </c>
      <c r="G162" s="70" t="s">
        <v>1464</v>
      </c>
      <c r="H162" s="70" t="s">
        <v>55</v>
      </c>
      <c r="I162" s="70" t="s">
        <v>1544</v>
      </c>
      <c r="J162" s="70" t="s">
        <v>55</v>
      </c>
      <c r="K162" s="70" t="s">
        <v>1543</v>
      </c>
      <c r="L162" s="70" t="s">
        <v>55</v>
      </c>
      <c r="M162" s="71">
        <v>10475.668208972653</v>
      </c>
      <c r="N162" s="70" t="s">
        <v>797</v>
      </c>
      <c r="O162" s="71">
        <v>370792636.49460423</v>
      </c>
      <c r="P162" s="70" t="s">
        <v>1542</v>
      </c>
    </row>
    <row r="163" spans="1:16" ht="24" customHeight="1" x14ac:dyDescent="0.2">
      <c r="A163" s="70" t="s">
        <v>1541</v>
      </c>
      <c r="B163" s="73" t="s">
        <v>281</v>
      </c>
      <c r="C163" s="73"/>
      <c r="D163" s="73" t="s">
        <v>1540</v>
      </c>
      <c r="E163" s="73" t="s">
        <v>203</v>
      </c>
      <c r="F163" s="72" t="s">
        <v>312</v>
      </c>
      <c r="G163" s="70" t="s">
        <v>1539</v>
      </c>
      <c r="H163" s="70" t="s">
        <v>55</v>
      </c>
      <c r="I163" s="70" t="s">
        <v>1538</v>
      </c>
      <c r="J163" s="70" t="s">
        <v>55</v>
      </c>
      <c r="K163" s="70" t="s">
        <v>1537</v>
      </c>
      <c r="L163" s="70" t="s">
        <v>55</v>
      </c>
      <c r="M163" s="71">
        <v>10315.2102354</v>
      </c>
      <c r="N163" s="70" t="s">
        <v>797</v>
      </c>
      <c r="O163" s="71">
        <v>370802951.70483965</v>
      </c>
      <c r="P163" s="70" t="s">
        <v>1523</v>
      </c>
    </row>
    <row r="164" spans="1:16" ht="39" customHeight="1" x14ac:dyDescent="0.2">
      <c r="A164" s="70" t="s">
        <v>271</v>
      </c>
      <c r="B164" s="73" t="s">
        <v>48</v>
      </c>
      <c r="C164" s="73"/>
      <c r="D164" s="73" t="s">
        <v>270</v>
      </c>
      <c r="E164" s="73" t="s">
        <v>233</v>
      </c>
      <c r="F164" s="72" t="s">
        <v>57</v>
      </c>
      <c r="G164" s="70" t="s">
        <v>1536</v>
      </c>
      <c r="H164" s="70" t="s">
        <v>55</v>
      </c>
      <c r="I164" s="70" t="s">
        <v>1535</v>
      </c>
      <c r="J164" s="70" t="s">
        <v>55</v>
      </c>
      <c r="K164" s="70" t="s">
        <v>1534</v>
      </c>
      <c r="L164" s="70" t="s">
        <v>55</v>
      </c>
      <c r="M164" s="71">
        <v>10010.779999000957</v>
      </c>
      <c r="N164" s="70" t="s">
        <v>797</v>
      </c>
      <c r="O164" s="71">
        <v>370812962.48483866</v>
      </c>
      <c r="P164" s="70" t="s">
        <v>1523</v>
      </c>
    </row>
    <row r="165" spans="1:16" ht="26.1" customHeight="1" x14ac:dyDescent="0.2">
      <c r="A165" s="70" t="s">
        <v>1533</v>
      </c>
      <c r="B165" s="73" t="s">
        <v>48</v>
      </c>
      <c r="C165" s="73"/>
      <c r="D165" s="73" t="s">
        <v>1532</v>
      </c>
      <c r="E165" s="73" t="s">
        <v>233</v>
      </c>
      <c r="F165" s="72" t="s">
        <v>90</v>
      </c>
      <c r="G165" s="70" t="s">
        <v>1531</v>
      </c>
      <c r="H165" s="70" t="s">
        <v>55</v>
      </c>
      <c r="I165" s="70" t="s">
        <v>1530</v>
      </c>
      <c r="J165" s="70" t="s">
        <v>55</v>
      </c>
      <c r="K165" s="70" t="s">
        <v>1529</v>
      </c>
      <c r="L165" s="70" t="s">
        <v>55</v>
      </c>
      <c r="M165" s="71">
        <v>9985.7645949535181</v>
      </c>
      <c r="N165" s="70" t="s">
        <v>797</v>
      </c>
      <c r="O165" s="71">
        <v>370822948.24943364</v>
      </c>
      <c r="P165" s="70" t="s">
        <v>1523</v>
      </c>
    </row>
    <row r="166" spans="1:16" ht="39" customHeight="1" x14ac:dyDescent="0.2">
      <c r="A166" s="70" t="s">
        <v>1528</v>
      </c>
      <c r="B166" s="73" t="s">
        <v>48</v>
      </c>
      <c r="C166" s="73"/>
      <c r="D166" s="73" t="s">
        <v>1527</v>
      </c>
      <c r="E166" s="73" t="s">
        <v>233</v>
      </c>
      <c r="F166" s="72" t="s">
        <v>57</v>
      </c>
      <c r="G166" s="70" t="s">
        <v>1526</v>
      </c>
      <c r="H166" s="70" t="s">
        <v>55</v>
      </c>
      <c r="I166" s="70" t="s">
        <v>1525</v>
      </c>
      <c r="J166" s="70" t="s">
        <v>55</v>
      </c>
      <c r="K166" s="70" t="s">
        <v>1524</v>
      </c>
      <c r="L166" s="70" t="s">
        <v>55</v>
      </c>
      <c r="M166" s="71">
        <v>9766.7344254144009</v>
      </c>
      <c r="N166" s="70" t="s">
        <v>797</v>
      </c>
      <c r="O166" s="71">
        <v>370832714.983859</v>
      </c>
      <c r="P166" s="70" t="s">
        <v>1523</v>
      </c>
    </row>
    <row r="167" spans="1:16" ht="26.1" customHeight="1" x14ac:dyDescent="0.2">
      <c r="A167" s="70" t="s">
        <v>348</v>
      </c>
      <c r="B167" s="73" t="s">
        <v>284</v>
      </c>
      <c r="C167" s="73"/>
      <c r="D167" s="73" t="s">
        <v>347</v>
      </c>
      <c r="E167" s="73" t="s">
        <v>233</v>
      </c>
      <c r="F167" s="72" t="s">
        <v>57</v>
      </c>
      <c r="G167" s="70" t="s">
        <v>1522</v>
      </c>
      <c r="H167" s="70" t="s">
        <v>55</v>
      </c>
      <c r="I167" s="70" t="s">
        <v>1521</v>
      </c>
      <c r="J167" s="70" t="s">
        <v>55</v>
      </c>
      <c r="K167" s="70" t="s">
        <v>1520</v>
      </c>
      <c r="L167" s="70" t="s">
        <v>55</v>
      </c>
      <c r="M167" s="71">
        <v>9573.3148612799996</v>
      </c>
      <c r="N167" s="70" t="s">
        <v>797</v>
      </c>
      <c r="O167" s="71">
        <v>370842288.2987203</v>
      </c>
      <c r="P167" s="70" t="s">
        <v>1505</v>
      </c>
    </row>
    <row r="168" spans="1:16" ht="26.1" customHeight="1" x14ac:dyDescent="0.2">
      <c r="A168" s="70" t="s">
        <v>1519</v>
      </c>
      <c r="B168" s="73" t="s">
        <v>48</v>
      </c>
      <c r="C168" s="73"/>
      <c r="D168" s="73" t="s">
        <v>1518</v>
      </c>
      <c r="E168" s="73" t="s">
        <v>233</v>
      </c>
      <c r="F168" s="72" t="s">
        <v>57</v>
      </c>
      <c r="G168" s="70" t="s">
        <v>990</v>
      </c>
      <c r="H168" s="70" t="s">
        <v>55</v>
      </c>
      <c r="I168" s="70" t="s">
        <v>1517</v>
      </c>
      <c r="J168" s="70" t="s">
        <v>55</v>
      </c>
      <c r="K168" s="70" t="s">
        <v>1516</v>
      </c>
      <c r="L168" s="70" t="s">
        <v>55</v>
      </c>
      <c r="M168" s="71">
        <v>8805.0790292425208</v>
      </c>
      <c r="N168" s="70" t="s">
        <v>797</v>
      </c>
      <c r="O168" s="71">
        <v>370851093.37774956</v>
      </c>
      <c r="P168" s="70" t="s">
        <v>1505</v>
      </c>
    </row>
    <row r="169" spans="1:16" ht="26.1" customHeight="1" x14ac:dyDescent="0.2">
      <c r="A169" s="70" t="s">
        <v>1515</v>
      </c>
      <c r="B169" s="73" t="s">
        <v>48</v>
      </c>
      <c r="C169" s="73"/>
      <c r="D169" s="73" t="s">
        <v>1514</v>
      </c>
      <c r="E169" s="73" t="s">
        <v>233</v>
      </c>
      <c r="F169" s="72" t="s">
        <v>90</v>
      </c>
      <c r="G169" s="70" t="s">
        <v>1513</v>
      </c>
      <c r="H169" s="70" t="s">
        <v>55</v>
      </c>
      <c r="I169" s="70" t="s">
        <v>1512</v>
      </c>
      <c r="J169" s="70" t="s">
        <v>55</v>
      </c>
      <c r="K169" s="70" t="s">
        <v>1511</v>
      </c>
      <c r="L169" s="70" t="s">
        <v>55</v>
      </c>
      <c r="M169" s="71">
        <v>8796.0523403936331</v>
      </c>
      <c r="N169" s="70" t="s">
        <v>797</v>
      </c>
      <c r="O169" s="71">
        <v>370859889.43008995</v>
      </c>
      <c r="P169" s="70" t="s">
        <v>1505</v>
      </c>
    </row>
    <row r="170" spans="1:16" ht="26.1" customHeight="1" x14ac:dyDescent="0.2">
      <c r="A170" s="70" t="s">
        <v>1510</v>
      </c>
      <c r="B170" s="73" t="s">
        <v>48</v>
      </c>
      <c r="C170" s="73"/>
      <c r="D170" s="73" t="s">
        <v>1509</v>
      </c>
      <c r="E170" s="73" t="s">
        <v>233</v>
      </c>
      <c r="F170" s="72" t="s">
        <v>57</v>
      </c>
      <c r="G170" s="70" t="s">
        <v>1508</v>
      </c>
      <c r="H170" s="70" t="s">
        <v>55</v>
      </c>
      <c r="I170" s="70" t="s">
        <v>1507</v>
      </c>
      <c r="J170" s="70" t="s">
        <v>55</v>
      </c>
      <c r="K170" s="70" t="s">
        <v>1506</v>
      </c>
      <c r="L170" s="70" t="s">
        <v>55</v>
      </c>
      <c r="M170" s="71">
        <v>8765.8756282593095</v>
      </c>
      <c r="N170" s="70" t="s">
        <v>797</v>
      </c>
      <c r="O170" s="71">
        <v>370868655.30571818</v>
      </c>
      <c r="P170" s="70" t="s">
        <v>1505</v>
      </c>
    </row>
    <row r="171" spans="1:16" ht="39" customHeight="1" x14ac:dyDescent="0.2">
      <c r="A171" s="70" t="s">
        <v>1504</v>
      </c>
      <c r="B171" s="73" t="s">
        <v>48</v>
      </c>
      <c r="C171" s="73"/>
      <c r="D171" s="73" t="s">
        <v>1503</v>
      </c>
      <c r="E171" s="73" t="s">
        <v>233</v>
      </c>
      <c r="F171" s="72" t="s">
        <v>57</v>
      </c>
      <c r="G171" s="70" t="s">
        <v>1070</v>
      </c>
      <c r="H171" s="70" t="s">
        <v>55</v>
      </c>
      <c r="I171" s="70" t="s">
        <v>1502</v>
      </c>
      <c r="J171" s="70" t="s">
        <v>55</v>
      </c>
      <c r="K171" s="70" t="s">
        <v>1501</v>
      </c>
      <c r="L171" s="70" t="s">
        <v>55</v>
      </c>
      <c r="M171" s="71">
        <v>8576.3207141132407</v>
      </c>
      <c r="N171" s="70" t="s">
        <v>797</v>
      </c>
      <c r="O171" s="71">
        <v>370877231.6264323</v>
      </c>
      <c r="P171" s="70" t="s">
        <v>1488</v>
      </c>
    </row>
    <row r="172" spans="1:16" ht="24" customHeight="1" x14ac:dyDescent="0.2">
      <c r="A172" s="70" t="s">
        <v>1500</v>
      </c>
      <c r="B172" s="73" t="s">
        <v>48</v>
      </c>
      <c r="C172" s="73"/>
      <c r="D172" s="73" t="s">
        <v>1499</v>
      </c>
      <c r="E172" s="73" t="s">
        <v>233</v>
      </c>
      <c r="F172" s="72" t="s">
        <v>830</v>
      </c>
      <c r="G172" s="70" t="s">
        <v>1498</v>
      </c>
      <c r="H172" s="70" t="s">
        <v>55</v>
      </c>
      <c r="I172" s="70" t="s">
        <v>1497</v>
      </c>
      <c r="J172" s="70" t="s">
        <v>55</v>
      </c>
      <c r="K172" s="70" t="s">
        <v>1496</v>
      </c>
      <c r="L172" s="70" t="s">
        <v>55</v>
      </c>
      <c r="M172" s="71">
        <v>8405.2109535792006</v>
      </c>
      <c r="N172" s="70" t="s">
        <v>797</v>
      </c>
      <c r="O172" s="71">
        <v>370885636.83738589</v>
      </c>
      <c r="P172" s="70" t="s">
        <v>1488</v>
      </c>
    </row>
    <row r="173" spans="1:16" ht="26.1" customHeight="1" x14ac:dyDescent="0.2">
      <c r="A173" s="70" t="s">
        <v>1495</v>
      </c>
      <c r="B173" s="73" t="s">
        <v>48</v>
      </c>
      <c r="C173" s="73"/>
      <c r="D173" s="73" t="s">
        <v>1494</v>
      </c>
      <c r="E173" s="73" t="s">
        <v>233</v>
      </c>
      <c r="F173" s="72" t="s">
        <v>57</v>
      </c>
      <c r="G173" s="70" t="s">
        <v>1110</v>
      </c>
      <c r="H173" s="70" t="s">
        <v>55</v>
      </c>
      <c r="I173" s="70" t="s">
        <v>1493</v>
      </c>
      <c r="J173" s="70" t="s">
        <v>55</v>
      </c>
      <c r="K173" s="70" t="s">
        <v>1492</v>
      </c>
      <c r="L173" s="70" t="s">
        <v>55</v>
      </c>
      <c r="M173" s="71">
        <v>8021.6596229999996</v>
      </c>
      <c r="N173" s="70" t="s">
        <v>797</v>
      </c>
      <c r="O173" s="71">
        <v>370893658.49700892</v>
      </c>
      <c r="P173" s="70" t="s">
        <v>1488</v>
      </c>
    </row>
    <row r="174" spans="1:16" ht="26.1" customHeight="1" x14ac:dyDescent="0.2">
      <c r="A174" s="70" t="s">
        <v>257</v>
      </c>
      <c r="B174" s="73" t="s">
        <v>48</v>
      </c>
      <c r="C174" s="73"/>
      <c r="D174" s="73" t="s">
        <v>256</v>
      </c>
      <c r="E174" s="73" t="s">
        <v>233</v>
      </c>
      <c r="F174" s="72" t="s">
        <v>57</v>
      </c>
      <c r="G174" s="70" t="s">
        <v>1491</v>
      </c>
      <c r="H174" s="70" t="s">
        <v>55</v>
      </c>
      <c r="I174" s="70" t="s">
        <v>1490</v>
      </c>
      <c r="J174" s="70" t="s">
        <v>55</v>
      </c>
      <c r="K174" s="70" t="s">
        <v>1489</v>
      </c>
      <c r="L174" s="70" t="s">
        <v>55</v>
      </c>
      <c r="M174" s="71">
        <v>7982.8465177161597</v>
      </c>
      <c r="N174" s="70" t="s">
        <v>797</v>
      </c>
      <c r="O174" s="71">
        <v>370901641.3435266</v>
      </c>
      <c r="P174" s="70" t="s">
        <v>1488</v>
      </c>
    </row>
    <row r="175" spans="1:16" ht="26.1" customHeight="1" x14ac:dyDescent="0.2">
      <c r="A175" s="70" t="s">
        <v>1487</v>
      </c>
      <c r="B175" s="73" t="s">
        <v>48</v>
      </c>
      <c r="C175" s="73"/>
      <c r="D175" s="73" t="s">
        <v>1486</v>
      </c>
      <c r="E175" s="73" t="s">
        <v>233</v>
      </c>
      <c r="F175" s="72" t="s">
        <v>90</v>
      </c>
      <c r="G175" s="70" t="s">
        <v>1485</v>
      </c>
      <c r="H175" s="70" t="s">
        <v>55</v>
      </c>
      <c r="I175" s="70" t="s">
        <v>1484</v>
      </c>
      <c r="J175" s="70" t="s">
        <v>55</v>
      </c>
      <c r="K175" s="70" t="s">
        <v>1483</v>
      </c>
      <c r="L175" s="70" t="s">
        <v>55</v>
      </c>
      <c r="M175" s="71">
        <v>7757.9222186693687</v>
      </c>
      <c r="N175" s="70" t="s">
        <v>797</v>
      </c>
      <c r="O175" s="71">
        <v>370909399.26574528</v>
      </c>
      <c r="P175" s="70" t="s">
        <v>1461</v>
      </c>
    </row>
    <row r="176" spans="1:16" ht="26.1" customHeight="1" x14ac:dyDescent="0.2">
      <c r="A176" s="70" t="s">
        <v>350</v>
      </c>
      <c r="B176" s="73" t="s">
        <v>284</v>
      </c>
      <c r="C176" s="73"/>
      <c r="D176" s="73" t="s">
        <v>349</v>
      </c>
      <c r="E176" s="73" t="s">
        <v>233</v>
      </c>
      <c r="F176" s="72" t="s">
        <v>57</v>
      </c>
      <c r="G176" s="70" t="s">
        <v>1482</v>
      </c>
      <c r="H176" s="70" t="s">
        <v>55</v>
      </c>
      <c r="I176" s="70" t="s">
        <v>1481</v>
      </c>
      <c r="J176" s="70" t="s">
        <v>55</v>
      </c>
      <c r="K176" s="70" t="s">
        <v>1480</v>
      </c>
      <c r="L176" s="70" t="s">
        <v>55</v>
      </c>
      <c r="M176" s="71">
        <v>7354.9150396920004</v>
      </c>
      <c r="N176" s="70" t="s">
        <v>797</v>
      </c>
      <c r="O176" s="71">
        <v>370916754.180785</v>
      </c>
      <c r="P176" s="70" t="s">
        <v>1461</v>
      </c>
    </row>
    <row r="177" spans="1:16" ht="26.1" customHeight="1" x14ac:dyDescent="0.2">
      <c r="A177" s="70" t="s">
        <v>1479</v>
      </c>
      <c r="B177" s="73" t="s">
        <v>48</v>
      </c>
      <c r="C177" s="73"/>
      <c r="D177" s="73" t="s">
        <v>1478</v>
      </c>
      <c r="E177" s="73" t="s">
        <v>233</v>
      </c>
      <c r="F177" s="72" t="s">
        <v>411</v>
      </c>
      <c r="G177" s="70" t="s">
        <v>1477</v>
      </c>
      <c r="H177" s="70" t="s">
        <v>55</v>
      </c>
      <c r="I177" s="70" t="s">
        <v>1476</v>
      </c>
      <c r="J177" s="70" t="s">
        <v>55</v>
      </c>
      <c r="K177" s="70" t="s">
        <v>1475</v>
      </c>
      <c r="L177" s="70" t="s">
        <v>55</v>
      </c>
      <c r="M177" s="71">
        <v>7225.7363901758372</v>
      </c>
      <c r="N177" s="70" t="s">
        <v>797</v>
      </c>
      <c r="O177" s="71">
        <v>370923979.91717517</v>
      </c>
      <c r="P177" s="70" t="s">
        <v>1461</v>
      </c>
    </row>
    <row r="178" spans="1:16" ht="24" customHeight="1" x14ac:dyDescent="0.2">
      <c r="A178" s="70" t="s">
        <v>1474</v>
      </c>
      <c r="B178" s="73" t="s">
        <v>48</v>
      </c>
      <c r="C178" s="73"/>
      <c r="D178" s="73" t="s">
        <v>1473</v>
      </c>
      <c r="E178" s="73" t="s">
        <v>233</v>
      </c>
      <c r="F178" s="72" t="s">
        <v>411</v>
      </c>
      <c r="G178" s="70" t="s">
        <v>1472</v>
      </c>
      <c r="H178" s="70" t="s">
        <v>55</v>
      </c>
      <c r="I178" s="70" t="s">
        <v>1471</v>
      </c>
      <c r="J178" s="70" t="s">
        <v>55</v>
      </c>
      <c r="K178" s="70" t="s">
        <v>1470</v>
      </c>
      <c r="L178" s="70" t="s">
        <v>55</v>
      </c>
      <c r="M178" s="71">
        <v>6774.5312797624301</v>
      </c>
      <c r="N178" s="70" t="s">
        <v>797</v>
      </c>
      <c r="O178" s="71">
        <v>370930754.44845492</v>
      </c>
      <c r="P178" s="70" t="s">
        <v>1461</v>
      </c>
    </row>
    <row r="179" spans="1:16" ht="26.1" customHeight="1" x14ac:dyDescent="0.2">
      <c r="A179" s="70" t="s">
        <v>1469</v>
      </c>
      <c r="B179" s="73" t="s">
        <v>48</v>
      </c>
      <c r="C179" s="73"/>
      <c r="D179" s="73" t="s">
        <v>1468</v>
      </c>
      <c r="E179" s="73" t="s">
        <v>199</v>
      </c>
      <c r="F179" s="72" t="s">
        <v>46</v>
      </c>
      <c r="G179" s="70" t="s">
        <v>1467</v>
      </c>
      <c r="H179" s="70" t="s">
        <v>55</v>
      </c>
      <c r="I179" s="70" t="s">
        <v>1466</v>
      </c>
      <c r="J179" s="70" t="s">
        <v>55</v>
      </c>
      <c r="K179" s="70" t="s">
        <v>1465</v>
      </c>
      <c r="L179" s="70" t="s">
        <v>55</v>
      </c>
      <c r="M179" s="71">
        <v>6596.8000021500493</v>
      </c>
      <c r="N179" s="70" t="s">
        <v>797</v>
      </c>
      <c r="O179" s="71">
        <v>370937351.24845707</v>
      </c>
      <c r="P179" s="70" t="s">
        <v>1461</v>
      </c>
    </row>
    <row r="180" spans="1:16" ht="24" customHeight="1" x14ac:dyDescent="0.2">
      <c r="A180" s="70" t="s">
        <v>289</v>
      </c>
      <c r="B180" s="73" t="s">
        <v>284</v>
      </c>
      <c r="C180" s="73"/>
      <c r="D180" s="73" t="s">
        <v>288</v>
      </c>
      <c r="E180" s="73" t="s">
        <v>203</v>
      </c>
      <c r="F180" s="72" t="s">
        <v>46</v>
      </c>
      <c r="G180" s="70" t="s">
        <v>1464</v>
      </c>
      <c r="H180" s="70" t="s">
        <v>55</v>
      </c>
      <c r="I180" s="70" t="s">
        <v>1463</v>
      </c>
      <c r="J180" s="70" t="s">
        <v>55</v>
      </c>
      <c r="K180" s="70" t="s">
        <v>1462</v>
      </c>
      <c r="L180" s="70" t="s">
        <v>55</v>
      </c>
      <c r="M180" s="71">
        <v>6397.1636276130766</v>
      </c>
      <c r="N180" s="70" t="s">
        <v>797</v>
      </c>
      <c r="O180" s="71">
        <v>370943748.4120847</v>
      </c>
      <c r="P180" s="70" t="s">
        <v>1461</v>
      </c>
    </row>
    <row r="181" spans="1:16" ht="26.1" customHeight="1" x14ac:dyDescent="0.2">
      <c r="A181" s="70" t="s">
        <v>1460</v>
      </c>
      <c r="B181" s="73" t="s">
        <v>48</v>
      </c>
      <c r="C181" s="73"/>
      <c r="D181" s="73" t="s">
        <v>1459</v>
      </c>
      <c r="E181" s="73" t="s">
        <v>199</v>
      </c>
      <c r="F181" s="72" t="s">
        <v>46</v>
      </c>
      <c r="G181" s="70" t="s">
        <v>1458</v>
      </c>
      <c r="H181" s="70" t="s">
        <v>55</v>
      </c>
      <c r="I181" s="70" t="s">
        <v>1457</v>
      </c>
      <c r="J181" s="70" t="s">
        <v>55</v>
      </c>
      <c r="K181" s="70" t="s">
        <v>1456</v>
      </c>
      <c r="L181" s="70" t="s">
        <v>55</v>
      </c>
      <c r="M181" s="71">
        <v>6393.0446776395875</v>
      </c>
      <c r="N181" s="70" t="s">
        <v>797</v>
      </c>
      <c r="O181" s="71">
        <v>370950141.45676231</v>
      </c>
      <c r="P181" s="70" t="s">
        <v>1433</v>
      </c>
    </row>
    <row r="182" spans="1:16" ht="26.1" customHeight="1" x14ac:dyDescent="0.2">
      <c r="A182" s="70" t="s">
        <v>1455</v>
      </c>
      <c r="B182" s="73" t="s">
        <v>48</v>
      </c>
      <c r="C182" s="73"/>
      <c r="D182" s="73" t="s">
        <v>1454</v>
      </c>
      <c r="E182" s="73" t="s">
        <v>233</v>
      </c>
      <c r="F182" s="72" t="s">
        <v>90</v>
      </c>
      <c r="G182" s="70" t="s">
        <v>1453</v>
      </c>
      <c r="H182" s="70" t="s">
        <v>55</v>
      </c>
      <c r="I182" s="70" t="s">
        <v>1452</v>
      </c>
      <c r="J182" s="70" t="s">
        <v>55</v>
      </c>
      <c r="K182" s="70" t="s">
        <v>1451</v>
      </c>
      <c r="L182" s="70" t="s">
        <v>55</v>
      </c>
      <c r="M182" s="71">
        <v>6331.3400789626103</v>
      </c>
      <c r="N182" s="70" t="s">
        <v>797</v>
      </c>
      <c r="O182" s="71">
        <v>370956472.79684126</v>
      </c>
      <c r="P182" s="70" t="s">
        <v>1433</v>
      </c>
    </row>
    <row r="183" spans="1:16" ht="26.1" customHeight="1" x14ac:dyDescent="0.2">
      <c r="A183" s="70" t="s">
        <v>228</v>
      </c>
      <c r="B183" s="73" t="s">
        <v>48</v>
      </c>
      <c r="C183" s="73"/>
      <c r="D183" s="73" t="s">
        <v>227</v>
      </c>
      <c r="E183" s="73" t="s">
        <v>199</v>
      </c>
      <c r="F183" s="72" t="s">
        <v>46</v>
      </c>
      <c r="G183" s="70" t="s">
        <v>1450</v>
      </c>
      <c r="H183" s="70" t="s">
        <v>55</v>
      </c>
      <c r="I183" s="70" t="s">
        <v>872</v>
      </c>
      <c r="J183" s="70" t="s">
        <v>55</v>
      </c>
      <c r="K183" s="70" t="s">
        <v>1449</v>
      </c>
      <c r="L183" s="70" t="s">
        <v>55</v>
      </c>
      <c r="M183" s="71">
        <v>6248.1471000000001</v>
      </c>
      <c r="N183" s="70" t="s">
        <v>797</v>
      </c>
      <c r="O183" s="71">
        <v>370962720.9439413</v>
      </c>
      <c r="P183" s="70" t="s">
        <v>1433</v>
      </c>
    </row>
    <row r="184" spans="1:16" ht="39" customHeight="1" x14ac:dyDescent="0.2">
      <c r="A184" s="70" t="s">
        <v>1448</v>
      </c>
      <c r="B184" s="73" t="s">
        <v>48</v>
      </c>
      <c r="C184" s="73"/>
      <c r="D184" s="73" t="s">
        <v>1447</v>
      </c>
      <c r="E184" s="73" t="s">
        <v>233</v>
      </c>
      <c r="F184" s="72" t="s">
        <v>57</v>
      </c>
      <c r="G184" s="70" t="s">
        <v>1446</v>
      </c>
      <c r="H184" s="70" t="s">
        <v>55</v>
      </c>
      <c r="I184" s="70" t="s">
        <v>1445</v>
      </c>
      <c r="J184" s="70" t="s">
        <v>55</v>
      </c>
      <c r="K184" s="70" t="s">
        <v>1444</v>
      </c>
      <c r="L184" s="70" t="s">
        <v>55</v>
      </c>
      <c r="M184" s="71">
        <v>6226.0152017184</v>
      </c>
      <c r="N184" s="70" t="s">
        <v>797</v>
      </c>
      <c r="O184" s="71">
        <v>370968946.95914298</v>
      </c>
      <c r="P184" s="70" t="s">
        <v>1433</v>
      </c>
    </row>
    <row r="185" spans="1:16" ht="26.1" customHeight="1" x14ac:dyDescent="0.2">
      <c r="A185" s="70" t="s">
        <v>1443</v>
      </c>
      <c r="B185" s="73" t="s">
        <v>48</v>
      </c>
      <c r="C185" s="73"/>
      <c r="D185" s="73" t="s">
        <v>1442</v>
      </c>
      <c r="E185" s="73" t="s">
        <v>233</v>
      </c>
      <c r="F185" s="72" t="s">
        <v>57</v>
      </c>
      <c r="G185" s="70" t="s">
        <v>1441</v>
      </c>
      <c r="H185" s="70" t="s">
        <v>55</v>
      </c>
      <c r="I185" s="70" t="s">
        <v>1440</v>
      </c>
      <c r="J185" s="70" t="s">
        <v>55</v>
      </c>
      <c r="K185" s="70" t="s">
        <v>1439</v>
      </c>
      <c r="L185" s="70" t="s">
        <v>55</v>
      </c>
      <c r="M185" s="71">
        <v>5767.7111126745604</v>
      </c>
      <c r="N185" s="70" t="s">
        <v>797</v>
      </c>
      <c r="O185" s="71">
        <v>370974714.67025566</v>
      </c>
      <c r="P185" s="70" t="s">
        <v>1433</v>
      </c>
    </row>
    <row r="186" spans="1:16" ht="26.1" customHeight="1" x14ac:dyDescent="0.2">
      <c r="A186" s="70" t="s">
        <v>1438</v>
      </c>
      <c r="B186" s="73" t="s">
        <v>48</v>
      </c>
      <c r="C186" s="73"/>
      <c r="D186" s="73" t="s">
        <v>1437</v>
      </c>
      <c r="E186" s="73" t="s">
        <v>233</v>
      </c>
      <c r="F186" s="72" t="s">
        <v>1060</v>
      </c>
      <c r="G186" s="70" t="s">
        <v>1436</v>
      </c>
      <c r="H186" s="70" t="s">
        <v>55</v>
      </c>
      <c r="I186" s="70" t="s">
        <v>1435</v>
      </c>
      <c r="J186" s="70" t="s">
        <v>55</v>
      </c>
      <c r="K186" s="70" t="s">
        <v>1434</v>
      </c>
      <c r="L186" s="70" t="s">
        <v>55</v>
      </c>
      <c r="M186" s="71">
        <v>5721.6240414223485</v>
      </c>
      <c r="N186" s="70" t="s">
        <v>797</v>
      </c>
      <c r="O186" s="71">
        <v>370980436.2942971</v>
      </c>
      <c r="P186" s="70" t="s">
        <v>1433</v>
      </c>
    </row>
    <row r="187" spans="1:16" ht="24" customHeight="1" x14ac:dyDescent="0.2">
      <c r="A187" s="70" t="s">
        <v>1432</v>
      </c>
      <c r="B187" s="73" t="s">
        <v>48</v>
      </c>
      <c r="C187" s="73"/>
      <c r="D187" s="73" t="s">
        <v>1431</v>
      </c>
      <c r="E187" s="73" t="s">
        <v>233</v>
      </c>
      <c r="F187" s="72" t="s">
        <v>57</v>
      </c>
      <c r="G187" s="70" t="s">
        <v>1430</v>
      </c>
      <c r="H187" s="70" t="s">
        <v>55</v>
      </c>
      <c r="I187" s="70" t="s">
        <v>1429</v>
      </c>
      <c r="J187" s="70" t="s">
        <v>55</v>
      </c>
      <c r="K187" s="70" t="s">
        <v>1428</v>
      </c>
      <c r="L187" s="70" t="s">
        <v>55</v>
      </c>
      <c r="M187" s="71">
        <v>5701.6130218824001</v>
      </c>
      <c r="N187" s="70" t="s">
        <v>797</v>
      </c>
      <c r="O187" s="71">
        <v>370986137.90731895</v>
      </c>
      <c r="P187" s="70" t="s">
        <v>1400</v>
      </c>
    </row>
    <row r="188" spans="1:16" ht="26.1" customHeight="1" x14ac:dyDescent="0.2">
      <c r="A188" s="70" t="s">
        <v>1427</v>
      </c>
      <c r="B188" s="73" t="s">
        <v>48</v>
      </c>
      <c r="C188" s="73"/>
      <c r="D188" s="73" t="s">
        <v>1426</v>
      </c>
      <c r="E188" s="73" t="s">
        <v>233</v>
      </c>
      <c r="F188" s="72" t="s">
        <v>57</v>
      </c>
      <c r="G188" s="70" t="s">
        <v>1425</v>
      </c>
      <c r="H188" s="70" t="s">
        <v>55</v>
      </c>
      <c r="I188" s="70" t="s">
        <v>1424</v>
      </c>
      <c r="J188" s="70" t="s">
        <v>55</v>
      </c>
      <c r="K188" s="70" t="s">
        <v>1423</v>
      </c>
      <c r="L188" s="70" t="s">
        <v>55</v>
      </c>
      <c r="M188" s="71">
        <v>5642.8527550444796</v>
      </c>
      <c r="N188" s="70" t="s">
        <v>797</v>
      </c>
      <c r="O188" s="71">
        <v>370991780.76007402</v>
      </c>
      <c r="P188" s="70" t="s">
        <v>1400</v>
      </c>
    </row>
    <row r="189" spans="1:16" ht="26.1" customHeight="1" x14ac:dyDescent="0.2">
      <c r="A189" s="70" t="s">
        <v>1422</v>
      </c>
      <c r="B189" s="73" t="s">
        <v>48</v>
      </c>
      <c r="C189" s="73"/>
      <c r="D189" s="73" t="s">
        <v>1421</v>
      </c>
      <c r="E189" s="73" t="s">
        <v>233</v>
      </c>
      <c r="F189" s="72" t="s">
        <v>57</v>
      </c>
      <c r="G189" s="70" t="s">
        <v>1420</v>
      </c>
      <c r="H189" s="70" t="s">
        <v>55</v>
      </c>
      <c r="I189" s="70" t="s">
        <v>1419</v>
      </c>
      <c r="J189" s="70" t="s">
        <v>55</v>
      </c>
      <c r="K189" s="70" t="s">
        <v>1418</v>
      </c>
      <c r="L189" s="70" t="s">
        <v>55</v>
      </c>
      <c r="M189" s="71">
        <v>5313.8899249869601</v>
      </c>
      <c r="N189" s="70" t="s">
        <v>797</v>
      </c>
      <c r="O189" s="71">
        <v>370997094.64999902</v>
      </c>
      <c r="P189" s="70" t="s">
        <v>1400</v>
      </c>
    </row>
    <row r="190" spans="1:16" ht="26.1" customHeight="1" x14ac:dyDescent="0.2">
      <c r="A190" s="70" t="s">
        <v>1417</v>
      </c>
      <c r="B190" s="73" t="s">
        <v>48</v>
      </c>
      <c r="C190" s="73"/>
      <c r="D190" s="73" t="s">
        <v>1416</v>
      </c>
      <c r="E190" s="73" t="s">
        <v>233</v>
      </c>
      <c r="F190" s="72" t="s">
        <v>57</v>
      </c>
      <c r="G190" s="70" t="s">
        <v>1323</v>
      </c>
      <c r="H190" s="70" t="s">
        <v>55</v>
      </c>
      <c r="I190" s="70" t="s">
        <v>833</v>
      </c>
      <c r="J190" s="70" t="s">
        <v>55</v>
      </c>
      <c r="K190" s="70" t="s">
        <v>1415</v>
      </c>
      <c r="L190" s="70" t="s">
        <v>55</v>
      </c>
      <c r="M190" s="71">
        <v>5285.0668725184223</v>
      </c>
      <c r="N190" s="70" t="s">
        <v>797</v>
      </c>
      <c r="O190" s="71">
        <v>371002379.7168715</v>
      </c>
      <c r="P190" s="70" t="s">
        <v>1400</v>
      </c>
    </row>
    <row r="191" spans="1:16" ht="24" customHeight="1" x14ac:dyDescent="0.2">
      <c r="A191" s="70" t="s">
        <v>1414</v>
      </c>
      <c r="B191" s="73" t="s">
        <v>48</v>
      </c>
      <c r="C191" s="73"/>
      <c r="D191" s="73" t="s">
        <v>1413</v>
      </c>
      <c r="E191" s="73" t="s">
        <v>233</v>
      </c>
      <c r="F191" s="72" t="s">
        <v>57</v>
      </c>
      <c r="G191" s="70" t="s">
        <v>1412</v>
      </c>
      <c r="H191" s="70" t="s">
        <v>55</v>
      </c>
      <c r="I191" s="70" t="s">
        <v>1411</v>
      </c>
      <c r="J191" s="70" t="s">
        <v>55</v>
      </c>
      <c r="K191" s="70" t="s">
        <v>1410</v>
      </c>
      <c r="L191" s="70" t="s">
        <v>55</v>
      </c>
      <c r="M191" s="71">
        <v>5235.0935895566663</v>
      </c>
      <c r="N191" s="70" t="s">
        <v>797</v>
      </c>
      <c r="O191" s="71">
        <v>371007614.8104611</v>
      </c>
      <c r="P191" s="70" t="s">
        <v>1400</v>
      </c>
    </row>
    <row r="192" spans="1:16" ht="26.1" customHeight="1" x14ac:dyDescent="0.2">
      <c r="A192" s="70" t="s">
        <v>1409</v>
      </c>
      <c r="B192" s="73" t="s">
        <v>48</v>
      </c>
      <c r="C192" s="73"/>
      <c r="D192" s="73" t="s">
        <v>1408</v>
      </c>
      <c r="E192" s="73" t="s">
        <v>199</v>
      </c>
      <c r="F192" s="72" t="s">
        <v>46</v>
      </c>
      <c r="G192" s="70" t="s">
        <v>873</v>
      </c>
      <c r="H192" s="70" t="s">
        <v>55</v>
      </c>
      <c r="I192" s="70" t="s">
        <v>1407</v>
      </c>
      <c r="J192" s="70" t="s">
        <v>55</v>
      </c>
      <c r="K192" s="70" t="s">
        <v>1406</v>
      </c>
      <c r="L192" s="70" t="s">
        <v>55</v>
      </c>
      <c r="M192" s="71">
        <v>5190.1587530816287</v>
      </c>
      <c r="N192" s="70" t="s">
        <v>797</v>
      </c>
      <c r="O192" s="71">
        <v>371012804.96921414</v>
      </c>
      <c r="P192" s="70" t="s">
        <v>1400</v>
      </c>
    </row>
    <row r="193" spans="1:16" ht="26.1" customHeight="1" x14ac:dyDescent="0.2">
      <c r="A193" s="70" t="s">
        <v>1405</v>
      </c>
      <c r="B193" s="73" t="s">
        <v>48</v>
      </c>
      <c r="C193" s="73"/>
      <c r="D193" s="73" t="s">
        <v>1404</v>
      </c>
      <c r="E193" s="73" t="s">
        <v>233</v>
      </c>
      <c r="F193" s="72" t="s">
        <v>57</v>
      </c>
      <c r="G193" s="70" t="s">
        <v>1403</v>
      </c>
      <c r="H193" s="70" t="s">
        <v>55</v>
      </c>
      <c r="I193" s="70" t="s">
        <v>1402</v>
      </c>
      <c r="J193" s="70" t="s">
        <v>55</v>
      </c>
      <c r="K193" s="70" t="s">
        <v>1401</v>
      </c>
      <c r="L193" s="70" t="s">
        <v>55</v>
      </c>
      <c r="M193" s="71">
        <v>5098.1564011769997</v>
      </c>
      <c r="N193" s="70" t="s">
        <v>797</v>
      </c>
      <c r="O193" s="71">
        <v>371017903.12561536</v>
      </c>
      <c r="P193" s="70" t="s">
        <v>1400</v>
      </c>
    </row>
    <row r="194" spans="1:16" ht="39" customHeight="1" x14ac:dyDescent="0.2">
      <c r="A194" s="70" t="s">
        <v>1399</v>
      </c>
      <c r="B194" s="73" t="s">
        <v>48</v>
      </c>
      <c r="C194" s="73"/>
      <c r="D194" s="73" t="s">
        <v>1398</v>
      </c>
      <c r="E194" s="73" t="s">
        <v>233</v>
      </c>
      <c r="F194" s="72" t="s">
        <v>1397</v>
      </c>
      <c r="G194" s="70" t="s">
        <v>1396</v>
      </c>
      <c r="H194" s="70" t="s">
        <v>55</v>
      </c>
      <c r="I194" s="70" t="s">
        <v>1395</v>
      </c>
      <c r="J194" s="70" t="s">
        <v>55</v>
      </c>
      <c r="K194" s="70" t="s">
        <v>1394</v>
      </c>
      <c r="L194" s="70" t="s">
        <v>55</v>
      </c>
      <c r="M194" s="71">
        <v>4984.1758311796839</v>
      </c>
      <c r="N194" s="70" t="s">
        <v>797</v>
      </c>
      <c r="O194" s="71">
        <v>371022887.3014465</v>
      </c>
      <c r="P194" s="70" t="s">
        <v>1360</v>
      </c>
    </row>
    <row r="195" spans="1:16" ht="24" customHeight="1" x14ac:dyDescent="0.2">
      <c r="A195" s="70" t="s">
        <v>1393</v>
      </c>
      <c r="B195" s="73" t="s">
        <v>48</v>
      </c>
      <c r="C195" s="73"/>
      <c r="D195" s="73" t="s">
        <v>1392</v>
      </c>
      <c r="E195" s="73" t="s">
        <v>233</v>
      </c>
      <c r="F195" s="72" t="s">
        <v>57</v>
      </c>
      <c r="G195" s="70" t="s">
        <v>1391</v>
      </c>
      <c r="H195" s="70" t="s">
        <v>55</v>
      </c>
      <c r="I195" s="70" t="s">
        <v>1390</v>
      </c>
      <c r="J195" s="70" t="s">
        <v>55</v>
      </c>
      <c r="K195" s="70" t="s">
        <v>1389</v>
      </c>
      <c r="L195" s="70" t="s">
        <v>55</v>
      </c>
      <c r="M195" s="71">
        <v>4948.5632633087998</v>
      </c>
      <c r="N195" s="70" t="s">
        <v>797</v>
      </c>
      <c r="O195" s="71">
        <v>371027835.86470985</v>
      </c>
      <c r="P195" s="70" t="s">
        <v>1360</v>
      </c>
    </row>
    <row r="196" spans="1:16" ht="26.1" customHeight="1" x14ac:dyDescent="0.2">
      <c r="A196" s="70" t="s">
        <v>1388</v>
      </c>
      <c r="B196" s="73" t="s">
        <v>48</v>
      </c>
      <c r="C196" s="73"/>
      <c r="D196" s="73" t="s">
        <v>1387</v>
      </c>
      <c r="E196" s="73" t="s">
        <v>233</v>
      </c>
      <c r="F196" s="72" t="s">
        <v>57</v>
      </c>
      <c r="G196" s="70" t="s">
        <v>1270</v>
      </c>
      <c r="H196" s="70" t="s">
        <v>55</v>
      </c>
      <c r="I196" s="70" t="s">
        <v>1386</v>
      </c>
      <c r="J196" s="70" t="s">
        <v>55</v>
      </c>
      <c r="K196" s="70" t="s">
        <v>1385</v>
      </c>
      <c r="L196" s="70" t="s">
        <v>55</v>
      </c>
      <c r="M196" s="71">
        <v>4626.6063364065003</v>
      </c>
      <c r="N196" s="70" t="s">
        <v>797</v>
      </c>
      <c r="O196" s="71">
        <v>371032462.47104621</v>
      </c>
      <c r="P196" s="70" t="s">
        <v>1360</v>
      </c>
    </row>
    <row r="197" spans="1:16" ht="26.1" customHeight="1" x14ac:dyDescent="0.2">
      <c r="A197" s="70" t="s">
        <v>1384</v>
      </c>
      <c r="B197" s="73" t="s">
        <v>48</v>
      </c>
      <c r="C197" s="73"/>
      <c r="D197" s="73" t="s">
        <v>1383</v>
      </c>
      <c r="E197" s="73" t="s">
        <v>233</v>
      </c>
      <c r="F197" s="72" t="s">
        <v>90</v>
      </c>
      <c r="G197" s="70" t="s">
        <v>1382</v>
      </c>
      <c r="H197" s="70" t="s">
        <v>55</v>
      </c>
      <c r="I197" s="70" t="s">
        <v>1381</v>
      </c>
      <c r="J197" s="70" t="s">
        <v>55</v>
      </c>
      <c r="K197" s="70" t="s">
        <v>1380</v>
      </c>
      <c r="L197" s="70" t="s">
        <v>55</v>
      </c>
      <c r="M197" s="71">
        <v>4582.2428770907882</v>
      </c>
      <c r="N197" s="70" t="s">
        <v>797</v>
      </c>
      <c r="O197" s="71">
        <v>371037044.71392334</v>
      </c>
      <c r="P197" s="70" t="s">
        <v>1360</v>
      </c>
    </row>
    <row r="198" spans="1:16" ht="39" customHeight="1" x14ac:dyDescent="0.2">
      <c r="A198" s="70" t="s">
        <v>1379</v>
      </c>
      <c r="B198" s="73" t="s">
        <v>48</v>
      </c>
      <c r="C198" s="73"/>
      <c r="D198" s="73" t="s">
        <v>1378</v>
      </c>
      <c r="E198" s="73" t="s">
        <v>233</v>
      </c>
      <c r="F198" s="72" t="s">
        <v>57</v>
      </c>
      <c r="G198" s="70" t="s">
        <v>1049</v>
      </c>
      <c r="H198" s="70" t="s">
        <v>55</v>
      </c>
      <c r="I198" s="70" t="s">
        <v>1377</v>
      </c>
      <c r="J198" s="70" t="s">
        <v>55</v>
      </c>
      <c r="K198" s="70" t="s">
        <v>1376</v>
      </c>
      <c r="L198" s="70" t="s">
        <v>55</v>
      </c>
      <c r="M198" s="71">
        <v>4550.3417412799199</v>
      </c>
      <c r="N198" s="70" t="s">
        <v>797</v>
      </c>
      <c r="O198" s="71">
        <v>371041595.0556646</v>
      </c>
      <c r="P198" s="70" t="s">
        <v>1360</v>
      </c>
    </row>
    <row r="199" spans="1:16" ht="24" customHeight="1" x14ac:dyDescent="0.2">
      <c r="A199" s="70" t="s">
        <v>1375</v>
      </c>
      <c r="B199" s="73" t="s">
        <v>48</v>
      </c>
      <c r="C199" s="73"/>
      <c r="D199" s="73" t="s">
        <v>1374</v>
      </c>
      <c r="E199" s="73" t="s">
        <v>233</v>
      </c>
      <c r="F199" s="72" t="s">
        <v>830</v>
      </c>
      <c r="G199" s="70" t="s">
        <v>1373</v>
      </c>
      <c r="H199" s="70" t="s">
        <v>55</v>
      </c>
      <c r="I199" s="70" t="s">
        <v>1372</v>
      </c>
      <c r="J199" s="70" t="s">
        <v>55</v>
      </c>
      <c r="K199" s="70" t="s">
        <v>1371</v>
      </c>
      <c r="L199" s="70" t="s">
        <v>55</v>
      </c>
      <c r="M199" s="71">
        <v>4415.648286036122</v>
      </c>
      <c r="N199" s="70" t="s">
        <v>797</v>
      </c>
      <c r="O199" s="71">
        <v>371046010.70395064</v>
      </c>
      <c r="P199" s="70" t="s">
        <v>1360</v>
      </c>
    </row>
    <row r="200" spans="1:16" ht="26.1" customHeight="1" x14ac:dyDescent="0.2">
      <c r="A200" s="70" t="s">
        <v>1370</v>
      </c>
      <c r="B200" s="73" t="s">
        <v>48</v>
      </c>
      <c r="C200" s="73"/>
      <c r="D200" s="73" t="s">
        <v>1369</v>
      </c>
      <c r="E200" s="73" t="s">
        <v>233</v>
      </c>
      <c r="F200" s="72" t="s">
        <v>57</v>
      </c>
      <c r="G200" s="70" t="s">
        <v>1368</v>
      </c>
      <c r="H200" s="70" t="s">
        <v>55</v>
      </c>
      <c r="I200" s="70" t="s">
        <v>1367</v>
      </c>
      <c r="J200" s="70" t="s">
        <v>55</v>
      </c>
      <c r="K200" s="70" t="s">
        <v>1366</v>
      </c>
      <c r="L200" s="70" t="s">
        <v>55</v>
      </c>
      <c r="M200" s="71">
        <v>4361.6942235244796</v>
      </c>
      <c r="N200" s="70" t="s">
        <v>797</v>
      </c>
      <c r="O200" s="71">
        <v>371050372.39817417</v>
      </c>
      <c r="P200" s="70" t="s">
        <v>1360</v>
      </c>
    </row>
    <row r="201" spans="1:16" ht="26.1" customHeight="1" x14ac:dyDescent="0.2">
      <c r="A201" s="70" t="s">
        <v>1365</v>
      </c>
      <c r="B201" s="73" t="s">
        <v>48</v>
      </c>
      <c r="C201" s="73"/>
      <c r="D201" s="73" t="s">
        <v>1364</v>
      </c>
      <c r="E201" s="73" t="s">
        <v>233</v>
      </c>
      <c r="F201" s="72" t="s">
        <v>57</v>
      </c>
      <c r="G201" s="70" t="s">
        <v>1363</v>
      </c>
      <c r="H201" s="70" t="s">
        <v>55</v>
      </c>
      <c r="I201" s="70" t="s">
        <v>1362</v>
      </c>
      <c r="J201" s="70" t="s">
        <v>55</v>
      </c>
      <c r="K201" s="70" t="s">
        <v>1361</v>
      </c>
      <c r="L201" s="70" t="s">
        <v>55</v>
      </c>
      <c r="M201" s="71">
        <v>4329.8995215350733</v>
      </c>
      <c r="N201" s="70" t="s">
        <v>797</v>
      </c>
      <c r="O201" s="71">
        <v>371054702.2976957</v>
      </c>
      <c r="P201" s="70" t="s">
        <v>1360</v>
      </c>
    </row>
    <row r="202" spans="1:16" ht="26.1" customHeight="1" x14ac:dyDescent="0.2">
      <c r="A202" s="70" t="s">
        <v>1359</v>
      </c>
      <c r="B202" s="73" t="s">
        <v>48</v>
      </c>
      <c r="C202" s="73"/>
      <c r="D202" s="73" t="s">
        <v>1358</v>
      </c>
      <c r="E202" s="73" t="s">
        <v>233</v>
      </c>
      <c r="F202" s="72" t="s">
        <v>57</v>
      </c>
      <c r="G202" s="70" t="s">
        <v>941</v>
      </c>
      <c r="H202" s="70" t="s">
        <v>55</v>
      </c>
      <c r="I202" s="70" t="s">
        <v>1357</v>
      </c>
      <c r="J202" s="70" t="s">
        <v>55</v>
      </c>
      <c r="K202" s="70" t="s">
        <v>1356</v>
      </c>
      <c r="L202" s="70" t="s">
        <v>55</v>
      </c>
      <c r="M202" s="71">
        <v>4280.8601181103204</v>
      </c>
      <c r="N202" s="70" t="s">
        <v>797</v>
      </c>
      <c r="O202" s="71">
        <v>371058983.15781379</v>
      </c>
      <c r="P202" s="70" t="s">
        <v>1310</v>
      </c>
    </row>
    <row r="203" spans="1:16" ht="26.1" customHeight="1" x14ac:dyDescent="0.2">
      <c r="A203" s="70" t="s">
        <v>1355</v>
      </c>
      <c r="B203" s="73" t="s">
        <v>48</v>
      </c>
      <c r="C203" s="73"/>
      <c r="D203" s="73" t="s">
        <v>1354</v>
      </c>
      <c r="E203" s="73" t="s">
        <v>233</v>
      </c>
      <c r="F203" s="72" t="s">
        <v>1353</v>
      </c>
      <c r="G203" s="70" t="s">
        <v>1352</v>
      </c>
      <c r="H203" s="70" t="s">
        <v>55</v>
      </c>
      <c r="I203" s="70" t="s">
        <v>1351</v>
      </c>
      <c r="J203" s="70" t="s">
        <v>55</v>
      </c>
      <c r="K203" s="70" t="s">
        <v>1350</v>
      </c>
      <c r="L203" s="70" t="s">
        <v>55</v>
      </c>
      <c r="M203" s="71">
        <v>4259.3287411660431</v>
      </c>
      <c r="N203" s="70" t="s">
        <v>797</v>
      </c>
      <c r="O203" s="71">
        <v>371063242.48655498</v>
      </c>
      <c r="P203" s="70" t="s">
        <v>1310</v>
      </c>
    </row>
    <row r="204" spans="1:16" ht="39" customHeight="1" x14ac:dyDescent="0.2">
      <c r="A204" s="70" t="s">
        <v>1349</v>
      </c>
      <c r="B204" s="73" t="s">
        <v>48</v>
      </c>
      <c r="C204" s="73"/>
      <c r="D204" s="73" t="s">
        <v>1348</v>
      </c>
      <c r="E204" s="73" t="s">
        <v>233</v>
      </c>
      <c r="F204" s="72" t="s">
        <v>57</v>
      </c>
      <c r="G204" s="70" t="s">
        <v>1347</v>
      </c>
      <c r="H204" s="70" t="s">
        <v>55</v>
      </c>
      <c r="I204" s="70" t="s">
        <v>1346</v>
      </c>
      <c r="J204" s="70" t="s">
        <v>55</v>
      </c>
      <c r="K204" s="70" t="s">
        <v>1345</v>
      </c>
      <c r="L204" s="70" t="s">
        <v>55</v>
      </c>
      <c r="M204" s="71">
        <v>4164.639968034</v>
      </c>
      <c r="N204" s="70" t="s">
        <v>797</v>
      </c>
      <c r="O204" s="71">
        <v>371067407.12652302</v>
      </c>
      <c r="P204" s="70" t="s">
        <v>1310</v>
      </c>
    </row>
    <row r="205" spans="1:16" ht="24" customHeight="1" x14ac:dyDescent="0.2">
      <c r="A205" s="70" t="s">
        <v>1344</v>
      </c>
      <c r="B205" s="73" t="s">
        <v>48</v>
      </c>
      <c r="C205" s="73"/>
      <c r="D205" s="73" t="s">
        <v>1343</v>
      </c>
      <c r="E205" s="73" t="s">
        <v>233</v>
      </c>
      <c r="F205" s="72" t="s">
        <v>411</v>
      </c>
      <c r="G205" s="70" t="s">
        <v>1342</v>
      </c>
      <c r="H205" s="70" t="s">
        <v>55</v>
      </c>
      <c r="I205" s="70" t="s">
        <v>1341</v>
      </c>
      <c r="J205" s="70" t="s">
        <v>55</v>
      </c>
      <c r="K205" s="70" t="s">
        <v>1340</v>
      </c>
      <c r="L205" s="70" t="s">
        <v>55</v>
      </c>
      <c r="M205" s="71">
        <v>4141.5410488320003</v>
      </c>
      <c r="N205" s="70" t="s">
        <v>797</v>
      </c>
      <c r="O205" s="71">
        <v>371071548.66757184</v>
      </c>
      <c r="P205" s="70" t="s">
        <v>1310</v>
      </c>
    </row>
    <row r="206" spans="1:16" ht="26.1" customHeight="1" x14ac:dyDescent="0.2">
      <c r="A206" s="70" t="s">
        <v>1339</v>
      </c>
      <c r="B206" s="73" t="s">
        <v>48</v>
      </c>
      <c r="C206" s="73"/>
      <c r="D206" s="73" t="s">
        <v>1338</v>
      </c>
      <c r="E206" s="73" t="s">
        <v>233</v>
      </c>
      <c r="F206" s="72" t="s">
        <v>57</v>
      </c>
      <c r="G206" s="70" t="s">
        <v>1110</v>
      </c>
      <c r="H206" s="70" t="s">
        <v>55</v>
      </c>
      <c r="I206" s="70" t="s">
        <v>1337</v>
      </c>
      <c r="J206" s="70" t="s">
        <v>55</v>
      </c>
      <c r="K206" s="70" t="s">
        <v>1336</v>
      </c>
      <c r="L206" s="70" t="s">
        <v>55</v>
      </c>
      <c r="M206" s="71">
        <v>3994.007877</v>
      </c>
      <c r="N206" s="70" t="s">
        <v>797</v>
      </c>
      <c r="O206" s="71">
        <v>371075542.67544883</v>
      </c>
      <c r="P206" s="70" t="s">
        <v>1310</v>
      </c>
    </row>
    <row r="207" spans="1:16" ht="39" customHeight="1" x14ac:dyDescent="0.2">
      <c r="A207" s="70" t="s">
        <v>1335</v>
      </c>
      <c r="B207" s="73" t="s">
        <v>48</v>
      </c>
      <c r="C207" s="73"/>
      <c r="D207" s="73" t="s">
        <v>1334</v>
      </c>
      <c r="E207" s="73" t="s">
        <v>233</v>
      </c>
      <c r="F207" s="72" t="s">
        <v>57</v>
      </c>
      <c r="G207" s="70" t="s">
        <v>1333</v>
      </c>
      <c r="H207" s="70" t="s">
        <v>55</v>
      </c>
      <c r="I207" s="70" t="s">
        <v>1332</v>
      </c>
      <c r="J207" s="70" t="s">
        <v>55</v>
      </c>
      <c r="K207" s="70" t="s">
        <v>1331</v>
      </c>
      <c r="L207" s="70" t="s">
        <v>55</v>
      </c>
      <c r="M207" s="71">
        <v>3911.9645398012285</v>
      </c>
      <c r="N207" s="70" t="s">
        <v>797</v>
      </c>
      <c r="O207" s="71">
        <v>371079454.63998866</v>
      </c>
      <c r="P207" s="70" t="s">
        <v>1310</v>
      </c>
    </row>
    <row r="208" spans="1:16" ht="24" customHeight="1" x14ac:dyDescent="0.2">
      <c r="A208" s="70" t="s">
        <v>1330</v>
      </c>
      <c r="B208" s="73" t="s">
        <v>48</v>
      </c>
      <c r="C208" s="73"/>
      <c r="D208" s="73" t="s">
        <v>1329</v>
      </c>
      <c r="E208" s="73" t="s">
        <v>233</v>
      </c>
      <c r="F208" s="72" t="s">
        <v>411</v>
      </c>
      <c r="G208" s="70" t="s">
        <v>1328</v>
      </c>
      <c r="H208" s="70" t="s">
        <v>55</v>
      </c>
      <c r="I208" s="70" t="s">
        <v>1327</v>
      </c>
      <c r="J208" s="70" t="s">
        <v>55</v>
      </c>
      <c r="K208" s="70" t="s">
        <v>1326</v>
      </c>
      <c r="L208" s="70" t="s">
        <v>55</v>
      </c>
      <c r="M208" s="71">
        <v>3553.4240193337296</v>
      </c>
      <c r="N208" s="70" t="s">
        <v>797</v>
      </c>
      <c r="O208" s="71">
        <v>371083008.064008</v>
      </c>
      <c r="P208" s="70" t="s">
        <v>1310</v>
      </c>
    </row>
    <row r="209" spans="1:16" ht="26.1" customHeight="1" x14ac:dyDescent="0.2">
      <c r="A209" s="70" t="s">
        <v>1325</v>
      </c>
      <c r="B209" s="73" t="s">
        <v>48</v>
      </c>
      <c r="C209" s="73"/>
      <c r="D209" s="73" t="s">
        <v>1324</v>
      </c>
      <c r="E209" s="73" t="s">
        <v>233</v>
      </c>
      <c r="F209" s="72" t="s">
        <v>57</v>
      </c>
      <c r="G209" s="70" t="s">
        <v>1323</v>
      </c>
      <c r="H209" s="70" t="s">
        <v>55</v>
      </c>
      <c r="I209" s="70" t="s">
        <v>1322</v>
      </c>
      <c r="J209" s="70" t="s">
        <v>55</v>
      </c>
      <c r="K209" s="70" t="s">
        <v>1321</v>
      </c>
      <c r="L209" s="70" t="s">
        <v>55</v>
      </c>
      <c r="M209" s="71">
        <v>3307.2197607170497</v>
      </c>
      <c r="N209" s="70" t="s">
        <v>797</v>
      </c>
      <c r="O209" s="71">
        <v>371086315.28376871</v>
      </c>
      <c r="P209" s="70" t="s">
        <v>1310</v>
      </c>
    </row>
    <row r="210" spans="1:16" ht="26.1" customHeight="1" x14ac:dyDescent="0.2">
      <c r="A210" s="70" t="s">
        <v>1320</v>
      </c>
      <c r="B210" s="73" t="s">
        <v>48</v>
      </c>
      <c r="C210" s="73"/>
      <c r="D210" s="73" t="s">
        <v>1319</v>
      </c>
      <c r="E210" s="73" t="s">
        <v>233</v>
      </c>
      <c r="F210" s="72" t="s">
        <v>90</v>
      </c>
      <c r="G210" s="70" t="s">
        <v>1318</v>
      </c>
      <c r="H210" s="70" t="s">
        <v>55</v>
      </c>
      <c r="I210" s="70" t="s">
        <v>1317</v>
      </c>
      <c r="J210" s="70" t="s">
        <v>55</v>
      </c>
      <c r="K210" s="70" t="s">
        <v>1316</v>
      </c>
      <c r="L210" s="70" t="s">
        <v>55</v>
      </c>
      <c r="M210" s="71">
        <v>3168.7045497453155</v>
      </c>
      <c r="N210" s="70" t="s">
        <v>797</v>
      </c>
      <c r="O210" s="71">
        <v>371089483.98831844</v>
      </c>
      <c r="P210" s="70" t="s">
        <v>1310</v>
      </c>
    </row>
    <row r="211" spans="1:16" ht="26.1" customHeight="1" x14ac:dyDescent="0.2">
      <c r="A211" s="70" t="s">
        <v>1315</v>
      </c>
      <c r="B211" s="73" t="s">
        <v>48</v>
      </c>
      <c r="C211" s="73"/>
      <c r="D211" s="73" t="s">
        <v>1314</v>
      </c>
      <c r="E211" s="73" t="s">
        <v>233</v>
      </c>
      <c r="F211" s="72" t="s">
        <v>90</v>
      </c>
      <c r="G211" s="70" t="s">
        <v>1313</v>
      </c>
      <c r="H211" s="70" t="s">
        <v>55</v>
      </c>
      <c r="I211" s="70" t="s">
        <v>1312</v>
      </c>
      <c r="J211" s="70" t="s">
        <v>55</v>
      </c>
      <c r="K211" s="70" t="s">
        <v>1311</v>
      </c>
      <c r="L211" s="70" t="s">
        <v>55</v>
      </c>
      <c r="M211" s="71">
        <v>3158.04559091076</v>
      </c>
      <c r="N211" s="70" t="s">
        <v>797</v>
      </c>
      <c r="O211" s="71">
        <v>371092642.03390932</v>
      </c>
      <c r="P211" s="70" t="s">
        <v>1310</v>
      </c>
    </row>
    <row r="212" spans="1:16" ht="26.1" customHeight="1" x14ac:dyDescent="0.2">
      <c r="A212" s="70" t="s">
        <v>1309</v>
      </c>
      <c r="B212" s="73" t="s">
        <v>48</v>
      </c>
      <c r="C212" s="73"/>
      <c r="D212" s="73" t="s">
        <v>1308</v>
      </c>
      <c r="E212" s="73" t="s">
        <v>233</v>
      </c>
      <c r="F212" s="72" t="s">
        <v>90</v>
      </c>
      <c r="G212" s="70" t="s">
        <v>1307</v>
      </c>
      <c r="H212" s="70" t="s">
        <v>55</v>
      </c>
      <c r="I212" s="70" t="s">
        <v>1306</v>
      </c>
      <c r="J212" s="70" t="s">
        <v>55</v>
      </c>
      <c r="K212" s="70" t="s">
        <v>1305</v>
      </c>
      <c r="L212" s="70" t="s">
        <v>55</v>
      </c>
      <c r="M212" s="71">
        <v>3066.0598593788563</v>
      </c>
      <c r="N212" s="70" t="s">
        <v>797</v>
      </c>
      <c r="O212" s="71">
        <v>371095708.09376872</v>
      </c>
      <c r="P212" s="70" t="s">
        <v>1237</v>
      </c>
    </row>
    <row r="213" spans="1:16" ht="26.1" customHeight="1" x14ac:dyDescent="0.2">
      <c r="A213" s="70" t="s">
        <v>1304</v>
      </c>
      <c r="B213" s="73" t="s">
        <v>48</v>
      </c>
      <c r="C213" s="73"/>
      <c r="D213" s="73" t="s">
        <v>1303</v>
      </c>
      <c r="E213" s="73" t="s">
        <v>233</v>
      </c>
      <c r="F213" s="72" t="s">
        <v>57</v>
      </c>
      <c r="G213" s="70" t="s">
        <v>1302</v>
      </c>
      <c r="H213" s="70" t="s">
        <v>55</v>
      </c>
      <c r="I213" s="70" t="s">
        <v>1301</v>
      </c>
      <c r="J213" s="70" t="s">
        <v>55</v>
      </c>
      <c r="K213" s="70" t="s">
        <v>1300</v>
      </c>
      <c r="L213" s="70" t="s">
        <v>55</v>
      </c>
      <c r="M213" s="71">
        <v>3036.8234626422</v>
      </c>
      <c r="N213" s="70" t="s">
        <v>797</v>
      </c>
      <c r="O213" s="71">
        <v>371098744.91723138</v>
      </c>
      <c r="P213" s="70" t="s">
        <v>1237</v>
      </c>
    </row>
    <row r="214" spans="1:16" ht="39" customHeight="1" x14ac:dyDescent="0.2">
      <c r="A214" s="70" t="s">
        <v>237</v>
      </c>
      <c r="B214" s="73" t="s">
        <v>48</v>
      </c>
      <c r="C214" s="73"/>
      <c r="D214" s="73" t="s">
        <v>236</v>
      </c>
      <c r="E214" s="73" t="s">
        <v>233</v>
      </c>
      <c r="F214" s="72" t="s">
        <v>57</v>
      </c>
      <c r="G214" s="70" t="s">
        <v>1299</v>
      </c>
      <c r="H214" s="70" t="s">
        <v>55</v>
      </c>
      <c r="I214" s="70" t="s">
        <v>1298</v>
      </c>
      <c r="J214" s="70" t="s">
        <v>55</v>
      </c>
      <c r="K214" s="70" t="s">
        <v>1297</v>
      </c>
      <c r="L214" s="70" t="s">
        <v>55</v>
      </c>
      <c r="M214" s="71">
        <v>3027.27533262</v>
      </c>
      <c r="N214" s="70" t="s">
        <v>797</v>
      </c>
      <c r="O214" s="71">
        <v>371101772.19256401</v>
      </c>
      <c r="P214" s="70" t="s">
        <v>1237</v>
      </c>
    </row>
    <row r="215" spans="1:16" ht="26.1" customHeight="1" x14ac:dyDescent="0.2">
      <c r="A215" s="70" t="s">
        <v>1296</v>
      </c>
      <c r="B215" s="73" t="s">
        <v>48</v>
      </c>
      <c r="C215" s="73"/>
      <c r="D215" s="73" t="s">
        <v>1295</v>
      </c>
      <c r="E215" s="73" t="s">
        <v>233</v>
      </c>
      <c r="F215" s="72" t="s">
        <v>57</v>
      </c>
      <c r="G215" s="70" t="s">
        <v>1294</v>
      </c>
      <c r="H215" s="70" t="s">
        <v>55</v>
      </c>
      <c r="I215" s="70" t="s">
        <v>1293</v>
      </c>
      <c r="J215" s="70" t="s">
        <v>55</v>
      </c>
      <c r="K215" s="70" t="s">
        <v>1292</v>
      </c>
      <c r="L215" s="70" t="s">
        <v>55</v>
      </c>
      <c r="M215" s="71">
        <v>2732.3835525734398</v>
      </c>
      <c r="N215" s="70" t="s">
        <v>797</v>
      </c>
      <c r="O215" s="71">
        <v>371104504.57611656</v>
      </c>
      <c r="P215" s="70" t="s">
        <v>1237</v>
      </c>
    </row>
    <row r="216" spans="1:16" ht="39" customHeight="1" x14ac:dyDescent="0.2">
      <c r="A216" s="70" t="s">
        <v>1291</v>
      </c>
      <c r="B216" s="73" t="s">
        <v>48</v>
      </c>
      <c r="C216" s="73"/>
      <c r="D216" s="73" t="s">
        <v>1290</v>
      </c>
      <c r="E216" s="73" t="s">
        <v>233</v>
      </c>
      <c r="F216" s="72" t="s">
        <v>57</v>
      </c>
      <c r="G216" s="70" t="s">
        <v>1289</v>
      </c>
      <c r="H216" s="70" t="s">
        <v>55</v>
      </c>
      <c r="I216" s="70" t="s">
        <v>1288</v>
      </c>
      <c r="J216" s="70" t="s">
        <v>55</v>
      </c>
      <c r="K216" s="70" t="s">
        <v>1287</v>
      </c>
      <c r="L216" s="70" t="s">
        <v>55</v>
      </c>
      <c r="M216" s="71">
        <v>2556.5987588140802</v>
      </c>
      <c r="N216" s="70" t="s">
        <v>797</v>
      </c>
      <c r="O216" s="71">
        <v>371107061.17487538</v>
      </c>
      <c r="P216" s="70" t="s">
        <v>1237</v>
      </c>
    </row>
    <row r="217" spans="1:16" ht="24" customHeight="1" x14ac:dyDescent="0.2">
      <c r="A217" s="70" t="s">
        <v>1286</v>
      </c>
      <c r="B217" s="73" t="s">
        <v>48</v>
      </c>
      <c r="C217" s="73"/>
      <c r="D217" s="73" t="s">
        <v>1285</v>
      </c>
      <c r="E217" s="73" t="s">
        <v>233</v>
      </c>
      <c r="F217" s="72" t="s">
        <v>57</v>
      </c>
      <c r="G217" s="70" t="s">
        <v>1284</v>
      </c>
      <c r="H217" s="70" t="s">
        <v>55</v>
      </c>
      <c r="I217" s="70" t="s">
        <v>1283</v>
      </c>
      <c r="J217" s="70" t="s">
        <v>55</v>
      </c>
      <c r="K217" s="70" t="s">
        <v>1282</v>
      </c>
      <c r="L217" s="70" t="s">
        <v>55</v>
      </c>
      <c r="M217" s="71">
        <v>2495.0001029366399</v>
      </c>
      <c r="N217" s="70" t="s">
        <v>797</v>
      </c>
      <c r="O217" s="71">
        <v>371109556.17497832</v>
      </c>
      <c r="P217" s="70" t="s">
        <v>1237</v>
      </c>
    </row>
    <row r="218" spans="1:16" ht="26.1" customHeight="1" x14ac:dyDescent="0.2">
      <c r="A218" s="70" t="s">
        <v>1281</v>
      </c>
      <c r="B218" s="73" t="s">
        <v>48</v>
      </c>
      <c r="C218" s="73"/>
      <c r="D218" s="73" t="s">
        <v>1280</v>
      </c>
      <c r="E218" s="73" t="s">
        <v>233</v>
      </c>
      <c r="F218" s="72" t="s">
        <v>57</v>
      </c>
      <c r="G218" s="70" t="s">
        <v>1279</v>
      </c>
      <c r="H218" s="70" t="s">
        <v>55</v>
      </c>
      <c r="I218" s="70" t="s">
        <v>1109</v>
      </c>
      <c r="J218" s="70" t="s">
        <v>55</v>
      </c>
      <c r="K218" s="70" t="s">
        <v>1278</v>
      </c>
      <c r="L218" s="70" t="s">
        <v>55</v>
      </c>
      <c r="M218" s="71">
        <v>2473.9226996348398</v>
      </c>
      <c r="N218" s="70" t="s">
        <v>797</v>
      </c>
      <c r="O218" s="71">
        <v>371112030.09767795</v>
      </c>
      <c r="P218" s="70" t="s">
        <v>1237</v>
      </c>
    </row>
    <row r="219" spans="1:16" ht="26.1" customHeight="1" x14ac:dyDescent="0.2">
      <c r="A219" s="70" t="s">
        <v>1277</v>
      </c>
      <c r="B219" s="73" t="s">
        <v>48</v>
      </c>
      <c r="C219" s="73"/>
      <c r="D219" s="73" t="s">
        <v>1276</v>
      </c>
      <c r="E219" s="73" t="s">
        <v>781</v>
      </c>
      <c r="F219" s="72" t="s">
        <v>1275</v>
      </c>
      <c r="G219" s="70" t="s">
        <v>1274</v>
      </c>
      <c r="H219" s="70" t="s">
        <v>55</v>
      </c>
      <c r="I219" s="70" t="s">
        <v>1269</v>
      </c>
      <c r="J219" s="70" t="s">
        <v>55</v>
      </c>
      <c r="K219" s="70" t="s">
        <v>1273</v>
      </c>
      <c r="L219" s="70" t="s">
        <v>55</v>
      </c>
      <c r="M219" s="71">
        <v>2436.5568620275344</v>
      </c>
      <c r="N219" s="70" t="s">
        <v>797</v>
      </c>
      <c r="O219" s="71">
        <v>371114466.65454</v>
      </c>
      <c r="P219" s="70" t="s">
        <v>1237</v>
      </c>
    </row>
    <row r="220" spans="1:16" ht="39" customHeight="1" x14ac:dyDescent="0.2">
      <c r="A220" s="70" t="s">
        <v>1272</v>
      </c>
      <c r="B220" s="73" t="s">
        <v>48</v>
      </c>
      <c r="C220" s="73"/>
      <c r="D220" s="73" t="s">
        <v>1271</v>
      </c>
      <c r="E220" s="73" t="s">
        <v>233</v>
      </c>
      <c r="F220" s="72" t="s">
        <v>57</v>
      </c>
      <c r="G220" s="70" t="s">
        <v>1270</v>
      </c>
      <c r="H220" s="70" t="s">
        <v>55</v>
      </c>
      <c r="I220" s="70" t="s">
        <v>1269</v>
      </c>
      <c r="J220" s="70" t="s">
        <v>55</v>
      </c>
      <c r="K220" s="70" t="s">
        <v>1268</v>
      </c>
      <c r="L220" s="70" t="s">
        <v>55</v>
      </c>
      <c r="M220" s="71">
        <v>2410.1391147792001</v>
      </c>
      <c r="N220" s="70" t="s">
        <v>797</v>
      </c>
      <c r="O220" s="71">
        <v>371116876.79365474</v>
      </c>
      <c r="P220" s="70" t="s">
        <v>1237</v>
      </c>
    </row>
    <row r="221" spans="1:16" ht="26.1" customHeight="1" x14ac:dyDescent="0.2">
      <c r="A221" s="70" t="s">
        <v>1267</v>
      </c>
      <c r="B221" s="73" t="s">
        <v>48</v>
      </c>
      <c r="C221" s="73"/>
      <c r="D221" s="73" t="s">
        <v>1266</v>
      </c>
      <c r="E221" s="73" t="s">
        <v>233</v>
      </c>
      <c r="F221" s="72" t="s">
        <v>830</v>
      </c>
      <c r="G221" s="70" t="s">
        <v>1265</v>
      </c>
      <c r="H221" s="70" t="s">
        <v>55</v>
      </c>
      <c r="I221" s="70" t="s">
        <v>1264</v>
      </c>
      <c r="J221" s="70" t="s">
        <v>55</v>
      </c>
      <c r="K221" s="70" t="s">
        <v>1263</v>
      </c>
      <c r="L221" s="70" t="s">
        <v>55</v>
      </c>
      <c r="M221" s="71">
        <v>2376.2468883010406</v>
      </c>
      <c r="N221" s="70" t="s">
        <v>797</v>
      </c>
      <c r="O221" s="71">
        <v>371119253.04054308</v>
      </c>
      <c r="P221" s="70" t="s">
        <v>1237</v>
      </c>
    </row>
    <row r="222" spans="1:16" ht="26.1" customHeight="1" x14ac:dyDescent="0.2">
      <c r="A222" s="70" t="s">
        <v>1262</v>
      </c>
      <c r="B222" s="73" t="s">
        <v>48</v>
      </c>
      <c r="C222" s="73"/>
      <c r="D222" s="73" t="s">
        <v>1261</v>
      </c>
      <c r="E222" s="73" t="s">
        <v>233</v>
      </c>
      <c r="F222" s="72" t="s">
        <v>90</v>
      </c>
      <c r="G222" s="70" t="s">
        <v>1260</v>
      </c>
      <c r="H222" s="70" t="s">
        <v>55</v>
      </c>
      <c r="I222" s="70" t="s">
        <v>1259</v>
      </c>
      <c r="J222" s="70" t="s">
        <v>55</v>
      </c>
      <c r="K222" s="70" t="s">
        <v>1258</v>
      </c>
      <c r="L222" s="70" t="s">
        <v>55</v>
      </c>
      <c r="M222" s="71">
        <v>2323.5258262313382</v>
      </c>
      <c r="N222" s="70" t="s">
        <v>797</v>
      </c>
      <c r="O222" s="71">
        <v>371121576.5663693</v>
      </c>
      <c r="P222" s="70" t="s">
        <v>1237</v>
      </c>
    </row>
    <row r="223" spans="1:16" ht="24" customHeight="1" x14ac:dyDescent="0.2">
      <c r="A223" s="70" t="s">
        <v>1257</v>
      </c>
      <c r="B223" s="73" t="s">
        <v>48</v>
      </c>
      <c r="C223" s="73"/>
      <c r="D223" s="73" t="s">
        <v>1256</v>
      </c>
      <c r="E223" s="73" t="s">
        <v>233</v>
      </c>
      <c r="F223" s="72" t="s">
        <v>830</v>
      </c>
      <c r="G223" s="70" t="s">
        <v>1255</v>
      </c>
      <c r="H223" s="70" t="s">
        <v>55</v>
      </c>
      <c r="I223" s="70" t="s">
        <v>1254</v>
      </c>
      <c r="J223" s="70" t="s">
        <v>55</v>
      </c>
      <c r="K223" s="70" t="s">
        <v>1253</v>
      </c>
      <c r="L223" s="70" t="s">
        <v>55</v>
      </c>
      <c r="M223" s="71">
        <v>2236.0670002369197</v>
      </c>
      <c r="N223" s="70" t="s">
        <v>797</v>
      </c>
      <c r="O223" s="71">
        <v>371123812.63336951</v>
      </c>
      <c r="P223" s="70" t="s">
        <v>1237</v>
      </c>
    </row>
    <row r="224" spans="1:16" ht="26.1" customHeight="1" x14ac:dyDescent="0.2">
      <c r="A224" s="70" t="s">
        <v>1252</v>
      </c>
      <c r="B224" s="73" t="s">
        <v>48</v>
      </c>
      <c r="C224" s="73"/>
      <c r="D224" s="73" t="s">
        <v>1251</v>
      </c>
      <c r="E224" s="73" t="s">
        <v>233</v>
      </c>
      <c r="F224" s="72" t="s">
        <v>57</v>
      </c>
      <c r="G224" s="70" t="s">
        <v>1250</v>
      </c>
      <c r="H224" s="70" t="s">
        <v>55</v>
      </c>
      <c r="I224" s="70" t="s">
        <v>1249</v>
      </c>
      <c r="J224" s="70" t="s">
        <v>55</v>
      </c>
      <c r="K224" s="70" t="s">
        <v>1248</v>
      </c>
      <c r="L224" s="70" t="s">
        <v>55</v>
      </c>
      <c r="M224" s="71">
        <v>2115.8612872792201</v>
      </c>
      <c r="N224" s="70" t="s">
        <v>797</v>
      </c>
      <c r="O224" s="71">
        <v>371125928.4946568</v>
      </c>
      <c r="P224" s="70" t="s">
        <v>1237</v>
      </c>
    </row>
    <row r="225" spans="1:16" ht="26.1" customHeight="1" x14ac:dyDescent="0.2">
      <c r="A225" s="70" t="s">
        <v>1247</v>
      </c>
      <c r="B225" s="73" t="s">
        <v>48</v>
      </c>
      <c r="C225" s="73"/>
      <c r="D225" s="73" t="s">
        <v>1246</v>
      </c>
      <c r="E225" s="73" t="s">
        <v>233</v>
      </c>
      <c r="F225" s="72" t="s">
        <v>57</v>
      </c>
      <c r="G225" s="70" t="s">
        <v>1245</v>
      </c>
      <c r="H225" s="70" t="s">
        <v>55</v>
      </c>
      <c r="I225" s="70" t="s">
        <v>1244</v>
      </c>
      <c r="J225" s="70" t="s">
        <v>55</v>
      </c>
      <c r="K225" s="70" t="s">
        <v>1243</v>
      </c>
      <c r="L225" s="70" t="s">
        <v>55</v>
      </c>
      <c r="M225" s="71">
        <v>2102.2378273423801</v>
      </c>
      <c r="N225" s="70" t="s">
        <v>797</v>
      </c>
      <c r="O225" s="71">
        <v>371128030.73248416</v>
      </c>
      <c r="P225" s="70" t="s">
        <v>1237</v>
      </c>
    </row>
    <row r="226" spans="1:16" ht="39" customHeight="1" x14ac:dyDescent="0.2">
      <c r="A226" s="70" t="s">
        <v>1242</v>
      </c>
      <c r="B226" s="73" t="s">
        <v>48</v>
      </c>
      <c r="C226" s="73"/>
      <c r="D226" s="73" t="s">
        <v>1241</v>
      </c>
      <c r="E226" s="73" t="s">
        <v>233</v>
      </c>
      <c r="F226" s="72" t="s">
        <v>57</v>
      </c>
      <c r="G226" s="70" t="s">
        <v>1240</v>
      </c>
      <c r="H226" s="70" t="s">
        <v>55</v>
      </c>
      <c r="I226" s="70" t="s">
        <v>1239</v>
      </c>
      <c r="J226" s="70" t="s">
        <v>55</v>
      </c>
      <c r="K226" s="70" t="s">
        <v>1238</v>
      </c>
      <c r="L226" s="70" t="s">
        <v>55</v>
      </c>
      <c r="M226" s="71">
        <v>2044.5213086712481</v>
      </c>
      <c r="N226" s="70" t="s">
        <v>797</v>
      </c>
      <c r="O226" s="71">
        <v>371130075.25379282</v>
      </c>
      <c r="P226" s="70" t="s">
        <v>1237</v>
      </c>
    </row>
    <row r="227" spans="1:16" ht="24" customHeight="1" x14ac:dyDescent="0.2">
      <c r="A227" s="70" t="s">
        <v>1236</v>
      </c>
      <c r="B227" s="73" t="s">
        <v>48</v>
      </c>
      <c r="C227" s="73"/>
      <c r="D227" s="73" t="s">
        <v>1235</v>
      </c>
      <c r="E227" s="73" t="s">
        <v>233</v>
      </c>
      <c r="F227" s="72" t="s">
        <v>411</v>
      </c>
      <c r="G227" s="70" t="s">
        <v>1234</v>
      </c>
      <c r="H227" s="70" t="s">
        <v>55</v>
      </c>
      <c r="I227" s="70" t="s">
        <v>1233</v>
      </c>
      <c r="J227" s="70" t="s">
        <v>55</v>
      </c>
      <c r="K227" s="70" t="s">
        <v>1232</v>
      </c>
      <c r="L227" s="70" t="s">
        <v>55</v>
      </c>
      <c r="M227" s="71">
        <v>1925.44621677186</v>
      </c>
      <c r="N227" s="70" t="s">
        <v>797</v>
      </c>
      <c r="O227" s="71">
        <v>371132000.70000958</v>
      </c>
      <c r="P227" s="70" t="s">
        <v>1113</v>
      </c>
    </row>
    <row r="228" spans="1:16" ht="39" customHeight="1" x14ac:dyDescent="0.2">
      <c r="A228" s="70" t="s">
        <v>1231</v>
      </c>
      <c r="B228" s="73" t="s">
        <v>48</v>
      </c>
      <c r="C228" s="73"/>
      <c r="D228" s="73" t="s">
        <v>1230</v>
      </c>
      <c r="E228" s="73" t="s">
        <v>233</v>
      </c>
      <c r="F228" s="72" t="s">
        <v>411</v>
      </c>
      <c r="G228" s="70" t="s">
        <v>1229</v>
      </c>
      <c r="H228" s="70" t="s">
        <v>55</v>
      </c>
      <c r="I228" s="70" t="s">
        <v>1228</v>
      </c>
      <c r="J228" s="70" t="s">
        <v>55</v>
      </c>
      <c r="K228" s="70" t="s">
        <v>1227</v>
      </c>
      <c r="L228" s="70" t="s">
        <v>55</v>
      </c>
      <c r="M228" s="71">
        <v>1908.4917254280001</v>
      </c>
      <c r="N228" s="70" t="s">
        <v>797</v>
      </c>
      <c r="O228" s="71">
        <v>371133909.19173503</v>
      </c>
      <c r="P228" s="70" t="s">
        <v>1113</v>
      </c>
    </row>
    <row r="229" spans="1:16" ht="26.1" customHeight="1" x14ac:dyDescent="0.2">
      <c r="A229" s="70" t="s">
        <v>1226</v>
      </c>
      <c r="B229" s="73" t="s">
        <v>48</v>
      </c>
      <c r="C229" s="73"/>
      <c r="D229" s="73" t="s">
        <v>1225</v>
      </c>
      <c r="E229" s="73" t="s">
        <v>233</v>
      </c>
      <c r="F229" s="72" t="s">
        <v>57</v>
      </c>
      <c r="G229" s="70" t="s">
        <v>1224</v>
      </c>
      <c r="H229" s="70" t="s">
        <v>55</v>
      </c>
      <c r="I229" s="70" t="s">
        <v>1223</v>
      </c>
      <c r="J229" s="70" t="s">
        <v>55</v>
      </c>
      <c r="K229" s="70" t="s">
        <v>1222</v>
      </c>
      <c r="L229" s="70" t="s">
        <v>55</v>
      </c>
      <c r="M229" s="71">
        <v>1841.0940200390401</v>
      </c>
      <c r="N229" s="70" t="s">
        <v>797</v>
      </c>
      <c r="O229" s="71">
        <v>371135750.28575504</v>
      </c>
      <c r="P229" s="70" t="s">
        <v>1113</v>
      </c>
    </row>
    <row r="230" spans="1:16" ht="26.1" customHeight="1" x14ac:dyDescent="0.2">
      <c r="A230" s="70" t="s">
        <v>1221</v>
      </c>
      <c r="B230" s="73" t="s">
        <v>48</v>
      </c>
      <c r="C230" s="73"/>
      <c r="D230" s="73" t="s">
        <v>1220</v>
      </c>
      <c r="E230" s="73" t="s">
        <v>233</v>
      </c>
      <c r="F230" s="72" t="s">
        <v>57</v>
      </c>
      <c r="G230" s="70" t="s">
        <v>1105</v>
      </c>
      <c r="H230" s="70" t="s">
        <v>55</v>
      </c>
      <c r="I230" s="70" t="s">
        <v>1219</v>
      </c>
      <c r="J230" s="70" t="s">
        <v>55</v>
      </c>
      <c r="K230" s="70" t="s">
        <v>1218</v>
      </c>
      <c r="L230" s="70" t="s">
        <v>55</v>
      </c>
      <c r="M230" s="71">
        <v>1829.4405528201601</v>
      </c>
      <c r="N230" s="70" t="s">
        <v>797</v>
      </c>
      <c r="O230" s="71">
        <v>371137579.72630787</v>
      </c>
      <c r="P230" s="70" t="s">
        <v>1113</v>
      </c>
    </row>
    <row r="231" spans="1:16" ht="26.1" customHeight="1" x14ac:dyDescent="0.2">
      <c r="A231" s="70" t="s">
        <v>1217</v>
      </c>
      <c r="B231" s="73" t="s">
        <v>48</v>
      </c>
      <c r="C231" s="73"/>
      <c r="D231" s="73" t="s">
        <v>1216</v>
      </c>
      <c r="E231" s="73" t="s">
        <v>233</v>
      </c>
      <c r="F231" s="72" t="s">
        <v>57</v>
      </c>
      <c r="G231" s="70" t="s">
        <v>1215</v>
      </c>
      <c r="H231" s="70" t="s">
        <v>55</v>
      </c>
      <c r="I231" s="70" t="s">
        <v>1214</v>
      </c>
      <c r="J231" s="70" t="s">
        <v>55</v>
      </c>
      <c r="K231" s="70" t="s">
        <v>1213</v>
      </c>
      <c r="L231" s="70" t="s">
        <v>55</v>
      </c>
      <c r="M231" s="71">
        <v>1758.5861802048</v>
      </c>
      <c r="N231" s="70" t="s">
        <v>797</v>
      </c>
      <c r="O231" s="71">
        <v>371139338.31248808</v>
      </c>
      <c r="P231" s="70" t="s">
        <v>1113</v>
      </c>
    </row>
    <row r="232" spans="1:16" ht="39" customHeight="1" x14ac:dyDescent="0.2">
      <c r="A232" s="70" t="s">
        <v>1212</v>
      </c>
      <c r="B232" s="73" t="s">
        <v>48</v>
      </c>
      <c r="C232" s="73"/>
      <c r="D232" s="73" t="s">
        <v>1211</v>
      </c>
      <c r="E232" s="73" t="s">
        <v>233</v>
      </c>
      <c r="F232" s="72" t="s">
        <v>57</v>
      </c>
      <c r="G232" s="70" t="s">
        <v>1070</v>
      </c>
      <c r="H232" s="70" t="s">
        <v>55</v>
      </c>
      <c r="I232" s="70" t="s">
        <v>1210</v>
      </c>
      <c r="J232" s="70" t="s">
        <v>55</v>
      </c>
      <c r="K232" s="70" t="s">
        <v>1209</v>
      </c>
      <c r="L232" s="70" t="s">
        <v>55</v>
      </c>
      <c r="M232" s="71">
        <v>1741.35032999076</v>
      </c>
      <c r="N232" s="70" t="s">
        <v>797</v>
      </c>
      <c r="O232" s="71">
        <v>371141079.66281807</v>
      </c>
      <c r="P232" s="70" t="s">
        <v>1113</v>
      </c>
    </row>
    <row r="233" spans="1:16" ht="24" customHeight="1" x14ac:dyDescent="0.2">
      <c r="A233" s="70" t="s">
        <v>1208</v>
      </c>
      <c r="B233" s="73" t="s">
        <v>48</v>
      </c>
      <c r="C233" s="73"/>
      <c r="D233" s="73" t="s">
        <v>1207</v>
      </c>
      <c r="E233" s="73" t="s">
        <v>233</v>
      </c>
      <c r="F233" s="72" t="s">
        <v>57</v>
      </c>
      <c r="G233" s="70" t="s">
        <v>1206</v>
      </c>
      <c r="H233" s="70" t="s">
        <v>55</v>
      </c>
      <c r="I233" s="70" t="s">
        <v>1205</v>
      </c>
      <c r="J233" s="70" t="s">
        <v>55</v>
      </c>
      <c r="K233" s="70" t="s">
        <v>1204</v>
      </c>
      <c r="L233" s="70" t="s">
        <v>55</v>
      </c>
      <c r="M233" s="71">
        <v>1637.2397734066608</v>
      </c>
      <c r="N233" s="70" t="s">
        <v>797</v>
      </c>
      <c r="O233" s="71">
        <v>371142716.90259147</v>
      </c>
      <c r="P233" s="70" t="s">
        <v>1113</v>
      </c>
    </row>
    <row r="234" spans="1:16" ht="26.1" customHeight="1" x14ac:dyDescent="0.2">
      <c r="A234" s="70" t="s">
        <v>1203</v>
      </c>
      <c r="B234" s="73" t="s">
        <v>48</v>
      </c>
      <c r="C234" s="73"/>
      <c r="D234" s="73" t="s">
        <v>1202</v>
      </c>
      <c r="E234" s="73" t="s">
        <v>233</v>
      </c>
      <c r="F234" s="72" t="s">
        <v>57</v>
      </c>
      <c r="G234" s="70" t="s">
        <v>1110</v>
      </c>
      <c r="H234" s="70" t="s">
        <v>55</v>
      </c>
      <c r="I234" s="70" t="s">
        <v>1201</v>
      </c>
      <c r="J234" s="70" t="s">
        <v>55</v>
      </c>
      <c r="K234" s="70" t="s">
        <v>1200</v>
      </c>
      <c r="L234" s="70" t="s">
        <v>55</v>
      </c>
      <c r="M234" s="71">
        <v>1634.13078</v>
      </c>
      <c r="N234" s="70" t="s">
        <v>797</v>
      </c>
      <c r="O234" s="71">
        <v>371144351.03337151</v>
      </c>
      <c r="P234" s="70" t="s">
        <v>1113</v>
      </c>
    </row>
    <row r="235" spans="1:16" ht="26.1" customHeight="1" x14ac:dyDescent="0.2">
      <c r="A235" s="70" t="s">
        <v>1199</v>
      </c>
      <c r="B235" s="73" t="s">
        <v>48</v>
      </c>
      <c r="C235" s="73"/>
      <c r="D235" s="73" t="s">
        <v>1198</v>
      </c>
      <c r="E235" s="73" t="s">
        <v>233</v>
      </c>
      <c r="F235" s="72" t="s">
        <v>244</v>
      </c>
      <c r="G235" s="70" t="s">
        <v>1197</v>
      </c>
      <c r="H235" s="70" t="s">
        <v>55</v>
      </c>
      <c r="I235" s="70" t="s">
        <v>1196</v>
      </c>
      <c r="J235" s="70" t="s">
        <v>55</v>
      </c>
      <c r="K235" s="70" t="s">
        <v>1195</v>
      </c>
      <c r="L235" s="70" t="s">
        <v>55</v>
      </c>
      <c r="M235" s="71">
        <v>1580.5073950213211</v>
      </c>
      <c r="N235" s="70" t="s">
        <v>797</v>
      </c>
      <c r="O235" s="71">
        <v>371145931.54076648</v>
      </c>
      <c r="P235" s="70" t="s">
        <v>1113</v>
      </c>
    </row>
    <row r="236" spans="1:16" ht="26.1" customHeight="1" x14ac:dyDescent="0.2">
      <c r="A236" s="70" t="s">
        <v>1194</v>
      </c>
      <c r="B236" s="73" t="s">
        <v>48</v>
      </c>
      <c r="C236" s="73"/>
      <c r="D236" s="73" t="s">
        <v>1193</v>
      </c>
      <c r="E236" s="73" t="s">
        <v>233</v>
      </c>
      <c r="F236" s="72" t="s">
        <v>57</v>
      </c>
      <c r="G236" s="70" t="s">
        <v>1192</v>
      </c>
      <c r="H236" s="70" t="s">
        <v>55</v>
      </c>
      <c r="I236" s="70" t="s">
        <v>1191</v>
      </c>
      <c r="J236" s="70" t="s">
        <v>55</v>
      </c>
      <c r="K236" s="70" t="s">
        <v>1190</v>
      </c>
      <c r="L236" s="70" t="s">
        <v>55</v>
      </c>
      <c r="M236" s="71">
        <v>1545.80947185324</v>
      </c>
      <c r="N236" s="70" t="s">
        <v>797</v>
      </c>
      <c r="O236" s="71">
        <v>371147477.35023838</v>
      </c>
      <c r="P236" s="70" t="s">
        <v>1113</v>
      </c>
    </row>
    <row r="237" spans="1:16" ht="26.1" customHeight="1" x14ac:dyDescent="0.2">
      <c r="A237" s="70" t="s">
        <v>1189</v>
      </c>
      <c r="B237" s="73" t="s">
        <v>48</v>
      </c>
      <c r="C237" s="73"/>
      <c r="D237" s="73" t="s">
        <v>1188</v>
      </c>
      <c r="E237" s="73" t="s">
        <v>233</v>
      </c>
      <c r="F237" s="72" t="s">
        <v>57</v>
      </c>
      <c r="G237" s="70" t="s">
        <v>1187</v>
      </c>
      <c r="H237" s="70" t="s">
        <v>55</v>
      </c>
      <c r="I237" s="70" t="s">
        <v>1186</v>
      </c>
      <c r="J237" s="70" t="s">
        <v>55</v>
      </c>
      <c r="K237" s="70" t="s">
        <v>1185</v>
      </c>
      <c r="L237" s="70" t="s">
        <v>55</v>
      </c>
      <c r="M237" s="71">
        <v>1456.5805482461999</v>
      </c>
      <c r="N237" s="70" t="s">
        <v>797</v>
      </c>
      <c r="O237" s="71">
        <v>371148933.93078661</v>
      </c>
      <c r="P237" s="70" t="s">
        <v>1113</v>
      </c>
    </row>
    <row r="238" spans="1:16" ht="24" customHeight="1" x14ac:dyDescent="0.2">
      <c r="A238" s="70" t="s">
        <v>1184</v>
      </c>
      <c r="B238" s="73" t="s">
        <v>48</v>
      </c>
      <c r="C238" s="73"/>
      <c r="D238" s="73" t="s">
        <v>1183</v>
      </c>
      <c r="E238" s="73" t="s">
        <v>233</v>
      </c>
      <c r="F238" s="72" t="s">
        <v>57</v>
      </c>
      <c r="G238" s="70" t="s">
        <v>1182</v>
      </c>
      <c r="H238" s="70" t="s">
        <v>55</v>
      </c>
      <c r="I238" s="70" t="s">
        <v>1181</v>
      </c>
      <c r="J238" s="70" t="s">
        <v>55</v>
      </c>
      <c r="K238" s="70" t="s">
        <v>1180</v>
      </c>
      <c r="L238" s="70" t="s">
        <v>55</v>
      </c>
      <c r="M238" s="71">
        <v>1453.67006520168</v>
      </c>
      <c r="N238" s="70" t="s">
        <v>797</v>
      </c>
      <c r="O238" s="71">
        <v>371150387.60085177</v>
      </c>
      <c r="P238" s="70" t="s">
        <v>1113</v>
      </c>
    </row>
    <row r="239" spans="1:16" ht="26.1" customHeight="1" x14ac:dyDescent="0.2">
      <c r="A239" s="70" t="s">
        <v>1179</v>
      </c>
      <c r="B239" s="73" t="s">
        <v>48</v>
      </c>
      <c r="C239" s="73"/>
      <c r="D239" s="73" t="s">
        <v>1178</v>
      </c>
      <c r="E239" s="73" t="s">
        <v>233</v>
      </c>
      <c r="F239" s="72" t="s">
        <v>57</v>
      </c>
      <c r="G239" s="70" t="s">
        <v>1177</v>
      </c>
      <c r="H239" s="70" t="s">
        <v>55</v>
      </c>
      <c r="I239" s="70" t="s">
        <v>1176</v>
      </c>
      <c r="J239" s="70" t="s">
        <v>55</v>
      </c>
      <c r="K239" s="70" t="s">
        <v>1175</v>
      </c>
      <c r="L239" s="70" t="s">
        <v>55</v>
      </c>
      <c r="M239" s="71">
        <v>1419.2571934816799</v>
      </c>
      <c r="N239" s="70" t="s">
        <v>797</v>
      </c>
      <c r="O239" s="71">
        <v>371151806.85804528</v>
      </c>
      <c r="P239" s="70" t="s">
        <v>1113</v>
      </c>
    </row>
    <row r="240" spans="1:16" ht="26.1" customHeight="1" x14ac:dyDescent="0.2">
      <c r="A240" s="70" t="s">
        <v>1174</v>
      </c>
      <c r="B240" s="73" t="s">
        <v>48</v>
      </c>
      <c r="C240" s="73"/>
      <c r="D240" s="73" t="s">
        <v>1173</v>
      </c>
      <c r="E240" s="73" t="s">
        <v>233</v>
      </c>
      <c r="F240" s="72" t="s">
        <v>90</v>
      </c>
      <c r="G240" s="70" t="s">
        <v>1172</v>
      </c>
      <c r="H240" s="70" t="s">
        <v>55</v>
      </c>
      <c r="I240" s="70" t="s">
        <v>1171</v>
      </c>
      <c r="J240" s="70" t="s">
        <v>55</v>
      </c>
      <c r="K240" s="70" t="s">
        <v>1170</v>
      </c>
      <c r="L240" s="70" t="s">
        <v>55</v>
      </c>
      <c r="M240" s="71">
        <v>1375.5450602447399</v>
      </c>
      <c r="N240" s="70" t="s">
        <v>797</v>
      </c>
      <c r="O240" s="71">
        <v>371153182.40310556</v>
      </c>
      <c r="P240" s="70" t="s">
        <v>1113</v>
      </c>
    </row>
    <row r="241" spans="1:16" ht="26.1" customHeight="1" x14ac:dyDescent="0.2">
      <c r="A241" s="70" t="s">
        <v>1169</v>
      </c>
      <c r="B241" s="73" t="s">
        <v>48</v>
      </c>
      <c r="C241" s="73"/>
      <c r="D241" s="73" t="s">
        <v>1168</v>
      </c>
      <c r="E241" s="73" t="s">
        <v>233</v>
      </c>
      <c r="F241" s="72" t="s">
        <v>57</v>
      </c>
      <c r="G241" s="70" t="s">
        <v>1013</v>
      </c>
      <c r="H241" s="70" t="s">
        <v>55</v>
      </c>
      <c r="I241" s="70" t="s">
        <v>1167</v>
      </c>
      <c r="J241" s="70" t="s">
        <v>55</v>
      </c>
      <c r="K241" s="70" t="s">
        <v>1166</v>
      </c>
      <c r="L241" s="70" t="s">
        <v>55</v>
      </c>
      <c r="M241" s="71">
        <v>1325.7562675143599</v>
      </c>
      <c r="N241" s="70" t="s">
        <v>797</v>
      </c>
      <c r="O241" s="71">
        <v>371154508.15937304</v>
      </c>
      <c r="P241" s="70" t="s">
        <v>1113</v>
      </c>
    </row>
    <row r="242" spans="1:16" ht="24" customHeight="1" x14ac:dyDescent="0.2">
      <c r="A242" s="70" t="s">
        <v>1165</v>
      </c>
      <c r="B242" s="73" t="s">
        <v>180</v>
      </c>
      <c r="C242" s="73"/>
      <c r="D242" s="73" t="s">
        <v>1164</v>
      </c>
      <c r="E242" s="73" t="s">
        <v>233</v>
      </c>
      <c r="F242" s="72" t="s">
        <v>163</v>
      </c>
      <c r="G242" s="70" t="s">
        <v>1163</v>
      </c>
      <c r="H242" s="70" t="s">
        <v>55</v>
      </c>
      <c r="I242" s="70" t="s">
        <v>1162</v>
      </c>
      <c r="J242" s="70" t="s">
        <v>55</v>
      </c>
      <c r="K242" s="70" t="s">
        <v>1161</v>
      </c>
      <c r="L242" s="70" t="s">
        <v>55</v>
      </c>
      <c r="M242" s="71">
        <v>1314.8302768686001</v>
      </c>
      <c r="N242" s="70" t="s">
        <v>797</v>
      </c>
      <c r="O242" s="71">
        <v>371155822.98964989</v>
      </c>
      <c r="P242" s="70" t="s">
        <v>1113</v>
      </c>
    </row>
    <row r="243" spans="1:16" ht="39" customHeight="1" x14ac:dyDescent="0.2">
      <c r="A243" s="70" t="s">
        <v>1160</v>
      </c>
      <c r="B243" s="73" t="s">
        <v>48</v>
      </c>
      <c r="C243" s="73"/>
      <c r="D243" s="73" t="s">
        <v>1159</v>
      </c>
      <c r="E243" s="73" t="s">
        <v>793</v>
      </c>
      <c r="F243" s="72" t="s">
        <v>57</v>
      </c>
      <c r="G243" s="70" t="s">
        <v>1158</v>
      </c>
      <c r="H243" s="70" t="s">
        <v>55</v>
      </c>
      <c r="I243" s="70" t="s">
        <v>1157</v>
      </c>
      <c r="J243" s="70" t="s">
        <v>55</v>
      </c>
      <c r="K243" s="70" t="s">
        <v>1156</v>
      </c>
      <c r="L243" s="70" t="s">
        <v>55</v>
      </c>
      <c r="M243" s="71">
        <v>1244.7557692707271</v>
      </c>
      <c r="N243" s="70" t="s">
        <v>797</v>
      </c>
      <c r="O243" s="71">
        <v>371157067.7454192</v>
      </c>
      <c r="P243" s="70" t="s">
        <v>1113</v>
      </c>
    </row>
    <row r="244" spans="1:16" ht="39" customHeight="1" x14ac:dyDescent="0.2">
      <c r="A244" s="70" t="s">
        <v>1155</v>
      </c>
      <c r="B244" s="73" t="s">
        <v>48</v>
      </c>
      <c r="C244" s="73"/>
      <c r="D244" s="73" t="s">
        <v>1154</v>
      </c>
      <c r="E244" s="73" t="s">
        <v>233</v>
      </c>
      <c r="F244" s="72" t="s">
        <v>57</v>
      </c>
      <c r="G244" s="70" t="s">
        <v>1153</v>
      </c>
      <c r="H244" s="70" t="s">
        <v>55</v>
      </c>
      <c r="I244" s="70" t="s">
        <v>1152</v>
      </c>
      <c r="J244" s="70" t="s">
        <v>55</v>
      </c>
      <c r="K244" s="70" t="s">
        <v>1151</v>
      </c>
      <c r="L244" s="70" t="s">
        <v>55</v>
      </c>
      <c r="M244" s="71">
        <v>1234.0301998248001</v>
      </c>
      <c r="N244" s="70" t="s">
        <v>797</v>
      </c>
      <c r="O244" s="71">
        <v>371158301.77561903</v>
      </c>
      <c r="P244" s="70" t="s">
        <v>1113</v>
      </c>
    </row>
    <row r="245" spans="1:16" ht="24" customHeight="1" x14ac:dyDescent="0.2">
      <c r="A245" s="70" t="s">
        <v>346</v>
      </c>
      <c r="B245" s="73" t="s">
        <v>284</v>
      </c>
      <c r="C245" s="73"/>
      <c r="D245" s="73" t="s">
        <v>345</v>
      </c>
      <c r="E245" s="73" t="s">
        <v>233</v>
      </c>
      <c r="F245" s="72" t="s">
        <v>57</v>
      </c>
      <c r="G245" s="70" t="s">
        <v>806</v>
      </c>
      <c r="H245" s="70" t="s">
        <v>55</v>
      </c>
      <c r="I245" s="70" t="s">
        <v>1150</v>
      </c>
      <c r="J245" s="70" t="s">
        <v>55</v>
      </c>
      <c r="K245" s="70" t="s">
        <v>1149</v>
      </c>
      <c r="L245" s="70" t="s">
        <v>55</v>
      </c>
      <c r="M245" s="71">
        <v>1191.9542160000001</v>
      </c>
      <c r="N245" s="70" t="s">
        <v>797</v>
      </c>
      <c r="O245" s="71">
        <v>371159493.72983503</v>
      </c>
      <c r="P245" s="70" t="s">
        <v>1113</v>
      </c>
    </row>
    <row r="246" spans="1:16" ht="26.1" customHeight="1" x14ac:dyDescent="0.2">
      <c r="A246" s="70" t="s">
        <v>1148</v>
      </c>
      <c r="B246" s="73" t="s">
        <v>48</v>
      </c>
      <c r="C246" s="73"/>
      <c r="D246" s="73" t="s">
        <v>1147</v>
      </c>
      <c r="E246" s="73" t="s">
        <v>233</v>
      </c>
      <c r="F246" s="72" t="s">
        <v>57</v>
      </c>
      <c r="G246" s="70" t="s">
        <v>1146</v>
      </c>
      <c r="H246" s="70" t="s">
        <v>55</v>
      </c>
      <c r="I246" s="70" t="s">
        <v>1145</v>
      </c>
      <c r="J246" s="70" t="s">
        <v>55</v>
      </c>
      <c r="K246" s="70" t="s">
        <v>1144</v>
      </c>
      <c r="L246" s="70" t="s">
        <v>55</v>
      </c>
      <c r="M246" s="71">
        <v>1188.7811185266</v>
      </c>
      <c r="N246" s="70" t="s">
        <v>797</v>
      </c>
      <c r="O246" s="71">
        <v>371160682.51095355</v>
      </c>
      <c r="P246" s="70" t="s">
        <v>1113</v>
      </c>
    </row>
    <row r="247" spans="1:16" ht="26.1" customHeight="1" x14ac:dyDescent="0.2">
      <c r="A247" s="70" t="s">
        <v>1143</v>
      </c>
      <c r="B247" s="73" t="s">
        <v>48</v>
      </c>
      <c r="C247" s="73"/>
      <c r="D247" s="73" t="s">
        <v>1142</v>
      </c>
      <c r="E247" s="73" t="s">
        <v>233</v>
      </c>
      <c r="F247" s="72" t="s">
        <v>57</v>
      </c>
      <c r="G247" s="70" t="s">
        <v>990</v>
      </c>
      <c r="H247" s="70" t="s">
        <v>55</v>
      </c>
      <c r="I247" s="70" t="s">
        <v>1141</v>
      </c>
      <c r="J247" s="70" t="s">
        <v>55</v>
      </c>
      <c r="K247" s="70" t="s">
        <v>1140</v>
      </c>
      <c r="L247" s="70" t="s">
        <v>55</v>
      </c>
      <c r="M247" s="71">
        <v>1147.13039320596</v>
      </c>
      <c r="N247" s="70" t="s">
        <v>797</v>
      </c>
      <c r="O247" s="71">
        <v>371161829.64134675</v>
      </c>
      <c r="P247" s="70" t="s">
        <v>1113</v>
      </c>
    </row>
    <row r="248" spans="1:16" ht="26.1" customHeight="1" x14ac:dyDescent="0.2">
      <c r="A248" s="70" t="s">
        <v>1139</v>
      </c>
      <c r="B248" s="73" t="s">
        <v>48</v>
      </c>
      <c r="C248" s="73"/>
      <c r="D248" s="73" t="s">
        <v>1138</v>
      </c>
      <c r="E248" s="73" t="s">
        <v>233</v>
      </c>
      <c r="F248" s="72" t="s">
        <v>57</v>
      </c>
      <c r="G248" s="70" t="s">
        <v>1137</v>
      </c>
      <c r="H248" s="70" t="s">
        <v>55</v>
      </c>
      <c r="I248" s="70" t="s">
        <v>1136</v>
      </c>
      <c r="J248" s="70" t="s">
        <v>55</v>
      </c>
      <c r="K248" s="70" t="s">
        <v>1135</v>
      </c>
      <c r="L248" s="70" t="s">
        <v>55</v>
      </c>
      <c r="M248" s="71">
        <v>1134.144436524</v>
      </c>
      <c r="N248" s="70" t="s">
        <v>797</v>
      </c>
      <c r="O248" s="71">
        <v>371162963.78578329</v>
      </c>
      <c r="P248" s="70" t="s">
        <v>1113</v>
      </c>
    </row>
    <row r="249" spans="1:16" ht="26.1" customHeight="1" x14ac:dyDescent="0.2">
      <c r="A249" s="70" t="s">
        <v>1134</v>
      </c>
      <c r="B249" s="73" t="s">
        <v>48</v>
      </c>
      <c r="C249" s="73"/>
      <c r="D249" s="73" t="s">
        <v>1133</v>
      </c>
      <c r="E249" s="73" t="s">
        <v>233</v>
      </c>
      <c r="F249" s="72" t="s">
        <v>57</v>
      </c>
      <c r="G249" s="70" t="s">
        <v>1132</v>
      </c>
      <c r="H249" s="70" t="s">
        <v>55</v>
      </c>
      <c r="I249" s="70" t="s">
        <v>1131</v>
      </c>
      <c r="J249" s="70" t="s">
        <v>55</v>
      </c>
      <c r="K249" s="70" t="s">
        <v>1130</v>
      </c>
      <c r="L249" s="70" t="s">
        <v>55</v>
      </c>
      <c r="M249" s="71">
        <v>1109.6905345293601</v>
      </c>
      <c r="N249" s="70" t="s">
        <v>797</v>
      </c>
      <c r="O249" s="71">
        <v>371164073.47631782</v>
      </c>
      <c r="P249" s="70" t="s">
        <v>1113</v>
      </c>
    </row>
    <row r="250" spans="1:16" ht="26.1" customHeight="1" x14ac:dyDescent="0.2">
      <c r="A250" s="70" t="s">
        <v>1129</v>
      </c>
      <c r="B250" s="73" t="s">
        <v>48</v>
      </c>
      <c r="C250" s="73"/>
      <c r="D250" s="73" t="s">
        <v>1128</v>
      </c>
      <c r="E250" s="73" t="s">
        <v>233</v>
      </c>
      <c r="F250" s="72" t="s">
        <v>57</v>
      </c>
      <c r="G250" s="70" t="s">
        <v>1124</v>
      </c>
      <c r="H250" s="70" t="s">
        <v>55</v>
      </c>
      <c r="I250" s="70" t="s">
        <v>906</v>
      </c>
      <c r="J250" s="70" t="s">
        <v>55</v>
      </c>
      <c r="K250" s="70" t="s">
        <v>1127</v>
      </c>
      <c r="L250" s="70" t="s">
        <v>55</v>
      </c>
      <c r="M250" s="71">
        <v>1108.3155576659999</v>
      </c>
      <c r="N250" s="70" t="s">
        <v>797</v>
      </c>
      <c r="O250" s="71">
        <v>371165181.79187548</v>
      </c>
      <c r="P250" s="70" t="s">
        <v>1113</v>
      </c>
    </row>
    <row r="251" spans="1:16" ht="26.1" customHeight="1" x14ac:dyDescent="0.2">
      <c r="A251" s="70" t="s">
        <v>1126</v>
      </c>
      <c r="B251" s="73" t="s">
        <v>48</v>
      </c>
      <c r="C251" s="73"/>
      <c r="D251" s="73" t="s">
        <v>1125</v>
      </c>
      <c r="E251" s="73" t="s">
        <v>233</v>
      </c>
      <c r="F251" s="72" t="s">
        <v>57</v>
      </c>
      <c r="G251" s="70" t="s">
        <v>1124</v>
      </c>
      <c r="H251" s="70" t="s">
        <v>55</v>
      </c>
      <c r="I251" s="70" t="s">
        <v>1123</v>
      </c>
      <c r="J251" s="70" t="s">
        <v>55</v>
      </c>
      <c r="K251" s="70" t="s">
        <v>1122</v>
      </c>
      <c r="L251" s="70" t="s">
        <v>55</v>
      </c>
      <c r="M251" s="71">
        <v>1076.2975526667601</v>
      </c>
      <c r="N251" s="70" t="s">
        <v>797</v>
      </c>
      <c r="O251" s="71">
        <v>371166258.08942813</v>
      </c>
      <c r="P251" s="70" t="s">
        <v>1113</v>
      </c>
    </row>
    <row r="252" spans="1:16" ht="26.1" customHeight="1" x14ac:dyDescent="0.2">
      <c r="A252" s="70" t="s">
        <v>1121</v>
      </c>
      <c r="B252" s="73" t="s">
        <v>48</v>
      </c>
      <c r="C252" s="73"/>
      <c r="D252" s="73" t="s">
        <v>1120</v>
      </c>
      <c r="E252" s="73" t="s">
        <v>233</v>
      </c>
      <c r="F252" s="72" t="s">
        <v>57</v>
      </c>
      <c r="G252" s="70" t="s">
        <v>1119</v>
      </c>
      <c r="H252" s="70" t="s">
        <v>55</v>
      </c>
      <c r="I252" s="70" t="s">
        <v>1118</v>
      </c>
      <c r="J252" s="70" t="s">
        <v>55</v>
      </c>
      <c r="K252" s="70" t="s">
        <v>1117</v>
      </c>
      <c r="L252" s="70" t="s">
        <v>55</v>
      </c>
      <c r="M252" s="71">
        <v>1071.5484802440601</v>
      </c>
      <c r="N252" s="70" t="s">
        <v>797</v>
      </c>
      <c r="O252" s="71">
        <v>371167329.6379084</v>
      </c>
      <c r="P252" s="70" t="s">
        <v>1113</v>
      </c>
    </row>
    <row r="253" spans="1:16" ht="39" customHeight="1" x14ac:dyDescent="0.2">
      <c r="A253" s="70" t="s">
        <v>259</v>
      </c>
      <c r="B253" s="73" t="s">
        <v>48</v>
      </c>
      <c r="C253" s="73"/>
      <c r="D253" s="73" t="s">
        <v>258</v>
      </c>
      <c r="E253" s="73" t="s">
        <v>233</v>
      </c>
      <c r="F253" s="72" t="s">
        <v>57</v>
      </c>
      <c r="G253" s="70" t="s">
        <v>1116</v>
      </c>
      <c r="H253" s="70" t="s">
        <v>55</v>
      </c>
      <c r="I253" s="70" t="s">
        <v>1115</v>
      </c>
      <c r="J253" s="70" t="s">
        <v>55</v>
      </c>
      <c r="K253" s="70" t="s">
        <v>1114</v>
      </c>
      <c r="L253" s="70" t="s">
        <v>55</v>
      </c>
      <c r="M253" s="71">
        <v>1049.26729930944</v>
      </c>
      <c r="N253" s="70" t="s">
        <v>797</v>
      </c>
      <c r="O253" s="71">
        <v>371168378.90520769</v>
      </c>
      <c r="P253" s="70" t="s">
        <v>1113</v>
      </c>
    </row>
    <row r="254" spans="1:16" ht="26.1" customHeight="1" x14ac:dyDescent="0.2">
      <c r="A254" s="70" t="s">
        <v>1112</v>
      </c>
      <c r="B254" s="73" t="s">
        <v>48</v>
      </c>
      <c r="C254" s="73"/>
      <c r="D254" s="73" t="s">
        <v>1111</v>
      </c>
      <c r="E254" s="73" t="s">
        <v>233</v>
      </c>
      <c r="F254" s="72" t="s">
        <v>57</v>
      </c>
      <c r="G254" s="70" t="s">
        <v>1110</v>
      </c>
      <c r="H254" s="70" t="s">
        <v>55</v>
      </c>
      <c r="I254" s="70" t="s">
        <v>1109</v>
      </c>
      <c r="J254" s="70" t="s">
        <v>55</v>
      </c>
      <c r="K254" s="70" t="s">
        <v>1108</v>
      </c>
      <c r="L254" s="70" t="s">
        <v>55</v>
      </c>
      <c r="M254" s="71">
        <v>1047.766206</v>
      </c>
      <c r="N254" s="70" t="s">
        <v>797</v>
      </c>
      <c r="O254" s="71">
        <v>371169426.67141366</v>
      </c>
      <c r="P254" s="70" t="s">
        <v>796</v>
      </c>
    </row>
    <row r="255" spans="1:16" ht="26.1" customHeight="1" x14ac:dyDescent="0.2">
      <c r="A255" s="70" t="s">
        <v>1107</v>
      </c>
      <c r="B255" s="73" t="s">
        <v>48</v>
      </c>
      <c r="C255" s="73"/>
      <c r="D255" s="73" t="s">
        <v>1106</v>
      </c>
      <c r="E255" s="73" t="s">
        <v>233</v>
      </c>
      <c r="F255" s="72" t="s">
        <v>57</v>
      </c>
      <c r="G255" s="70" t="s">
        <v>1105</v>
      </c>
      <c r="H255" s="70" t="s">
        <v>55</v>
      </c>
      <c r="I255" s="70" t="s">
        <v>1104</v>
      </c>
      <c r="J255" s="70" t="s">
        <v>55</v>
      </c>
      <c r="K255" s="70" t="s">
        <v>1103</v>
      </c>
      <c r="L255" s="70" t="s">
        <v>55</v>
      </c>
      <c r="M255" s="71">
        <v>1033.16015283768</v>
      </c>
      <c r="N255" s="70" t="s">
        <v>797</v>
      </c>
      <c r="O255" s="71">
        <v>371170459.83156651</v>
      </c>
      <c r="P255" s="70" t="s">
        <v>796</v>
      </c>
    </row>
    <row r="256" spans="1:16" ht="24" customHeight="1" x14ac:dyDescent="0.2">
      <c r="A256" s="70" t="s">
        <v>681</v>
      </c>
      <c r="B256" s="73" t="s">
        <v>48</v>
      </c>
      <c r="C256" s="73"/>
      <c r="D256" s="73" t="s">
        <v>680</v>
      </c>
      <c r="E256" s="73" t="s">
        <v>233</v>
      </c>
      <c r="F256" s="72" t="s">
        <v>411</v>
      </c>
      <c r="G256" s="70" t="s">
        <v>1102</v>
      </c>
      <c r="H256" s="70" t="s">
        <v>55</v>
      </c>
      <c r="I256" s="70" t="s">
        <v>1101</v>
      </c>
      <c r="J256" s="70" t="s">
        <v>55</v>
      </c>
      <c r="K256" s="70" t="s">
        <v>1100</v>
      </c>
      <c r="L256" s="70" t="s">
        <v>55</v>
      </c>
      <c r="M256" s="71">
        <v>1011.4846576704</v>
      </c>
      <c r="N256" s="70" t="s">
        <v>797</v>
      </c>
      <c r="O256" s="71">
        <v>371171471.31622416</v>
      </c>
      <c r="P256" s="70" t="s">
        <v>796</v>
      </c>
    </row>
    <row r="257" spans="1:16" ht="26.1" customHeight="1" x14ac:dyDescent="0.2">
      <c r="A257" s="70" t="s">
        <v>1099</v>
      </c>
      <c r="B257" s="73" t="s">
        <v>48</v>
      </c>
      <c r="C257" s="73"/>
      <c r="D257" s="73" t="s">
        <v>1098</v>
      </c>
      <c r="E257" s="73" t="s">
        <v>233</v>
      </c>
      <c r="F257" s="72" t="s">
        <v>57</v>
      </c>
      <c r="G257" s="70" t="s">
        <v>990</v>
      </c>
      <c r="H257" s="70" t="s">
        <v>55</v>
      </c>
      <c r="I257" s="70" t="s">
        <v>1097</v>
      </c>
      <c r="J257" s="70" t="s">
        <v>55</v>
      </c>
      <c r="K257" s="70" t="s">
        <v>1096</v>
      </c>
      <c r="L257" s="70" t="s">
        <v>55</v>
      </c>
      <c r="M257" s="71">
        <v>1009.4516067294001</v>
      </c>
      <c r="N257" s="70" t="s">
        <v>797</v>
      </c>
      <c r="O257" s="71">
        <v>371172480.76783091</v>
      </c>
      <c r="P257" s="70" t="s">
        <v>796</v>
      </c>
    </row>
    <row r="258" spans="1:16" ht="26.1" customHeight="1" x14ac:dyDescent="0.2">
      <c r="A258" s="70" t="s">
        <v>1095</v>
      </c>
      <c r="B258" s="73" t="s">
        <v>48</v>
      </c>
      <c r="C258" s="73"/>
      <c r="D258" s="73" t="s">
        <v>1094</v>
      </c>
      <c r="E258" s="73" t="s">
        <v>233</v>
      </c>
      <c r="F258" s="72" t="s">
        <v>57</v>
      </c>
      <c r="G258" s="70" t="s">
        <v>1093</v>
      </c>
      <c r="H258" s="70" t="s">
        <v>55</v>
      </c>
      <c r="I258" s="70" t="s">
        <v>1092</v>
      </c>
      <c r="J258" s="70" t="s">
        <v>55</v>
      </c>
      <c r="K258" s="70" t="s">
        <v>1091</v>
      </c>
      <c r="L258" s="70" t="s">
        <v>55</v>
      </c>
      <c r="M258" s="71">
        <v>994.52497555818002</v>
      </c>
      <c r="N258" s="70" t="s">
        <v>797</v>
      </c>
      <c r="O258" s="71">
        <v>371173475.29280645</v>
      </c>
      <c r="P258" s="70" t="s">
        <v>796</v>
      </c>
    </row>
    <row r="259" spans="1:16" ht="39" customHeight="1" x14ac:dyDescent="0.2">
      <c r="A259" s="70" t="s">
        <v>1090</v>
      </c>
      <c r="B259" s="73" t="s">
        <v>48</v>
      </c>
      <c r="C259" s="73"/>
      <c r="D259" s="73" t="s">
        <v>1089</v>
      </c>
      <c r="E259" s="73" t="s">
        <v>793</v>
      </c>
      <c r="F259" s="72" t="s">
        <v>57</v>
      </c>
      <c r="G259" s="70" t="s">
        <v>1088</v>
      </c>
      <c r="H259" s="70" t="s">
        <v>55</v>
      </c>
      <c r="I259" s="70" t="s">
        <v>1087</v>
      </c>
      <c r="J259" s="70" t="s">
        <v>55</v>
      </c>
      <c r="K259" s="70" t="s">
        <v>1086</v>
      </c>
      <c r="L259" s="70" t="s">
        <v>55</v>
      </c>
      <c r="M259" s="71">
        <v>932.40487768763342</v>
      </c>
      <c r="N259" s="70" t="s">
        <v>797</v>
      </c>
      <c r="O259" s="71">
        <v>371174407.69768417</v>
      </c>
      <c r="P259" s="70" t="s">
        <v>796</v>
      </c>
    </row>
    <row r="260" spans="1:16" ht="26.1" customHeight="1" x14ac:dyDescent="0.2">
      <c r="A260" s="70" t="s">
        <v>1085</v>
      </c>
      <c r="B260" s="73" t="s">
        <v>48</v>
      </c>
      <c r="C260" s="73"/>
      <c r="D260" s="73" t="s">
        <v>1084</v>
      </c>
      <c r="E260" s="73" t="s">
        <v>233</v>
      </c>
      <c r="F260" s="72" t="s">
        <v>57</v>
      </c>
      <c r="G260" s="70" t="s">
        <v>1035</v>
      </c>
      <c r="H260" s="70" t="s">
        <v>55</v>
      </c>
      <c r="I260" s="70" t="s">
        <v>1083</v>
      </c>
      <c r="J260" s="70" t="s">
        <v>55</v>
      </c>
      <c r="K260" s="70" t="s">
        <v>1082</v>
      </c>
      <c r="L260" s="70" t="s">
        <v>55</v>
      </c>
      <c r="M260" s="71">
        <v>885.66550804195197</v>
      </c>
      <c r="N260" s="70" t="s">
        <v>797</v>
      </c>
      <c r="O260" s="71">
        <v>371175293.3631922</v>
      </c>
      <c r="P260" s="70" t="s">
        <v>796</v>
      </c>
    </row>
    <row r="261" spans="1:16" ht="26.1" customHeight="1" x14ac:dyDescent="0.2">
      <c r="A261" s="70" t="s">
        <v>1081</v>
      </c>
      <c r="B261" s="73" t="s">
        <v>48</v>
      </c>
      <c r="C261" s="73"/>
      <c r="D261" s="73" t="s">
        <v>1080</v>
      </c>
      <c r="E261" s="73" t="s">
        <v>233</v>
      </c>
      <c r="F261" s="72" t="s">
        <v>244</v>
      </c>
      <c r="G261" s="70" t="s">
        <v>1079</v>
      </c>
      <c r="H261" s="70" t="s">
        <v>55</v>
      </c>
      <c r="I261" s="70" t="s">
        <v>1078</v>
      </c>
      <c r="J261" s="70" t="s">
        <v>55</v>
      </c>
      <c r="K261" s="70" t="s">
        <v>1077</v>
      </c>
      <c r="L261" s="70" t="s">
        <v>55</v>
      </c>
      <c r="M261" s="71">
        <v>881.50468359399508</v>
      </c>
      <c r="N261" s="70" t="s">
        <v>797</v>
      </c>
      <c r="O261" s="71">
        <v>371176174.86787581</v>
      </c>
      <c r="P261" s="70" t="s">
        <v>796</v>
      </c>
    </row>
    <row r="262" spans="1:16" ht="26.1" customHeight="1" x14ac:dyDescent="0.2">
      <c r="A262" s="70" t="s">
        <v>1076</v>
      </c>
      <c r="B262" s="73" t="s">
        <v>48</v>
      </c>
      <c r="C262" s="73"/>
      <c r="D262" s="73" t="s">
        <v>1075</v>
      </c>
      <c r="E262" s="73" t="s">
        <v>233</v>
      </c>
      <c r="F262" s="72" t="s">
        <v>57</v>
      </c>
      <c r="G262" s="70" t="s">
        <v>990</v>
      </c>
      <c r="H262" s="70" t="s">
        <v>55</v>
      </c>
      <c r="I262" s="70" t="s">
        <v>1074</v>
      </c>
      <c r="J262" s="70" t="s">
        <v>55</v>
      </c>
      <c r="K262" s="70" t="s">
        <v>1073</v>
      </c>
      <c r="L262" s="70" t="s">
        <v>55</v>
      </c>
      <c r="M262" s="71">
        <v>858.46772744207999</v>
      </c>
      <c r="N262" s="70" t="s">
        <v>797</v>
      </c>
      <c r="O262" s="71">
        <v>371177033.33560324</v>
      </c>
      <c r="P262" s="70" t="s">
        <v>796</v>
      </c>
    </row>
    <row r="263" spans="1:16" ht="26.1" customHeight="1" x14ac:dyDescent="0.2">
      <c r="A263" s="70" t="s">
        <v>1072</v>
      </c>
      <c r="B263" s="73" t="s">
        <v>48</v>
      </c>
      <c r="C263" s="73"/>
      <c r="D263" s="73" t="s">
        <v>1071</v>
      </c>
      <c r="E263" s="73" t="s">
        <v>233</v>
      </c>
      <c r="F263" s="72" t="s">
        <v>57</v>
      </c>
      <c r="G263" s="70" t="s">
        <v>1070</v>
      </c>
      <c r="H263" s="70" t="s">
        <v>55</v>
      </c>
      <c r="I263" s="70" t="s">
        <v>1069</v>
      </c>
      <c r="J263" s="70" t="s">
        <v>55</v>
      </c>
      <c r="K263" s="70" t="s">
        <v>1068</v>
      </c>
      <c r="L263" s="70" t="s">
        <v>55</v>
      </c>
      <c r="M263" s="71">
        <v>857.53473489203998</v>
      </c>
      <c r="N263" s="70" t="s">
        <v>797</v>
      </c>
      <c r="O263" s="71">
        <v>371177890.87033814</v>
      </c>
      <c r="P263" s="70" t="s">
        <v>796</v>
      </c>
    </row>
    <row r="264" spans="1:16" ht="24" customHeight="1" x14ac:dyDescent="0.2">
      <c r="A264" s="70" t="s">
        <v>1067</v>
      </c>
      <c r="B264" s="73" t="s">
        <v>48</v>
      </c>
      <c r="C264" s="73"/>
      <c r="D264" s="73" t="s">
        <v>1066</v>
      </c>
      <c r="E264" s="73" t="s">
        <v>233</v>
      </c>
      <c r="F264" s="72" t="s">
        <v>57</v>
      </c>
      <c r="G264" s="70" t="s">
        <v>1065</v>
      </c>
      <c r="H264" s="70" t="s">
        <v>55</v>
      </c>
      <c r="I264" s="70" t="s">
        <v>1064</v>
      </c>
      <c r="J264" s="70" t="s">
        <v>55</v>
      </c>
      <c r="K264" s="70" t="s">
        <v>1063</v>
      </c>
      <c r="L264" s="70" t="s">
        <v>55</v>
      </c>
      <c r="M264" s="71">
        <v>849.35658667603229</v>
      </c>
      <c r="N264" s="70" t="s">
        <v>797</v>
      </c>
      <c r="O264" s="71">
        <v>371178740.22692484</v>
      </c>
      <c r="P264" s="70" t="s">
        <v>796</v>
      </c>
    </row>
    <row r="265" spans="1:16" ht="26.1" customHeight="1" x14ac:dyDescent="0.2">
      <c r="A265" s="70" t="s">
        <v>1062</v>
      </c>
      <c r="B265" s="73" t="s">
        <v>48</v>
      </c>
      <c r="C265" s="73"/>
      <c r="D265" s="73" t="s">
        <v>1061</v>
      </c>
      <c r="E265" s="73" t="s">
        <v>233</v>
      </c>
      <c r="F265" s="72" t="s">
        <v>1060</v>
      </c>
      <c r="G265" s="70" t="s">
        <v>1059</v>
      </c>
      <c r="H265" s="70" t="s">
        <v>55</v>
      </c>
      <c r="I265" s="70" t="s">
        <v>1058</v>
      </c>
      <c r="J265" s="70" t="s">
        <v>55</v>
      </c>
      <c r="K265" s="70" t="s">
        <v>1057</v>
      </c>
      <c r="L265" s="70" t="s">
        <v>55</v>
      </c>
      <c r="M265" s="71">
        <v>770.17737165480003</v>
      </c>
      <c r="N265" s="70" t="s">
        <v>797</v>
      </c>
      <c r="O265" s="71">
        <v>371179510.40429646</v>
      </c>
      <c r="P265" s="70" t="s">
        <v>796</v>
      </c>
    </row>
    <row r="266" spans="1:16" ht="26.1" customHeight="1" x14ac:dyDescent="0.2">
      <c r="A266" s="70" t="s">
        <v>1056</v>
      </c>
      <c r="B266" s="73" t="s">
        <v>48</v>
      </c>
      <c r="C266" s="73"/>
      <c r="D266" s="73" t="s">
        <v>1055</v>
      </c>
      <c r="E266" s="73" t="s">
        <v>233</v>
      </c>
      <c r="F266" s="72" t="s">
        <v>90</v>
      </c>
      <c r="G266" s="70" t="s">
        <v>1054</v>
      </c>
      <c r="H266" s="70" t="s">
        <v>55</v>
      </c>
      <c r="I266" s="70" t="s">
        <v>1053</v>
      </c>
      <c r="J266" s="70" t="s">
        <v>55</v>
      </c>
      <c r="K266" s="70" t="s">
        <v>1052</v>
      </c>
      <c r="L266" s="70" t="s">
        <v>55</v>
      </c>
      <c r="M266" s="71">
        <v>756.90976772663998</v>
      </c>
      <c r="N266" s="70" t="s">
        <v>797</v>
      </c>
      <c r="O266" s="71">
        <v>371180267.3140642</v>
      </c>
      <c r="P266" s="70" t="s">
        <v>796</v>
      </c>
    </row>
    <row r="267" spans="1:16" ht="39" customHeight="1" x14ac:dyDescent="0.2">
      <c r="A267" s="70" t="s">
        <v>1051</v>
      </c>
      <c r="B267" s="73" t="s">
        <v>48</v>
      </c>
      <c r="C267" s="73"/>
      <c r="D267" s="73" t="s">
        <v>1050</v>
      </c>
      <c r="E267" s="73" t="s">
        <v>233</v>
      </c>
      <c r="F267" s="72" t="s">
        <v>57</v>
      </c>
      <c r="G267" s="70" t="s">
        <v>1049</v>
      </c>
      <c r="H267" s="70" t="s">
        <v>55</v>
      </c>
      <c r="I267" s="70" t="s">
        <v>1048</v>
      </c>
      <c r="J267" s="70" t="s">
        <v>55</v>
      </c>
      <c r="K267" s="70" t="s">
        <v>1047</v>
      </c>
      <c r="L267" s="70" t="s">
        <v>55</v>
      </c>
      <c r="M267" s="71">
        <v>745.37443855061997</v>
      </c>
      <c r="N267" s="70" t="s">
        <v>797</v>
      </c>
      <c r="O267" s="71">
        <v>371181012.68850273</v>
      </c>
      <c r="P267" s="70" t="s">
        <v>796</v>
      </c>
    </row>
    <row r="268" spans="1:16" ht="24" customHeight="1" x14ac:dyDescent="0.2">
      <c r="A268" s="70" t="s">
        <v>1046</v>
      </c>
      <c r="B268" s="73" t="s">
        <v>281</v>
      </c>
      <c r="C268" s="73"/>
      <c r="D268" s="73" t="s">
        <v>1045</v>
      </c>
      <c r="E268" s="73" t="s">
        <v>233</v>
      </c>
      <c r="F268" s="72" t="s">
        <v>86</v>
      </c>
      <c r="G268" s="70" t="s">
        <v>946</v>
      </c>
      <c r="H268" s="70" t="s">
        <v>55</v>
      </c>
      <c r="I268" s="70" t="s">
        <v>1044</v>
      </c>
      <c r="J268" s="70" t="s">
        <v>55</v>
      </c>
      <c r="K268" s="70" t="s">
        <v>1043</v>
      </c>
      <c r="L268" s="70" t="s">
        <v>55</v>
      </c>
      <c r="M268" s="71">
        <v>719.23863148199996</v>
      </c>
      <c r="N268" s="70" t="s">
        <v>797</v>
      </c>
      <c r="O268" s="71">
        <v>371181731.92713422</v>
      </c>
      <c r="P268" s="70" t="s">
        <v>796</v>
      </c>
    </row>
    <row r="269" spans="1:16" ht="51.95" customHeight="1" x14ac:dyDescent="0.2">
      <c r="A269" s="70" t="s">
        <v>1042</v>
      </c>
      <c r="B269" s="73" t="s">
        <v>180</v>
      </c>
      <c r="C269" s="73"/>
      <c r="D269" s="73" t="s">
        <v>1041</v>
      </c>
      <c r="E269" s="73" t="s">
        <v>233</v>
      </c>
      <c r="F269" s="72" t="s">
        <v>57</v>
      </c>
      <c r="G269" s="70" t="s">
        <v>1040</v>
      </c>
      <c r="H269" s="70" t="s">
        <v>55</v>
      </c>
      <c r="I269" s="70" t="s">
        <v>1039</v>
      </c>
      <c r="J269" s="70" t="s">
        <v>55</v>
      </c>
      <c r="K269" s="70" t="s">
        <v>1038</v>
      </c>
      <c r="L269" s="70" t="s">
        <v>55</v>
      </c>
      <c r="M269" s="71">
        <v>704.90634328800002</v>
      </c>
      <c r="N269" s="70" t="s">
        <v>797</v>
      </c>
      <c r="O269" s="71">
        <v>371182436.8334775</v>
      </c>
      <c r="P269" s="70" t="s">
        <v>796</v>
      </c>
    </row>
    <row r="270" spans="1:16" ht="24" customHeight="1" x14ac:dyDescent="0.2">
      <c r="A270" s="70" t="s">
        <v>1037</v>
      </c>
      <c r="B270" s="73" t="s">
        <v>48</v>
      </c>
      <c r="C270" s="73"/>
      <c r="D270" s="73" t="s">
        <v>1036</v>
      </c>
      <c r="E270" s="73" t="s">
        <v>233</v>
      </c>
      <c r="F270" s="72" t="s">
        <v>57</v>
      </c>
      <c r="G270" s="70" t="s">
        <v>1035</v>
      </c>
      <c r="H270" s="70" t="s">
        <v>55</v>
      </c>
      <c r="I270" s="70" t="s">
        <v>1034</v>
      </c>
      <c r="J270" s="70" t="s">
        <v>55</v>
      </c>
      <c r="K270" s="70" t="s">
        <v>1033</v>
      </c>
      <c r="L270" s="70" t="s">
        <v>55</v>
      </c>
      <c r="M270" s="71">
        <v>664.249131031464</v>
      </c>
      <c r="N270" s="70" t="s">
        <v>797</v>
      </c>
      <c r="O270" s="71">
        <v>371183101.08260852</v>
      </c>
      <c r="P270" s="70" t="s">
        <v>796</v>
      </c>
    </row>
    <row r="271" spans="1:16" ht="39" customHeight="1" x14ac:dyDescent="0.2">
      <c r="A271" s="70" t="s">
        <v>1032</v>
      </c>
      <c r="B271" s="73" t="s">
        <v>48</v>
      </c>
      <c r="C271" s="73"/>
      <c r="D271" s="73" t="s">
        <v>1031</v>
      </c>
      <c r="E271" s="73" t="s">
        <v>233</v>
      </c>
      <c r="F271" s="72" t="s">
        <v>57</v>
      </c>
      <c r="G271" s="70" t="s">
        <v>1030</v>
      </c>
      <c r="H271" s="70" t="s">
        <v>55</v>
      </c>
      <c r="I271" s="70" t="s">
        <v>1029</v>
      </c>
      <c r="J271" s="70" t="s">
        <v>55</v>
      </c>
      <c r="K271" s="70" t="s">
        <v>1028</v>
      </c>
      <c r="L271" s="70" t="s">
        <v>55</v>
      </c>
      <c r="M271" s="71">
        <v>650.48459754563999</v>
      </c>
      <c r="N271" s="70" t="s">
        <v>797</v>
      </c>
      <c r="O271" s="71">
        <v>371183751.56720608</v>
      </c>
      <c r="P271" s="70" t="s">
        <v>796</v>
      </c>
    </row>
    <row r="272" spans="1:16" ht="26.1" customHeight="1" x14ac:dyDescent="0.2">
      <c r="A272" s="70" t="s">
        <v>687</v>
      </c>
      <c r="B272" s="73" t="s">
        <v>48</v>
      </c>
      <c r="C272" s="73"/>
      <c r="D272" s="73" t="s">
        <v>686</v>
      </c>
      <c r="E272" s="73" t="s">
        <v>233</v>
      </c>
      <c r="F272" s="72" t="s">
        <v>411</v>
      </c>
      <c r="G272" s="70" t="s">
        <v>1027</v>
      </c>
      <c r="H272" s="70" t="s">
        <v>55</v>
      </c>
      <c r="I272" s="70" t="s">
        <v>1026</v>
      </c>
      <c r="J272" s="70" t="s">
        <v>55</v>
      </c>
      <c r="K272" s="70" t="s">
        <v>1025</v>
      </c>
      <c r="L272" s="70" t="s">
        <v>55</v>
      </c>
      <c r="M272" s="71">
        <v>633.03150406320003</v>
      </c>
      <c r="N272" s="70" t="s">
        <v>797</v>
      </c>
      <c r="O272" s="71">
        <v>371184384.59871018</v>
      </c>
      <c r="P272" s="70" t="s">
        <v>796</v>
      </c>
    </row>
    <row r="273" spans="1:16" ht="26.1" customHeight="1" x14ac:dyDescent="0.2">
      <c r="A273" s="70" t="s">
        <v>1024</v>
      </c>
      <c r="B273" s="73" t="s">
        <v>48</v>
      </c>
      <c r="C273" s="73"/>
      <c r="D273" s="73" t="s">
        <v>1023</v>
      </c>
      <c r="E273" s="73" t="s">
        <v>233</v>
      </c>
      <c r="F273" s="72" t="s">
        <v>57</v>
      </c>
      <c r="G273" s="70" t="s">
        <v>1022</v>
      </c>
      <c r="H273" s="70" t="s">
        <v>55</v>
      </c>
      <c r="I273" s="70" t="s">
        <v>1021</v>
      </c>
      <c r="J273" s="70" t="s">
        <v>55</v>
      </c>
      <c r="K273" s="70" t="s">
        <v>1020</v>
      </c>
      <c r="L273" s="70" t="s">
        <v>55</v>
      </c>
      <c r="M273" s="71">
        <v>599.18077333151996</v>
      </c>
      <c r="N273" s="70" t="s">
        <v>797</v>
      </c>
      <c r="O273" s="71">
        <v>371184983.7794835</v>
      </c>
      <c r="P273" s="70" t="s">
        <v>796</v>
      </c>
    </row>
    <row r="274" spans="1:16" ht="26.1" customHeight="1" x14ac:dyDescent="0.2">
      <c r="A274" s="70" t="s">
        <v>1019</v>
      </c>
      <c r="B274" s="73" t="s">
        <v>48</v>
      </c>
      <c r="C274" s="73"/>
      <c r="D274" s="73" t="s">
        <v>1018</v>
      </c>
      <c r="E274" s="73" t="s">
        <v>233</v>
      </c>
      <c r="F274" s="72" t="s">
        <v>57</v>
      </c>
      <c r="G274" s="70" t="s">
        <v>888</v>
      </c>
      <c r="H274" s="70" t="s">
        <v>55</v>
      </c>
      <c r="I274" s="70" t="s">
        <v>1017</v>
      </c>
      <c r="J274" s="70" t="s">
        <v>55</v>
      </c>
      <c r="K274" s="70" t="s">
        <v>1016</v>
      </c>
      <c r="L274" s="70" t="s">
        <v>55</v>
      </c>
      <c r="M274" s="71">
        <v>566.91265019759999</v>
      </c>
      <c r="N274" s="70" t="s">
        <v>797</v>
      </c>
      <c r="O274" s="71">
        <v>371185550.69213367</v>
      </c>
      <c r="P274" s="70" t="s">
        <v>796</v>
      </c>
    </row>
    <row r="275" spans="1:16" ht="26.1" customHeight="1" x14ac:dyDescent="0.2">
      <c r="A275" s="70" t="s">
        <v>1015</v>
      </c>
      <c r="B275" s="73" t="s">
        <v>48</v>
      </c>
      <c r="C275" s="73"/>
      <c r="D275" s="73" t="s">
        <v>1014</v>
      </c>
      <c r="E275" s="73" t="s">
        <v>233</v>
      </c>
      <c r="F275" s="72" t="s">
        <v>57</v>
      </c>
      <c r="G275" s="70" t="s">
        <v>1013</v>
      </c>
      <c r="H275" s="70" t="s">
        <v>55</v>
      </c>
      <c r="I275" s="70" t="s">
        <v>1012</v>
      </c>
      <c r="J275" s="70" t="s">
        <v>55</v>
      </c>
      <c r="K275" s="70" t="s">
        <v>1011</v>
      </c>
      <c r="L275" s="70" t="s">
        <v>55</v>
      </c>
      <c r="M275" s="71">
        <v>522.22878589859999</v>
      </c>
      <c r="N275" s="70" t="s">
        <v>797</v>
      </c>
      <c r="O275" s="71">
        <v>371186072.9209196</v>
      </c>
      <c r="P275" s="70" t="s">
        <v>796</v>
      </c>
    </row>
    <row r="276" spans="1:16" ht="26.1" customHeight="1" x14ac:dyDescent="0.2">
      <c r="A276" s="70" t="s">
        <v>1010</v>
      </c>
      <c r="B276" s="73" t="s">
        <v>48</v>
      </c>
      <c r="C276" s="73"/>
      <c r="D276" s="73" t="s">
        <v>1009</v>
      </c>
      <c r="E276" s="73" t="s">
        <v>233</v>
      </c>
      <c r="F276" s="72" t="s">
        <v>57</v>
      </c>
      <c r="G276" s="70" t="s">
        <v>966</v>
      </c>
      <c r="H276" s="70" t="s">
        <v>55</v>
      </c>
      <c r="I276" s="70" t="s">
        <v>1008</v>
      </c>
      <c r="J276" s="70" t="s">
        <v>55</v>
      </c>
      <c r="K276" s="70" t="s">
        <v>1007</v>
      </c>
      <c r="L276" s="70" t="s">
        <v>55</v>
      </c>
      <c r="M276" s="71">
        <v>521.50688459519995</v>
      </c>
      <c r="N276" s="70" t="s">
        <v>797</v>
      </c>
      <c r="O276" s="71">
        <v>371186594.42780417</v>
      </c>
      <c r="P276" s="70" t="s">
        <v>796</v>
      </c>
    </row>
    <row r="277" spans="1:16" ht="26.1" customHeight="1" x14ac:dyDescent="0.2">
      <c r="A277" s="70" t="s">
        <v>1006</v>
      </c>
      <c r="B277" s="73" t="s">
        <v>48</v>
      </c>
      <c r="C277" s="73"/>
      <c r="D277" s="73" t="s">
        <v>1005</v>
      </c>
      <c r="E277" s="73" t="s">
        <v>233</v>
      </c>
      <c r="F277" s="72" t="s">
        <v>90</v>
      </c>
      <c r="G277" s="70" t="s">
        <v>1004</v>
      </c>
      <c r="H277" s="70" t="s">
        <v>55</v>
      </c>
      <c r="I277" s="70" t="s">
        <v>1003</v>
      </c>
      <c r="J277" s="70" t="s">
        <v>55</v>
      </c>
      <c r="K277" s="70" t="s">
        <v>1002</v>
      </c>
      <c r="L277" s="70" t="s">
        <v>55</v>
      </c>
      <c r="M277" s="71">
        <v>519.07631692316397</v>
      </c>
      <c r="N277" s="70" t="s">
        <v>797</v>
      </c>
      <c r="O277" s="71">
        <v>371187113.50412112</v>
      </c>
      <c r="P277" s="70" t="s">
        <v>796</v>
      </c>
    </row>
    <row r="278" spans="1:16" ht="39" customHeight="1" x14ac:dyDescent="0.2">
      <c r="A278" s="70" t="s">
        <v>1001</v>
      </c>
      <c r="B278" s="73" t="s">
        <v>48</v>
      </c>
      <c r="C278" s="73"/>
      <c r="D278" s="73" t="s">
        <v>1000</v>
      </c>
      <c r="E278" s="73" t="s">
        <v>233</v>
      </c>
      <c r="F278" s="72" t="s">
        <v>57</v>
      </c>
      <c r="G278" s="70" t="s">
        <v>999</v>
      </c>
      <c r="H278" s="70" t="s">
        <v>55</v>
      </c>
      <c r="I278" s="70" t="s">
        <v>998</v>
      </c>
      <c r="J278" s="70" t="s">
        <v>55</v>
      </c>
      <c r="K278" s="70" t="s">
        <v>997</v>
      </c>
      <c r="L278" s="70" t="s">
        <v>55</v>
      </c>
      <c r="M278" s="71">
        <v>515.20029328848</v>
      </c>
      <c r="N278" s="70" t="s">
        <v>797</v>
      </c>
      <c r="O278" s="71">
        <v>371187628.70441437</v>
      </c>
      <c r="P278" s="70" t="s">
        <v>796</v>
      </c>
    </row>
    <row r="279" spans="1:16" ht="24" customHeight="1" x14ac:dyDescent="0.2">
      <c r="A279" s="70" t="s">
        <v>996</v>
      </c>
      <c r="B279" s="73" t="s">
        <v>281</v>
      </c>
      <c r="C279" s="73"/>
      <c r="D279" s="73" t="s">
        <v>995</v>
      </c>
      <c r="E279" s="73" t="s">
        <v>233</v>
      </c>
      <c r="F279" s="72" t="s">
        <v>86</v>
      </c>
      <c r="G279" s="70" t="s">
        <v>844</v>
      </c>
      <c r="H279" s="70" t="s">
        <v>55</v>
      </c>
      <c r="I279" s="70" t="s">
        <v>994</v>
      </c>
      <c r="J279" s="70" t="s">
        <v>55</v>
      </c>
      <c r="K279" s="70" t="s">
        <v>993</v>
      </c>
      <c r="L279" s="70" t="s">
        <v>55</v>
      </c>
      <c r="M279" s="71">
        <v>465.54703728750002</v>
      </c>
      <c r="N279" s="70" t="s">
        <v>797</v>
      </c>
      <c r="O279" s="71">
        <v>371188094.25145167</v>
      </c>
      <c r="P279" s="70" t="s">
        <v>796</v>
      </c>
    </row>
    <row r="280" spans="1:16" ht="26.1" customHeight="1" x14ac:dyDescent="0.2">
      <c r="A280" s="70" t="s">
        <v>992</v>
      </c>
      <c r="B280" s="73" t="s">
        <v>48</v>
      </c>
      <c r="C280" s="73"/>
      <c r="D280" s="73" t="s">
        <v>991</v>
      </c>
      <c r="E280" s="73" t="s">
        <v>233</v>
      </c>
      <c r="F280" s="72" t="s">
        <v>57</v>
      </c>
      <c r="G280" s="70" t="s">
        <v>990</v>
      </c>
      <c r="H280" s="70" t="s">
        <v>55</v>
      </c>
      <c r="I280" s="70" t="s">
        <v>989</v>
      </c>
      <c r="J280" s="70" t="s">
        <v>55</v>
      </c>
      <c r="K280" s="70" t="s">
        <v>988</v>
      </c>
      <c r="L280" s="70" t="s">
        <v>55</v>
      </c>
      <c r="M280" s="71">
        <v>451.79467326972002</v>
      </c>
      <c r="N280" s="70" t="s">
        <v>797</v>
      </c>
      <c r="O280" s="71">
        <v>371188546.04612494</v>
      </c>
      <c r="P280" s="70" t="s">
        <v>796</v>
      </c>
    </row>
    <row r="281" spans="1:16" ht="26.1" customHeight="1" x14ac:dyDescent="0.2">
      <c r="A281" s="70" t="s">
        <v>987</v>
      </c>
      <c r="B281" s="73" t="s">
        <v>48</v>
      </c>
      <c r="C281" s="73"/>
      <c r="D281" s="73" t="s">
        <v>986</v>
      </c>
      <c r="E281" s="73" t="s">
        <v>233</v>
      </c>
      <c r="F281" s="72" t="s">
        <v>57</v>
      </c>
      <c r="G281" s="70" t="s">
        <v>985</v>
      </c>
      <c r="H281" s="70" t="s">
        <v>55</v>
      </c>
      <c r="I281" s="70" t="s">
        <v>887</v>
      </c>
      <c r="J281" s="70" t="s">
        <v>55</v>
      </c>
      <c r="K281" s="70" t="s">
        <v>984</v>
      </c>
      <c r="L281" s="70" t="s">
        <v>55</v>
      </c>
      <c r="M281" s="71">
        <v>435.01349591387998</v>
      </c>
      <c r="N281" s="70" t="s">
        <v>797</v>
      </c>
      <c r="O281" s="71">
        <v>371188981.05962086</v>
      </c>
      <c r="P281" s="70" t="s">
        <v>796</v>
      </c>
    </row>
    <row r="282" spans="1:16" ht="26.1" customHeight="1" x14ac:dyDescent="0.2">
      <c r="A282" s="70" t="s">
        <v>983</v>
      </c>
      <c r="B282" s="73" t="s">
        <v>48</v>
      </c>
      <c r="C282" s="73"/>
      <c r="D282" s="73" t="s">
        <v>982</v>
      </c>
      <c r="E282" s="73" t="s">
        <v>233</v>
      </c>
      <c r="F282" s="72" t="s">
        <v>57</v>
      </c>
      <c r="G282" s="70" t="s">
        <v>981</v>
      </c>
      <c r="H282" s="70" t="s">
        <v>55</v>
      </c>
      <c r="I282" s="70" t="s">
        <v>980</v>
      </c>
      <c r="J282" s="70" t="s">
        <v>55</v>
      </c>
      <c r="K282" s="70" t="s">
        <v>979</v>
      </c>
      <c r="L282" s="70" t="s">
        <v>55</v>
      </c>
      <c r="M282" s="71">
        <v>421.19509378752002</v>
      </c>
      <c r="N282" s="70" t="s">
        <v>797</v>
      </c>
      <c r="O282" s="71">
        <v>371189402.25471467</v>
      </c>
      <c r="P282" s="70" t="s">
        <v>796</v>
      </c>
    </row>
    <row r="283" spans="1:16" ht="39" customHeight="1" x14ac:dyDescent="0.2">
      <c r="A283" s="70" t="s">
        <v>978</v>
      </c>
      <c r="B283" s="73" t="s">
        <v>48</v>
      </c>
      <c r="C283" s="73"/>
      <c r="D283" s="73" t="s">
        <v>977</v>
      </c>
      <c r="E283" s="73" t="s">
        <v>233</v>
      </c>
      <c r="F283" s="72" t="s">
        <v>57</v>
      </c>
      <c r="G283" s="70" t="s">
        <v>976</v>
      </c>
      <c r="H283" s="70" t="s">
        <v>55</v>
      </c>
      <c r="I283" s="70" t="s">
        <v>975</v>
      </c>
      <c r="J283" s="70" t="s">
        <v>55</v>
      </c>
      <c r="K283" s="70" t="s">
        <v>974</v>
      </c>
      <c r="L283" s="70" t="s">
        <v>55</v>
      </c>
      <c r="M283" s="71">
        <v>351.78356252556</v>
      </c>
      <c r="N283" s="70" t="s">
        <v>797</v>
      </c>
      <c r="O283" s="71">
        <v>371189754.03827715</v>
      </c>
      <c r="P283" s="70" t="s">
        <v>796</v>
      </c>
    </row>
    <row r="284" spans="1:16" ht="24" customHeight="1" x14ac:dyDescent="0.2">
      <c r="A284" s="70" t="s">
        <v>973</v>
      </c>
      <c r="B284" s="73" t="s">
        <v>48</v>
      </c>
      <c r="C284" s="73"/>
      <c r="D284" s="73" t="s">
        <v>972</v>
      </c>
      <c r="E284" s="73" t="s">
        <v>203</v>
      </c>
      <c r="F284" s="72" t="s">
        <v>46</v>
      </c>
      <c r="G284" s="70" t="s">
        <v>971</v>
      </c>
      <c r="H284" s="70" t="s">
        <v>55</v>
      </c>
      <c r="I284" s="70" t="s">
        <v>970</v>
      </c>
      <c r="J284" s="70" t="s">
        <v>55</v>
      </c>
      <c r="K284" s="70" t="s">
        <v>969</v>
      </c>
      <c r="L284" s="70" t="s">
        <v>55</v>
      </c>
      <c r="M284" s="71">
        <v>325.15769091114356</v>
      </c>
      <c r="N284" s="70" t="s">
        <v>797</v>
      </c>
      <c r="O284" s="71">
        <v>371190079.19596809</v>
      </c>
      <c r="P284" s="70" t="s">
        <v>796</v>
      </c>
    </row>
    <row r="285" spans="1:16" ht="26.1" customHeight="1" x14ac:dyDescent="0.2">
      <c r="A285" s="70" t="s">
        <v>968</v>
      </c>
      <c r="B285" s="73" t="s">
        <v>48</v>
      </c>
      <c r="C285" s="73"/>
      <c r="D285" s="73" t="s">
        <v>967</v>
      </c>
      <c r="E285" s="73" t="s">
        <v>233</v>
      </c>
      <c r="F285" s="72" t="s">
        <v>57</v>
      </c>
      <c r="G285" s="70" t="s">
        <v>966</v>
      </c>
      <c r="H285" s="70" t="s">
        <v>55</v>
      </c>
      <c r="I285" s="70" t="s">
        <v>965</v>
      </c>
      <c r="J285" s="70" t="s">
        <v>55</v>
      </c>
      <c r="K285" s="70" t="s">
        <v>964</v>
      </c>
      <c r="L285" s="70" t="s">
        <v>55</v>
      </c>
      <c r="M285" s="71">
        <v>320.28771037320001</v>
      </c>
      <c r="N285" s="70" t="s">
        <v>797</v>
      </c>
      <c r="O285" s="71">
        <v>371190399.48367846</v>
      </c>
      <c r="P285" s="70" t="s">
        <v>796</v>
      </c>
    </row>
    <row r="286" spans="1:16" ht="26.1" customHeight="1" x14ac:dyDescent="0.2">
      <c r="A286" s="70" t="s">
        <v>963</v>
      </c>
      <c r="B286" s="73" t="s">
        <v>48</v>
      </c>
      <c r="C286" s="73"/>
      <c r="D286" s="73" t="s">
        <v>962</v>
      </c>
      <c r="E286" s="73" t="s">
        <v>233</v>
      </c>
      <c r="F286" s="72" t="s">
        <v>411</v>
      </c>
      <c r="G286" s="70" t="s">
        <v>961</v>
      </c>
      <c r="H286" s="70" t="s">
        <v>55</v>
      </c>
      <c r="I286" s="70" t="s">
        <v>960</v>
      </c>
      <c r="J286" s="70" t="s">
        <v>55</v>
      </c>
      <c r="K286" s="70" t="s">
        <v>959</v>
      </c>
      <c r="L286" s="70" t="s">
        <v>55</v>
      </c>
      <c r="M286" s="71">
        <v>310.94742217664663</v>
      </c>
      <c r="N286" s="70" t="s">
        <v>797</v>
      </c>
      <c r="O286" s="71">
        <v>371190710.43110061</v>
      </c>
      <c r="P286" s="70" t="s">
        <v>796</v>
      </c>
    </row>
    <row r="287" spans="1:16" ht="24" customHeight="1" x14ac:dyDescent="0.2">
      <c r="A287" s="70" t="s">
        <v>958</v>
      </c>
      <c r="B287" s="73" t="s">
        <v>48</v>
      </c>
      <c r="C287" s="73"/>
      <c r="D287" s="73" t="s">
        <v>957</v>
      </c>
      <c r="E287" s="73" t="s">
        <v>233</v>
      </c>
      <c r="F287" s="72" t="s">
        <v>411</v>
      </c>
      <c r="G287" s="70" t="s">
        <v>956</v>
      </c>
      <c r="H287" s="70" t="s">
        <v>55</v>
      </c>
      <c r="I287" s="70" t="s">
        <v>955</v>
      </c>
      <c r="J287" s="70" t="s">
        <v>55</v>
      </c>
      <c r="K287" s="70" t="s">
        <v>954</v>
      </c>
      <c r="L287" s="70" t="s">
        <v>55</v>
      </c>
      <c r="M287" s="71">
        <v>298.05415569953641</v>
      </c>
      <c r="N287" s="70" t="s">
        <v>797</v>
      </c>
      <c r="O287" s="71">
        <v>371191008.48525631</v>
      </c>
      <c r="P287" s="70" t="s">
        <v>796</v>
      </c>
    </row>
    <row r="288" spans="1:16" ht="39" customHeight="1" x14ac:dyDescent="0.2">
      <c r="A288" s="70" t="s">
        <v>953</v>
      </c>
      <c r="B288" s="73" t="s">
        <v>48</v>
      </c>
      <c r="C288" s="73"/>
      <c r="D288" s="73" t="s">
        <v>952</v>
      </c>
      <c r="E288" s="73" t="s">
        <v>793</v>
      </c>
      <c r="F288" s="72" t="s">
        <v>57</v>
      </c>
      <c r="G288" s="70" t="s">
        <v>951</v>
      </c>
      <c r="H288" s="70" t="s">
        <v>55</v>
      </c>
      <c r="I288" s="70" t="s">
        <v>950</v>
      </c>
      <c r="J288" s="70" t="s">
        <v>55</v>
      </c>
      <c r="K288" s="70" t="s">
        <v>949</v>
      </c>
      <c r="L288" s="70" t="s">
        <v>55</v>
      </c>
      <c r="M288" s="71">
        <v>280.31925579583026</v>
      </c>
      <c r="N288" s="70" t="s">
        <v>797</v>
      </c>
      <c r="O288" s="71">
        <v>371191288.80451214</v>
      </c>
      <c r="P288" s="70" t="s">
        <v>796</v>
      </c>
    </row>
    <row r="289" spans="1:16" ht="26.1" customHeight="1" x14ac:dyDescent="0.2">
      <c r="A289" s="70" t="s">
        <v>948</v>
      </c>
      <c r="B289" s="73" t="s">
        <v>281</v>
      </c>
      <c r="C289" s="73"/>
      <c r="D289" s="73" t="s">
        <v>947</v>
      </c>
      <c r="E289" s="73" t="s">
        <v>789</v>
      </c>
      <c r="F289" s="72" t="s">
        <v>86</v>
      </c>
      <c r="G289" s="70" t="s">
        <v>946</v>
      </c>
      <c r="H289" s="70" t="s">
        <v>55</v>
      </c>
      <c r="I289" s="70" t="s">
        <v>945</v>
      </c>
      <c r="J289" s="70" t="s">
        <v>55</v>
      </c>
      <c r="K289" s="70" t="s">
        <v>944</v>
      </c>
      <c r="L289" s="70" t="s">
        <v>55</v>
      </c>
      <c r="M289" s="71">
        <v>256.87093981499999</v>
      </c>
      <c r="N289" s="70" t="s">
        <v>797</v>
      </c>
      <c r="O289" s="71">
        <v>371191545.67545193</v>
      </c>
      <c r="P289" s="70" t="s">
        <v>796</v>
      </c>
    </row>
    <row r="290" spans="1:16" ht="39" customHeight="1" x14ac:dyDescent="0.2">
      <c r="A290" s="70" t="s">
        <v>943</v>
      </c>
      <c r="B290" s="73" t="s">
        <v>48</v>
      </c>
      <c r="C290" s="73"/>
      <c r="D290" s="73" t="s">
        <v>942</v>
      </c>
      <c r="E290" s="73" t="s">
        <v>233</v>
      </c>
      <c r="F290" s="72" t="s">
        <v>57</v>
      </c>
      <c r="G290" s="70" t="s">
        <v>941</v>
      </c>
      <c r="H290" s="70" t="s">
        <v>55</v>
      </c>
      <c r="I290" s="70" t="s">
        <v>940</v>
      </c>
      <c r="J290" s="70" t="s">
        <v>55</v>
      </c>
      <c r="K290" s="70" t="s">
        <v>939</v>
      </c>
      <c r="L290" s="70" t="s">
        <v>55</v>
      </c>
      <c r="M290" s="71">
        <v>233.60764628160001</v>
      </c>
      <c r="N290" s="70" t="s">
        <v>797</v>
      </c>
      <c r="O290" s="71">
        <v>371191779.28309822</v>
      </c>
      <c r="P290" s="70" t="s">
        <v>796</v>
      </c>
    </row>
    <row r="291" spans="1:16" ht="26.1" customHeight="1" x14ac:dyDescent="0.2">
      <c r="A291" s="70" t="s">
        <v>938</v>
      </c>
      <c r="B291" s="73" t="s">
        <v>48</v>
      </c>
      <c r="C291" s="73"/>
      <c r="D291" s="73" t="s">
        <v>937</v>
      </c>
      <c r="E291" s="73" t="s">
        <v>793</v>
      </c>
      <c r="F291" s="72" t="s">
        <v>57</v>
      </c>
      <c r="G291" s="70" t="s">
        <v>936</v>
      </c>
      <c r="H291" s="70" t="s">
        <v>55</v>
      </c>
      <c r="I291" s="70" t="s">
        <v>935</v>
      </c>
      <c r="J291" s="70" t="s">
        <v>55</v>
      </c>
      <c r="K291" s="70" t="s">
        <v>934</v>
      </c>
      <c r="L291" s="70" t="s">
        <v>55</v>
      </c>
      <c r="M291" s="71">
        <v>231.29685293808424</v>
      </c>
      <c r="N291" s="70" t="s">
        <v>797</v>
      </c>
      <c r="O291" s="71">
        <v>371192010.57995117</v>
      </c>
      <c r="P291" s="70" t="s">
        <v>796</v>
      </c>
    </row>
    <row r="292" spans="1:16" ht="26.1" customHeight="1" x14ac:dyDescent="0.2">
      <c r="A292" s="70" t="s">
        <v>933</v>
      </c>
      <c r="B292" s="73" t="s">
        <v>48</v>
      </c>
      <c r="C292" s="73"/>
      <c r="D292" s="73" t="s">
        <v>932</v>
      </c>
      <c r="E292" s="73" t="s">
        <v>233</v>
      </c>
      <c r="F292" s="72" t="s">
        <v>57</v>
      </c>
      <c r="G292" s="70" t="s">
        <v>888</v>
      </c>
      <c r="H292" s="70" t="s">
        <v>55</v>
      </c>
      <c r="I292" s="70" t="s">
        <v>931</v>
      </c>
      <c r="J292" s="70" t="s">
        <v>55</v>
      </c>
      <c r="K292" s="70" t="s">
        <v>930</v>
      </c>
      <c r="L292" s="70" t="s">
        <v>55</v>
      </c>
      <c r="M292" s="71">
        <v>204.78273282647999</v>
      </c>
      <c r="N292" s="70" t="s">
        <v>797</v>
      </c>
      <c r="O292" s="71">
        <v>371192215.36268401</v>
      </c>
      <c r="P292" s="70" t="s">
        <v>796</v>
      </c>
    </row>
    <row r="293" spans="1:16" ht="26.1" customHeight="1" x14ac:dyDescent="0.2">
      <c r="A293" s="70" t="s">
        <v>929</v>
      </c>
      <c r="B293" s="73" t="s">
        <v>48</v>
      </c>
      <c r="C293" s="73"/>
      <c r="D293" s="73" t="s">
        <v>928</v>
      </c>
      <c r="E293" s="73" t="s">
        <v>233</v>
      </c>
      <c r="F293" s="72" t="s">
        <v>57</v>
      </c>
      <c r="G293" s="70" t="s">
        <v>927</v>
      </c>
      <c r="H293" s="70" t="s">
        <v>55</v>
      </c>
      <c r="I293" s="70" t="s">
        <v>926</v>
      </c>
      <c r="J293" s="70" t="s">
        <v>55</v>
      </c>
      <c r="K293" s="70" t="s">
        <v>925</v>
      </c>
      <c r="L293" s="70" t="s">
        <v>55</v>
      </c>
      <c r="M293" s="71">
        <v>183.44562658816059</v>
      </c>
      <c r="N293" s="70" t="s">
        <v>797</v>
      </c>
      <c r="O293" s="71">
        <v>371192398.80831057</v>
      </c>
      <c r="P293" s="70" t="s">
        <v>796</v>
      </c>
    </row>
    <row r="294" spans="1:16" ht="26.1" customHeight="1" x14ac:dyDescent="0.2">
      <c r="A294" s="70" t="s">
        <v>924</v>
      </c>
      <c r="B294" s="73" t="s">
        <v>48</v>
      </c>
      <c r="C294" s="73"/>
      <c r="D294" s="73" t="s">
        <v>923</v>
      </c>
      <c r="E294" s="73" t="s">
        <v>233</v>
      </c>
      <c r="F294" s="72" t="s">
        <v>57</v>
      </c>
      <c r="G294" s="70" t="s">
        <v>922</v>
      </c>
      <c r="H294" s="70" t="s">
        <v>55</v>
      </c>
      <c r="I294" s="70" t="s">
        <v>921</v>
      </c>
      <c r="J294" s="70" t="s">
        <v>55</v>
      </c>
      <c r="K294" s="70" t="s">
        <v>920</v>
      </c>
      <c r="L294" s="70" t="s">
        <v>55</v>
      </c>
      <c r="M294" s="71">
        <v>170.45185602149999</v>
      </c>
      <c r="N294" s="70" t="s">
        <v>797</v>
      </c>
      <c r="O294" s="71">
        <v>371192569.26016659</v>
      </c>
      <c r="P294" s="70" t="s">
        <v>796</v>
      </c>
    </row>
    <row r="295" spans="1:16" ht="26.1" customHeight="1" x14ac:dyDescent="0.2">
      <c r="A295" s="70" t="s">
        <v>919</v>
      </c>
      <c r="B295" s="73" t="s">
        <v>48</v>
      </c>
      <c r="C295" s="73"/>
      <c r="D295" s="73" t="s">
        <v>918</v>
      </c>
      <c r="E295" s="73" t="s">
        <v>233</v>
      </c>
      <c r="F295" s="72" t="s">
        <v>57</v>
      </c>
      <c r="G295" s="70" t="s">
        <v>917</v>
      </c>
      <c r="H295" s="70" t="s">
        <v>55</v>
      </c>
      <c r="I295" s="70" t="s">
        <v>916</v>
      </c>
      <c r="J295" s="70" t="s">
        <v>55</v>
      </c>
      <c r="K295" s="70" t="s">
        <v>915</v>
      </c>
      <c r="L295" s="70" t="s">
        <v>55</v>
      </c>
      <c r="M295" s="71">
        <v>163.97370163060305</v>
      </c>
      <c r="N295" s="70" t="s">
        <v>797</v>
      </c>
      <c r="O295" s="71">
        <v>371192733.23386824</v>
      </c>
      <c r="P295" s="70" t="s">
        <v>796</v>
      </c>
    </row>
    <row r="296" spans="1:16" ht="24" customHeight="1" x14ac:dyDescent="0.2">
      <c r="A296" s="70" t="s">
        <v>914</v>
      </c>
      <c r="B296" s="73" t="s">
        <v>180</v>
      </c>
      <c r="C296" s="73"/>
      <c r="D296" s="73" t="s">
        <v>913</v>
      </c>
      <c r="E296" s="73" t="s">
        <v>233</v>
      </c>
      <c r="F296" s="72" t="s">
        <v>57</v>
      </c>
      <c r="G296" s="70" t="s">
        <v>912</v>
      </c>
      <c r="H296" s="70" t="s">
        <v>55</v>
      </c>
      <c r="I296" s="70" t="s">
        <v>911</v>
      </c>
      <c r="J296" s="70" t="s">
        <v>55</v>
      </c>
      <c r="K296" s="70" t="s">
        <v>910</v>
      </c>
      <c r="L296" s="70" t="s">
        <v>55</v>
      </c>
      <c r="M296" s="71">
        <v>163.6072511868</v>
      </c>
      <c r="N296" s="70" t="s">
        <v>797</v>
      </c>
      <c r="O296" s="71">
        <v>371192896.84111941</v>
      </c>
      <c r="P296" s="70" t="s">
        <v>796</v>
      </c>
    </row>
    <row r="297" spans="1:16" ht="24" customHeight="1" x14ac:dyDescent="0.2">
      <c r="A297" s="70" t="s">
        <v>909</v>
      </c>
      <c r="B297" s="73" t="s">
        <v>281</v>
      </c>
      <c r="C297" s="73"/>
      <c r="D297" s="73" t="s">
        <v>908</v>
      </c>
      <c r="E297" s="73" t="s">
        <v>233</v>
      </c>
      <c r="F297" s="72" t="s">
        <v>86</v>
      </c>
      <c r="G297" s="70" t="s">
        <v>907</v>
      </c>
      <c r="H297" s="70" t="s">
        <v>55</v>
      </c>
      <c r="I297" s="70" t="s">
        <v>906</v>
      </c>
      <c r="J297" s="70" t="s">
        <v>55</v>
      </c>
      <c r="K297" s="70" t="s">
        <v>905</v>
      </c>
      <c r="L297" s="70" t="s">
        <v>55</v>
      </c>
      <c r="M297" s="71">
        <v>148.52085970050001</v>
      </c>
      <c r="N297" s="70" t="s">
        <v>797</v>
      </c>
      <c r="O297" s="71">
        <v>371193045.36197913</v>
      </c>
      <c r="P297" s="70" t="s">
        <v>796</v>
      </c>
    </row>
    <row r="298" spans="1:16" ht="24" customHeight="1" x14ac:dyDescent="0.2">
      <c r="A298" s="70" t="s">
        <v>904</v>
      </c>
      <c r="B298" s="73" t="s">
        <v>281</v>
      </c>
      <c r="C298" s="73"/>
      <c r="D298" s="73" t="s">
        <v>903</v>
      </c>
      <c r="E298" s="73" t="s">
        <v>233</v>
      </c>
      <c r="F298" s="72" t="s">
        <v>86</v>
      </c>
      <c r="G298" s="70" t="s">
        <v>902</v>
      </c>
      <c r="H298" s="70" t="s">
        <v>55</v>
      </c>
      <c r="I298" s="70" t="s">
        <v>901</v>
      </c>
      <c r="J298" s="70" t="s">
        <v>55</v>
      </c>
      <c r="K298" s="70" t="s">
        <v>900</v>
      </c>
      <c r="L298" s="70" t="s">
        <v>55</v>
      </c>
      <c r="M298" s="71">
        <v>146.1287806146</v>
      </c>
      <c r="N298" s="70" t="s">
        <v>797</v>
      </c>
      <c r="O298" s="71">
        <v>371193191.49075973</v>
      </c>
      <c r="P298" s="70" t="s">
        <v>796</v>
      </c>
    </row>
    <row r="299" spans="1:16" ht="24" customHeight="1" x14ac:dyDescent="0.2">
      <c r="A299" s="70" t="s">
        <v>899</v>
      </c>
      <c r="B299" s="73" t="s">
        <v>48</v>
      </c>
      <c r="C299" s="73"/>
      <c r="D299" s="73" t="s">
        <v>898</v>
      </c>
      <c r="E299" s="73" t="s">
        <v>203</v>
      </c>
      <c r="F299" s="72" t="s">
        <v>46</v>
      </c>
      <c r="G299" s="70" t="s">
        <v>897</v>
      </c>
      <c r="H299" s="70" t="s">
        <v>55</v>
      </c>
      <c r="I299" s="70" t="s">
        <v>896</v>
      </c>
      <c r="J299" s="70" t="s">
        <v>55</v>
      </c>
      <c r="K299" s="70" t="s">
        <v>895</v>
      </c>
      <c r="L299" s="70" t="s">
        <v>55</v>
      </c>
      <c r="M299" s="71">
        <v>143.79619860021498</v>
      </c>
      <c r="N299" s="70" t="s">
        <v>797</v>
      </c>
      <c r="O299" s="71">
        <v>371193335.28695834</v>
      </c>
      <c r="P299" s="70" t="s">
        <v>796</v>
      </c>
    </row>
    <row r="300" spans="1:16" ht="26.1" customHeight="1" x14ac:dyDescent="0.2">
      <c r="A300" s="70" t="s">
        <v>894</v>
      </c>
      <c r="B300" s="73" t="s">
        <v>48</v>
      </c>
      <c r="C300" s="73"/>
      <c r="D300" s="73" t="s">
        <v>893</v>
      </c>
      <c r="E300" s="73" t="s">
        <v>233</v>
      </c>
      <c r="F300" s="72" t="s">
        <v>57</v>
      </c>
      <c r="G300" s="70" t="s">
        <v>888</v>
      </c>
      <c r="H300" s="70" t="s">
        <v>55</v>
      </c>
      <c r="I300" s="70" t="s">
        <v>892</v>
      </c>
      <c r="J300" s="70" t="s">
        <v>55</v>
      </c>
      <c r="K300" s="70" t="s">
        <v>891</v>
      </c>
      <c r="L300" s="70" t="s">
        <v>55</v>
      </c>
      <c r="M300" s="71">
        <v>107.88694822638</v>
      </c>
      <c r="N300" s="70" t="s">
        <v>797</v>
      </c>
      <c r="O300" s="71">
        <v>371193443.17390656</v>
      </c>
      <c r="P300" s="70" t="s">
        <v>796</v>
      </c>
    </row>
    <row r="301" spans="1:16" ht="26.1" customHeight="1" x14ac:dyDescent="0.2">
      <c r="A301" s="70" t="s">
        <v>890</v>
      </c>
      <c r="B301" s="73" t="s">
        <v>48</v>
      </c>
      <c r="C301" s="73"/>
      <c r="D301" s="73" t="s">
        <v>889</v>
      </c>
      <c r="E301" s="73" t="s">
        <v>233</v>
      </c>
      <c r="F301" s="72" t="s">
        <v>57</v>
      </c>
      <c r="G301" s="70" t="s">
        <v>888</v>
      </c>
      <c r="H301" s="70" t="s">
        <v>55</v>
      </c>
      <c r="I301" s="70" t="s">
        <v>887</v>
      </c>
      <c r="J301" s="70" t="s">
        <v>55</v>
      </c>
      <c r="K301" s="70" t="s">
        <v>886</v>
      </c>
      <c r="L301" s="70" t="s">
        <v>55</v>
      </c>
      <c r="M301" s="71">
        <v>97.763508044280002</v>
      </c>
      <c r="N301" s="70" t="s">
        <v>797</v>
      </c>
      <c r="O301" s="71">
        <v>371193540.93741459</v>
      </c>
      <c r="P301" s="70" t="s">
        <v>796</v>
      </c>
    </row>
    <row r="302" spans="1:16" ht="24" customHeight="1" x14ac:dyDescent="0.2">
      <c r="A302" s="70" t="s">
        <v>885</v>
      </c>
      <c r="B302" s="73" t="s">
        <v>180</v>
      </c>
      <c r="C302" s="73"/>
      <c r="D302" s="73" t="s">
        <v>884</v>
      </c>
      <c r="E302" s="73" t="s">
        <v>233</v>
      </c>
      <c r="F302" s="72" t="s">
        <v>57</v>
      </c>
      <c r="G302" s="70" t="s">
        <v>860</v>
      </c>
      <c r="H302" s="70" t="s">
        <v>55</v>
      </c>
      <c r="I302" s="70" t="s">
        <v>883</v>
      </c>
      <c r="J302" s="70" t="s">
        <v>55</v>
      </c>
      <c r="K302" s="70" t="s">
        <v>882</v>
      </c>
      <c r="L302" s="70" t="s">
        <v>55</v>
      </c>
      <c r="M302" s="71">
        <v>67.869296306999999</v>
      </c>
      <c r="N302" s="70" t="s">
        <v>797</v>
      </c>
      <c r="O302" s="71">
        <v>371193608.8067109</v>
      </c>
      <c r="P302" s="70" t="s">
        <v>796</v>
      </c>
    </row>
    <row r="303" spans="1:16" ht="24" customHeight="1" x14ac:dyDescent="0.2">
      <c r="A303" s="70" t="s">
        <v>881</v>
      </c>
      <c r="B303" s="73" t="s">
        <v>281</v>
      </c>
      <c r="C303" s="73"/>
      <c r="D303" s="73" t="s">
        <v>880</v>
      </c>
      <c r="E303" s="73" t="s">
        <v>789</v>
      </c>
      <c r="F303" s="72" t="s">
        <v>879</v>
      </c>
      <c r="G303" s="70" t="s">
        <v>878</v>
      </c>
      <c r="H303" s="70" t="s">
        <v>55</v>
      </c>
      <c r="I303" s="70" t="s">
        <v>877</v>
      </c>
      <c r="J303" s="70" t="s">
        <v>55</v>
      </c>
      <c r="K303" s="70" t="s">
        <v>876</v>
      </c>
      <c r="L303" s="70" t="s">
        <v>55</v>
      </c>
      <c r="M303" s="71">
        <v>60.558964199999998</v>
      </c>
      <c r="N303" s="70" t="s">
        <v>797</v>
      </c>
      <c r="O303" s="71">
        <v>371193669.36567509</v>
      </c>
      <c r="P303" s="70" t="s">
        <v>796</v>
      </c>
    </row>
    <row r="304" spans="1:16" ht="26.1" customHeight="1" x14ac:dyDescent="0.2">
      <c r="A304" s="70" t="s">
        <v>875</v>
      </c>
      <c r="B304" s="73" t="s">
        <v>48</v>
      </c>
      <c r="C304" s="73"/>
      <c r="D304" s="73" t="s">
        <v>874</v>
      </c>
      <c r="E304" s="73" t="s">
        <v>199</v>
      </c>
      <c r="F304" s="72" t="s">
        <v>46</v>
      </c>
      <c r="G304" s="70" t="s">
        <v>873</v>
      </c>
      <c r="H304" s="70" t="s">
        <v>55</v>
      </c>
      <c r="I304" s="70" t="s">
        <v>872</v>
      </c>
      <c r="J304" s="70" t="s">
        <v>55</v>
      </c>
      <c r="K304" s="70" t="s">
        <v>871</v>
      </c>
      <c r="L304" s="70" t="s">
        <v>55</v>
      </c>
      <c r="M304" s="71">
        <v>58.316390484063248</v>
      </c>
      <c r="N304" s="70" t="s">
        <v>797</v>
      </c>
      <c r="O304" s="71">
        <v>371193727.68206561</v>
      </c>
      <c r="P304" s="70" t="s">
        <v>796</v>
      </c>
    </row>
    <row r="305" spans="1:16" ht="26.1" customHeight="1" x14ac:dyDescent="0.2">
      <c r="A305" s="70" t="s">
        <v>870</v>
      </c>
      <c r="B305" s="73" t="s">
        <v>281</v>
      </c>
      <c r="C305" s="73"/>
      <c r="D305" s="73" t="s">
        <v>869</v>
      </c>
      <c r="E305" s="73" t="s">
        <v>233</v>
      </c>
      <c r="F305" s="72" t="s">
        <v>850</v>
      </c>
      <c r="G305" s="70" t="s">
        <v>823</v>
      </c>
      <c r="H305" s="70" t="s">
        <v>55</v>
      </c>
      <c r="I305" s="70" t="s">
        <v>868</v>
      </c>
      <c r="J305" s="70" t="s">
        <v>55</v>
      </c>
      <c r="K305" s="70" t="s">
        <v>867</v>
      </c>
      <c r="L305" s="70" t="s">
        <v>55</v>
      </c>
      <c r="M305" s="71">
        <v>29.847494822040002</v>
      </c>
      <c r="N305" s="70" t="s">
        <v>797</v>
      </c>
      <c r="O305" s="71">
        <v>371193757.52956039</v>
      </c>
      <c r="P305" s="70" t="s">
        <v>796</v>
      </c>
    </row>
    <row r="306" spans="1:16" ht="24" customHeight="1" x14ac:dyDescent="0.2">
      <c r="A306" s="70" t="s">
        <v>866</v>
      </c>
      <c r="B306" s="73" t="s">
        <v>281</v>
      </c>
      <c r="C306" s="73"/>
      <c r="D306" s="73" t="s">
        <v>865</v>
      </c>
      <c r="E306" s="73" t="s">
        <v>789</v>
      </c>
      <c r="F306" s="72" t="s">
        <v>86</v>
      </c>
      <c r="G306" s="70" t="s">
        <v>844</v>
      </c>
      <c r="H306" s="70" t="s">
        <v>55</v>
      </c>
      <c r="I306" s="70" t="s">
        <v>864</v>
      </c>
      <c r="J306" s="70" t="s">
        <v>55</v>
      </c>
      <c r="K306" s="70" t="s">
        <v>863</v>
      </c>
      <c r="L306" s="70" t="s">
        <v>55</v>
      </c>
      <c r="M306" s="71">
        <v>28.477852915050001</v>
      </c>
      <c r="N306" s="70" t="s">
        <v>797</v>
      </c>
      <c r="O306" s="71">
        <v>371193786.00741333</v>
      </c>
      <c r="P306" s="70" t="s">
        <v>796</v>
      </c>
    </row>
    <row r="307" spans="1:16" ht="24" customHeight="1" x14ac:dyDescent="0.2">
      <c r="A307" s="70" t="s">
        <v>862</v>
      </c>
      <c r="B307" s="73" t="s">
        <v>180</v>
      </c>
      <c r="C307" s="73"/>
      <c r="D307" s="73" t="s">
        <v>861</v>
      </c>
      <c r="E307" s="73" t="s">
        <v>233</v>
      </c>
      <c r="F307" s="72" t="s">
        <v>57</v>
      </c>
      <c r="G307" s="70" t="s">
        <v>860</v>
      </c>
      <c r="H307" s="70" t="s">
        <v>55</v>
      </c>
      <c r="I307" s="70" t="s">
        <v>859</v>
      </c>
      <c r="J307" s="70" t="s">
        <v>55</v>
      </c>
      <c r="K307" s="70" t="s">
        <v>858</v>
      </c>
      <c r="L307" s="70" t="s">
        <v>55</v>
      </c>
      <c r="M307" s="71">
        <v>23.7737190888</v>
      </c>
      <c r="N307" s="70" t="s">
        <v>797</v>
      </c>
      <c r="O307" s="71">
        <v>371193809.7811324</v>
      </c>
      <c r="P307" s="70" t="s">
        <v>796</v>
      </c>
    </row>
    <row r="308" spans="1:16" ht="24" customHeight="1" x14ac:dyDescent="0.2">
      <c r="A308" s="70" t="s">
        <v>857</v>
      </c>
      <c r="B308" s="73" t="s">
        <v>281</v>
      </c>
      <c r="C308" s="73"/>
      <c r="D308" s="73" t="s">
        <v>856</v>
      </c>
      <c r="E308" s="73" t="s">
        <v>233</v>
      </c>
      <c r="F308" s="72" t="s">
        <v>86</v>
      </c>
      <c r="G308" s="70" t="s">
        <v>855</v>
      </c>
      <c r="H308" s="70" t="s">
        <v>55</v>
      </c>
      <c r="I308" s="70" t="s">
        <v>854</v>
      </c>
      <c r="J308" s="70" t="s">
        <v>55</v>
      </c>
      <c r="K308" s="70" t="s">
        <v>853</v>
      </c>
      <c r="L308" s="70" t="s">
        <v>55</v>
      </c>
      <c r="M308" s="71">
        <v>16.350920334000001</v>
      </c>
      <c r="N308" s="70" t="s">
        <v>797</v>
      </c>
      <c r="O308" s="71">
        <v>371193826.13205278</v>
      </c>
      <c r="P308" s="70" t="s">
        <v>796</v>
      </c>
    </row>
    <row r="309" spans="1:16" ht="24" customHeight="1" x14ac:dyDescent="0.2">
      <c r="A309" s="70" t="s">
        <v>852</v>
      </c>
      <c r="B309" s="73" t="s">
        <v>281</v>
      </c>
      <c r="C309" s="73"/>
      <c r="D309" s="73" t="s">
        <v>851</v>
      </c>
      <c r="E309" s="73" t="s">
        <v>233</v>
      </c>
      <c r="F309" s="72" t="s">
        <v>850</v>
      </c>
      <c r="G309" s="70" t="s">
        <v>849</v>
      </c>
      <c r="H309" s="70" t="s">
        <v>55</v>
      </c>
      <c r="I309" s="70" t="s">
        <v>848</v>
      </c>
      <c r="J309" s="70" t="s">
        <v>55</v>
      </c>
      <c r="K309" s="70" t="s">
        <v>847</v>
      </c>
      <c r="L309" s="70" t="s">
        <v>55</v>
      </c>
      <c r="M309" s="71">
        <v>12.616955533035</v>
      </c>
      <c r="N309" s="70" t="s">
        <v>797</v>
      </c>
      <c r="O309" s="71">
        <v>371193838.7490083</v>
      </c>
      <c r="P309" s="70" t="s">
        <v>796</v>
      </c>
    </row>
    <row r="310" spans="1:16" ht="24" customHeight="1" x14ac:dyDescent="0.2">
      <c r="A310" s="70" t="s">
        <v>846</v>
      </c>
      <c r="B310" s="73" t="s">
        <v>281</v>
      </c>
      <c r="C310" s="73"/>
      <c r="D310" s="73" t="s">
        <v>845</v>
      </c>
      <c r="E310" s="73" t="s">
        <v>233</v>
      </c>
      <c r="F310" s="72" t="s">
        <v>86</v>
      </c>
      <c r="G310" s="70" t="s">
        <v>844</v>
      </c>
      <c r="H310" s="70" t="s">
        <v>55</v>
      </c>
      <c r="I310" s="70" t="s">
        <v>843</v>
      </c>
      <c r="J310" s="70" t="s">
        <v>55</v>
      </c>
      <c r="K310" s="70" t="s">
        <v>842</v>
      </c>
      <c r="L310" s="70" t="s">
        <v>55</v>
      </c>
      <c r="M310" s="71">
        <v>10.923323167575001</v>
      </c>
      <c r="N310" s="70" t="s">
        <v>797</v>
      </c>
      <c r="O310" s="71">
        <v>371193849.67233145</v>
      </c>
      <c r="P310" s="70" t="s">
        <v>796</v>
      </c>
    </row>
    <row r="311" spans="1:16" ht="24" customHeight="1" x14ac:dyDescent="0.2">
      <c r="A311" s="70" t="s">
        <v>841</v>
      </c>
      <c r="B311" s="73" t="s">
        <v>281</v>
      </c>
      <c r="C311" s="73"/>
      <c r="D311" s="73" t="s">
        <v>840</v>
      </c>
      <c r="E311" s="73" t="s">
        <v>233</v>
      </c>
      <c r="F311" s="72" t="s">
        <v>86</v>
      </c>
      <c r="G311" s="70" t="s">
        <v>814</v>
      </c>
      <c r="H311" s="70" t="s">
        <v>55</v>
      </c>
      <c r="I311" s="70" t="s">
        <v>839</v>
      </c>
      <c r="J311" s="70" t="s">
        <v>55</v>
      </c>
      <c r="K311" s="70" t="s">
        <v>838</v>
      </c>
      <c r="L311" s="70" t="s">
        <v>55</v>
      </c>
      <c r="M311" s="71">
        <v>4.5419223149999999</v>
      </c>
      <c r="N311" s="70" t="s">
        <v>797</v>
      </c>
      <c r="O311" s="71">
        <v>371193854.21425378</v>
      </c>
      <c r="P311" s="70" t="s">
        <v>796</v>
      </c>
    </row>
    <row r="312" spans="1:16" ht="26.1" customHeight="1" x14ac:dyDescent="0.2">
      <c r="A312" s="70" t="s">
        <v>837</v>
      </c>
      <c r="B312" s="73" t="s">
        <v>281</v>
      </c>
      <c r="C312" s="73"/>
      <c r="D312" s="73" t="s">
        <v>836</v>
      </c>
      <c r="E312" s="73" t="s">
        <v>233</v>
      </c>
      <c r="F312" s="72" t="s">
        <v>86</v>
      </c>
      <c r="G312" s="70" t="s">
        <v>835</v>
      </c>
      <c r="H312" s="70" t="s">
        <v>55</v>
      </c>
      <c r="I312" s="70" t="s">
        <v>834</v>
      </c>
      <c r="J312" s="70" t="s">
        <v>55</v>
      </c>
      <c r="K312" s="70" t="s">
        <v>833</v>
      </c>
      <c r="L312" s="70" t="s">
        <v>55</v>
      </c>
      <c r="M312" s="71">
        <v>4.0877300835000003</v>
      </c>
      <c r="N312" s="70" t="s">
        <v>797</v>
      </c>
      <c r="O312" s="71">
        <v>371193858.30198383</v>
      </c>
      <c r="P312" s="70" t="s">
        <v>796</v>
      </c>
    </row>
    <row r="313" spans="1:16" ht="24" customHeight="1" x14ac:dyDescent="0.2">
      <c r="A313" s="70" t="s">
        <v>832</v>
      </c>
      <c r="B313" s="73" t="s">
        <v>48</v>
      </c>
      <c r="C313" s="73"/>
      <c r="D313" s="73" t="s">
        <v>831</v>
      </c>
      <c r="E313" s="73" t="s">
        <v>233</v>
      </c>
      <c r="F313" s="72" t="s">
        <v>830</v>
      </c>
      <c r="G313" s="70" t="s">
        <v>829</v>
      </c>
      <c r="H313" s="70" t="s">
        <v>55</v>
      </c>
      <c r="I313" s="70" t="s">
        <v>828</v>
      </c>
      <c r="J313" s="70" t="s">
        <v>55</v>
      </c>
      <c r="K313" s="70" t="s">
        <v>827</v>
      </c>
      <c r="L313" s="70" t="s">
        <v>55</v>
      </c>
      <c r="M313" s="71">
        <v>3.1022680770317321</v>
      </c>
      <c r="N313" s="70" t="s">
        <v>797</v>
      </c>
      <c r="O313" s="71">
        <v>371193861.40425193</v>
      </c>
      <c r="P313" s="70" t="s">
        <v>796</v>
      </c>
    </row>
    <row r="314" spans="1:16" ht="24" customHeight="1" x14ac:dyDescent="0.2">
      <c r="A314" s="70" t="s">
        <v>826</v>
      </c>
      <c r="B314" s="73" t="s">
        <v>281</v>
      </c>
      <c r="C314" s="73"/>
      <c r="D314" s="73" t="s">
        <v>825</v>
      </c>
      <c r="E314" s="73" t="s">
        <v>233</v>
      </c>
      <c r="F314" s="72" t="s">
        <v>824</v>
      </c>
      <c r="G314" s="70" t="s">
        <v>823</v>
      </c>
      <c r="H314" s="70" t="s">
        <v>55</v>
      </c>
      <c r="I314" s="70" t="s">
        <v>822</v>
      </c>
      <c r="J314" s="70" t="s">
        <v>55</v>
      </c>
      <c r="K314" s="70" t="s">
        <v>821</v>
      </c>
      <c r="L314" s="70" t="s">
        <v>55</v>
      </c>
      <c r="M314" s="71">
        <v>2.4223585679999999</v>
      </c>
      <c r="N314" s="70" t="s">
        <v>797</v>
      </c>
      <c r="O314" s="71">
        <v>371193863.82661051</v>
      </c>
      <c r="P314" s="70" t="s">
        <v>796</v>
      </c>
    </row>
    <row r="315" spans="1:16" ht="26.1" customHeight="1" x14ac:dyDescent="0.2">
      <c r="A315" s="70" t="s">
        <v>820</v>
      </c>
      <c r="B315" s="73" t="s">
        <v>281</v>
      </c>
      <c r="C315" s="73"/>
      <c r="D315" s="73" t="s">
        <v>819</v>
      </c>
      <c r="E315" s="73" t="s">
        <v>233</v>
      </c>
      <c r="F315" s="72" t="s">
        <v>86</v>
      </c>
      <c r="G315" s="70" t="s">
        <v>814</v>
      </c>
      <c r="H315" s="70" t="s">
        <v>55</v>
      </c>
      <c r="I315" s="70" t="s">
        <v>818</v>
      </c>
      <c r="J315" s="70" t="s">
        <v>55</v>
      </c>
      <c r="K315" s="70" t="s">
        <v>817</v>
      </c>
      <c r="L315" s="70" t="s">
        <v>55</v>
      </c>
      <c r="M315" s="71">
        <v>2.0297346167699999</v>
      </c>
      <c r="N315" s="70" t="s">
        <v>797</v>
      </c>
      <c r="O315" s="71">
        <v>371193865.85634512</v>
      </c>
      <c r="P315" s="70" t="s">
        <v>796</v>
      </c>
    </row>
    <row r="316" spans="1:16" ht="24" customHeight="1" x14ac:dyDescent="0.2">
      <c r="A316" s="70" t="s">
        <v>816</v>
      </c>
      <c r="B316" s="73" t="s">
        <v>281</v>
      </c>
      <c r="C316" s="73"/>
      <c r="D316" s="73" t="s">
        <v>815</v>
      </c>
      <c r="E316" s="73" t="s">
        <v>233</v>
      </c>
      <c r="F316" s="72" t="s">
        <v>86</v>
      </c>
      <c r="G316" s="70" t="s">
        <v>814</v>
      </c>
      <c r="H316" s="70" t="s">
        <v>55</v>
      </c>
      <c r="I316" s="70" t="s">
        <v>813</v>
      </c>
      <c r="J316" s="70" t="s">
        <v>55</v>
      </c>
      <c r="K316" s="70" t="s">
        <v>812</v>
      </c>
      <c r="L316" s="70" t="s">
        <v>55</v>
      </c>
      <c r="M316" s="71">
        <v>2.0135855596500001</v>
      </c>
      <c r="N316" s="70" t="s">
        <v>797</v>
      </c>
      <c r="O316" s="71">
        <v>371193867.86993068</v>
      </c>
      <c r="P316" s="70" t="s">
        <v>796</v>
      </c>
    </row>
    <row r="317" spans="1:16" ht="26.1" customHeight="1" x14ac:dyDescent="0.2">
      <c r="A317" s="70" t="s">
        <v>811</v>
      </c>
      <c r="B317" s="73" t="s">
        <v>48</v>
      </c>
      <c r="C317" s="73"/>
      <c r="D317" s="73" t="s">
        <v>810</v>
      </c>
      <c r="E317" s="73" t="s">
        <v>793</v>
      </c>
      <c r="F317" s="72" t="s">
        <v>57</v>
      </c>
      <c r="G317" s="70" t="s">
        <v>809</v>
      </c>
      <c r="H317" s="70" t="s">
        <v>55</v>
      </c>
      <c r="I317" s="70" t="s">
        <v>808</v>
      </c>
      <c r="J317" s="70" t="s">
        <v>55</v>
      </c>
      <c r="K317" s="70" t="s">
        <v>807</v>
      </c>
      <c r="L317" s="70" t="s">
        <v>55</v>
      </c>
      <c r="M317" s="71">
        <v>1.3683472102954597</v>
      </c>
      <c r="N317" s="70" t="s">
        <v>797</v>
      </c>
      <c r="O317" s="71">
        <v>371193869.23827791</v>
      </c>
      <c r="P317" s="70" t="s">
        <v>796</v>
      </c>
    </row>
    <row r="318" spans="1:16" ht="26.1" customHeight="1" x14ac:dyDescent="0.2">
      <c r="A318" s="70" t="s">
        <v>235</v>
      </c>
      <c r="B318" s="73" t="s">
        <v>48</v>
      </c>
      <c r="C318" s="73"/>
      <c r="D318" s="73" t="s">
        <v>234</v>
      </c>
      <c r="E318" s="73" t="s">
        <v>233</v>
      </c>
      <c r="F318" s="72" t="s">
        <v>57</v>
      </c>
      <c r="G318" s="70" t="s">
        <v>806</v>
      </c>
      <c r="H318" s="70" t="s">
        <v>55</v>
      </c>
      <c r="I318" s="70" t="s">
        <v>798</v>
      </c>
      <c r="J318" s="70" t="s">
        <v>55</v>
      </c>
      <c r="K318" s="70" t="s">
        <v>798</v>
      </c>
      <c r="L318" s="70" t="s">
        <v>55</v>
      </c>
      <c r="M318" s="71">
        <v>0</v>
      </c>
      <c r="N318" s="70" t="s">
        <v>797</v>
      </c>
      <c r="O318" s="71">
        <v>371193869.23827791</v>
      </c>
      <c r="P318" s="70" t="s">
        <v>796</v>
      </c>
    </row>
    <row r="319" spans="1:16" ht="26.1" customHeight="1" x14ac:dyDescent="0.2">
      <c r="A319" s="70" t="s">
        <v>306</v>
      </c>
      <c r="B319" s="73" t="s">
        <v>48</v>
      </c>
      <c r="C319" s="73"/>
      <c r="D319" s="73" t="s">
        <v>305</v>
      </c>
      <c r="E319" s="73" t="s">
        <v>233</v>
      </c>
      <c r="F319" s="72" t="s">
        <v>57</v>
      </c>
      <c r="G319" s="70" t="s">
        <v>805</v>
      </c>
      <c r="H319" s="70" t="s">
        <v>55</v>
      </c>
      <c r="I319" s="70" t="s">
        <v>798</v>
      </c>
      <c r="J319" s="70" t="s">
        <v>55</v>
      </c>
      <c r="K319" s="70" t="s">
        <v>798</v>
      </c>
      <c r="L319" s="70" t="s">
        <v>55</v>
      </c>
      <c r="M319" s="71">
        <v>0</v>
      </c>
      <c r="N319" s="70" t="s">
        <v>797</v>
      </c>
      <c r="O319" s="71">
        <v>371193869.23827791</v>
      </c>
      <c r="P319" s="70" t="s">
        <v>796</v>
      </c>
    </row>
    <row r="320" spans="1:16" ht="39" customHeight="1" x14ac:dyDescent="0.2">
      <c r="A320" s="70" t="s">
        <v>340</v>
      </c>
      <c r="B320" s="73" t="s">
        <v>48</v>
      </c>
      <c r="C320" s="73"/>
      <c r="D320" s="73" t="s">
        <v>339</v>
      </c>
      <c r="E320" s="73" t="s">
        <v>233</v>
      </c>
      <c r="F320" s="72" t="s">
        <v>57</v>
      </c>
      <c r="G320" s="70" t="s">
        <v>804</v>
      </c>
      <c r="H320" s="70" t="s">
        <v>55</v>
      </c>
      <c r="I320" s="70" t="s">
        <v>798</v>
      </c>
      <c r="J320" s="70" t="s">
        <v>55</v>
      </c>
      <c r="K320" s="70" t="s">
        <v>798</v>
      </c>
      <c r="L320" s="70" t="s">
        <v>55</v>
      </c>
      <c r="M320" s="71">
        <v>0</v>
      </c>
      <c r="N320" s="70" t="s">
        <v>797</v>
      </c>
      <c r="O320" s="71">
        <v>371193869.23827791</v>
      </c>
      <c r="P320" s="70" t="s">
        <v>796</v>
      </c>
    </row>
    <row r="321" spans="1:16" ht="39" customHeight="1" x14ac:dyDescent="0.2">
      <c r="A321" s="70" t="s">
        <v>292</v>
      </c>
      <c r="B321" s="73" t="s">
        <v>48</v>
      </c>
      <c r="C321" s="73"/>
      <c r="D321" s="73" t="s">
        <v>291</v>
      </c>
      <c r="E321" s="73" t="s">
        <v>233</v>
      </c>
      <c r="F321" s="72" t="s">
        <v>90</v>
      </c>
      <c r="G321" s="70" t="s">
        <v>803</v>
      </c>
      <c r="H321" s="70" t="s">
        <v>55</v>
      </c>
      <c r="I321" s="70" t="s">
        <v>798</v>
      </c>
      <c r="J321" s="70" t="s">
        <v>55</v>
      </c>
      <c r="K321" s="70" t="s">
        <v>798</v>
      </c>
      <c r="L321" s="70" t="s">
        <v>55</v>
      </c>
      <c r="M321" s="71">
        <v>0</v>
      </c>
      <c r="N321" s="70" t="s">
        <v>797</v>
      </c>
      <c r="O321" s="71">
        <v>371193869.23827791</v>
      </c>
      <c r="P321" s="70" t="s">
        <v>796</v>
      </c>
    </row>
    <row r="322" spans="1:16" ht="26.1" customHeight="1" x14ac:dyDescent="0.2">
      <c r="A322" s="70" t="s">
        <v>262</v>
      </c>
      <c r="B322" s="73" t="s">
        <v>52</v>
      </c>
      <c r="C322" s="73"/>
      <c r="D322" s="73" t="s">
        <v>261</v>
      </c>
      <c r="E322" s="73" t="s">
        <v>233</v>
      </c>
      <c r="F322" s="72" t="s">
        <v>57</v>
      </c>
      <c r="G322" s="70" t="s">
        <v>802</v>
      </c>
      <c r="H322" s="70" t="s">
        <v>55</v>
      </c>
      <c r="I322" s="70" t="s">
        <v>798</v>
      </c>
      <c r="J322" s="70" t="s">
        <v>55</v>
      </c>
      <c r="K322" s="70" t="s">
        <v>798</v>
      </c>
      <c r="L322" s="70" t="s">
        <v>55</v>
      </c>
      <c r="M322" s="71">
        <v>0</v>
      </c>
      <c r="N322" s="70" t="s">
        <v>797</v>
      </c>
      <c r="O322" s="71">
        <v>371193869.23827791</v>
      </c>
      <c r="P322" s="70" t="s">
        <v>796</v>
      </c>
    </row>
    <row r="323" spans="1:16" ht="65.099999999999994" customHeight="1" x14ac:dyDescent="0.2">
      <c r="A323" s="70" t="s">
        <v>801</v>
      </c>
      <c r="B323" s="73" t="s">
        <v>48</v>
      </c>
      <c r="C323" s="73"/>
      <c r="D323" s="73" t="s">
        <v>800</v>
      </c>
      <c r="E323" s="73" t="s">
        <v>233</v>
      </c>
      <c r="F323" s="72" t="s">
        <v>57</v>
      </c>
      <c r="G323" s="70" t="s">
        <v>799</v>
      </c>
      <c r="H323" s="70" t="s">
        <v>55</v>
      </c>
      <c r="I323" s="70" t="s">
        <v>798</v>
      </c>
      <c r="J323" s="70" t="s">
        <v>55</v>
      </c>
      <c r="K323" s="70" t="s">
        <v>798</v>
      </c>
      <c r="L323" s="70" t="s">
        <v>55</v>
      </c>
      <c r="M323" s="71">
        <v>0</v>
      </c>
      <c r="N323" s="70" t="s">
        <v>797</v>
      </c>
      <c r="O323" s="71">
        <v>371193869.23827791</v>
      </c>
      <c r="P323" s="70" t="s">
        <v>796</v>
      </c>
    </row>
    <row r="324" spans="1:16" x14ac:dyDescent="0.2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</row>
    <row r="325" spans="1:16" x14ac:dyDescent="0.2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1"/>
      <c r="M325" s="51" t="s">
        <v>795</v>
      </c>
      <c r="N325" s="51"/>
      <c r="O325" s="51"/>
    </row>
    <row r="326" spans="1:16" x14ac:dyDescent="0.2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1" t="s">
        <v>794</v>
      </c>
      <c r="M326" s="51"/>
      <c r="N326" s="51"/>
      <c r="O326" s="52"/>
      <c r="P326" s="52" t="s">
        <v>778</v>
      </c>
    </row>
    <row r="327" spans="1:16" x14ac:dyDescent="0.2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1" t="s">
        <v>793</v>
      </c>
      <c r="M327" s="51"/>
      <c r="N327" s="51"/>
      <c r="O327" s="52"/>
      <c r="P327" s="52" t="s">
        <v>792</v>
      </c>
    </row>
    <row r="328" spans="1:16" ht="25.5" x14ac:dyDescent="0.2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1" t="s">
        <v>203</v>
      </c>
      <c r="M328" s="51"/>
      <c r="N328" s="51"/>
      <c r="O328" s="52"/>
      <c r="P328" s="52" t="s">
        <v>791</v>
      </c>
    </row>
    <row r="329" spans="1:16" ht="25.5" x14ac:dyDescent="0.2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1" t="s">
        <v>233</v>
      </c>
      <c r="M329" s="51"/>
      <c r="N329" s="51"/>
      <c r="O329" s="52"/>
      <c r="P329" s="52" t="s">
        <v>790</v>
      </c>
    </row>
    <row r="330" spans="1:16" x14ac:dyDescent="0.2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1" t="s">
        <v>789</v>
      </c>
      <c r="M330" s="51"/>
      <c r="N330" s="51"/>
      <c r="O330" s="52"/>
      <c r="P330" s="52" t="s">
        <v>788</v>
      </c>
    </row>
    <row r="331" spans="1:16" x14ac:dyDescent="0.2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1" t="s">
        <v>787</v>
      </c>
      <c r="M331" s="51"/>
      <c r="N331" s="51"/>
      <c r="O331" s="52"/>
      <c r="P331" s="52" t="s">
        <v>778</v>
      </c>
    </row>
    <row r="332" spans="1:16" x14ac:dyDescent="0.2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1" t="s">
        <v>786</v>
      </c>
      <c r="M332" s="51"/>
      <c r="N332" s="51"/>
      <c r="O332" s="52"/>
      <c r="P332" s="52" t="s">
        <v>778</v>
      </c>
    </row>
    <row r="333" spans="1:16" x14ac:dyDescent="0.2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1" t="s">
        <v>785</v>
      </c>
      <c r="M333" s="51"/>
      <c r="N333" s="51"/>
      <c r="O333" s="52"/>
      <c r="P333" s="52" t="s">
        <v>778</v>
      </c>
    </row>
    <row r="334" spans="1:16" x14ac:dyDescent="0.2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1" t="s">
        <v>784</v>
      </c>
      <c r="M334" s="51"/>
      <c r="N334" s="51"/>
      <c r="O334" s="52"/>
      <c r="P334" s="52" t="s">
        <v>778</v>
      </c>
    </row>
    <row r="335" spans="1:16" x14ac:dyDescent="0.2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1" t="s">
        <v>783</v>
      </c>
      <c r="M335" s="51"/>
      <c r="N335" s="51"/>
      <c r="O335" s="52"/>
      <c r="P335" s="52" t="s">
        <v>778</v>
      </c>
    </row>
    <row r="336" spans="1:16" ht="25.5" x14ac:dyDescent="0.2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1" t="s">
        <v>199</v>
      </c>
      <c r="M336" s="51"/>
      <c r="N336" s="51"/>
      <c r="O336" s="52"/>
      <c r="P336" s="52" t="s">
        <v>782</v>
      </c>
    </row>
    <row r="337" spans="1:16" x14ac:dyDescent="0.2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1" t="s">
        <v>781</v>
      </c>
      <c r="M337" s="51"/>
      <c r="N337" s="51"/>
      <c r="O337" s="52"/>
      <c r="P337" s="52" t="s">
        <v>780</v>
      </c>
    </row>
    <row r="338" spans="1:16" x14ac:dyDescent="0.2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1" t="s">
        <v>779</v>
      </c>
      <c r="M338" s="51"/>
      <c r="N338" s="51"/>
      <c r="O338" s="52"/>
      <c r="P338" s="52" t="s">
        <v>778</v>
      </c>
    </row>
    <row r="339" spans="1:16" x14ac:dyDescent="0.2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</row>
    <row r="340" spans="1:16" x14ac:dyDescent="0.2">
      <c r="A340" s="23"/>
      <c r="B340" s="23"/>
      <c r="C340" s="23"/>
      <c r="D340" s="27"/>
      <c r="E340" s="26"/>
      <c r="F340" s="26"/>
      <c r="G340" s="26"/>
      <c r="H340" s="26"/>
      <c r="I340" s="26"/>
      <c r="J340" s="26"/>
      <c r="K340" s="26"/>
      <c r="L340" s="25" t="s">
        <v>42</v>
      </c>
      <c r="M340" s="23"/>
      <c r="N340" s="24">
        <v>295767134.85000002</v>
      </c>
      <c r="O340" s="23"/>
      <c r="P340" s="23"/>
    </row>
    <row r="341" spans="1:16" x14ac:dyDescent="0.2">
      <c r="A341" s="23"/>
      <c r="B341" s="23"/>
      <c r="C341" s="23"/>
      <c r="D341" s="27"/>
      <c r="E341" s="26"/>
      <c r="F341" s="26"/>
      <c r="G341" s="26"/>
      <c r="H341" s="26"/>
      <c r="I341" s="26"/>
      <c r="J341" s="26"/>
      <c r="K341" s="26"/>
      <c r="L341" s="25" t="s">
        <v>43</v>
      </c>
      <c r="M341" s="23"/>
      <c r="N341" s="24">
        <v>75383170.700000003</v>
      </c>
      <c r="O341" s="23"/>
      <c r="P341" s="23"/>
    </row>
    <row r="342" spans="1:16" x14ac:dyDescent="0.2">
      <c r="A342" s="23"/>
      <c r="B342" s="23"/>
      <c r="C342" s="23"/>
      <c r="D342" s="27"/>
      <c r="E342" s="26"/>
      <c r="F342" s="26"/>
      <c r="G342" s="26"/>
      <c r="H342" s="26"/>
      <c r="I342" s="26"/>
      <c r="J342" s="26"/>
      <c r="K342" s="26"/>
      <c r="L342" s="25" t="s">
        <v>44</v>
      </c>
      <c r="M342" s="23"/>
      <c r="N342" s="24">
        <v>371150305.55000001</v>
      </c>
      <c r="O342" s="23"/>
      <c r="P342" s="23"/>
    </row>
    <row r="343" spans="1:16" ht="60" customHeight="1" x14ac:dyDescent="0.2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</row>
    <row r="344" spans="1:16" ht="69.95" customHeight="1" x14ac:dyDescent="0.2">
      <c r="A344" s="21" t="s">
        <v>45</v>
      </c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</row>
  </sheetData>
  <mergeCells count="43">
    <mergeCell ref="H1:P1"/>
    <mergeCell ref="E2:G2"/>
    <mergeCell ref="H2:P2"/>
    <mergeCell ref="A3:P3"/>
    <mergeCell ref="A4:A5"/>
    <mergeCell ref="B4:B5"/>
    <mergeCell ref="C4:C5"/>
    <mergeCell ref="D4:D5"/>
    <mergeCell ref="E4:E5"/>
    <mergeCell ref="E1:G1"/>
    <mergeCell ref="O4:O5"/>
    <mergeCell ref="P4:P5"/>
    <mergeCell ref="Q4:Q5"/>
    <mergeCell ref="R4:R5"/>
    <mergeCell ref="L325:O325"/>
    <mergeCell ref="G4:G5"/>
    <mergeCell ref="I4"/>
    <mergeCell ref="L4"/>
    <mergeCell ref="M4"/>
    <mergeCell ref="N4:N5"/>
    <mergeCell ref="L331:N331"/>
    <mergeCell ref="L332:N332"/>
    <mergeCell ref="L333:N333"/>
    <mergeCell ref="L334:N334"/>
    <mergeCell ref="L335:N335"/>
    <mergeCell ref="L326:N326"/>
    <mergeCell ref="L327:N327"/>
    <mergeCell ref="L328:N328"/>
    <mergeCell ref="L329:N329"/>
    <mergeCell ref="L330:N330"/>
    <mergeCell ref="L336:N336"/>
    <mergeCell ref="L337:N337"/>
    <mergeCell ref="L338:N338"/>
    <mergeCell ref="A340:C340"/>
    <mergeCell ref="L340:M340"/>
    <mergeCell ref="N340:P340"/>
    <mergeCell ref="A344:P344"/>
    <mergeCell ref="A341:C341"/>
    <mergeCell ref="L341:M341"/>
    <mergeCell ref="N341:P341"/>
    <mergeCell ref="A342:C342"/>
    <mergeCell ref="L342:M342"/>
    <mergeCell ref="N342:P342"/>
  </mergeCells>
  <pageMargins left="0.5" right="0.5" top="1" bottom="1" header="0.5" footer="0.5"/>
  <pageSetup paperSize="9" scale="42" fitToHeight="0" orientation="landscape" r:id="rId1"/>
  <headerFooter>
    <oddHeader>&amp;L &amp;C &amp;R</oddHeader>
    <oddFooter>&amp;L &amp;C &amp;R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EBB36-6DE1-48CE-87A8-3F1DCBCB8FBB}">
  <sheetPr>
    <pageSetUpPr fitToPage="1"/>
  </sheetPr>
  <dimension ref="A1:J52"/>
  <sheetViews>
    <sheetView tabSelected="1" showWhiteSpace="0" topLeftCell="A16" workbookViewId="0"/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ht="15" x14ac:dyDescent="0.2">
      <c r="A1" s="45"/>
      <c r="B1" s="45"/>
      <c r="C1" s="45" t="s">
        <v>0</v>
      </c>
      <c r="D1" s="45" t="s">
        <v>1</v>
      </c>
      <c r="E1" s="44" t="s">
        <v>2</v>
      </c>
      <c r="F1" s="44"/>
      <c r="G1" s="44"/>
      <c r="H1" s="44" t="s">
        <v>3</v>
      </c>
      <c r="I1" s="44"/>
      <c r="J1" s="16"/>
    </row>
    <row r="2" spans="1:10" ht="80.099999999999994" customHeight="1" x14ac:dyDescent="0.2">
      <c r="A2" s="43"/>
      <c r="B2" s="43"/>
      <c r="C2" s="43" t="s">
        <v>4</v>
      </c>
      <c r="D2" s="43" t="s">
        <v>5</v>
      </c>
      <c r="E2" s="25" t="s">
        <v>6</v>
      </c>
      <c r="F2" s="25"/>
      <c r="G2" s="25"/>
      <c r="H2" s="25" t="s">
        <v>7</v>
      </c>
      <c r="I2" s="25"/>
      <c r="J2" s="16"/>
    </row>
    <row r="3" spans="1:10" ht="15" x14ac:dyDescent="0.25">
      <c r="A3" s="42" t="s">
        <v>2479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0" customHeight="1" x14ac:dyDescent="0.2">
      <c r="A4" s="39" t="s">
        <v>187</v>
      </c>
      <c r="B4" s="41" t="s">
        <v>186</v>
      </c>
      <c r="C4" s="41" t="s">
        <v>10</v>
      </c>
      <c r="D4" s="41" t="s">
        <v>221</v>
      </c>
      <c r="E4" s="40" t="s">
        <v>185</v>
      </c>
      <c r="F4" s="39" t="s">
        <v>11</v>
      </c>
      <c r="G4" s="39" t="s">
        <v>2478</v>
      </c>
      <c r="H4" s="39" t="s">
        <v>12</v>
      </c>
      <c r="I4" s="39" t="s">
        <v>13</v>
      </c>
      <c r="J4" s="39" t="s">
        <v>2477</v>
      </c>
    </row>
    <row r="5" spans="1:10" ht="39" customHeight="1" x14ac:dyDescent="0.2">
      <c r="A5" s="64" t="s">
        <v>81</v>
      </c>
      <c r="B5" s="63" t="s">
        <v>52</v>
      </c>
      <c r="C5" s="63" t="s">
        <v>80</v>
      </c>
      <c r="D5" s="63" t="s">
        <v>272</v>
      </c>
      <c r="E5" s="61" t="s">
        <v>57</v>
      </c>
      <c r="F5" s="64" t="s">
        <v>2426</v>
      </c>
      <c r="G5" s="64" t="s">
        <v>2476</v>
      </c>
      <c r="H5" s="64" t="s">
        <v>2475</v>
      </c>
      <c r="I5" s="64" t="s">
        <v>2474</v>
      </c>
      <c r="J5" s="64" t="s">
        <v>2474</v>
      </c>
    </row>
    <row r="6" spans="1:10" ht="26.1" customHeight="1" x14ac:dyDescent="0.2">
      <c r="A6" s="64" t="s">
        <v>53</v>
      </c>
      <c r="B6" s="63" t="s">
        <v>52</v>
      </c>
      <c r="C6" s="63" t="s">
        <v>51</v>
      </c>
      <c r="D6" s="63" t="s">
        <v>229</v>
      </c>
      <c r="E6" s="61" t="s">
        <v>46</v>
      </c>
      <c r="F6" s="64" t="s">
        <v>2473</v>
      </c>
      <c r="G6" s="64" t="s">
        <v>2472</v>
      </c>
      <c r="H6" s="64" t="s">
        <v>2471</v>
      </c>
      <c r="I6" s="64" t="s">
        <v>2470</v>
      </c>
      <c r="J6" s="64" t="s">
        <v>2469</v>
      </c>
    </row>
    <row r="7" spans="1:10" ht="24" customHeight="1" x14ac:dyDescent="0.2">
      <c r="A7" s="64" t="s">
        <v>171</v>
      </c>
      <c r="B7" s="63" t="s">
        <v>48</v>
      </c>
      <c r="C7" s="63" t="s">
        <v>170</v>
      </c>
      <c r="D7" s="63" t="s">
        <v>216</v>
      </c>
      <c r="E7" s="61" t="s">
        <v>163</v>
      </c>
      <c r="F7" s="64" t="s">
        <v>2335</v>
      </c>
      <c r="G7" s="64" t="s">
        <v>2468</v>
      </c>
      <c r="H7" s="64" t="s">
        <v>2467</v>
      </c>
      <c r="I7" s="64" t="s">
        <v>2466</v>
      </c>
      <c r="J7" s="64" t="s">
        <v>2465</v>
      </c>
    </row>
    <row r="8" spans="1:10" ht="26.1" customHeight="1" x14ac:dyDescent="0.2">
      <c r="A8" s="64" t="s">
        <v>165</v>
      </c>
      <c r="B8" s="63" t="s">
        <v>48</v>
      </c>
      <c r="C8" s="63" t="s">
        <v>164</v>
      </c>
      <c r="D8" s="63" t="s">
        <v>216</v>
      </c>
      <c r="E8" s="61" t="s">
        <v>163</v>
      </c>
      <c r="F8" s="64" t="s">
        <v>2335</v>
      </c>
      <c r="G8" s="64" t="s">
        <v>2464</v>
      </c>
      <c r="H8" s="64" t="s">
        <v>2463</v>
      </c>
      <c r="I8" s="64" t="s">
        <v>2462</v>
      </c>
      <c r="J8" s="64" t="s">
        <v>2461</v>
      </c>
    </row>
    <row r="9" spans="1:10" ht="24" customHeight="1" x14ac:dyDescent="0.2">
      <c r="A9" s="64" t="s">
        <v>168</v>
      </c>
      <c r="B9" s="63" t="s">
        <v>48</v>
      </c>
      <c r="C9" s="63" t="s">
        <v>167</v>
      </c>
      <c r="D9" s="63" t="s">
        <v>216</v>
      </c>
      <c r="E9" s="61" t="s">
        <v>46</v>
      </c>
      <c r="F9" s="64" t="s">
        <v>2460</v>
      </c>
      <c r="G9" s="64" t="s">
        <v>2459</v>
      </c>
      <c r="H9" s="64" t="s">
        <v>2458</v>
      </c>
      <c r="I9" s="64" t="s">
        <v>2457</v>
      </c>
      <c r="J9" s="64" t="s">
        <v>2456</v>
      </c>
    </row>
    <row r="10" spans="1:10" ht="26.1" customHeight="1" x14ac:dyDescent="0.2">
      <c r="A10" s="64" t="s">
        <v>84</v>
      </c>
      <c r="B10" s="63" t="s">
        <v>52</v>
      </c>
      <c r="C10" s="63" t="s">
        <v>83</v>
      </c>
      <c r="D10" s="63" t="s">
        <v>272</v>
      </c>
      <c r="E10" s="61" t="s">
        <v>57</v>
      </c>
      <c r="F10" s="64" t="s">
        <v>2318</v>
      </c>
      <c r="G10" s="64" t="s">
        <v>2455</v>
      </c>
      <c r="H10" s="64" t="s">
        <v>2454</v>
      </c>
      <c r="I10" s="64" t="s">
        <v>2453</v>
      </c>
      <c r="J10" s="64" t="s">
        <v>2452</v>
      </c>
    </row>
    <row r="11" spans="1:10" ht="24" customHeight="1" x14ac:dyDescent="0.2">
      <c r="A11" s="58" t="s">
        <v>173</v>
      </c>
      <c r="B11" s="57" t="s">
        <v>48</v>
      </c>
      <c r="C11" s="57" t="s">
        <v>47</v>
      </c>
      <c r="D11" s="57" t="s">
        <v>216</v>
      </c>
      <c r="E11" s="55" t="s">
        <v>163</v>
      </c>
      <c r="F11" s="58" t="s">
        <v>2335</v>
      </c>
      <c r="G11" s="58" t="s">
        <v>2451</v>
      </c>
      <c r="H11" s="58" t="s">
        <v>2450</v>
      </c>
      <c r="I11" s="58" t="s">
        <v>892</v>
      </c>
      <c r="J11" s="58" t="s">
        <v>2449</v>
      </c>
    </row>
    <row r="12" spans="1:10" ht="26.1" customHeight="1" x14ac:dyDescent="0.2">
      <c r="A12" s="58" t="s">
        <v>128</v>
      </c>
      <c r="B12" s="57" t="s">
        <v>48</v>
      </c>
      <c r="C12" s="57" t="s">
        <v>127</v>
      </c>
      <c r="D12" s="57" t="s">
        <v>341</v>
      </c>
      <c r="E12" s="55" t="s">
        <v>90</v>
      </c>
      <c r="F12" s="58" t="s">
        <v>2448</v>
      </c>
      <c r="G12" s="58" t="s">
        <v>2447</v>
      </c>
      <c r="H12" s="58" t="s">
        <v>2446</v>
      </c>
      <c r="I12" s="58" t="s">
        <v>2445</v>
      </c>
      <c r="J12" s="58" t="s">
        <v>2444</v>
      </c>
    </row>
    <row r="13" spans="1:10" ht="24" customHeight="1" x14ac:dyDescent="0.2">
      <c r="A13" s="58" t="s">
        <v>49</v>
      </c>
      <c r="B13" s="57" t="s">
        <v>48</v>
      </c>
      <c r="C13" s="57" t="s">
        <v>47</v>
      </c>
      <c r="D13" s="57" t="s">
        <v>216</v>
      </c>
      <c r="E13" s="55" t="s">
        <v>46</v>
      </c>
      <c r="F13" s="58" t="s">
        <v>2443</v>
      </c>
      <c r="G13" s="58" t="s">
        <v>1763</v>
      </c>
      <c r="H13" s="58" t="s">
        <v>2442</v>
      </c>
      <c r="I13" s="58" t="s">
        <v>2441</v>
      </c>
      <c r="J13" s="58" t="s">
        <v>2440</v>
      </c>
    </row>
    <row r="14" spans="1:10" ht="51.95" customHeight="1" x14ac:dyDescent="0.2">
      <c r="A14" s="58" t="s">
        <v>116</v>
      </c>
      <c r="B14" s="57" t="s">
        <v>48</v>
      </c>
      <c r="C14" s="57" t="s">
        <v>115</v>
      </c>
      <c r="D14" s="57" t="s">
        <v>319</v>
      </c>
      <c r="E14" s="55" t="s">
        <v>90</v>
      </c>
      <c r="F14" s="58" t="s">
        <v>2439</v>
      </c>
      <c r="G14" s="58" t="s">
        <v>2438</v>
      </c>
      <c r="H14" s="58" t="s">
        <v>2437</v>
      </c>
      <c r="I14" s="58" t="s">
        <v>2436</v>
      </c>
      <c r="J14" s="58" t="s">
        <v>2435</v>
      </c>
    </row>
    <row r="15" spans="1:10" ht="51.95" customHeight="1" x14ac:dyDescent="0.2">
      <c r="A15" s="58" t="s">
        <v>146</v>
      </c>
      <c r="B15" s="57" t="s">
        <v>52</v>
      </c>
      <c r="C15" s="57" t="s">
        <v>145</v>
      </c>
      <c r="D15" s="57" t="s">
        <v>406</v>
      </c>
      <c r="E15" s="55" t="s">
        <v>57</v>
      </c>
      <c r="F15" s="58" t="s">
        <v>2318</v>
      </c>
      <c r="G15" s="58" t="s">
        <v>2434</v>
      </c>
      <c r="H15" s="58" t="s">
        <v>2433</v>
      </c>
      <c r="I15" s="58" t="s">
        <v>2432</v>
      </c>
      <c r="J15" s="58" t="s">
        <v>2431</v>
      </c>
    </row>
    <row r="16" spans="1:10" ht="39" customHeight="1" x14ac:dyDescent="0.2">
      <c r="A16" s="58" t="s">
        <v>119</v>
      </c>
      <c r="B16" s="57" t="s">
        <v>48</v>
      </c>
      <c r="C16" s="57" t="s">
        <v>118</v>
      </c>
      <c r="D16" s="57" t="s">
        <v>325</v>
      </c>
      <c r="E16" s="55" t="s">
        <v>90</v>
      </c>
      <c r="F16" s="58" t="s">
        <v>2430</v>
      </c>
      <c r="G16" s="58" t="s">
        <v>2429</v>
      </c>
      <c r="H16" s="58" t="s">
        <v>2428</v>
      </c>
      <c r="I16" s="58" t="s">
        <v>1556</v>
      </c>
      <c r="J16" s="58" t="s">
        <v>2427</v>
      </c>
    </row>
    <row r="17" spans="1:10" ht="26.1" customHeight="1" x14ac:dyDescent="0.2">
      <c r="A17" s="58" t="s">
        <v>75</v>
      </c>
      <c r="B17" s="57" t="s">
        <v>52</v>
      </c>
      <c r="C17" s="57" t="s">
        <v>74</v>
      </c>
      <c r="D17" s="57">
        <v>70</v>
      </c>
      <c r="E17" s="55" t="s">
        <v>73</v>
      </c>
      <c r="F17" s="58" t="s">
        <v>2426</v>
      </c>
      <c r="G17" s="58" t="s">
        <v>2425</v>
      </c>
      <c r="H17" s="58" t="s">
        <v>2424</v>
      </c>
      <c r="I17" s="58" t="s">
        <v>2423</v>
      </c>
      <c r="J17" s="58" t="s">
        <v>2422</v>
      </c>
    </row>
    <row r="18" spans="1:10" ht="65.099999999999994" customHeight="1" x14ac:dyDescent="0.2">
      <c r="A18" s="58" t="s">
        <v>149</v>
      </c>
      <c r="B18" s="57" t="s">
        <v>52</v>
      </c>
      <c r="C18" s="57" t="s">
        <v>148</v>
      </c>
      <c r="D18" s="57" t="s">
        <v>406</v>
      </c>
      <c r="E18" s="55" t="s">
        <v>73</v>
      </c>
      <c r="F18" s="58" t="s">
        <v>2335</v>
      </c>
      <c r="G18" s="58" t="s">
        <v>2421</v>
      </c>
      <c r="H18" s="58" t="s">
        <v>2420</v>
      </c>
      <c r="I18" s="58" t="s">
        <v>1150</v>
      </c>
      <c r="J18" s="58" t="s">
        <v>2419</v>
      </c>
    </row>
    <row r="19" spans="1:10" ht="26.1" customHeight="1" x14ac:dyDescent="0.2">
      <c r="A19" s="58" t="s">
        <v>177</v>
      </c>
      <c r="B19" s="57" t="s">
        <v>52</v>
      </c>
      <c r="C19" s="57" t="s">
        <v>176</v>
      </c>
      <c r="D19" s="57" t="s">
        <v>750</v>
      </c>
      <c r="E19" s="55" t="s">
        <v>57</v>
      </c>
      <c r="F19" s="58" t="s">
        <v>2318</v>
      </c>
      <c r="G19" s="58" t="s">
        <v>2418</v>
      </c>
      <c r="H19" s="58" t="s">
        <v>2417</v>
      </c>
      <c r="I19" s="58" t="s">
        <v>2416</v>
      </c>
      <c r="J19" s="58" t="s">
        <v>2415</v>
      </c>
    </row>
    <row r="20" spans="1:10" ht="65.099999999999994" customHeight="1" x14ac:dyDescent="0.2">
      <c r="A20" s="70" t="s">
        <v>152</v>
      </c>
      <c r="B20" s="73" t="s">
        <v>52</v>
      </c>
      <c r="C20" s="73" t="s">
        <v>151</v>
      </c>
      <c r="D20" s="73" t="s">
        <v>406</v>
      </c>
      <c r="E20" s="72" t="s">
        <v>73</v>
      </c>
      <c r="F20" s="70" t="s">
        <v>2335</v>
      </c>
      <c r="G20" s="70" t="s">
        <v>2414</v>
      </c>
      <c r="H20" s="70" t="s">
        <v>2413</v>
      </c>
      <c r="I20" s="70" t="s">
        <v>2412</v>
      </c>
      <c r="J20" s="70" t="s">
        <v>2411</v>
      </c>
    </row>
    <row r="21" spans="1:10" ht="65.099999999999994" customHeight="1" x14ac:dyDescent="0.2">
      <c r="A21" s="70" t="s">
        <v>155</v>
      </c>
      <c r="B21" s="73" t="s">
        <v>52</v>
      </c>
      <c r="C21" s="73" t="s">
        <v>154</v>
      </c>
      <c r="D21" s="73" t="s">
        <v>406</v>
      </c>
      <c r="E21" s="72" t="s">
        <v>73</v>
      </c>
      <c r="F21" s="70" t="s">
        <v>2326</v>
      </c>
      <c r="G21" s="70" t="s">
        <v>2410</v>
      </c>
      <c r="H21" s="70" t="s">
        <v>2409</v>
      </c>
      <c r="I21" s="70" t="s">
        <v>2408</v>
      </c>
      <c r="J21" s="70" t="s">
        <v>2407</v>
      </c>
    </row>
    <row r="22" spans="1:10" ht="65.099999999999994" customHeight="1" x14ac:dyDescent="0.2">
      <c r="A22" s="70" t="s">
        <v>158</v>
      </c>
      <c r="B22" s="73" t="s">
        <v>52</v>
      </c>
      <c r="C22" s="73" t="s">
        <v>157</v>
      </c>
      <c r="D22" s="73" t="s">
        <v>406</v>
      </c>
      <c r="E22" s="72" t="s">
        <v>73</v>
      </c>
      <c r="F22" s="70" t="s">
        <v>2335</v>
      </c>
      <c r="G22" s="70" t="s">
        <v>2406</v>
      </c>
      <c r="H22" s="70" t="s">
        <v>2405</v>
      </c>
      <c r="I22" s="70" t="s">
        <v>2404</v>
      </c>
      <c r="J22" s="70" t="s">
        <v>2403</v>
      </c>
    </row>
    <row r="23" spans="1:10" ht="26.1" customHeight="1" x14ac:dyDescent="0.2">
      <c r="A23" s="70" t="s">
        <v>78</v>
      </c>
      <c r="B23" s="73" t="s">
        <v>52</v>
      </c>
      <c r="C23" s="73" t="s">
        <v>77</v>
      </c>
      <c r="D23" s="73" t="s">
        <v>272</v>
      </c>
      <c r="E23" s="72" t="s">
        <v>57</v>
      </c>
      <c r="F23" s="70" t="s">
        <v>2402</v>
      </c>
      <c r="G23" s="70" t="s">
        <v>2401</v>
      </c>
      <c r="H23" s="70" t="s">
        <v>2400</v>
      </c>
      <c r="I23" s="70" t="s">
        <v>2399</v>
      </c>
      <c r="J23" s="70" t="s">
        <v>2398</v>
      </c>
    </row>
    <row r="24" spans="1:10" ht="39" customHeight="1" x14ac:dyDescent="0.2">
      <c r="A24" s="70" t="s">
        <v>110</v>
      </c>
      <c r="B24" s="73" t="s">
        <v>52</v>
      </c>
      <c r="C24" s="73" t="s">
        <v>109</v>
      </c>
      <c r="D24" s="73" t="s">
        <v>296</v>
      </c>
      <c r="E24" s="72" t="s">
        <v>90</v>
      </c>
      <c r="F24" s="70" t="s">
        <v>2397</v>
      </c>
      <c r="G24" s="70" t="s">
        <v>2396</v>
      </c>
      <c r="H24" s="70" t="s">
        <v>2395</v>
      </c>
      <c r="I24" s="70" t="s">
        <v>1466</v>
      </c>
      <c r="J24" s="70" t="s">
        <v>2394</v>
      </c>
    </row>
    <row r="25" spans="1:10" ht="51.95" customHeight="1" x14ac:dyDescent="0.2">
      <c r="A25" s="70" t="s">
        <v>122</v>
      </c>
      <c r="B25" s="73" t="s">
        <v>48</v>
      </c>
      <c r="C25" s="73" t="s">
        <v>121</v>
      </c>
      <c r="D25" s="73" t="s">
        <v>319</v>
      </c>
      <c r="E25" s="72" t="s">
        <v>90</v>
      </c>
      <c r="F25" s="70" t="s">
        <v>2393</v>
      </c>
      <c r="G25" s="70" t="s">
        <v>2392</v>
      </c>
      <c r="H25" s="70" t="s">
        <v>2391</v>
      </c>
      <c r="I25" s="70" t="s">
        <v>2387</v>
      </c>
      <c r="J25" s="70" t="s">
        <v>2390</v>
      </c>
    </row>
    <row r="26" spans="1:10" ht="39" customHeight="1" x14ac:dyDescent="0.2">
      <c r="A26" s="70" t="s">
        <v>161</v>
      </c>
      <c r="B26" s="73" t="s">
        <v>48</v>
      </c>
      <c r="C26" s="73" t="s">
        <v>160</v>
      </c>
      <c r="D26" s="73" t="s">
        <v>690</v>
      </c>
      <c r="E26" s="72" t="s">
        <v>73</v>
      </c>
      <c r="F26" s="70" t="s">
        <v>2335</v>
      </c>
      <c r="G26" s="70" t="s">
        <v>2389</v>
      </c>
      <c r="H26" s="70" t="s">
        <v>2388</v>
      </c>
      <c r="I26" s="70" t="s">
        <v>2387</v>
      </c>
      <c r="J26" s="70" t="s">
        <v>2386</v>
      </c>
    </row>
    <row r="27" spans="1:10" ht="39" customHeight="1" x14ac:dyDescent="0.2">
      <c r="A27" s="70" t="s">
        <v>95</v>
      </c>
      <c r="B27" s="73" t="s">
        <v>48</v>
      </c>
      <c r="C27" s="73" t="s">
        <v>94</v>
      </c>
      <c r="D27" s="73" t="s">
        <v>296</v>
      </c>
      <c r="E27" s="72" t="s">
        <v>90</v>
      </c>
      <c r="F27" s="70" t="s">
        <v>2385</v>
      </c>
      <c r="G27" s="70" t="s">
        <v>1592</v>
      </c>
      <c r="H27" s="70" t="s">
        <v>2384</v>
      </c>
      <c r="I27" s="70" t="s">
        <v>2383</v>
      </c>
      <c r="J27" s="70" t="s">
        <v>2382</v>
      </c>
    </row>
    <row r="28" spans="1:10" ht="51.95" customHeight="1" x14ac:dyDescent="0.2">
      <c r="A28" s="70" t="s">
        <v>62</v>
      </c>
      <c r="B28" s="73" t="s">
        <v>48</v>
      </c>
      <c r="C28" s="73" t="s">
        <v>61</v>
      </c>
      <c r="D28" s="73" t="s">
        <v>240</v>
      </c>
      <c r="E28" s="72" t="s">
        <v>57</v>
      </c>
      <c r="F28" s="70" t="s">
        <v>2318</v>
      </c>
      <c r="G28" s="70" t="s">
        <v>2381</v>
      </c>
      <c r="H28" s="70" t="s">
        <v>2380</v>
      </c>
      <c r="I28" s="70" t="s">
        <v>2379</v>
      </c>
      <c r="J28" s="70" t="s">
        <v>2378</v>
      </c>
    </row>
    <row r="29" spans="1:10" ht="26.1" customHeight="1" x14ac:dyDescent="0.2">
      <c r="A29" s="70" t="s">
        <v>65</v>
      </c>
      <c r="B29" s="73" t="s">
        <v>48</v>
      </c>
      <c r="C29" s="73" t="s">
        <v>64</v>
      </c>
      <c r="D29" s="73" t="s">
        <v>240</v>
      </c>
      <c r="E29" s="72" t="s">
        <v>57</v>
      </c>
      <c r="F29" s="70" t="s">
        <v>2318</v>
      </c>
      <c r="G29" s="70" t="s">
        <v>2377</v>
      </c>
      <c r="H29" s="70" t="s">
        <v>2376</v>
      </c>
      <c r="I29" s="70" t="s">
        <v>2375</v>
      </c>
      <c r="J29" s="70" t="s">
        <v>2374</v>
      </c>
    </row>
    <row r="30" spans="1:10" ht="26.1" customHeight="1" x14ac:dyDescent="0.2">
      <c r="A30" s="70" t="s">
        <v>143</v>
      </c>
      <c r="B30" s="73" t="s">
        <v>48</v>
      </c>
      <c r="C30" s="73" t="s">
        <v>142</v>
      </c>
      <c r="D30" s="73" t="s">
        <v>341</v>
      </c>
      <c r="E30" s="72" t="s">
        <v>90</v>
      </c>
      <c r="F30" s="70" t="s">
        <v>2373</v>
      </c>
      <c r="G30" s="70" t="s">
        <v>2372</v>
      </c>
      <c r="H30" s="70" t="s">
        <v>2371</v>
      </c>
      <c r="I30" s="70" t="s">
        <v>2370</v>
      </c>
      <c r="J30" s="70" t="s">
        <v>2369</v>
      </c>
    </row>
    <row r="31" spans="1:10" ht="26.1" customHeight="1" x14ac:dyDescent="0.2">
      <c r="A31" s="70" t="s">
        <v>68</v>
      </c>
      <c r="B31" s="73" t="s">
        <v>48</v>
      </c>
      <c r="C31" s="73" t="s">
        <v>67</v>
      </c>
      <c r="D31" s="73" t="s">
        <v>240</v>
      </c>
      <c r="E31" s="72" t="s">
        <v>57</v>
      </c>
      <c r="F31" s="70" t="s">
        <v>2318</v>
      </c>
      <c r="G31" s="70" t="s">
        <v>2368</v>
      </c>
      <c r="H31" s="70" t="s">
        <v>2367</v>
      </c>
      <c r="I31" s="70" t="s">
        <v>1034</v>
      </c>
      <c r="J31" s="70" t="s">
        <v>2366</v>
      </c>
    </row>
    <row r="32" spans="1:10" ht="39" customHeight="1" x14ac:dyDescent="0.2">
      <c r="A32" s="70" t="s">
        <v>131</v>
      </c>
      <c r="B32" s="73" t="s">
        <v>52</v>
      </c>
      <c r="C32" s="73" t="s">
        <v>130</v>
      </c>
      <c r="D32" s="73">
        <v>86</v>
      </c>
      <c r="E32" s="72" t="s">
        <v>57</v>
      </c>
      <c r="F32" s="70" t="s">
        <v>2318</v>
      </c>
      <c r="G32" s="70" t="s">
        <v>2365</v>
      </c>
      <c r="H32" s="70" t="s">
        <v>2364</v>
      </c>
      <c r="I32" s="70" t="s">
        <v>2360</v>
      </c>
      <c r="J32" s="70" t="s">
        <v>2363</v>
      </c>
    </row>
    <row r="33" spans="1:10" ht="26.1" customHeight="1" x14ac:dyDescent="0.2">
      <c r="A33" s="70" t="s">
        <v>140</v>
      </c>
      <c r="B33" s="73" t="s">
        <v>48</v>
      </c>
      <c r="C33" s="73" t="s">
        <v>139</v>
      </c>
      <c r="D33" s="73" t="s">
        <v>341</v>
      </c>
      <c r="E33" s="72" t="s">
        <v>57</v>
      </c>
      <c r="F33" s="70" t="s">
        <v>2326</v>
      </c>
      <c r="G33" s="70" t="s">
        <v>2362</v>
      </c>
      <c r="H33" s="70" t="s">
        <v>2361</v>
      </c>
      <c r="I33" s="70" t="s">
        <v>2360</v>
      </c>
      <c r="J33" s="70" t="s">
        <v>2359</v>
      </c>
    </row>
    <row r="34" spans="1:10" ht="26.1" customHeight="1" x14ac:dyDescent="0.2">
      <c r="A34" s="70" t="s">
        <v>92</v>
      </c>
      <c r="B34" s="73" t="s">
        <v>52</v>
      </c>
      <c r="C34" s="73" t="s">
        <v>91</v>
      </c>
      <c r="D34" s="73">
        <v>67</v>
      </c>
      <c r="E34" s="72" t="s">
        <v>90</v>
      </c>
      <c r="F34" s="70" t="s">
        <v>2318</v>
      </c>
      <c r="G34" s="70" t="s">
        <v>2358</v>
      </c>
      <c r="H34" s="70" t="s">
        <v>2357</v>
      </c>
      <c r="I34" s="70" t="s">
        <v>2353</v>
      </c>
      <c r="J34" s="70" t="s">
        <v>2356</v>
      </c>
    </row>
    <row r="35" spans="1:10" ht="26.1" customHeight="1" x14ac:dyDescent="0.2">
      <c r="A35" s="70" t="s">
        <v>134</v>
      </c>
      <c r="B35" s="73" t="s">
        <v>52</v>
      </c>
      <c r="C35" s="73" t="s">
        <v>133</v>
      </c>
      <c r="D35" s="73">
        <v>78</v>
      </c>
      <c r="E35" s="72" t="s">
        <v>57</v>
      </c>
      <c r="F35" s="70" t="s">
        <v>2326</v>
      </c>
      <c r="G35" s="70" t="s">
        <v>2355</v>
      </c>
      <c r="H35" s="70" t="s">
        <v>2354</v>
      </c>
      <c r="I35" s="70" t="s">
        <v>2353</v>
      </c>
      <c r="J35" s="70" t="s">
        <v>2352</v>
      </c>
    </row>
    <row r="36" spans="1:10" ht="39" customHeight="1" x14ac:dyDescent="0.2">
      <c r="A36" s="70" t="s">
        <v>88</v>
      </c>
      <c r="B36" s="73" t="s">
        <v>52</v>
      </c>
      <c r="C36" s="73" t="s">
        <v>87</v>
      </c>
      <c r="D36" s="73">
        <v>91</v>
      </c>
      <c r="E36" s="72" t="s">
        <v>86</v>
      </c>
      <c r="F36" s="70" t="s">
        <v>2318</v>
      </c>
      <c r="G36" s="70" t="s">
        <v>2351</v>
      </c>
      <c r="H36" s="70" t="s">
        <v>2350</v>
      </c>
      <c r="I36" s="70" t="s">
        <v>2349</v>
      </c>
      <c r="J36" s="70" t="s">
        <v>2348</v>
      </c>
    </row>
    <row r="37" spans="1:10" ht="26.1" customHeight="1" x14ac:dyDescent="0.2">
      <c r="A37" s="70" t="s">
        <v>125</v>
      </c>
      <c r="B37" s="73" t="s">
        <v>52</v>
      </c>
      <c r="C37" s="73" t="s">
        <v>124</v>
      </c>
      <c r="D37" s="73">
        <v>168</v>
      </c>
      <c r="E37" s="72" t="s">
        <v>57</v>
      </c>
      <c r="F37" s="70" t="s">
        <v>2347</v>
      </c>
      <c r="G37" s="70" t="s">
        <v>2071</v>
      </c>
      <c r="H37" s="70" t="s">
        <v>2346</v>
      </c>
      <c r="I37" s="70" t="s">
        <v>2332</v>
      </c>
      <c r="J37" s="70" t="s">
        <v>2345</v>
      </c>
    </row>
    <row r="38" spans="1:10" ht="39" customHeight="1" x14ac:dyDescent="0.2">
      <c r="A38" s="70" t="s">
        <v>107</v>
      </c>
      <c r="B38" s="73" t="s">
        <v>48</v>
      </c>
      <c r="C38" s="73" t="s">
        <v>106</v>
      </c>
      <c r="D38" s="73" t="s">
        <v>296</v>
      </c>
      <c r="E38" s="72" t="s">
        <v>57</v>
      </c>
      <c r="F38" s="70" t="s">
        <v>2335</v>
      </c>
      <c r="G38" s="70" t="s">
        <v>2344</v>
      </c>
      <c r="H38" s="70" t="s">
        <v>2343</v>
      </c>
      <c r="I38" s="70" t="s">
        <v>2332</v>
      </c>
      <c r="J38" s="70" t="s">
        <v>2342</v>
      </c>
    </row>
    <row r="39" spans="1:10" ht="39" customHeight="1" x14ac:dyDescent="0.2">
      <c r="A39" s="70" t="s">
        <v>181</v>
      </c>
      <c r="B39" s="73" t="s">
        <v>180</v>
      </c>
      <c r="C39" s="73" t="s">
        <v>179</v>
      </c>
      <c r="D39" s="73">
        <v>4</v>
      </c>
      <c r="E39" s="72" t="s">
        <v>57</v>
      </c>
      <c r="F39" s="70" t="s">
        <v>2330</v>
      </c>
      <c r="G39" s="70" t="s">
        <v>2341</v>
      </c>
      <c r="H39" s="70" t="s">
        <v>2340</v>
      </c>
      <c r="I39" s="70" t="s">
        <v>2332</v>
      </c>
      <c r="J39" s="70" t="s">
        <v>2339</v>
      </c>
    </row>
    <row r="40" spans="1:10" ht="39" customHeight="1" x14ac:dyDescent="0.2">
      <c r="A40" s="70" t="s">
        <v>104</v>
      </c>
      <c r="B40" s="73" t="s">
        <v>48</v>
      </c>
      <c r="C40" s="73" t="s">
        <v>103</v>
      </c>
      <c r="D40" s="73" t="s">
        <v>296</v>
      </c>
      <c r="E40" s="72" t="s">
        <v>57</v>
      </c>
      <c r="F40" s="70" t="s">
        <v>2338</v>
      </c>
      <c r="G40" s="70" t="s">
        <v>1131</v>
      </c>
      <c r="H40" s="70" t="s">
        <v>2337</v>
      </c>
      <c r="I40" s="70" t="s">
        <v>2332</v>
      </c>
      <c r="J40" s="70" t="s">
        <v>2336</v>
      </c>
    </row>
    <row r="41" spans="1:10" ht="39" customHeight="1" x14ac:dyDescent="0.2">
      <c r="A41" s="70" t="s">
        <v>98</v>
      </c>
      <c r="B41" s="73" t="s">
        <v>52</v>
      </c>
      <c r="C41" s="73" t="s">
        <v>97</v>
      </c>
      <c r="D41" s="73" t="s">
        <v>296</v>
      </c>
      <c r="E41" s="72" t="s">
        <v>57</v>
      </c>
      <c r="F41" s="70" t="s">
        <v>2335</v>
      </c>
      <c r="G41" s="70" t="s">
        <v>2334</v>
      </c>
      <c r="H41" s="70" t="s">
        <v>2333</v>
      </c>
      <c r="I41" s="70" t="s">
        <v>2332</v>
      </c>
      <c r="J41" s="70" t="s">
        <v>2331</v>
      </c>
    </row>
    <row r="42" spans="1:10" ht="51.95" customHeight="1" x14ac:dyDescent="0.2">
      <c r="A42" s="70" t="s">
        <v>101</v>
      </c>
      <c r="B42" s="73" t="s">
        <v>48</v>
      </c>
      <c r="C42" s="73" t="s">
        <v>100</v>
      </c>
      <c r="D42" s="73" t="s">
        <v>303</v>
      </c>
      <c r="E42" s="72" t="s">
        <v>57</v>
      </c>
      <c r="F42" s="70" t="s">
        <v>2330</v>
      </c>
      <c r="G42" s="70" t="s">
        <v>2329</v>
      </c>
      <c r="H42" s="70" t="s">
        <v>2328</v>
      </c>
      <c r="I42" s="70" t="s">
        <v>872</v>
      </c>
      <c r="J42" s="70" t="s">
        <v>2327</v>
      </c>
    </row>
    <row r="43" spans="1:10" ht="26.1" customHeight="1" x14ac:dyDescent="0.2">
      <c r="A43" s="70" t="s">
        <v>59</v>
      </c>
      <c r="B43" s="73" t="s">
        <v>48</v>
      </c>
      <c r="C43" s="73" t="s">
        <v>58</v>
      </c>
      <c r="D43" s="73" t="s">
        <v>240</v>
      </c>
      <c r="E43" s="72" t="s">
        <v>57</v>
      </c>
      <c r="F43" s="70" t="s">
        <v>2326</v>
      </c>
      <c r="G43" s="70" t="s">
        <v>2325</v>
      </c>
      <c r="H43" s="70" t="s">
        <v>2324</v>
      </c>
      <c r="I43" s="70" t="s">
        <v>872</v>
      </c>
      <c r="J43" s="70" t="s">
        <v>2321</v>
      </c>
    </row>
    <row r="44" spans="1:10" ht="26.1" customHeight="1" x14ac:dyDescent="0.2">
      <c r="A44" s="70" t="s">
        <v>137</v>
      </c>
      <c r="B44" s="73" t="s">
        <v>48</v>
      </c>
      <c r="C44" s="73" t="s">
        <v>136</v>
      </c>
      <c r="D44" s="73" t="s">
        <v>360</v>
      </c>
      <c r="E44" s="72" t="s">
        <v>57</v>
      </c>
      <c r="F44" s="70" t="s">
        <v>2318</v>
      </c>
      <c r="G44" s="70" t="s">
        <v>2323</v>
      </c>
      <c r="H44" s="70" t="s">
        <v>2322</v>
      </c>
      <c r="I44" s="70" t="s">
        <v>872</v>
      </c>
      <c r="J44" s="70" t="s">
        <v>2321</v>
      </c>
    </row>
    <row r="45" spans="1:10" ht="39" customHeight="1" x14ac:dyDescent="0.2">
      <c r="A45" s="70" t="s">
        <v>113</v>
      </c>
      <c r="B45" s="73" t="s">
        <v>52</v>
      </c>
      <c r="C45" s="73" t="s">
        <v>112</v>
      </c>
      <c r="D45" s="73" t="s">
        <v>296</v>
      </c>
      <c r="E45" s="72" t="s">
        <v>90</v>
      </c>
      <c r="F45" s="70" t="s">
        <v>2318</v>
      </c>
      <c r="G45" s="70" t="s">
        <v>2320</v>
      </c>
      <c r="H45" s="70" t="s">
        <v>2319</v>
      </c>
      <c r="I45" s="70" t="s">
        <v>872</v>
      </c>
      <c r="J45" s="70" t="s">
        <v>2315</v>
      </c>
    </row>
    <row r="46" spans="1:10" ht="26.1" customHeight="1" x14ac:dyDescent="0.2">
      <c r="A46" s="70" t="s">
        <v>71</v>
      </c>
      <c r="B46" s="73" t="s">
        <v>48</v>
      </c>
      <c r="C46" s="73" t="s">
        <v>70</v>
      </c>
      <c r="D46" s="73" t="s">
        <v>240</v>
      </c>
      <c r="E46" s="72" t="s">
        <v>57</v>
      </c>
      <c r="F46" s="70" t="s">
        <v>2318</v>
      </c>
      <c r="G46" s="70" t="s">
        <v>2317</v>
      </c>
      <c r="H46" s="70" t="s">
        <v>2316</v>
      </c>
      <c r="I46" s="70" t="s">
        <v>798</v>
      </c>
      <c r="J46" s="70" t="s">
        <v>2315</v>
      </c>
    </row>
    <row r="47" spans="1:10" x14ac:dyDescent="0.2">
      <c r="A47" s="28"/>
      <c r="B47" s="28"/>
      <c r="C47" s="28"/>
      <c r="D47" s="28"/>
      <c r="E47" s="28"/>
      <c r="F47" s="28"/>
      <c r="G47" s="28"/>
      <c r="H47" s="28"/>
      <c r="I47" s="28"/>
      <c r="J47" s="28"/>
    </row>
    <row r="48" spans="1:10" x14ac:dyDescent="0.2">
      <c r="A48" s="23"/>
      <c r="B48" s="23"/>
      <c r="C48" s="23"/>
      <c r="D48" s="27"/>
      <c r="E48" s="26"/>
      <c r="F48" s="25" t="s">
        <v>42</v>
      </c>
      <c r="G48" s="23"/>
      <c r="H48" s="24">
        <v>295767134.85000002</v>
      </c>
      <c r="I48" s="23"/>
      <c r="J48" s="23"/>
    </row>
    <row r="49" spans="1:10" x14ac:dyDescent="0.2">
      <c r="A49" s="23"/>
      <c r="B49" s="23"/>
      <c r="C49" s="23"/>
      <c r="D49" s="27"/>
      <c r="E49" s="26"/>
      <c r="F49" s="25" t="s">
        <v>43</v>
      </c>
      <c r="G49" s="23"/>
      <c r="H49" s="24">
        <v>75383170.700000003</v>
      </c>
      <c r="I49" s="23"/>
      <c r="J49" s="23"/>
    </row>
    <row r="50" spans="1:10" x14ac:dyDescent="0.2">
      <c r="A50" s="23"/>
      <c r="B50" s="23"/>
      <c r="C50" s="23"/>
      <c r="D50" s="27"/>
      <c r="E50" s="26"/>
      <c r="F50" s="25" t="s">
        <v>44</v>
      </c>
      <c r="G50" s="23"/>
      <c r="H50" s="24">
        <v>371150305.55000001</v>
      </c>
      <c r="I50" s="23"/>
      <c r="J50" s="23"/>
    </row>
    <row r="51" spans="1:10" ht="60" customHeight="1" x14ac:dyDescent="0.2">
      <c r="A51" s="22"/>
      <c r="B51" s="22"/>
      <c r="C51" s="22"/>
      <c r="D51" s="22"/>
      <c r="E51" s="22"/>
      <c r="F51" s="22"/>
      <c r="G51" s="22"/>
      <c r="H51" s="22"/>
      <c r="I51" s="22"/>
      <c r="J51" s="22"/>
    </row>
    <row r="52" spans="1:10" ht="69.95" customHeight="1" x14ac:dyDescent="0.2">
      <c r="A52" s="21" t="s">
        <v>45</v>
      </c>
      <c r="B52" s="16"/>
      <c r="C52" s="16"/>
      <c r="D52" s="16"/>
      <c r="E52" s="16"/>
      <c r="F52" s="16"/>
      <c r="G52" s="16"/>
      <c r="H52" s="16"/>
      <c r="I52" s="16"/>
      <c r="J52" s="16"/>
    </row>
  </sheetData>
  <mergeCells count="15">
    <mergeCell ref="E1:G1"/>
    <mergeCell ref="H1:J1"/>
    <mergeCell ref="E2:G2"/>
    <mergeCell ref="H2:J2"/>
    <mergeCell ref="A3:J3"/>
    <mergeCell ref="A50:C50"/>
    <mergeCell ref="F50:G50"/>
    <mergeCell ref="H50:J50"/>
    <mergeCell ref="A52:J52"/>
    <mergeCell ref="A48:C48"/>
    <mergeCell ref="F48:G48"/>
    <mergeCell ref="H48:J48"/>
    <mergeCell ref="A49:C49"/>
    <mergeCell ref="F49:G49"/>
    <mergeCell ref="H49:J49"/>
  </mergeCells>
  <pageMargins left="0.5" right="0.5" top="1" bottom="1" header="0.5" footer="0.5"/>
  <pageSetup paperSize="9" scale="71" fitToHeight="0" orientation="landscape" r:id="rId1"/>
  <headerFooter>
    <oddHeader>&amp;L &amp;C &amp;R</oddHeader>
    <oddFooter>&amp;L &amp;C &amp;R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4853B-0BB9-4C76-AD04-3C9CC07EF5FE}">
  <dimension ref="A1:I20"/>
  <sheetViews>
    <sheetView tabSelected="1" showWhiteSpace="0" view="pageBreakPreview" zoomScale="60" zoomScaleNormal="100" workbookViewId="0"/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8" width="12" bestFit="1" customWidth="1"/>
    <col min="9" max="9" width="16.375" customWidth="1"/>
    <col min="10" max="30" width="12" bestFit="1" customWidth="1"/>
  </cols>
  <sheetData>
    <row r="1" spans="1:9" ht="15" x14ac:dyDescent="0.2">
      <c r="A1" s="45"/>
      <c r="B1" s="45" t="s">
        <v>0</v>
      </c>
      <c r="C1" s="45" t="s">
        <v>1</v>
      </c>
      <c r="D1" s="44" t="s">
        <v>2</v>
      </c>
      <c r="E1" s="44"/>
      <c r="F1" s="44" t="s">
        <v>3</v>
      </c>
      <c r="G1" s="44"/>
    </row>
    <row r="2" spans="1:9" ht="95.1" customHeight="1" x14ac:dyDescent="0.2">
      <c r="A2" s="43"/>
      <c r="B2" s="43" t="s">
        <v>4</v>
      </c>
      <c r="C2" s="43" t="s">
        <v>5</v>
      </c>
      <c r="D2" s="25" t="s">
        <v>6</v>
      </c>
      <c r="E2" s="25"/>
      <c r="F2" s="25" t="s">
        <v>7</v>
      </c>
      <c r="G2" s="25"/>
    </row>
    <row r="3" spans="1:9" ht="15" x14ac:dyDescent="0.25">
      <c r="A3" s="42" t="s">
        <v>2548</v>
      </c>
      <c r="B3" s="16"/>
      <c r="C3" s="16"/>
      <c r="D3" s="16"/>
      <c r="E3" s="16"/>
      <c r="F3" s="16"/>
      <c r="G3" s="16"/>
    </row>
    <row r="4" spans="1:9" ht="15" x14ac:dyDescent="0.2">
      <c r="A4" s="41" t="s">
        <v>9</v>
      </c>
      <c r="B4" s="41" t="s">
        <v>10</v>
      </c>
      <c r="C4" s="39" t="s">
        <v>2547</v>
      </c>
      <c r="D4" s="39" t="s">
        <v>2546</v>
      </c>
      <c r="E4" s="39" t="s">
        <v>2545</v>
      </c>
      <c r="F4" s="39" t="s">
        <v>2544</v>
      </c>
      <c r="G4" s="39" t="s">
        <v>2543</v>
      </c>
      <c r="H4" s="39" t="s">
        <v>2542</v>
      </c>
      <c r="I4" s="39" t="s">
        <v>2541</v>
      </c>
    </row>
    <row r="5" spans="1:9" ht="24" customHeight="1" thickBot="1" x14ac:dyDescent="0.25">
      <c r="A5" s="38" t="s">
        <v>14</v>
      </c>
      <c r="B5" s="38" t="s">
        <v>15</v>
      </c>
      <c r="C5" s="36" t="s">
        <v>2540</v>
      </c>
      <c r="D5" s="76" t="s">
        <v>2540</v>
      </c>
      <c r="E5" s="36" t="s">
        <v>55</v>
      </c>
      <c r="F5" s="36" t="s">
        <v>55</v>
      </c>
      <c r="G5" s="36" t="s">
        <v>55</v>
      </c>
      <c r="H5" s="36" t="s">
        <v>55</v>
      </c>
      <c r="I5" s="36" t="s">
        <v>55</v>
      </c>
    </row>
    <row r="6" spans="1:9" ht="24" customHeight="1" thickTop="1" thickBot="1" x14ac:dyDescent="0.25">
      <c r="A6" s="38" t="s">
        <v>16</v>
      </c>
      <c r="B6" s="38" t="s">
        <v>17</v>
      </c>
      <c r="C6" s="36" t="s">
        <v>2539</v>
      </c>
      <c r="D6" s="77" t="s">
        <v>2538</v>
      </c>
      <c r="E6" s="77" t="s">
        <v>2537</v>
      </c>
      <c r="F6" s="77" t="s">
        <v>2536</v>
      </c>
      <c r="G6" s="77" t="s">
        <v>2535</v>
      </c>
      <c r="H6" s="77" t="s">
        <v>2534</v>
      </c>
      <c r="I6" s="77" t="s">
        <v>2533</v>
      </c>
    </row>
    <row r="7" spans="1:9" ht="24" customHeight="1" thickTop="1" thickBot="1" x14ac:dyDescent="0.25">
      <c r="A7" s="38" t="s">
        <v>18</v>
      </c>
      <c r="B7" s="38" t="s">
        <v>19</v>
      </c>
      <c r="C7" s="36" t="s">
        <v>2532</v>
      </c>
      <c r="D7" s="76" t="s">
        <v>2531</v>
      </c>
      <c r="E7" s="76" t="s">
        <v>2530</v>
      </c>
      <c r="F7" s="76" t="s">
        <v>2529</v>
      </c>
      <c r="G7" s="76" t="s">
        <v>2528</v>
      </c>
      <c r="H7" s="76" t="s">
        <v>2527</v>
      </c>
      <c r="I7" s="76" t="s">
        <v>2526</v>
      </c>
    </row>
    <row r="8" spans="1:9" ht="24" customHeight="1" thickTop="1" thickBot="1" x14ac:dyDescent="0.25">
      <c r="A8" s="38" t="s">
        <v>20</v>
      </c>
      <c r="B8" s="38" t="s">
        <v>21</v>
      </c>
      <c r="C8" s="36" t="s">
        <v>2525</v>
      </c>
      <c r="D8" s="76" t="s">
        <v>2525</v>
      </c>
      <c r="E8" s="36" t="s">
        <v>55</v>
      </c>
      <c r="F8" s="36" t="s">
        <v>55</v>
      </c>
      <c r="G8" s="36" t="s">
        <v>55</v>
      </c>
      <c r="H8" s="36" t="s">
        <v>55</v>
      </c>
      <c r="I8" s="36" t="s">
        <v>55</v>
      </c>
    </row>
    <row r="9" spans="1:9" ht="24" customHeight="1" thickTop="1" thickBot="1" x14ac:dyDescent="0.25">
      <c r="A9" s="38" t="s">
        <v>22</v>
      </c>
      <c r="B9" s="38" t="s">
        <v>23</v>
      </c>
      <c r="C9" s="36" t="s">
        <v>2524</v>
      </c>
      <c r="D9" s="36" t="s">
        <v>55</v>
      </c>
      <c r="E9" s="36" t="s">
        <v>55</v>
      </c>
      <c r="F9" s="36" t="s">
        <v>55</v>
      </c>
      <c r="G9" s="36" t="s">
        <v>55</v>
      </c>
      <c r="H9" s="76" t="s">
        <v>2523</v>
      </c>
      <c r="I9" s="76" t="s">
        <v>2522</v>
      </c>
    </row>
    <row r="10" spans="1:9" ht="24" customHeight="1" thickTop="1" thickBot="1" x14ac:dyDescent="0.25">
      <c r="A10" s="38" t="s">
        <v>24</v>
      </c>
      <c r="B10" s="38" t="s">
        <v>25</v>
      </c>
      <c r="C10" s="36" t="s">
        <v>2521</v>
      </c>
      <c r="D10" s="36" t="s">
        <v>55</v>
      </c>
      <c r="E10" s="76" t="s">
        <v>2520</v>
      </c>
      <c r="F10" s="76" t="s">
        <v>2519</v>
      </c>
      <c r="G10" s="76" t="s">
        <v>2518</v>
      </c>
      <c r="H10" s="76" t="s">
        <v>2517</v>
      </c>
      <c r="I10" s="36" t="s">
        <v>55</v>
      </c>
    </row>
    <row r="11" spans="1:9" ht="24" customHeight="1" thickTop="1" thickBot="1" x14ac:dyDescent="0.25">
      <c r="A11" s="38" t="s">
        <v>26</v>
      </c>
      <c r="B11" s="38" t="s">
        <v>27</v>
      </c>
      <c r="C11" s="36" t="s">
        <v>2516</v>
      </c>
      <c r="D11" s="36" t="s">
        <v>55</v>
      </c>
      <c r="E11" s="76" t="s">
        <v>2515</v>
      </c>
      <c r="F11" s="76" t="s">
        <v>2514</v>
      </c>
      <c r="G11" s="76" t="s">
        <v>2513</v>
      </c>
      <c r="H11" s="76" t="s">
        <v>2512</v>
      </c>
      <c r="I11" s="36" t="s">
        <v>55</v>
      </c>
    </row>
    <row r="12" spans="1:9" ht="24" customHeight="1" thickTop="1" thickBot="1" x14ac:dyDescent="0.25">
      <c r="A12" s="38" t="s">
        <v>28</v>
      </c>
      <c r="B12" s="38" t="s">
        <v>29</v>
      </c>
      <c r="C12" s="36" t="s">
        <v>2511</v>
      </c>
      <c r="D12" s="36" t="s">
        <v>55</v>
      </c>
      <c r="E12" s="76" t="s">
        <v>2510</v>
      </c>
      <c r="F12" s="76" t="s">
        <v>2509</v>
      </c>
      <c r="G12" s="76" t="s">
        <v>2508</v>
      </c>
      <c r="H12" s="76" t="s">
        <v>2507</v>
      </c>
      <c r="I12" s="36" t="s">
        <v>55</v>
      </c>
    </row>
    <row r="13" spans="1:9" ht="24" customHeight="1" thickTop="1" thickBot="1" x14ac:dyDescent="0.25">
      <c r="A13" s="38" t="s">
        <v>40</v>
      </c>
      <c r="B13" s="38" t="s">
        <v>41</v>
      </c>
      <c r="C13" s="36" t="s">
        <v>2506</v>
      </c>
      <c r="D13" s="36" t="s">
        <v>55</v>
      </c>
      <c r="E13" s="36" t="s">
        <v>55</v>
      </c>
      <c r="F13" s="36" t="s">
        <v>55</v>
      </c>
      <c r="G13" s="36" t="s">
        <v>55</v>
      </c>
      <c r="H13" s="36" t="s">
        <v>55</v>
      </c>
      <c r="I13" s="76" t="s">
        <v>2506</v>
      </c>
    </row>
    <row r="14" spans="1:9" ht="15" thickTop="1" x14ac:dyDescent="0.2">
      <c r="A14" s="25" t="s">
        <v>2505</v>
      </c>
      <c r="B14" s="25"/>
      <c r="C14" s="43"/>
      <c r="D14" s="26" t="s">
        <v>2492</v>
      </c>
      <c r="E14" s="26" t="s">
        <v>2504</v>
      </c>
      <c r="F14" s="26" t="s">
        <v>2503</v>
      </c>
      <c r="G14" s="26" t="s">
        <v>2502</v>
      </c>
      <c r="H14" s="26" t="s">
        <v>2501</v>
      </c>
      <c r="I14" s="26" t="s">
        <v>2500</v>
      </c>
    </row>
    <row r="15" spans="1:9" ht="25.5" x14ac:dyDescent="0.2">
      <c r="A15" s="25" t="s">
        <v>2499</v>
      </c>
      <c r="B15" s="25"/>
      <c r="C15" s="43"/>
      <c r="D15" s="26" t="s">
        <v>2485</v>
      </c>
      <c r="E15" s="26" t="s">
        <v>2498</v>
      </c>
      <c r="F15" s="26" t="s">
        <v>2497</v>
      </c>
      <c r="G15" s="26" t="s">
        <v>2496</v>
      </c>
      <c r="H15" s="26" t="s">
        <v>2495</v>
      </c>
      <c r="I15" s="26" t="s">
        <v>2494</v>
      </c>
    </row>
    <row r="16" spans="1:9" x14ac:dyDescent="0.2">
      <c r="A16" s="25" t="s">
        <v>2493</v>
      </c>
      <c r="B16" s="25"/>
      <c r="C16" s="43"/>
      <c r="D16" s="26" t="s">
        <v>2492</v>
      </c>
      <c r="E16" s="26" t="s">
        <v>2491</v>
      </c>
      <c r="F16" s="26" t="s">
        <v>2490</v>
      </c>
      <c r="G16" s="26" t="s">
        <v>2489</v>
      </c>
      <c r="H16" s="26" t="s">
        <v>2488</v>
      </c>
      <c r="I16" s="26" t="s">
        <v>2487</v>
      </c>
    </row>
    <row r="17" spans="1:9" ht="25.5" x14ac:dyDescent="0.2">
      <c r="A17" s="25" t="s">
        <v>2486</v>
      </c>
      <c r="B17" s="25"/>
      <c r="C17" s="43"/>
      <c r="D17" s="26" t="s">
        <v>2485</v>
      </c>
      <c r="E17" s="26" t="s">
        <v>2484</v>
      </c>
      <c r="F17" s="26" t="s">
        <v>2483</v>
      </c>
      <c r="G17" s="26" t="s">
        <v>2482</v>
      </c>
      <c r="H17" s="26" t="s">
        <v>2481</v>
      </c>
      <c r="I17" s="26" t="s">
        <v>2480</v>
      </c>
    </row>
    <row r="18" spans="1:9" x14ac:dyDescent="0.2">
      <c r="A18" s="28"/>
      <c r="B18" s="28"/>
      <c r="C18" s="28"/>
      <c r="D18" s="28"/>
      <c r="E18" s="28"/>
      <c r="F18" s="28"/>
      <c r="G18" s="28"/>
    </row>
    <row r="19" spans="1:9" ht="60" customHeight="1" x14ac:dyDescent="0.2">
      <c r="A19" s="22"/>
      <c r="B19" s="22"/>
      <c r="C19" s="22"/>
      <c r="D19" s="22"/>
      <c r="E19" s="22"/>
      <c r="F19" s="22"/>
      <c r="G19" s="22"/>
    </row>
    <row r="20" spans="1:9" ht="69.95" customHeight="1" x14ac:dyDescent="0.2">
      <c r="A20" s="21" t="s">
        <v>45</v>
      </c>
      <c r="B20" s="16"/>
      <c r="C20" s="16"/>
      <c r="D20" s="16"/>
      <c r="E20" s="16"/>
      <c r="F20" s="16"/>
      <c r="G20" s="16"/>
    </row>
  </sheetData>
  <mergeCells count="10">
    <mergeCell ref="A14:B14"/>
    <mergeCell ref="A15:B15"/>
    <mergeCell ref="A16:B16"/>
    <mergeCell ref="A17:B17"/>
    <mergeCell ref="A20:G20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71" orientation="portrait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Resumo do Orçamento</vt:lpstr>
      <vt:lpstr>Orçamento Sintético</vt:lpstr>
      <vt:lpstr>Orçamento Sintético (Fórmula)</vt:lpstr>
      <vt:lpstr>Orçamento Analítico</vt:lpstr>
      <vt:lpstr>Memória de cálculo</vt:lpstr>
      <vt:lpstr>CPUs</vt:lpstr>
      <vt:lpstr>Curva ABC de Insumos</vt:lpstr>
      <vt:lpstr>Curva ABC de Serviços</vt:lpstr>
      <vt:lpstr>Cronograma 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Nicolli Zuchetti Iacobucci</cp:lastModifiedBy>
  <cp:revision>0</cp:revision>
  <cp:lastPrinted>2026-03-09T21:54:37Z</cp:lastPrinted>
  <dcterms:created xsi:type="dcterms:W3CDTF">2026-03-09T21:44:29Z</dcterms:created>
  <dcterms:modified xsi:type="dcterms:W3CDTF">2026-03-09T21:55:28Z</dcterms:modified>
</cp:coreProperties>
</file>