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defesamd-my.sharepoint.com/personal/nicolli_iacobucci_defesa_gov_br/Documents/Área de Trabalho/SOLO/"/>
    </mc:Choice>
  </mc:AlternateContent>
  <xr:revisionPtr revIDLastSave="24" documentId="11_389389557E85F201C4CCE44EC0B2355F07FBACAD" xr6:coauthVersionLast="47" xr6:coauthVersionMax="47" xr10:uidLastSave="{A3CEF1E1-789F-4C0F-8013-5570DAF9E9F7}"/>
  <bookViews>
    <workbookView xWindow="-28920" yWindow="2805" windowWidth="29040" windowHeight="15840" xr2:uid="{00000000-000D-0000-FFFF-FFFF00000000}"/>
  </bookViews>
  <sheets>
    <sheet name="Resumo do Orçamento" sheetId="1" r:id="rId1"/>
    <sheet name="Orçamento Sintético" sheetId="2" r:id="rId2"/>
    <sheet name="Orçamento Sintético (Fórmula)" sheetId="3" r:id="rId3"/>
    <sheet name="Orçamento Analítico" sheetId="4" r:id="rId4"/>
    <sheet name="Memória de cálculo" sheetId="9" r:id="rId5"/>
    <sheet name="CPUs" sheetId="5" r:id="rId6"/>
    <sheet name="Curva ABC de Insumos" sheetId="6" r:id="rId7"/>
    <sheet name="Curva ABC de Serviços" sheetId="8" r:id="rId8"/>
    <sheet name="Cronograma FF" sheetId="7" r:id="rId9"/>
  </sheets>
  <externalReferences>
    <externalReference r:id="rId10"/>
  </externalReferences>
  <definedNames>
    <definedName name="_xlnm.Print_Area" localSheetId="6">'Curva ABC de Insumos'!$A$1:$P$399</definedName>
    <definedName name="_xlnm.Print_Area" localSheetId="4">'Memória de cálculo'!$A$1:$E$86</definedName>
    <definedName name="_xlnm.Print_Titles" localSheetId="1">'[1]repeated header'!$4:$4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 i="3" l="1"/>
  <c r="I5" i="3" s="1"/>
  <c r="H6" i="3"/>
  <c r="I6" i="3" s="1"/>
  <c r="H9" i="3"/>
  <c r="I9" i="3" s="1"/>
  <c r="H10" i="3"/>
  <c r="I10" i="3" s="1"/>
  <c r="H11" i="3"/>
  <c r="I11" i="3"/>
  <c r="H12" i="3"/>
  <c r="I12" i="3" s="1"/>
  <c r="H13" i="3"/>
  <c r="I13" i="3" s="1"/>
  <c r="H15" i="3"/>
  <c r="I15" i="3"/>
  <c r="H16" i="3"/>
  <c r="I16" i="3" s="1"/>
  <c r="H17" i="3"/>
  <c r="I17" i="3" s="1"/>
  <c r="H18" i="3"/>
  <c r="I18" i="3" s="1"/>
  <c r="H19" i="3"/>
  <c r="I19" i="3"/>
  <c r="H20" i="3"/>
  <c r="I20" i="3" s="1"/>
  <c r="H22" i="3"/>
  <c r="I22" i="3" s="1"/>
  <c r="H23" i="3"/>
  <c r="I23" i="3"/>
  <c r="H24" i="3"/>
  <c r="I24" i="3" s="1"/>
  <c r="H25" i="3"/>
  <c r="I25" i="3" s="1"/>
  <c r="H26" i="3"/>
  <c r="I26" i="3" s="1"/>
  <c r="H27" i="3"/>
  <c r="I27" i="3"/>
  <c r="H29" i="3"/>
  <c r="I29" i="3" s="1"/>
  <c r="H31" i="3"/>
  <c r="I31" i="3"/>
  <c r="H32" i="3"/>
  <c r="I32" i="3" s="1"/>
  <c r="H33" i="3"/>
  <c r="I33" i="3" s="1"/>
  <c r="H34" i="3"/>
  <c r="I34" i="3" s="1"/>
  <c r="H36" i="3"/>
  <c r="I36" i="3" s="1"/>
  <c r="H37" i="3"/>
  <c r="I37" i="3" s="1"/>
  <c r="H38" i="3"/>
  <c r="I38" i="3" s="1"/>
  <c r="H39" i="3"/>
  <c r="I39" i="3"/>
  <c r="H40" i="3"/>
  <c r="I40" i="3" s="1"/>
  <c r="H43" i="3"/>
  <c r="I43" i="3"/>
  <c r="H44" i="3"/>
  <c r="I44" i="3" s="1"/>
  <c r="H45" i="3"/>
  <c r="I45" i="3" s="1"/>
  <c r="H46" i="3"/>
  <c r="I46" i="3" s="1"/>
  <c r="H47" i="3"/>
  <c r="I47" i="3"/>
  <c r="H48" i="3"/>
  <c r="I48" i="3" s="1"/>
  <c r="H49" i="3"/>
  <c r="I49" i="3" s="1"/>
  <c r="H50" i="3"/>
  <c r="I50" i="3" s="1"/>
  <c r="H51" i="3"/>
  <c r="I51" i="3"/>
  <c r="H53" i="3"/>
  <c r="I53" i="3" s="1"/>
  <c r="H54" i="3"/>
  <c r="I54" i="3" s="1"/>
  <c r="H57" i="3"/>
  <c r="I57" i="3" s="1"/>
  <c r="H59" i="3"/>
  <c r="I59" i="3"/>
  <c r="H61" i="3"/>
  <c r="I61" i="3" s="1"/>
  <c r="H63" i="3"/>
  <c r="I63" i="3"/>
  <c r="H65" i="3"/>
  <c r="I65" i="3" s="1"/>
  <c r="H66" i="3"/>
  <c r="I66" i="3" s="1"/>
  <c r="H67" i="3"/>
  <c r="I67" i="3"/>
  <c r="H68" i="3"/>
  <c r="I68" i="3" s="1"/>
  <c r="H69" i="3"/>
  <c r="I69" i="3" s="1"/>
  <c r="H70" i="3"/>
  <c r="I70" i="3" s="1"/>
  <c r="H71" i="3"/>
  <c r="I71" i="3"/>
  <c r="H73" i="3"/>
  <c r="I73" i="3" s="1"/>
  <c r="H74" i="3"/>
  <c r="I74" i="3" s="1"/>
  <c r="H76" i="3"/>
  <c r="I76" i="3" s="1"/>
  <c r="H77" i="3"/>
  <c r="I77" i="3" s="1"/>
  <c r="H79" i="3"/>
  <c r="I79" i="3"/>
  <c r="H75" i="3" l="1"/>
  <c r="I75" i="3" s="1"/>
  <c r="H35" i="3"/>
  <c r="I35" i="3" s="1"/>
  <c r="H72" i="3"/>
  <c r="I72" i="3" s="1"/>
  <c r="H60" i="3"/>
  <c r="I60" i="3" s="1"/>
  <c r="H21" i="3"/>
  <c r="I21" i="3" s="1"/>
  <c r="H64" i="3"/>
  <c r="I64" i="3" s="1"/>
  <c r="H8" i="3"/>
  <c r="I8" i="3" s="1"/>
  <c r="H56" i="3"/>
  <c r="I56" i="3" s="1"/>
  <c r="H52" i="3"/>
  <c r="I52" i="3" s="1"/>
  <c r="H28" i="3"/>
  <c r="I28" i="3" s="1"/>
  <c r="H4" i="3"/>
  <c r="I4" i="3" s="1"/>
  <c r="H78" i="3"/>
  <c r="I78" i="3" s="1"/>
  <c r="H62" i="3"/>
  <c r="I62" i="3" s="1"/>
  <c r="H58" i="3"/>
  <c r="I58" i="3" s="1"/>
  <c r="H30" i="3"/>
  <c r="I30" i="3" s="1"/>
  <c r="H14" i="3"/>
  <c r="I14" i="3" s="1"/>
  <c r="H42" i="3"/>
  <c r="I42" i="3" s="1"/>
  <c r="H7" i="3" l="1"/>
  <c r="I7" i="3" s="1"/>
  <c r="H55" i="3"/>
  <c r="I55" i="3" s="1"/>
  <c r="H41" i="3"/>
  <c r="I41" i="3" s="1"/>
  <c r="J1" i="3" l="1"/>
  <c r="J17" i="3" l="1"/>
  <c r="J34" i="3"/>
  <c r="J61" i="3"/>
  <c r="J32" i="3"/>
  <c r="J67" i="3"/>
  <c r="J79" i="3"/>
  <c r="J11" i="3"/>
  <c r="J71" i="3"/>
  <c r="J20" i="3"/>
  <c r="J15" i="3"/>
  <c r="J53" i="3"/>
  <c r="J22" i="3"/>
  <c r="J57" i="3"/>
  <c r="J36" i="3"/>
  <c r="J44" i="3"/>
  <c r="J24" i="3"/>
  <c r="J77" i="3"/>
  <c r="J40" i="3"/>
  <c r="J59" i="3"/>
  <c r="J10" i="3"/>
  <c r="J48" i="3"/>
  <c r="J63" i="3"/>
  <c r="J27" i="3"/>
  <c r="J9" i="3"/>
  <c r="J38" i="3"/>
  <c r="J26" i="3"/>
  <c r="J46" i="3"/>
  <c r="J16" i="3"/>
  <c r="J23" i="3"/>
  <c r="J29" i="3"/>
  <c r="J45" i="3"/>
  <c r="J25" i="3"/>
  <c r="J76" i="3"/>
  <c r="J33" i="3"/>
  <c r="J70" i="3"/>
  <c r="J18" i="3"/>
  <c r="J65" i="3"/>
  <c r="J12" i="3"/>
  <c r="J5" i="3"/>
  <c r="J37" i="3"/>
  <c r="J47" i="3"/>
  <c r="J68" i="3"/>
  <c r="J51" i="3"/>
  <c r="J69" i="3"/>
  <c r="J39" i="3"/>
  <c r="J66" i="3"/>
  <c r="J19" i="3"/>
  <c r="J73" i="3"/>
  <c r="J13" i="3"/>
  <c r="J50" i="3"/>
  <c r="J31" i="3"/>
  <c r="J54" i="3"/>
  <c r="J43" i="3"/>
  <c r="J49" i="3"/>
  <c r="J6" i="3"/>
  <c r="J74" i="3"/>
  <c r="J60" i="3"/>
  <c r="J62" i="3"/>
  <c r="J35" i="3"/>
  <c r="J21" i="3"/>
  <c r="J30" i="3"/>
  <c r="J72" i="3"/>
  <c r="J8" i="3"/>
  <c r="J28" i="3"/>
  <c r="J14" i="3"/>
  <c r="J58" i="3"/>
  <c r="J4" i="3"/>
  <c r="J42" i="3"/>
  <c r="J78" i="3"/>
  <c r="J52" i="3"/>
  <c r="J75" i="3"/>
  <c r="J56" i="3"/>
  <c r="J64" i="3"/>
  <c r="J41" i="3"/>
  <c r="J55" i="3"/>
  <c r="J7" i="3"/>
</calcChain>
</file>

<file path=xl/sharedStrings.xml><?xml version="1.0" encoding="utf-8"?>
<sst xmlns="http://schemas.openxmlformats.org/spreadsheetml/2006/main" count="13885" uniqueCount="3082">
  <si>
    <t>Obra</t>
  </si>
  <si>
    <t>Bancos</t>
  </si>
  <si>
    <t>B.D.I.</t>
  </si>
  <si>
    <t>Encargos Sociais</t>
  </si>
  <si>
    <t xml:space="preserve">DESONERADO - ADESÃO DE ATA - USINA FOTOVOLTAICA SOLO </t>
  </si>
  <si>
    <t xml:space="preserve">SINAPI - 12/2025 - Bahia
SBC - 12/2025 - Bahia
ORSE - 12/2025 - Sergipe
SIURB INFRA - 07/2025 - São Paulo
EMBASA - 06/2025 - sem_encargos
</t>
  </si>
  <si>
    <t>32,0%</t>
  </si>
  <si>
    <t>Desonerado: embutido nos preços unitário dos insumos de mão de obra, de acordo com as bases.</t>
  </si>
  <si>
    <t>Planilha Orçamentária Resumida</t>
  </si>
  <si>
    <t>Item</t>
  </si>
  <si>
    <t>Descrição</t>
  </si>
  <si>
    <t>Quant.</t>
  </si>
  <si>
    <t>Total</t>
  </si>
  <si>
    <t>Peso (%)</t>
  </si>
  <si>
    <t xml:space="preserve"> 1 </t>
  </si>
  <si>
    <t>SERVIÇOS PRELIMINARES</t>
  </si>
  <si>
    <t xml:space="preserve"> 2 </t>
  </si>
  <si>
    <t>CANTEIRO DE OBRA</t>
  </si>
  <si>
    <t xml:space="preserve"> 2.1 </t>
  </si>
  <si>
    <t>ADMINISTRAÇÃO DA OBRA</t>
  </si>
  <si>
    <t xml:space="preserve"> 2.2 </t>
  </si>
  <si>
    <t>INSTALAÇÃO DE CANTEIRO</t>
  </si>
  <si>
    <t xml:space="preserve"> 3 </t>
  </si>
  <si>
    <t>ATERRAMENTO ELÉTRICO</t>
  </si>
  <si>
    <t xml:space="preserve"> 4 </t>
  </si>
  <si>
    <t>SUBESTAÇÃO</t>
  </si>
  <si>
    <t xml:space="preserve"> 5 </t>
  </si>
  <si>
    <t>CABOS</t>
  </si>
  <si>
    <t xml:space="preserve"> 6 </t>
  </si>
  <si>
    <t>INFRAESTRUTURA PARA INSTALAÇÕES ELETRICAS</t>
  </si>
  <si>
    <t xml:space="preserve"> 7 </t>
  </si>
  <si>
    <t>ABRIGO COBERTO</t>
  </si>
  <si>
    <t xml:space="preserve"> 7.1 </t>
  </si>
  <si>
    <t>ARQUITETURA</t>
  </si>
  <si>
    <t xml:space="preserve"> 7.2 </t>
  </si>
  <si>
    <t>ELÉTRICA</t>
  </si>
  <si>
    <t xml:space="preserve"> 8 </t>
  </si>
  <si>
    <t>INSTALAÇÕES ELETRICAS FOTOVOLTAICAS</t>
  </si>
  <si>
    <t xml:space="preserve"> 8.1 </t>
  </si>
  <si>
    <t>INVERSORES PARA SISTEMA FOTOVOLTAICO - FORNECIMENTO E INSTALAÇÃO</t>
  </si>
  <si>
    <t xml:space="preserve"> 8.2 </t>
  </si>
  <si>
    <t>PAINÉIS SOLARES FOTOVOLTAICOS E ACESSÓRIOS</t>
  </si>
  <si>
    <t xml:space="preserve"> 8.3 </t>
  </si>
  <si>
    <t>STRING BOX</t>
  </si>
  <si>
    <t xml:space="preserve"> 8.4 </t>
  </si>
  <si>
    <t>SUPORTE DE FIXAÇÃO PARA PAINÉIS FOTOVOLTAICOS</t>
  </si>
  <si>
    <t xml:space="preserve"> 8.5 </t>
  </si>
  <si>
    <t>QUADRO GERAL DE BAIXA TENSÃO</t>
  </si>
  <si>
    <t xml:space="preserve"> 9 </t>
  </si>
  <si>
    <t>CERCAMENTO</t>
  </si>
  <si>
    <t xml:space="preserve"> 10 </t>
  </si>
  <si>
    <t>TREINAMENTO E MANUTENÇÃO</t>
  </si>
  <si>
    <t xml:space="preserve"> 11 </t>
  </si>
  <si>
    <t>LIMPEZA FINAL</t>
  </si>
  <si>
    <t>Total sem BDI</t>
  </si>
  <si>
    <t>Total do BDI</t>
  </si>
  <si>
    <t>Total Geral</t>
  </si>
  <si>
    <t xml:space="preserve">_______________________________________________________________
Thais Cruz
Engenheira Eletricista
</t>
  </si>
  <si>
    <t>m²</t>
  </si>
  <si>
    <t>LIMPEZA DE CONTRAPISO COM VASSOURA A SECO. AF_10/2025</t>
  </si>
  <si>
    <t>SINAPI</t>
  </si>
  <si>
    <t xml:space="preserve"> 99811 </t>
  </si>
  <si>
    <t xml:space="preserve"> 11.1 </t>
  </si>
  <si>
    <t/>
  </si>
  <si>
    <t xml:space="preserve">  </t>
  </si>
  <si>
    <t>H</t>
  </si>
  <si>
    <t>ELETRICISTA COM ENCARGOS COMPLEMENTARES</t>
  </si>
  <si>
    <t xml:space="preserve"> 88264 </t>
  </si>
  <si>
    <t xml:space="preserve"> 10.2 </t>
  </si>
  <si>
    <t>REF: SINAPI (91677) - ENGENHEIRO ELETRICISTA COM ENCARGOS COMPLEMENTARES</t>
  </si>
  <si>
    <t>Próprio</t>
  </si>
  <si>
    <t xml:space="preserve"> USI-001 </t>
  </si>
  <si>
    <t xml:space="preserve"> 10.1 </t>
  </si>
  <si>
    <t>PORTÃO DE ABRIR/GIRO, ESTRUTURADO POR TUBOS DE AÇO GALVANIZADO, COM TELA DE ARAME, PARA PEDESTRE - COMPLETO. AF_12/2025</t>
  </si>
  <si>
    <t xml:space="preserve"> 106463 </t>
  </si>
  <si>
    <t xml:space="preserve"> 9.2 </t>
  </si>
  <si>
    <t>ALAMBRADO PARA QUADRA POLIESPORTIVA, ESTRUTURADO POR TUBOS DE AÇO GALVANIZADO, (MONTANTES COM DIÂMETRO 2", TRAVESSAS E ESCORAS COM DIÂMETRO 1 ¼"), COM TELA DE ARAME GALVANIZADO, FIO 14 BWG E MALHA QUADRADA 5X5CM (EXCETO MURETA). AF_12/2025</t>
  </si>
  <si>
    <t xml:space="preserve"> 102362 </t>
  </si>
  <si>
    <t xml:space="preserve"> 9.1 </t>
  </si>
  <si>
    <t>UN</t>
  </si>
  <si>
    <t>DISPOSITIVO DPS 40KA-175V OU 275V - FORNECIMENTO E INSTALAÇÃO. AF_07/2025</t>
  </si>
  <si>
    <t xml:space="preserve"> 106028 </t>
  </si>
  <si>
    <t xml:space="preserve"> 8.5.7 </t>
  </si>
  <si>
    <t>QUADRO DE DISTRIBUIÇÃO DE ENERGIA EM CHAPA DE AÇO GALVANIZADO, DE EMBUTIR, COM BARRAMENTO TRIFÁSICO, PARA 30 DISJUNTORES DIN 225A - FORNECIMENTO E INSTALAÇÃO. AF_07/2025</t>
  </si>
  <si>
    <t xml:space="preserve"> 101882 </t>
  </si>
  <si>
    <t xml:space="preserve"> 8.5.6 </t>
  </si>
  <si>
    <t>QUADRO DE MEDIÇÃO GERAL DE ENERGIA PARA 1 MEDIDOR DE SOBREPOR - FORNECIMENTO E INSTALAÇÃO. AF_07/2025</t>
  </si>
  <si>
    <t xml:space="preserve"> 101946 </t>
  </si>
  <si>
    <t xml:space="preserve"> 8.5.5 </t>
  </si>
  <si>
    <t>DISJUNTOR TERMOMAGNÉTICO TRIPOLAR, CORRENTE NOMINAL DE 250A - FORNECIMENTO E INSTALAÇÃO. AF_07/2025</t>
  </si>
  <si>
    <t xml:space="preserve"> 101897 </t>
  </si>
  <si>
    <t xml:space="preserve"> 8.5.4 </t>
  </si>
  <si>
    <t>DISJUNTOR TERMOMAGNÉTICO TRIPOLAR, CORRENTE NOMINAL DE 200A - FORNECIMENTO E INSTALAÇÃO. AF_07/2025</t>
  </si>
  <si>
    <t xml:space="preserve"> 101896 </t>
  </si>
  <si>
    <t xml:space="preserve"> 8.5.3 </t>
  </si>
  <si>
    <t>DISJUNTOR MONOPOLAR TIPO DIN, CORRENTE NOMINAL DE 10A - FORNECIMENTO E INSTALAÇÃO. AF_07/2025</t>
  </si>
  <si>
    <t xml:space="preserve"> 93653 </t>
  </si>
  <si>
    <t xml:space="preserve"> 8.5.2 </t>
  </si>
  <si>
    <t>DISJUNTOR MONOPOLAR TIPO DIN, CORRENTE NOMINAL DE 16A - FORNECIMENTO E INSTALAÇÃO. AF_07/2025</t>
  </si>
  <si>
    <t xml:space="preserve"> 93654 </t>
  </si>
  <si>
    <t xml:space="preserve"> 8.5.1 </t>
  </si>
  <si>
    <t>REF: SINAPI (92576) - ESTRUTURA METÁLICA PARA MÓDULO FOTOVOLTAICO</t>
  </si>
  <si>
    <t xml:space="preserve"> USI-022 </t>
  </si>
  <si>
    <t xml:space="preserve"> 8.4.1 </t>
  </si>
  <si>
    <t>REF: SINAPI (103508) - STRING BOX PARA SISTEMA FOTOVOLTAICO - FORNECIMENTO E INSTALAÇÃO. AF_01/2026</t>
  </si>
  <si>
    <t xml:space="preserve"> USI-002 </t>
  </si>
  <si>
    <t xml:space="preserve"> 8.3.1 </t>
  </si>
  <si>
    <t>REF: SINAPI (103493) - PAINEL SOLAR FOTOVOLTAICO, 2 X 1 M, COM SUPORTE PARA SOLO - FORNECIMENTO E INSTALAÇÃO. AF_01/2026</t>
  </si>
  <si>
    <t xml:space="preserve"> USI-003 </t>
  </si>
  <si>
    <t xml:space="preserve"> 8.2.1 </t>
  </si>
  <si>
    <t>REF: SINAPI (106681) - INVERSOR SOLAR FOTOVOLTAICO 2 MPPT - FORNECIMENTO E INSTALAÇÃO. AF_01/2026</t>
  </si>
  <si>
    <t xml:space="preserve"> USI-004 </t>
  </si>
  <si>
    <t xml:space="preserve"> 8.1.1 </t>
  </si>
  <si>
    <t>INTERRUPTOR SIMPLES (1 MÓDULO) COM 1 TOMADA DE EMBUTIR 2P+T 10 A, INCLUINDO SUPORTE E PLACA - FORNECIMENTO E INSTALAÇÃO. AF_03/2023</t>
  </si>
  <si>
    <t xml:space="preserve"> 92023 </t>
  </si>
  <si>
    <t xml:space="preserve"> 7.2.2 </t>
  </si>
  <si>
    <t>un</t>
  </si>
  <si>
    <t>REF: ORSE (13671) - Luminária plafon de sobropor em LED 29.5x29.5 cm, 24w 4000K bivolt, Avant ou similar</t>
  </si>
  <si>
    <t xml:space="preserve"> USI-015 </t>
  </si>
  <si>
    <t xml:space="preserve"> 7.2.1 </t>
  </si>
  <si>
    <t>ALVENARIA DE VEDAÇÃO COM ELEMENTO VAZADO DE CONCRETO (COBOGÓ) DE 7X50X50CM E ARGAMASSA DE ASSENTAMENTO COM PREPARO EM BETONEIRA. AF_05/2020</t>
  </si>
  <si>
    <t xml:space="preserve"> 101161 </t>
  </si>
  <si>
    <t xml:space="preserve"> 7.1.9 </t>
  </si>
  <si>
    <t>PORTA EM ALUMÍNIO DE ABRIR TIPO VENEZIANA COM GUARNIÇÃO, FIXAÇÃO COM PARAFUSOS - FORNECIMENTO E INSTALAÇÃO. AF_10/2025</t>
  </si>
  <si>
    <t xml:space="preserve"> 91341 </t>
  </si>
  <si>
    <t xml:space="preserve"> 7.1.8 </t>
  </si>
  <si>
    <t>PINTURA LÁTEX ACRÍLICA ECONÔMICA, APLICAÇÃO MANUAL EM PAREDES, DUAS DEMÃOS. AF_04/2023</t>
  </si>
  <si>
    <t xml:space="preserve"> 104641 </t>
  </si>
  <si>
    <t xml:space="preserve"> 7.1.7 </t>
  </si>
  <si>
    <t>EMASSAMENTO COM MASSA LÁTEX, APLICAÇÃO EM PAREDE, UMA DEMÃO, LIXAMENTO MECANIZADO. AF_04/2023</t>
  </si>
  <si>
    <t xml:space="preserve"> 104646 </t>
  </si>
  <si>
    <t xml:space="preserve"> 7.1.6 </t>
  </si>
  <si>
    <t>IMPERMEABILIZAÇÃO DE SUPERFÍCIE COM EMULSÃO ASFÁLTICA, 2 DEMÃOS. AF_09/2023</t>
  </si>
  <si>
    <t xml:space="preserve"> 98557 </t>
  </si>
  <si>
    <t xml:space="preserve"> 7.1.5 </t>
  </si>
  <si>
    <t>LAJE PRÉ-MOLDADA UNIDIRECIONAL, BIAPOIADA, PARA FORRO, ENCHIMENTO EM CERÂMICA, VIGOTA CONVENCIONAL, ALTURA TOTAL DA LAJE "LT" = 12 CM (ENCHIMENTO+CAPA) = (8+4). AF_08/2025</t>
  </si>
  <si>
    <t xml:space="preserve"> 101964 </t>
  </si>
  <si>
    <t xml:space="preserve"> 7.1.4 </t>
  </si>
  <si>
    <t>MASSA ÚNICA, EM ARGAMASSA TRAÇO 1:2:8, PREPARO MECÂNICO, APLICADA MANUALMENTE EM PAREDES INTERNAS DE AMBIENTES COM ÁREA ENTRE 5M² E 10M², E = 17,5MM, COM TALISCAS. AF_03/2024</t>
  </si>
  <si>
    <t xml:space="preserve"> 87529 </t>
  </si>
  <si>
    <t xml:space="preserve"> 7.1.3 </t>
  </si>
  <si>
    <t>CHAPISCO APLICADO EM ALVENARIAS E ESTRUTURAS DE CONCRETO INTERNAS, COM COLHER DE PEDREIRO. ARGAMASSA TRAÇO 1:3 COM PREPARO EM BETONEIRA 400L. AF_10/2022</t>
  </si>
  <si>
    <t xml:space="preserve"> 87879 </t>
  </si>
  <si>
    <t xml:space="preserve"> 7.1.2 </t>
  </si>
  <si>
    <t>ALVENARIA ESTRUTURAL DE BLOCOS CERÂMICOS 14X19X39, (ESPESSURA DE 14 CM), UTILIZANDO COLHER DE PEDREIRO E ARGAMASSA DE ASSENTAMENTO COM PREPARO EM BETONEIRA. AF_03/2023</t>
  </si>
  <si>
    <t xml:space="preserve"> 89298 </t>
  </si>
  <si>
    <t xml:space="preserve"> 7.1.1 </t>
  </si>
  <si>
    <t>M</t>
  </si>
  <si>
    <t>REF: SINAPI (104409) - ELETRODUTO RÍGIDO, EM AÇO ZINCADO OU GALVANIZADO, TIPO PESADO, DN=2", APARENTE - FORNECIMENTO E INSTALAÇÃO. AF_01/2026</t>
  </si>
  <si>
    <t xml:space="preserve"> USI-009 </t>
  </si>
  <si>
    <t xml:space="preserve"> 6.5 </t>
  </si>
  <si>
    <t>REF: SINAPI (104406) - ELETRODUTO RÍGIDO, EM AÇO ZINCADO OU GALVANIZADO, TIPO PESADO, DN=3/4", APARENTE - FORNECIMENTO E INSTALAÇÃO. AF_01/2026</t>
  </si>
  <si>
    <t xml:space="preserve"> USI-010 </t>
  </si>
  <si>
    <t xml:space="preserve"> 6.4 </t>
  </si>
  <si>
    <t>ELETRODUTO FLEXÍVEL CORRUGADO, PEAD, DN 90 (3"), PARA REDE ENTERRADA DE DISTRIBUIÇÃO DE ENERGIA ELÉTRICA - FORNECIMENTO E INSTALAÇÃO. AF_12/2021</t>
  </si>
  <si>
    <t xml:space="preserve"> 97669 </t>
  </si>
  <si>
    <t xml:space="preserve"> 6.3 </t>
  </si>
  <si>
    <t>ELETRODUTO FLEXÍVEL CORRUGADO, PEAD, DN 63 (2"), PARA REDE ENTERRADA DE DISTRIBUIÇÃO DE ENERGIA ELÉTRICA - FORNECIMENTO E INSTALAÇÃO. AF_12/2021</t>
  </si>
  <si>
    <t xml:space="preserve"> 97668 </t>
  </si>
  <si>
    <t xml:space="preserve"> 6.2 </t>
  </si>
  <si>
    <t>CAIXA ENTERRADA ELÉTRICA RETANGULAR, EM ALVENARIA COM BLOCOS DE CONCRETO, FUNDO COM BRITA, DIMENSÕES INTERNAS: 0,6X0,6X0,6 M. AF_12/2020</t>
  </si>
  <si>
    <t xml:space="preserve"> 97892 </t>
  </si>
  <si>
    <t xml:space="preserve"> 6.1 </t>
  </si>
  <si>
    <t>CABO DE COBRE FLEXÍVEL ISOLADO, 120 MM², 0,6/1,0 KV, PARA REDE AÉREA DE DISTRIBUIÇÃO DE ENERGIA ELÉTRICA DE BAIXA TENSÃO - FORNECIMENTO E INSTALAÇÃO. AF_12/2025</t>
  </si>
  <si>
    <t xml:space="preserve"> 101568 </t>
  </si>
  <si>
    <t xml:space="preserve"> 5.4 </t>
  </si>
  <si>
    <t>CABO DE COBRE FLEXÍVEL ISOLADO, 2,5 MM², ANTI-CHAMA 450/750 V, PARA CIRCUITOS TERMINAIS - FORNECIMENTO E INSTALAÇÃO. AF_03/2023</t>
  </si>
  <si>
    <t xml:space="preserve"> 91926 </t>
  </si>
  <si>
    <t xml:space="preserve"> 5.3 </t>
  </si>
  <si>
    <t>CABO DE COBRE FLEXÍVEL ISOLADO, 6 MM², ANTI-CHAMA 0,6/1,0 KV, PARA CIRCUITOS TERMINAIS - FORNECIMENTO E INSTALAÇÃO. AF_03/2023</t>
  </si>
  <si>
    <t xml:space="preserve"> 91931 </t>
  </si>
  <si>
    <t xml:space="preserve"> 5.2 </t>
  </si>
  <si>
    <t>CABO DE COBRE FLEXÍVEL ISOLADO, 70 MM², 0,6/1,0 KV, PARA REDE AÉREA DE DISTRIBUIÇÃO DE ENERGIA ELÉTRICA DE BAIXA TENSÃO - FORNECIMENTO E INSTALAÇÃO. AF_12/2025</t>
  </si>
  <si>
    <t xml:space="preserve"> 101565 </t>
  </si>
  <si>
    <t xml:space="preserve"> 5.1 </t>
  </si>
  <si>
    <t>REF:  SBC (065146) - SUBESTACAO AEREA EXTERNA C/POSTE 11,0m-TRANSF. 112,5 KVA</t>
  </si>
  <si>
    <t xml:space="preserve"> USI-014 </t>
  </si>
  <si>
    <t xml:space="preserve"> 4.1 </t>
  </si>
  <si>
    <t>REF: ORSE (11273) - Caixa de equipotencialização em aço 200x200x90mm, para embutir com tampa, com9 terminais, ref:TEL-901 ou similar (SPDA)</t>
  </si>
  <si>
    <t xml:space="preserve"> USI-007 </t>
  </si>
  <si>
    <t xml:space="preserve"> 3.6 </t>
  </si>
  <si>
    <t>REF: SBC (078051) - SOLDA EXOTERMICA COM MOLDE (T)</t>
  </si>
  <si>
    <t xml:space="preserve"> USI-008 </t>
  </si>
  <si>
    <t xml:space="preserve"> 3.5 </t>
  </si>
  <si>
    <t>REF: SINAPI (96977) - CORDOALHA DE COBRE NU 35 MM², ENTERRADA - FORNECIMENTO E INSTALAÇÃO. AF_08/2023</t>
  </si>
  <si>
    <t xml:space="preserve"> USI-006 </t>
  </si>
  <si>
    <t xml:space="preserve"> 3.4 </t>
  </si>
  <si>
    <t>CAIXA DE INSPEÇÃO PARA ATERRAMENTO, CIRCULAR, EM POLIETILENO, DIÂMETRO INTERNO = 0,3 M. AF_12/2020</t>
  </si>
  <si>
    <t xml:space="preserve"> 98111 </t>
  </si>
  <si>
    <t xml:space="preserve"> 3.3 </t>
  </si>
  <si>
    <t>HASTE DE ATERRAMENTO, DIÂMETRO 5/8", COM 3 METROS - FORNECIMENTO E INSTALAÇÃO. AF_08/2023</t>
  </si>
  <si>
    <t xml:space="preserve"> 96985 </t>
  </si>
  <si>
    <t xml:space="preserve"> 3.2 </t>
  </si>
  <si>
    <t>CORDOALHA DE COBRE NU 50 MM², ENTERRADA - FORNECIMENTO E INSTALAÇÃO. AF_08/2023</t>
  </si>
  <si>
    <t xml:space="preserve"> 96977 </t>
  </si>
  <si>
    <t xml:space="preserve"> 3.1 </t>
  </si>
  <si>
    <t>REF: SINAPI (104900) - COMPOSIÇÃO PARAMÉTRICA DE EXECUÇÃO DE RESERVATÓRIO ELEVADO DE ÁGUA (2000 LITROS) EM CANTEIRO DE OBRAS, APOIADO EM ESTRUTURA DE MADEIRA. AF_01/2024</t>
  </si>
  <si>
    <t xml:space="preserve"> USI-020 </t>
  </si>
  <si>
    <t xml:space="preserve"> 2.2.6 </t>
  </si>
  <si>
    <t>REF: SINAPI (104897) - COMPOSIÇÃO PARAMÉTRICA DE EXECUÇÃO DE SANITÁRIO E VESTIÁRIO EM CANTEIRO DE OBRAS, FORA DA PROJEÇÃO DA LAJE, EM CHAPA DE MADEIRA COMPENSADA, NÃO INCLUSO MOBILIÁRIO. AF_01/2024_PE</t>
  </si>
  <si>
    <t xml:space="preserve"> USI-019 </t>
  </si>
  <si>
    <t xml:space="preserve"> 2.2.5 </t>
  </si>
  <si>
    <t>REF: SINAPI (104896) - COMPOSIÇÃO PARAMÉTRICA DE EXECUÇÃO DE REFEITÓRIO EM CANTEIRO DE OBRAS, FORA DA PROJEÇÃO DA LAJE, EM CHAPA DE MADEIRA COMPENSADA, NÃO INCLUSO MOBILIÁRIO E EQUIPAMENTOS. AF_01/2024_PE</t>
  </si>
  <si>
    <t xml:space="preserve"> USI-018 </t>
  </si>
  <si>
    <t xml:space="preserve"> 2.2.4 </t>
  </si>
  <si>
    <t>REF: SINAPI (104894) - COMPOSIÇÃO PARAMÉTRICA DE EXECUÇÃO DE ESCRITÓRIO EM CANTEIRO DE OBRAS, FORA DA PROJEÇÃO DA LAJE, EM CHAPA DE MADEIRA COMPENSADA, NÃO INCLUSO MOBILIÁRIO E EQUIPAMENTOS. AF_01/2024_PE</t>
  </si>
  <si>
    <t xml:space="preserve"> USI-017 </t>
  </si>
  <si>
    <t xml:space="preserve"> 2.2.3 </t>
  </si>
  <si>
    <t>REF: SINAPI (104895) - COMPOSIÇÃO PARAMÉTRICA DE EXECUÇÃO DE ALMOXARIFADO EM CANTEIRO DE OBRAS, FORA DA PROJEÇÃO DA LAJE, EM CHAPA DE MADEIRA COMPENSADA, NÃO INCLUSO MOBILIÁRIO E EQUIPAMENTOS. AF_01/2024_PE</t>
  </si>
  <si>
    <t xml:space="preserve"> USI-016 </t>
  </si>
  <si>
    <t xml:space="preserve"> 2.2.2 </t>
  </si>
  <si>
    <t>FORNECIMENTO E INSTALAÇÃO DE PLACA DE OBRA COM CHAPA GALVANIZADA E ESTRUTURA DE MADEIRA. AF_03/2022_PS</t>
  </si>
  <si>
    <t xml:space="preserve"> 103689 </t>
  </si>
  <si>
    <t xml:space="preserve"> 2.2.1 </t>
  </si>
  <si>
    <t>MES</t>
  </si>
  <si>
    <t>TÉCNICO EM SEGURANÇA DO TRABALHO COM ENCARGOS COMPLEMENTARES</t>
  </si>
  <si>
    <t xml:space="preserve"> 100321 </t>
  </si>
  <si>
    <t xml:space="preserve"> 2.1.5 </t>
  </si>
  <si>
    <t>VIGIA DIURNO COM ENCARGOS COMPLEMENTARES</t>
  </si>
  <si>
    <t xml:space="preserve"> 100289 </t>
  </si>
  <si>
    <t xml:space="preserve"> 2.1.4 </t>
  </si>
  <si>
    <t>MESTRE DE OBRAS COM ENCARGOS COMPLEMENTARES</t>
  </si>
  <si>
    <t xml:space="preserve"> 94295 </t>
  </si>
  <si>
    <t xml:space="preserve"> 2.1.3 </t>
  </si>
  <si>
    <t xml:space="preserve"> 101399 </t>
  </si>
  <si>
    <t xml:space="preserve"> 2.1.2 </t>
  </si>
  <si>
    <t xml:space="preserve"> 2.1.1 </t>
  </si>
  <si>
    <t>REF: SIURB INFRA (3053018) - PROJETO EXECUTIVO (PRANCHA A1)</t>
  </si>
  <si>
    <t xml:space="preserve"> USI-012 </t>
  </si>
  <si>
    <t xml:space="preserve"> 1.2 </t>
  </si>
  <si>
    <t>INSPEÇAO TECNICA (TC3 - PROFISSIONAL DE NIVEL TECNICO) (COMP. EXCLUSIVA PARA CONSULTORIA,ASSESSORAMENTO E PROJETOS)ASSESSORAMENTO E PROJETOS)</t>
  </si>
  <si>
    <t>EMBASA</t>
  </si>
  <si>
    <t xml:space="preserve"> 04.01.72 </t>
  </si>
  <si>
    <t xml:space="preserve"> 1.1 </t>
  </si>
  <si>
    <t>Valor Unit com BDI</t>
  </si>
  <si>
    <t>Valor Unit</t>
  </si>
  <si>
    <t>Und</t>
  </si>
  <si>
    <t>Banco</t>
  </si>
  <si>
    <t>Código</t>
  </si>
  <si>
    <t>Orçamento Sintético</t>
  </si>
  <si>
    <t>BDI</t>
  </si>
  <si>
    <t>Valor Final do Orçamento</t>
  </si>
  <si>
    <t>Preço Total =&gt;</t>
  </si>
  <si>
    <t>1.369,00 x 383,00 = 524327.0</t>
  </si>
  <si>
    <t>Quant. =&gt;</t>
  </si>
  <si>
    <t>Valor com BDI =&gt;</t>
  </si>
  <si>
    <t>Valor do BDI =&gt;</t>
  </si>
  <si>
    <t>MO com LS =&gt;</t>
  </si>
  <si>
    <t>LS =&gt;</t>
  </si>
  <si>
    <t>MO sem LS =&gt;</t>
  </si>
  <si>
    <t>Livro SINAPI: Cálculos e Parâmetros</t>
  </si>
  <si>
    <t>SERVENTE COM ENCARGOS COMPLEMENTARES</t>
  </si>
  <si>
    <t xml:space="preserve"> 88316 </t>
  </si>
  <si>
    <t>Composição Auxiliar</t>
  </si>
  <si>
    <t>Limpeza de Obra</t>
  </si>
  <si>
    <t>Composição</t>
  </si>
  <si>
    <t>Tipo</t>
  </si>
  <si>
    <t>480,00 x 383,00 = 183840.0</t>
  </si>
  <si>
    <t>Encargos Complementares</t>
  </si>
  <si>
    <t>FERRAMENTAS - FAMILIA ELETRICISTA - HORISTA (ENCARGOS COMPLEMENTARES - COLETADO CAIXA)</t>
  </si>
  <si>
    <t xml:space="preserve"> 00043460 </t>
  </si>
  <si>
    <t>Insumo</t>
  </si>
  <si>
    <t>Mão de Obra</t>
  </si>
  <si>
    <t>ELETRICISTA (HORISTA)</t>
  </si>
  <si>
    <t xml:space="preserve"> 00002436 </t>
  </si>
  <si>
    <t>ALIMENTACAO - HORISTA (COLETADO CAIXA - ENCARGOS COMPLEMENTARES)</t>
  </si>
  <si>
    <t xml:space="preserve"> 00037370 </t>
  </si>
  <si>
    <t>TRANSPORTE - HORISTA (COLETADO CAIXA - ENCARGOS COMPLEMENTARES)</t>
  </si>
  <si>
    <t xml:space="preserve"> 00037371 </t>
  </si>
  <si>
    <t>EPI - FAMILIA ELETRICISTA - HORISTA (ENCARGOS COMPLEMENTARES - COLETADO CAIXA)</t>
  </si>
  <si>
    <t xml:space="preserve"> 00043484 </t>
  </si>
  <si>
    <t>SEGURO - HORISTA (COLETADO CAIXA - ENCARGOS COMPLEMENTARES)</t>
  </si>
  <si>
    <t xml:space="preserve"> 00037373 </t>
  </si>
  <si>
    <t>EXAMES - HORISTA (COLETADO CAIXA - ENCARGOS COMPLEMENTARES)</t>
  </si>
  <si>
    <t xml:space="preserve"> 00037372 </t>
  </si>
  <si>
    <t>CURSO DE CAPACITAÇÃO PARA ELETRICISTA (ENCARGOS COMPLEMENTARES) - HORISTA</t>
  </si>
  <si>
    <t xml:space="preserve"> 95332 </t>
  </si>
  <si>
    <t>100,00 x 383,00 = 38300.0</t>
  </si>
  <si>
    <t>EPI - FAMILIA ENGENHEIRO CIVIL - HORISTA (ENCARGOS COMPLEMENTARES - COLETADO CAIXA)</t>
  </si>
  <si>
    <t xml:space="preserve"> 00043486 </t>
  </si>
  <si>
    <t>FERRAMENTAS - FAMILIA ENGENHEIRO CIVIL - HORISTA (ENCARGOS COMPLEMENTARES - COLETADO CAIXA)</t>
  </si>
  <si>
    <t xml:space="preserve"> 00043462 </t>
  </si>
  <si>
    <t>ENGENHEIRO ELETRICISTA</t>
  </si>
  <si>
    <t xml:space="preserve"> 00034783 </t>
  </si>
  <si>
    <t>SEDI - SERVIÇOS DIVERSOS</t>
  </si>
  <si>
    <t>CURSO DE CAPACITAÇÃO PARA ENGENHEIRO ELETRICISTA (ENCARGOS COMPLEMENTARES) - HORISTA</t>
  </si>
  <si>
    <t xml:space="preserve"> 95407 </t>
  </si>
  <si>
    <t>7,00 x 383,00 = 2681.0</t>
  </si>
  <si>
    <t>Material</t>
  </si>
  <si>
    <t>PORTAO DE ABRIR / GIRO, PARA USO EM ALAMBRADOS, ESTRUTURADO POR TUBOS DE ACO GALVANIZADO, COM TELA DE ARAME, 0,90 X 2,10 M</t>
  </si>
  <si>
    <t xml:space="preserve"> 00045553 </t>
  </si>
  <si>
    <t>KG</t>
  </si>
  <si>
    <t>ELETRODO REVESTIDO AWS - E6013, DIAMETRO IGUAL A 2,50 MM</t>
  </si>
  <si>
    <t xml:space="preserve"> 00011002 </t>
  </si>
  <si>
    <t>SERRALHEIRO COM ENCARGOS COMPLEMENTARES</t>
  </si>
  <si>
    <t xml:space="preserve"> 88315 </t>
  </si>
  <si>
    <t>Cercas, Protetores e Alambrados</t>
  </si>
  <si>
    <t>296,00 x 383,00 = 113368.0</t>
  </si>
  <si>
    <t>TUBO ACO GALVANIZADO COM COSTURA, CLASSE MEDIA, DN 2", E = *3,65* MM, PESO *5,10* KG/M (NBR 5580)</t>
  </si>
  <si>
    <t xml:space="preserve"> 00007696 </t>
  </si>
  <si>
    <t>ARAME GALVANIZADO 12 BWG, D = 2,76 MM (0,048 KG/M) OU 14 BWG, D = 2,11 MM (0,026 KG/M)</t>
  </si>
  <si>
    <t xml:space="preserve"> 00043130 </t>
  </si>
  <si>
    <t>TELA DE ARAME GALVANIZADA QUADRANGULAR / LOSANGULAR, FIO 2,11 MM (14 BWG), MALHA 5 X 5 CM, H = 2 M</t>
  </si>
  <si>
    <t xml:space="preserve"> 00007167 </t>
  </si>
  <si>
    <t>TUBO ACO GALVANIZADO COM COSTURA, CLASSE MEDIA, DN 1.1/4", E = *3,25* MM, PESO *3,14* KG/M (NBR 5580)</t>
  </si>
  <si>
    <t xml:space="preserve"> 00007698 </t>
  </si>
  <si>
    <t>m³</t>
  </si>
  <si>
    <t>Produção de Concreto</t>
  </si>
  <si>
    <t>CONCRETO MAGRO PARA LASTRO, TRAÇO 1:4,5:4,5 (EM MASSA SECA DE CIMENTO/ AREIA MÉDIA/ BRITA 1) - PREPARO MECÂNICO COM BETONEIRA 400 L. AF_05/2021</t>
  </si>
  <si>
    <t xml:space="preserve"> 94962 </t>
  </si>
  <si>
    <t>1.532,00</t>
  </si>
  <si>
    <t>DISPOSITIVO DPS CLASSE II, 1 POLO, TENSAO MAXIMA DE 275 V, CORRENTE MAXIMA DE *40* KA (TIPO AC)</t>
  </si>
  <si>
    <t xml:space="preserve"> 00045392 </t>
  </si>
  <si>
    <t>TERMINAL A COMPRESSAO EM COBRE ESTANHADO PARA CABO 10 MM2, 1 FURO E 1 COMPRESSAO, PARA PARAFUSO DE FIXACAO M6</t>
  </si>
  <si>
    <t xml:space="preserve"> 00001574 </t>
  </si>
  <si>
    <t>AUXILIAR DE ELETRICISTA COM ENCARGOS COMPLEMENTARES</t>
  </si>
  <si>
    <t xml:space="preserve"> 88247 </t>
  </si>
  <si>
    <t>Instalações Elétricas - Quadros, Cabos, Disjuntores, Contatores e Barramentos Blindados</t>
  </si>
  <si>
    <t>383,00</t>
  </si>
  <si>
    <t>QUADRO DE DISTRIBUICAO COM BARRAMENTO TRIFASICO, DE EMBUTIR, EM CHAPA DE ACO GALVANIZADO, PARA 30 DISJUNTORES DIN, 225 A</t>
  </si>
  <si>
    <t xml:space="preserve"> 00012043 </t>
  </si>
  <si>
    <t>Argamassas</t>
  </si>
  <si>
    <t>ARGAMASSA TRAÇO 1:1:6 (EM VOLUME DE CIMENTO, CAL E AREIA MÉDIA ÚMIDA) PARA EMBOÇO/MASSA ÚNICA/ASSENTAMENTO DE ALVENARIA DE VEDAÇÃO, PREPARO MANUAL. AF_08/2019</t>
  </si>
  <si>
    <t xml:space="preserve"> 87367 </t>
  </si>
  <si>
    <t>CAIXA PARA MEDIDOR MONOFASICO, EM POLICARBONATO / TERMOPLASTICO, PARA ALOJAR 1 DISJUNTOR (PADRAO DA CONCESSIONARIA LOCAL)</t>
  </si>
  <si>
    <t xml:space="preserve"> 00039808 </t>
  </si>
  <si>
    <t>BUCHA DE NYLON SEM ABA S6, COM PARAFUSO DE 4,20 X 40 MM EM ACO ZINCADO COM ROSCA SOBERBA, CABECA CHATA E FENDA PHILLIPS</t>
  </si>
  <si>
    <t xml:space="preserve"> 00011950 </t>
  </si>
  <si>
    <t>DISJUNTOR TERMOMAGNETICO TRIPOLAR 250 A / 600 V, TIPO FXD</t>
  </si>
  <si>
    <t xml:space="preserve"> 00002393 </t>
  </si>
  <si>
    <t>TERMINAL A COMPRESSAO EM COBRE ESTANHADO PARA CABO 120 MM2, 1 FURO E 1 COMPRESSAO, PARA PARAFUSO DE FIXACAO M12</t>
  </si>
  <si>
    <t xml:space="preserve"> 00001581 </t>
  </si>
  <si>
    <t>TERMINAL A COMPRESSAO EM COBRE ESTANHADO PARA CABO 95 MM2, 1 FURO E 1 COMPRESSAO, PARA PARAFUSO DE FIXACAO M12</t>
  </si>
  <si>
    <t xml:space="preserve"> 00001580 </t>
  </si>
  <si>
    <t>DISJUNTOR TERMOMAGNETICO TRIPOLAR 200 A / 600 V, TIPO FXD / ICC - 35 KA</t>
  </si>
  <si>
    <t xml:space="preserve"> 00002377 </t>
  </si>
  <si>
    <t>DISJUNTOR TERMOMAGNETICO PARA TRILHO DIN (IEC), MONOPOLAR, 6 - 32 A</t>
  </si>
  <si>
    <t xml:space="preserve"> 00034653 </t>
  </si>
  <si>
    <t>TERMINAL A COMPRESSAO EM COBRE ESTANHADO PARA CABO 2,5 MM2, 1 FURO E 1 COMPRESSAO, PARA PARAFUSO DE FIXACAO M5</t>
  </si>
  <si>
    <t xml:space="preserve"> 00001570 </t>
  </si>
  <si>
    <t>69.706,00</t>
  </si>
  <si>
    <t>ESTRUTURA DE FIXAÇÃO DOS MÓDULOS FOTOVOLTAICOS</t>
  </si>
  <si>
    <t xml:space="preserve"> COT 04 </t>
  </si>
  <si>
    <t>MONTADOR DE ESTRUTURAS METÁLICAS COM ENCARGOS COMPLEMENTARES</t>
  </si>
  <si>
    <t xml:space="preserve"> 88278 </t>
  </si>
  <si>
    <t>COBE - COBERTURA</t>
  </si>
  <si>
    <t>2.681,00</t>
  </si>
  <si>
    <t>STRINGBOX 2 ENTRADAS E 2 SAIDAS 1000V</t>
  </si>
  <si>
    <t xml:space="preserve"> COT 03 </t>
  </si>
  <si>
    <t>BUCHA DE NYLON SEM ABA S10, COM PARAFUSO DE 6,10 X 65 MM EM ACO ZINCADO COM ROSCA SOBERBA, CABECA CHATA E FENDA PHILLIPS</t>
  </si>
  <si>
    <t xml:space="preserve"> 00007568 </t>
  </si>
  <si>
    <t>Energia Solar para Edificações</t>
  </si>
  <si>
    <t>MÓDULO FOTOVOLTAICO 400 A 600Wp</t>
  </si>
  <si>
    <t xml:space="preserve"> COT 01 </t>
  </si>
  <si>
    <t>SUPORTE DE 1 COLETOR SOLAR PARA LAJE DE CONCRETO - FORNECIMENTO E INSTALAÇÃO. AF_12/2021</t>
  </si>
  <si>
    <t xml:space="preserve"> 103524 </t>
  </si>
  <si>
    <t>INVERSOR 100 kW</t>
  </si>
  <si>
    <t xml:space="preserve"> COT 02 </t>
  </si>
  <si>
    <t>Instalações Elétricas - Eletrodutos Embutidos, Cabos, Caixas, Tomadas e Interruptores</t>
  </si>
  <si>
    <t>INTERRUPTOR SIMPLES (1 MÓDULO) COM 1 TOMADA DE EMBUTIR 2P+T 10 A, SEM SUPORTE E SEM PLACA - FORNECIMENTO E INSTALAÇÃO. AF_03/2023</t>
  </si>
  <si>
    <t xml:space="preserve"> 92022 </t>
  </si>
  <si>
    <t>SUPORTE PARAFUSADO COM PLACA DE ENCAIXE 4" X 2" MÉDIO (1,30 M DO PISO) PARA PONTO ELÉTRICO - FORNECIMENTO E INSTALAÇÃO. AF_03/2023</t>
  </si>
  <si>
    <t xml:space="preserve"> 91946 </t>
  </si>
  <si>
    <t>766,00</t>
  </si>
  <si>
    <t>Luminária plafon de sobrepor em LED 29.5x29.5 cm, 24w 4000K bivolt, Avant ou similar</t>
  </si>
  <si>
    <t>ORSE</t>
  </si>
  <si>
    <t xml:space="preserve"> 14478 </t>
  </si>
  <si>
    <t>612,80</t>
  </si>
  <si>
    <t>ELEMENTO VAZADO DE CONCRETO, QUADRICULADO, 16 FUROS *50 X 50 X 7* CM</t>
  </si>
  <si>
    <t xml:space="preserve"> 00000665 </t>
  </si>
  <si>
    <t>ARGAMASSA TRAÇO 1:3 (EM VOLUME DE CIMENTO E AREIA MÉDIA ÚMIDA), PREPARO MECÂNICO COM BETONEIRA 600 L. AF_08/2019</t>
  </si>
  <si>
    <t xml:space="preserve"> 100489 </t>
  </si>
  <si>
    <t>PEDREIRO COM ENCARGOS COMPLEMENTARES</t>
  </si>
  <si>
    <t xml:space="preserve"> 88309 </t>
  </si>
  <si>
    <t>Alvenarias Diversas</t>
  </si>
  <si>
    <t>723,87</t>
  </si>
  <si>
    <t>310ML</t>
  </si>
  <si>
    <t>SELANTE ELASTICO MONOCOMPONENTE A BASE DE POLIURETANO (PU) PARA JUNTAS DIVERSAS</t>
  </si>
  <si>
    <t xml:space="preserve"> 00000142 </t>
  </si>
  <si>
    <t>PORTA DE ABRIR, TIPO VENEZIANA, EM ALUMINIO, ACABAMENTO ANODIZADO NATURAL, 90 CM X 210 CM (LARGURA X ALTURA), SEM GUARNICAO/ALIZAR/VISTA</t>
  </si>
  <si>
    <t xml:space="preserve"> 00039025 </t>
  </si>
  <si>
    <t>GUARNICAO / MOLDURA / ARREMATE DE ACABAMENTO PARA ESQUADRIA, EM ALUMINIO PERFIL 25, ACABAMENTO ANODIZADO BRANCO OU BRILHANTE, PARA 1 FACE</t>
  </si>
  <si>
    <t xml:space="preserve"> 00036888 </t>
  </si>
  <si>
    <t>Esquadrias - Portas</t>
  </si>
  <si>
    <t>41.364,00</t>
  </si>
  <si>
    <t>L</t>
  </si>
  <si>
    <t>TINTA LATEX ACRILICA ECONOMICA, COR BRANCA</t>
  </si>
  <si>
    <t xml:space="preserve"> 00035693 </t>
  </si>
  <si>
    <t>PINTOR COM ENCARGOS COMPLEMENTARES</t>
  </si>
  <si>
    <t xml:space="preserve"> 88310 </t>
  </si>
  <si>
    <t>Pintura Interna</t>
  </si>
  <si>
    <t>MASSA CORRIDA PARA SUPERFICIES DE AMBIENTES INTERNOS</t>
  </si>
  <si>
    <t xml:space="preserve"> 00043626 </t>
  </si>
  <si>
    <t>LIXA EM FOLHA PARA PAREDE OU MADEIRA, NUMERO 120, COR VERMELHA</t>
  </si>
  <si>
    <t xml:space="preserve"> 00003767 </t>
  </si>
  <si>
    <t>CHI</t>
  </si>
  <si>
    <t>Custos Horários Produtivo e Improdutivo dos Equipamentos</t>
  </si>
  <si>
    <t>LIXADEIRA DE PAREDE, COM LED, POTÊNCIA 750 W, FREQUÊNCIA 60 HZ, VELOCIDADE 1000 A 2100 RPM, DIÂMETRO DA LIXA 225 MM - CHI DIURNO AF_12/2022</t>
  </si>
  <si>
    <t xml:space="preserve"> 104521 </t>
  </si>
  <si>
    <t>CHP</t>
  </si>
  <si>
    <t>LIXADEIRA DE PAREDE, COM LED, POTÊNCIA 750 W, FREQUÊNCIA 60 HZ, VELOCIDADE 1000 A 2100 RPM, DIÂMETRO DA LIXA 225 MM - CHP DIURNO. AF_12/2022</t>
  </si>
  <si>
    <t xml:space="preserve"> 104520 </t>
  </si>
  <si>
    <t>6.894,00</t>
  </si>
  <si>
    <t>MANTA LIQUIDA DE BASE ASFALTICA MODIFICADA COM A ADICAO DE ELASTOMEROS DILUIDOS EM SOLVENTE ORGANICO, APLICACAO A FRIO (MEMBRANA DE EMULSAO ASFALTICA PARA IMPERMEABILIZACAO FLEXIVEL)</t>
  </si>
  <si>
    <t xml:space="preserve"> 00000626 </t>
  </si>
  <si>
    <t>AJUDANTE ESPECIALIZADO COM ENCARGOS COMPLEMENTARES</t>
  </si>
  <si>
    <t xml:space="preserve"> 88243 </t>
  </si>
  <si>
    <t>IMPERMEABILIZADOR COM ENCARGOS COMPLEMENTARES</t>
  </si>
  <si>
    <t xml:space="preserve"> 88270 </t>
  </si>
  <si>
    <t>Impermeabilização, Proteção Mecânica e Tratamento de Junta</t>
  </si>
  <si>
    <t>TABUA NAO APARELHADA *2,5 X 20* CM, EM MACARANDUBA/MASSARANDUBA, ANGELIM OU EQUIVALENTE DA REGIAO - BRUTA</t>
  </si>
  <si>
    <t xml:space="preserve"> 00006193 </t>
  </si>
  <si>
    <t>PREGO DE ACO POLIDO COM CABECA DUPLA 17 X 27 (2 1/2 X 11)</t>
  </si>
  <si>
    <t xml:space="preserve"> 00040304 </t>
  </si>
  <si>
    <t>LAJE PRE-MOLDADA CONVENCIONAL (LAJOTAS + VIGOTAS) PARA FORRO, UNIDIRECIONAL, SOBRECARGA DE 100 KG/M2, VAO ATE 4,5 M (SEM COLOCACAO)</t>
  </si>
  <si>
    <t xml:space="preserve"> 00003741 </t>
  </si>
  <si>
    <t>Concretagem para Estruturas de Concreto Armado</t>
  </si>
  <si>
    <t>CONCRETAGEM DE VIGAS E LAJES, FCK=25 MPA, PARA LAJES PREMOLDADAS COM USO DE BOMBA - LANÇAMENTO, ADENSAMENTO E ACABAMENTO. AF_02/2022_PS</t>
  </si>
  <si>
    <t xml:space="preserve"> 103674 </t>
  </si>
  <si>
    <t>Fôrmas para Estruturas de Concreto Armado</t>
  </si>
  <si>
    <t>FABRICAÇÃO DE ESCORAS DO TIPO PONTALETE, EM MADEIRA, PARA PÉ-DIREITO SIMPLES. AF_09/2020</t>
  </si>
  <si>
    <t xml:space="preserve"> 92273 </t>
  </si>
  <si>
    <t>CARPINTEIRO DE FORMAS COM ENCARGOS COMPLEMENTARES</t>
  </si>
  <si>
    <t xml:space="preserve"> 88262 </t>
  </si>
  <si>
    <t>Armação para Estruturas de Concreto Armado</t>
  </si>
  <si>
    <t>ARMAÇÃO DE LAJE DE ESTRUTURA CONVENCIONAL DE CONCRETO ARMADO UTILIZANDO AÇO CA-60 DE 4,2 MM - MONTAGEM. AF_06/2022</t>
  </si>
  <si>
    <t xml:space="preserve"> 92767 </t>
  </si>
  <si>
    <t>Lajes Pré-Moldadas</t>
  </si>
  <si>
    <t>ARGAMASSA TRAÇO 1:2:8 (EM VOLUME DE CIMENTO, CAL E AREIA MÉDIA ÚMIDA) PARA EMBOÇO/MASSA ÚNICA/ASSENTAMENTO DE ALVENARIA DE VEDAÇÃO, PREPARO MECÂNICO COM BETONEIRA 400 L. AF_08/2019</t>
  </si>
  <si>
    <t xml:space="preserve"> 87292 </t>
  </si>
  <si>
    <t>Massa Única Interna</t>
  </si>
  <si>
    <t>ARGAMASSA TRAÇO 1:3 (EM VOLUME DE CIMENTO E AREIA GROSSA ÚMIDA) PARA CHAPISCO CONVENCIONAL, PREPARO MECÂNICO COM BETONEIRA 400 L. AF_08/2019</t>
  </si>
  <si>
    <t xml:space="preserve"> 87313 </t>
  </si>
  <si>
    <t>Chapisco</t>
  </si>
  <si>
    <t>20.682,00</t>
  </si>
  <si>
    <t>BLOCO ESTRUTURAL CERAMICO DE 14 X 19 X 39 CM (L X A X C) E 6,0 MPA</t>
  </si>
  <si>
    <t xml:space="preserve"> 00034588 </t>
  </si>
  <si>
    <t>MEIO BLOCO ESTRUTURAL CERAMICO DE 14 X 19 X 19 CM (L X A X C) E 6,0 MPA</t>
  </si>
  <si>
    <t xml:space="preserve"> 00034781 </t>
  </si>
  <si>
    <t>CANALETA ESTRUTURAL CERAMICA DE 14 X 19 X 39 CM (L X A X C) E 6,0 MPA</t>
  </si>
  <si>
    <t xml:space="preserve"> 00034655 </t>
  </si>
  <si>
    <t>BLOCO ESTRUTURAL CERAMICO DE 14 X 19 X 34 CM (L X A X C) E 6,0 MPA</t>
  </si>
  <si>
    <t xml:space="preserve"> 00038603 </t>
  </si>
  <si>
    <t>ARGAMASSA TRAÇO 1:1:6 (EM VOLUME DE CIMENTO, CAL E AREIA MÉDIA ÚMIDA) PARA EMBOÇO/MASSA ÚNICA/ASSENTAMENTO DE ALVENARIA DE VEDAÇÃO, PREPARO MECÂNICO COM BETONEIRA 400 L. AF_08/2019</t>
  </si>
  <si>
    <t xml:space="preserve"> 87286 </t>
  </si>
  <si>
    <t>Alvenaria Estrutural - Blocos Cerâmicos</t>
  </si>
  <si>
    <t>3,00 x 383,00 = 1149.0</t>
  </si>
  <si>
    <t>Eletroduto em ferro galvanizado pesado sem costura 2" x 3m</t>
  </si>
  <si>
    <t xml:space="preserve"> 3975 </t>
  </si>
  <si>
    <t>Rasgos e Fixações</t>
  </si>
  <si>
    <t>FIXAÇÃO DE TUBOS HORIZONTAIS DE PVC ÁGUA, PVC ESGOTO, PVC ÁGUA PLUVIAL, CPVC, PPR, COBRE OU AÇO, DIÂMETROS MENORES OU IGUAIS A 40 MM, COM ABRAÇADEIRA METÁLICA RÍGIDA TIPO U PERFIL 1 1/4", FIXADA EM PERFILADO EM LAJE. AF_09/2023_PS</t>
  </si>
  <si>
    <t xml:space="preserve"> 91170 </t>
  </si>
  <si>
    <t>Instalações Elétricas - Eletrodutos, Conexões e Conduletes Aparentes</t>
  </si>
  <si>
    <t>17,00 x 383,00 = 6511.0</t>
  </si>
  <si>
    <t>h</t>
  </si>
  <si>
    <t>Diversos</t>
  </si>
  <si>
    <t>Mão de obra de armador</t>
  </si>
  <si>
    <t xml:space="preserve"> 3972 </t>
  </si>
  <si>
    <t>12,00 x 383,00 = 4596.0</t>
  </si>
  <si>
    <t>ELETRODUTO/DUTO PEAD FLEXIVEL PAREDE SIMPLES, CORRUGACAO HELICOIDAL, COR PRETA, SEM ROSCA, DE 3", CRC 680 N, PARA CABEAMENTO SUBTERRANEO (NBR 15715)</t>
  </si>
  <si>
    <t xml:space="preserve"> 00002442 </t>
  </si>
  <si>
    <t>Redes Enterradas de Distribuição Elétrica</t>
  </si>
  <si>
    <t>66,00 x 383,00 = 25278.0</t>
  </si>
  <si>
    <t>ELETRODUTO/DUTO PEAD FLEXIVEL PAREDE SIMPLES, CORRUGACAO HELICOIDAL, COR PRETA, SEM ROSCA, DE 2", CRC 680 N, PARA CABEAMENTO SUBTERRANEO (NBR 15715)</t>
  </si>
  <si>
    <t xml:space="preserve"> 00002446 </t>
  </si>
  <si>
    <t>5,00 x 383,00 = 1915.0</t>
  </si>
  <si>
    <t>BLOCO DE VEDACAO DE CONCRETO, 9 X 19 X 39 CM (CLASSE C - NBR 6136)</t>
  </si>
  <si>
    <t xml:space="preserve"> 00000650 </t>
  </si>
  <si>
    <t>Escoramento e Preparo de Fundo de Valas</t>
  </si>
  <si>
    <t>PREPARO DE FUNDO DE VALA COM LARGURA MENOR QUE 1,5 M, COM CAMADA DE BRITA, LANÇAMENTO MANUAL. AF_08/2020</t>
  </si>
  <si>
    <t xml:space="preserve"> 101619 </t>
  </si>
  <si>
    <t>Estruturas Pré-Fabricadas e Pré-Moldadas</t>
  </si>
  <si>
    <t>PEÇA RETANGULAR PRÉ-MOLDADA, VOLUME DE CONCRETO DE 30 A 100 LITROS, TAXA DE AÇO APROXIMADA DE 30KG/M³. AF_03/2024</t>
  </si>
  <si>
    <t xml:space="preserve"> 97735 </t>
  </si>
  <si>
    <t>RETROESCAVADEIRA SOBRE RODAS COM CARREGADEIRA, TRAÇÃO 4X4, POTÊNCIA LÍQ. 88 HP, CAÇAMBA CARREG. CAP. MÍN. 1 M3, CAÇAMBA RETRO CAP. 0,26 M3, PESO OPERACIONAL MÍN. 6.674 KG, PROFUNDIDADE ESCAVAÇÃO MÁX. 4,37 M - CHI DIURNO. AF_06/2014</t>
  </si>
  <si>
    <t xml:space="preserve"> 5679 </t>
  </si>
  <si>
    <t>RETROESCAVADEIRA SOBRE RODAS COM CARREGADEIRA, TRAÇÃO 4X4, POTÊNCIA LÍQ. 88 HP, CAÇAMBA CARREG. CAP. MÍN. 1 M3, CAÇAMBA RETRO CAP. 0,26 M3, PESO OPERACIONAL MÍN. 6.674 KG, PROFUNDIDADE ESCAVAÇÃO MÁX. 4,37 M - CHP DIURNO. AF_06/2014</t>
  </si>
  <si>
    <t xml:space="preserve"> 5678 </t>
  </si>
  <si>
    <t>ARGAMASSA TRAÇO 1:4 (EM VOLUME DE CIMENTO E AREIA GROSSA ÚMIDA) PARA CHAPISCO CONVENCIONAL, PREPARO MECÂNICO COM BETONEIRA 400 L. AF_08/2019</t>
  </si>
  <si>
    <t xml:space="preserve"> 87316 </t>
  </si>
  <si>
    <t>ARGAMASSA TRAÇO 1:3 (EM VOLUME DE CIMENTO E AREIA MÉDIA ÚMIDA) COM ADIÇÃO DE IMPERMEABILIZANTE, PREPARO MECÂNICO COM BETONEIRA 400 L. AF_08/2019</t>
  </si>
  <si>
    <t xml:space="preserve"> 100475 </t>
  </si>
  <si>
    <t>Caixas Enterradas</t>
  </si>
  <si>
    <t>127,00 x 383,00 = 48641.0</t>
  </si>
  <si>
    <t>CABO DE COBRE, FLEXIVEL, CLASSE 4 OU 5, ISOLACAO EM PVC/A, ANTICHAMA BWF-B, COBERTURA PVC-ST1, ANTICHAMA BWF-B, 1 CONDUTOR, 0,6/1 KV, SECAO NOMINAL 120 MM2</t>
  </si>
  <si>
    <t xml:space="preserve"> 00001017 </t>
  </si>
  <si>
    <t>Instalações Elétricas - Rede de Distribuição</t>
  </si>
  <si>
    <t>46,00 x 383,00 = 17618.0</t>
  </si>
  <si>
    <t>FITA ISOLANTE ADESIVA ANTICHAMA, USO ATE 750 V, EM ROLO DE 19 MM X 5 M</t>
  </si>
  <si>
    <t xml:space="preserve"> 00021127 </t>
  </si>
  <si>
    <t>CABO DE COBRE, FLEXIVEL, CLASSE 4 OU 5, ISOLACAO EM PVC/A, ANTICHAMA BWF-B, 1 CONDUTOR, 450/750 V, SECAO NOMINAL 2,5 MM2</t>
  </si>
  <si>
    <t xml:space="preserve"> 00001014 </t>
  </si>
  <si>
    <t>1.551,00 x 383,00 = 594033.0</t>
  </si>
  <si>
    <t>CABO DE COBRE, FLEXIVEL, CLASSE 4 OU 5, ISOLACAO EM PVC/A, ANTICHAMA BWF-B, COBERTURA PVC-ST1, ANTICHAMA BWF-B, 1 CONDUTOR, 0,6/1 KV, SECAO NOMINAL 6 MM2</t>
  </si>
  <si>
    <t xml:space="preserve"> 00000994 </t>
  </si>
  <si>
    <t>16,00 x 383,00 = 6128.0</t>
  </si>
  <si>
    <t>CABO DE COBRE, FLEXIVEL, CLASSE 4 OU 5, ISOLACAO EM PVC/A, ANTICHAMA BWF-B, COBERTURA PVC-ST1, ANTICHAMA BWF-B, 1 CONDUTOR, 0,6/1 KV, SECAO NOMINAL 70 MM2</t>
  </si>
  <si>
    <t xml:space="preserve"> 00000977 </t>
  </si>
  <si>
    <t>1,00 x 383,00 = 383.0</t>
  </si>
  <si>
    <t>OLHAL E PORCA EM FERRO NODULAR 5/8" 700KG</t>
  </si>
  <si>
    <t>SBC</t>
  </si>
  <si>
    <t xml:space="preserve"> 031899 </t>
  </si>
  <si>
    <t>ISOLADOR PESADO SUSPENSAO 172mm 15KV</t>
  </si>
  <si>
    <t xml:space="preserve"> 045618 </t>
  </si>
  <si>
    <t>MAO FRANCESA PERFIL ACO REFORCADA 300mm</t>
  </si>
  <si>
    <t xml:space="preserve"> 009321 </t>
  </si>
  <si>
    <t>ELETRODUTO PVC RIGIDO ROSCAVEL 2" (METRO)</t>
  </si>
  <si>
    <t xml:space="preserve"> 007508 </t>
  </si>
  <si>
    <t>POSTE CONCRETO CIRCULAR 11,0m 400kg</t>
  </si>
  <si>
    <t xml:space="preserve"> 046330 </t>
  </si>
  <si>
    <t>LUVA PVC ELETRODUTO ROSCAVEL 2"</t>
  </si>
  <si>
    <t xml:space="preserve"> 047739 </t>
  </si>
  <si>
    <t>PARA-RAIOS DISTR.CLASSE 12KV VALVULA-SIST.TERRA 5KA</t>
  </si>
  <si>
    <t xml:space="preserve"> 001969 </t>
  </si>
  <si>
    <t>PEDRA BRITADA #1 E 2</t>
  </si>
  <si>
    <t xml:space="preserve"> 000200 </t>
  </si>
  <si>
    <t>AREIA GROSSA LAVADA</t>
  </si>
  <si>
    <t xml:space="preserve"> 000100 </t>
  </si>
  <si>
    <t>PARAFUSO CABECA ABAULADA 16 x 45mm</t>
  </si>
  <si>
    <t xml:space="preserve"> 028042 </t>
  </si>
  <si>
    <t>CRUZETA MADEIRA DE LEI 90mm x 115mm x 2400mm</t>
  </si>
  <si>
    <t xml:space="preserve"> 009375 </t>
  </si>
  <si>
    <t>FUSIVEL CARTUCHO PARA CHAVE FACA 181mm 250V 150A</t>
  </si>
  <si>
    <t xml:space="preserve"> 009523 </t>
  </si>
  <si>
    <t>PORCA SEXTAVADA PESADA TEMPERADO EM ACO CARBONO UNC 3/8" -16 CHAVE 11/16"</t>
  </si>
  <si>
    <t xml:space="preserve"> 003144 </t>
  </si>
  <si>
    <t>ALCA/ESTAI PREFORMADA ACO CARBONO ZINCADO 3/8" 9,5mm</t>
  </si>
  <si>
    <t xml:space="preserve"> 009351 </t>
  </si>
  <si>
    <t>CINTA PARA POSTE ACO ZINCADO 280mm</t>
  </si>
  <si>
    <t xml:space="preserve"> 009244 </t>
  </si>
  <si>
    <t>ARRUELA QUADRADA ACO 38mm</t>
  </si>
  <si>
    <t xml:space="preserve"> 047765 </t>
  </si>
  <si>
    <t>CHAVE FUSIVEL UNIPOLAR 15KV 100A ELO 15K</t>
  </si>
  <si>
    <t xml:space="preserve"> 045636 </t>
  </si>
  <si>
    <t>PARAFUSO ACO SEXTAVADO ASTM A325 3/4" x 4"</t>
  </si>
  <si>
    <t xml:space="preserve"> 000567 </t>
  </si>
  <si>
    <t>SELA EM ACO GALVANIZADO PARA CRUZETA</t>
  </si>
  <si>
    <t xml:space="preserve"> 047762 </t>
  </si>
  <si>
    <t>ELETRODUTO PVC RIGIDO ANTICHAMA ROSCAVEL 1" (METRO)</t>
  </si>
  <si>
    <t xml:space="preserve"> 003347 </t>
  </si>
  <si>
    <t>ARRUELA QUADRADA ACO 18mm</t>
  </si>
  <si>
    <t xml:space="preserve"> 009676 </t>
  </si>
  <si>
    <t>HASTE DE ATERRAMENTO 1/2" x 2,40m ABNT NBR-13571 / UL-467</t>
  </si>
  <si>
    <t xml:space="preserve"> 016203 </t>
  </si>
  <si>
    <t>CIMENTO PORTLAND CP III 32RS NBR 11578 (quilo)</t>
  </si>
  <si>
    <t xml:space="preserve"> 000050 </t>
  </si>
  <si>
    <t>PARAFUSO CABECA QUADRADA 16 x COM PORCA</t>
  </si>
  <si>
    <t xml:space="preserve"> 040520 </t>
  </si>
  <si>
    <t>ADAPTADOR DE REDUCAO CONDULETE TOP 3/4" x 1/2"</t>
  </si>
  <si>
    <t xml:space="preserve"> 009871 </t>
  </si>
  <si>
    <t>PARAFUSO CABECA QUADRADA 18 x 450mm COM PORCA</t>
  </si>
  <si>
    <t xml:space="preserve"> 008640 </t>
  </si>
  <si>
    <t>CABO DE COBRE NU MEIO DURO 7 FIOS 35mm2 (1AWG)</t>
  </si>
  <si>
    <t xml:space="preserve"> 012620 </t>
  </si>
  <si>
    <t>Transformadores</t>
  </si>
  <si>
    <t>TRANSFORMADOR DE DISTRIBUIÇÃO, 112,5 KVA, TRIFÁSICO, 60 HZ, CLASSE 15 KV, IMERSO EM ÓLEO MINERAL, INSTALAÇÃO EM POSTE (NÃO INCLUSO SUPORTE) - FORNECIMENTO E INSTALAÇÃO. AF_12/2020</t>
  </si>
  <si>
    <t xml:space="preserve"> 102105 </t>
  </si>
  <si>
    <t>Caixa de equipotencialização em aço 200x200x90mm, para embutir com tampa, com9 terminais, ref:TEL-901 ou similar (SPDA)</t>
  </si>
  <si>
    <t xml:space="preserve"> 12141 </t>
  </si>
  <si>
    <t>19,00 x 383,00 = 7277.0</t>
  </si>
  <si>
    <t>CARTUCHO EM PO PARA SOLDA EXOTERMICA 90/115/150/250</t>
  </si>
  <si>
    <t xml:space="preserve"> 071889 </t>
  </si>
  <si>
    <t>MOLDE CADINHO GRAFITE Mss1 CABO/CABO RETO 50-50mm2 Cch 50-2 MAXXWELD</t>
  </si>
  <si>
    <t xml:space="preserve"> 012062 </t>
  </si>
  <si>
    <t>PALITO IGNITOR PARA SOLDA EXOTERMICA</t>
  </si>
  <si>
    <t xml:space="preserve"> 163358 </t>
  </si>
  <si>
    <t>FERRAMENTA - ALICATE PARA CADINHO SOLDA EXOTERMICA Z201 GRANDE</t>
  </si>
  <si>
    <t xml:space="preserve"> 087547 </t>
  </si>
  <si>
    <t>CABO DE COBRE NU 35 MM2 MEIO-DURO</t>
  </si>
  <si>
    <t xml:space="preserve"> 00000863 </t>
  </si>
  <si>
    <t>Sistema de Proteção contra Descargas Atmosféricas - SPDA</t>
  </si>
  <si>
    <t>9,00 x 383,00 = 3447.0</t>
  </si>
  <si>
    <t>CAIXA DE INSPECAO PARA ATERRAMENTO E PARA RAIOS, EM POLIPROPILENO, DIAMETRO = 300 MM X ALTURA = 400 MM (INCLUIDA TAMPA SEM ESCOTILHA)</t>
  </si>
  <si>
    <t xml:space="preserve"> 00034643 </t>
  </si>
  <si>
    <t>PREPARO DE FUNDO DE VALA COM LARGURA MENOR QUE 1,5 M, COM CAMADA DE AREIA, LANÇAMENTO MANUAL. AF_08/2020</t>
  </si>
  <si>
    <t xml:space="preserve"> 101618 </t>
  </si>
  <si>
    <t>HASTE DE ATERRAMENTO EM ACO COM 3,00 M DE COMPRIMENTO E DN = 5/8", REVESTIDA COM BAIXA CAMADA DE COBRE, SEM CONECTOR</t>
  </si>
  <si>
    <t xml:space="preserve"> 00003379 </t>
  </si>
  <si>
    <t>188,00 x 383,00 = 72004.0</t>
  </si>
  <si>
    <t>CABO DE COBRE NU 50 MM2 MEIO-DURO</t>
  </si>
  <si>
    <t xml:space="preserve"> 00000867 </t>
  </si>
  <si>
    <t>Instalações Hidráulicas - Reservação e Bombas de Recalque</t>
  </si>
  <si>
    <t>ADAPTADOR COM FLANGE E ANEL DE VEDAÇÃO, PVC, SOLDÁVEL, DN 32 MM X 1", INSTALADO EM RESERVAÇÃO PREDIAL DE ÁGUA - FORNECIMENTO E INSTALAÇÃO. AF_04/2024</t>
  </si>
  <si>
    <t xml:space="preserve"> 94704 </t>
  </si>
  <si>
    <t>JOELHO 90 GRAUS COM BUCHA DE LATÃO, PVC, SOLDÁVEL, DN 25 MM X 3/4", INSTALADO EM RESERVAÇÃO PREDIAL DE ÁGUA - FORNECIMENTO E INSTALAÇÃO. AF_04/2024</t>
  </si>
  <si>
    <t xml:space="preserve"> 94672 </t>
  </si>
  <si>
    <t>Caixas de Água para Edificações</t>
  </si>
  <si>
    <t>FURO EM CAIXA D'ÁGUA COM ESPESSURA DE 2 ATÉ 5 MM E DIÂMETRO DE 32 MM. AF_06/2021</t>
  </si>
  <si>
    <t xml:space="preserve"> 102593 </t>
  </si>
  <si>
    <t>FURO EM CAIXA D'ÁGUA COM ESPESSURA DE 2 ATÉ 5 MM E DIÂMETRO DE 40 MM. AF_06/2021</t>
  </si>
  <si>
    <t xml:space="preserve"> 102595 </t>
  </si>
  <si>
    <t>TUBO, PVC, SOLDÁVEL, DE 32MM, INSTALADO EM RESERVAÇÃO PREDIAL DE ÁGUA - FORNECIMENTO E INSTALAÇÃO. AF_04/2024</t>
  </si>
  <si>
    <t xml:space="preserve"> 94649 </t>
  </si>
  <si>
    <t>TÊ, PVC, SOLDÁVEL, DN 32 MM INSTALADO EM RESERVAÇÃO PREDIAL DE ÁGUA - FORNECIMENTO E INSTALAÇÃO. AF_04/2024</t>
  </si>
  <si>
    <t xml:space="preserve"> 94690 </t>
  </si>
  <si>
    <t>FURO EM CAIXA D'ÁGUA COM ESPESSURA DE 6 ATÉ 8 MM E DIÂMETRO DE 25 MM. AF_06/2021</t>
  </si>
  <si>
    <t xml:space="preserve"> 102592 </t>
  </si>
  <si>
    <t>Válvulas e Registros para Sistemas Prediais</t>
  </si>
  <si>
    <t>REGISTRO DE ESFERA, PVC, SOLDÁVEL, COM VOLANTE, DN 25 MM - FORNECIMENTO E INSTALAÇÃO. AF_08/2021</t>
  </si>
  <si>
    <t xml:space="preserve"> 94489 </t>
  </si>
  <si>
    <t>REGISTRO DE ESFERA, PVC, SOLDÁVEL, COM VOLANTE, DN 40 MM - FORNECIMENTO E INSTALAÇÃO. AF_08/2021</t>
  </si>
  <si>
    <t xml:space="preserve"> 94491 </t>
  </si>
  <si>
    <t>Instalações para Canteiros de Obras</t>
  </si>
  <si>
    <t>ESTRUTURA DE MADEIRA PROVISÓRIA PARA SUPORTE DE CAIXA DÁGUA ELEVADA DE 3000 LITROS. AF_03/2024</t>
  </si>
  <si>
    <t xml:space="preserve"> 98462 </t>
  </si>
  <si>
    <t>CAIXA D´ÁGUA EM POLIETILENO, 2000 LITROS - FORNECIMENTO E INSTALAÇÃO. AF_06/2021</t>
  </si>
  <si>
    <t xml:space="preserve"> 102609 </t>
  </si>
  <si>
    <t>ADAPTADOR COM FLANGE E ANEL DE VEDAÇÃO, PVC, SOLDÁVEL, DN 25 MM X 3/4", INSTALADO EM RESERVAÇÃO PREDIAL DE ÁGUA - FORNECIMENTO E INSTALAÇÃO. AF_04/2024</t>
  </si>
  <si>
    <t xml:space="preserve"> 94703 </t>
  </si>
  <si>
    <t>JOELHO 90 GRAUS, PVC, SOLDÁVEL, DN 32 MM INSTALADO EM RESERVAÇÃO PREDIAL DE ÁGUA - FORNECIMENTO E INSTALAÇÃO. AF_04/2024</t>
  </si>
  <si>
    <t xml:space="preserve"> 94674 </t>
  </si>
  <si>
    <t>ADAPTADOR COM FLANGE E ANEL DE VEDAÇÃO, PVC, SOLDÁVEL, DN 40 MM X 1 1/4", INSTALADO EM RESERVAÇÃO PREDIAL DE ÁGUA - FORNECIMENTO E INSTALAÇÃO. AF_04/2024</t>
  </si>
  <si>
    <t xml:space="preserve"> 94705 </t>
  </si>
  <si>
    <t>TORNEIRA DE BOIA PARA CAIXA D'ÁGUA, ROSCÁVEL, 1" - FORNECIMENTO E INSTALAÇÃO. AF_08/2021</t>
  </si>
  <si>
    <t xml:space="preserve"> 94797 </t>
  </si>
  <si>
    <t>TÊ, PVC, SOLDÁVEL, DN 40 MM INSTALADO EM RESERVAÇÃO PREDIAL DE ÁGUA - FORNECIMENTO E INSTALAÇÃO. AF_04/2024</t>
  </si>
  <si>
    <t xml:space="preserve"> 94692 </t>
  </si>
  <si>
    <t>TUBO, PVC, SOLDÁVEL, DE 25MM, INSTALADO EM RESERVAÇÃO PREDIAL DE ÁGUA - FORNECIMENTO E INSTALAÇÃO. AF_04/2024</t>
  </si>
  <si>
    <t xml:space="preserve"> 94648 </t>
  </si>
  <si>
    <t>TUBO, PVC, SOLDÁVEL, DE 40MM, INSTALADO EM RESERVAÇÃO PREDIAL DE ÁGUA - FORNECIMENTO E INSTALAÇÃO. AF_04/2024</t>
  </si>
  <si>
    <t xml:space="preserve"> 94650 </t>
  </si>
  <si>
    <t>CANT - CANTEIRO DE OBRAS</t>
  </si>
  <si>
    <t>2.298,00</t>
  </si>
  <si>
    <t>FUNDO SELADOR ACRÍLICO, APLICAÇÃO MANUAL EM PAREDE, UMA DEMÃO. AF_04/2023</t>
  </si>
  <si>
    <t xml:space="preserve"> 88485 </t>
  </si>
  <si>
    <t>Instalações Prediais de Água Fria em PVC</t>
  </si>
  <si>
    <t>JOELHO 90 GRAUS, PVC, SOLDÁVEL, DN 32MM, INSTALADO EM RAMAL OU SUB-RAMAL DE ÁGUA - FORNECIMENTO E INSTALAÇÃO. AF_06/2022</t>
  </si>
  <si>
    <t xml:space="preserve"> 89367 </t>
  </si>
  <si>
    <t>QUADRO DE DISTRIBUIÇÃO DE ENERGIA EM CHAPA DE AÇO GALVANIZADO, DE EMBUTIR, COM BARRAMENTO TRIFÁSICO, PARA 24 DISJUNTORES DIN 100A - FORNECIMENTO E INSTALAÇÃO. AF_07/2025</t>
  </si>
  <si>
    <t xml:space="preserve"> 101879 </t>
  </si>
  <si>
    <t>TÊ DE REDUÇÃO, PVC, SOLDÁVEL, DN 32MM X 25MM, INSTALADO EM RAMAL OU SUB-RAMAL DE ÁGUA - FORNECIMENTO E INSTALAÇÃO. AF_06/2022</t>
  </si>
  <si>
    <t xml:space="preserve"> 89400 </t>
  </si>
  <si>
    <t>Louças e Metais</t>
  </si>
  <si>
    <t>VASO SANITÁRIO SIFONADO COM CAIXA ACOPLADA LOUÇA BRANCA, INCLUSO ENGATE FLEXÍVEL EM PLÁSTICO BRANCO, 1/2 X 40CM - FORNECIMENTO E INSTALAÇÃO. AF_01/2020</t>
  </si>
  <si>
    <t xml:space="preserve"> 86931 </t>
  </si>
  <si>
    <t>PORTA DE MADEIRA PARA PINTURA, SEMI-OCA (LEVE OU MÉDIA), 70X210CM, ESPESSURA DE 3,5CM, INCLUSO DOBRADIÇAS - FORNECIMENTO E INSTALAÇÃO. AF_10/2025</t>
  </si>
  <si>
    <t xml:space="preserve"> 90821 </t>
  </si>
  <si>
    <t>PORTA DE MADEIRA PARA PINTURA, SEMI-OCA (LEVE OU MÉDIA), 80X210CM, ESPESSURA DE 3,5CM, INCLUSO DOBRADIÇAS - FORNECIMENTO E INSTALAÇÃO. AF_10/2025</t>
  </si>
  <si>
    <t xml:space="preserve"> 90822 </t>
  </si>
  <si>
    <t>Instalações Prediais de Esgoto - Caixas e Ralos</t>
  </si>
  <si>
    <t>RALO SECO, PVC, DN 100 X 40 MM, JUNTA SOLDÁVEL, FORNECIDO E INSTALADO EM RAMAL DE DESCARGA OU EM RAMAL DE ESGOTO SANITÁRIO. AF_08/2022</t>
  </si>
  <si>
    <t xml:space="preserve"> 89710 </t>
  </si>
  <si>
    <t>CABO DE COBRE FLEXÍVEL ISOLADO, 2,5 MM², ANTI-CHAMA 0,6/1,0 KV, PARA CIRCUITOS TERMINAIS - FORNECIMENTO E INSTALAÇÃO. AF_03/2023</t>
  </si>
  <si>
    <t xml:space="preserve"> 91927 </t>
  </si>
  <si>
    <t>REGISTRO DE PRESSÃO, PVC, SOLDÁVEL, VOLANTE SIMPLES, DN 25 MM - FORNECIMENTO E INSTALAÇÃO. AF_08/2021</t>
  </si>
  <si>
    <t xml:space="preserve"> 103049 </t>
  </si>
  <si>
    <t>Revestimentos Cerâmicos Internos</t>
  </si>
  <si>
    <t>REVESTIMENTO CERÂMICO PARA PAREDES INTERNAS COM PLACAS TIPO ESMALTADA DE DIMENSÕES 20X20 CM APLICADAS A MEIA ALTURA DAS PAREDES. AF_02/2023_PE</t>
  </si>
  <si>
    <t xml:space="preserve"> 87267 </t>
  </si>
  <si>
    <t>TUBO, PVC, SOLDÁVEL, DE 32MM, INSTALADO EM RAMAL OU SUB-RAMAL DE ÁGUA - FORNECIMENTO E INSTALAÇÃO. AF_06/2022</t>
  </si>
  <si>
    <t xml:space="preserve"> 89357 </t>
  </si>
  <si>
    <t>INTERRUPTOR PARALELO (1 MÓDULO), 10A/250V, INCLUINDO SUPORTE E PLACA - FORNECIMENTO E INSTALAÇÃO. AF_03/2023</t>
  </si>
  <si>
    <t xml:space="preserve"> 91955 </t>
  </si>
  <si>
    <t>PAREDE DE MADEIRA COMPENSADA PARA CONSTRUÇÃO TEMPORÁRIA EM CHAPA SIMPLES, INTERNA, SEM VÃO. AF_03/2024</t>
  </si>
  <si>
    <t xml:space="preserve"> 98443 </t>
  </si>
  <si>
    <t>Esquadrias - Janelas</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</si>
  <si>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</si>
  <si>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 xml:space="preserve"> 94570 </t>
  </si>
  <si>
    <t>JOELHO 45 GRAUS, PVC, SOLDÁVEL, DN 32MM, INSTALADO EM RAMAL OU SUB-RAMAL DE ÁGUA - FORNECIMENTO E INSTALAÇÃO. AF_06/2022</t>
  </si>
  <si>
    <t xml:space="preserve"> 89368 </t>
  </si>
  <si>
    <t>Instalações Prediais de Esgoto - Tubos e Conexões</t>
  </si>
  <si>
    <t>JOELHO 90 GRAUS, PVC, SERIE NORMAL, ESGOTO PREDIAL, DN 40 MM, JUNTA SOLDÁVEL, FORNECIDO E INSTALADO EM RAMAL DE DESCARGA OU RAMAL DE ESGOTO SANITÁRIO. AF_08/2022</t>
  </si>
  <si>
    <t xml:space="preserve"> 89724 </t>
  </si>
  <si>
    <t>EMBOÇO, EM ARGAMASSA TRAÇO 1:2:8, PREPARO MECÂNICO, APLICADO MANUALMENTE EM PAREDES INTERNAS DE AMBIENTES COM ÁREA MENOR QUE 5M², E =17,5MM, COM TALISCAS. AF_03/2024</t>
  </si>
  <si>
    <t xml:space="preserve"> 87527 </t>
  </si>
  <si>
    <t>TUBO PVC, SERIE NORMAL, ESGOTO PREDIAL, DN 100 MM, FORNECIDO E INSTALADO EM RAMAL DE DESCARGA OU RAMAL DE ESGOTO SANITÁRIO. AF_08/2022</t>
  </si>
  <si>
    <t xml:space="preserve"> 89714 </t>
  </si>
  <si>
    <t>Estrutura e Trama para Cobertura</t>
  </si>
  <si>
    <t>FABRICAÇÃO E INSTALAÇÃO DE TESOURA INTEIRA EM MADEIRA NÃO APARELHADA, VÃO DE 6 M, PARA TELHA ONDULADA DE FIBROCIMENTO, METÁLICA, PLÁSTICA OU TERMOACÚSTICA, INCLUSO IÇAMENTO. AF_10/2025</t>
  </si>
  <si>
    <t xml:space="preserve"> 92558 </t>
  </si>
  <si>
    <t>TE, PVC, SÉRIE NORMAL, ESGOTO PREDIAL, DN 100 X 50 MM, JUNTA ELÁSTICA, FORNECIDO E INSTALADO EM RAMAL DE DESCARGA OU RAMAL DE ESGOTO SANITÁRIO. AF_08/2022</t>
  </si>
  <si>
    <t xml:space="preserve"> 104344 </t>
  </si>
  <si>
    <t>CABO DE COBRE FLEXÍVEL ISOLADO, 1,5 MM², ANTI-CHAMA 0,6/1,0 KV, PARA CIRCUITOS TERMINAIS - FORNECIMENTO E INSTALAÇÃO. AF_03/2023</t>
  </si>
  <si>
    <t xml:space="preserve"> 91925 </t>
  </si>
  <si>
    <t>QUADRO DE DISTRIBUIÇÃO DE ENERGIA EM CHAPA DE AÇO GALVANIZADO, DE EMBUTIR, COM BARRAMENTO TRIFÁSICO, PARA 18 DISJUNTORES DIN 100A - FORNECIMENTO E INSTALAÇÃO. AF_07/2025</t>
  </si>
  <si>
    <t xml:space="preserve"> 101883 </t>
  </si>
  <si>
    <t>Alvenaria Estrutural - Blocos de Concreto</t>
  </si>
  <si>
    <t>ALVENARIA DE BLOCOS DE CONCRETO ESTRUTURAL 14X19X39 CM (ESPESSURA 14 CM), FBK = 4,5 MPA, UTILIZANDO PALHETA. AF_10/2022</t>
  </si>
  <si>
    <t xml:space="preserve"> 89453 </t>
  </si>
  <si>
    <t>Instalações de Gás e Incêndio em Aço e Ferro Galvanizado</t>
  </si>
  <si>
    <t>EXTINTOR DE INCÊNDIO PORTÁTIL COM CARGA DE PQS DE 4 KG, CLASSE BC - FORNECIMENTO E INSTALAÇÃO. AF_10/2020_PE</t>
  </si>
  <si>
    <t xml:space="preserve"> 101908 </t>
  </si>
  <si>
    <t>FECHADURA DE EMBUTIR COM CILINDRO, EXTERNA, COMPLETA, ACABAMENTO PADRÃO POPULAR, INCLUSO EXECUÇÃO DE FURO - FORNECIMENTO E INSTALAÇÃO. AF_10/2025</t>
  </si>
  <si>
    <t xml:space="preserve"> 91304 </t>
  </si>
  <si>
    <t>Canaletas, Grelhas e Caixas com Grelha para Drenagem</t>
  </si>
  <si>
    <t>CANALETA MEIA CANA PRÉ-MOLDADA DE CONCRETO (D = 20 CM) - FORNECIMENTO E INSTALAÇÃO. AF_05/2025</t>
  </si>
  <si>
    <t xml:space="preserve"> 102989 </t>
  </si>
  <si>
    <t>TUBO PVC, SERIE NORMAL, ESGOTO PREDIAL, DN 75 MM, FORNECIDO E INSTALADO EM PRUMADA DE ESGOTO SANITÁRIO OU VENTILAÇÃO. AF_08/2022</t>
  </si>
  <si>
    <t xml:space="preserve"> 89799 </t>
  </si>
  <si>
    <t>JOELHO 90 GRAUS, PVC, SERIE NORMAL, ESGOTO PREDIAL, DN 50 MM, JUNTA ELÁSTICA, FORNECIDO E INSTALADO EM RAMAL DE DESCARGA OU RAMAL DE ESGOTO SANITÁRIO. AF_08/2022</t>
  </si>
  <si>
    <t xml:space="preserve"> 89731 </t>
  </si>
  <si>
    <t>TOMADA MÉDIA DE EMBUTIR (1 MÓDULO), 2P+T 20 A, INCLUINDO SUPORTE E PLACA - FORNECIMENTO E INSTALAÇÃO. AF_03/2023</t>
  </si>
  <si>
    <t xml:space="preserve"> 91997 </t>
  </si>
  <si>
    <t>JOELHO 45 GRAUS, PVC, SERIE NORMAL, ESGOTO PREDIAL, DN 75 MM, JUNTA ELÁSTICA, FORNECIDO E INSTALADO EM RAMAL DE DESCARGA OU RAMAL DE ESGOTO SANITÁRIO. AF_08/2022</t>
  </si>
  <si>
    <t xml:space="preserve"> 89739 </t>
  </si>
  <si>
    <t>CAIXA SIFONADA, PVC, DN 100 X 100 X 50 MM, JUNTA ELÁSTICA, FORNECIDA E INSTALADA EM RAMAL DE DESCARGA OU EM RAMAL DE ESGOTO SANITÁRIO. AF_08/2022</t>
  </si>
  <si>
    <t xml:space="preserve"> 89707 </t>
  </si>
  <si>
    <t>Lastro</t>
  </si>
  <si>
    <t>LASTRO DE CONCRETO MAGRO, APLICADO EM PISOS, LAJES SOBRE SOLO OU RADIERS, ESPESSURA DE 3 CM. AF_01/2024</t>
  </si>
  <si>
    <t xml:space="preserve"> 95240 </t>
  </si>
  <si>
    <t>JUNÇÃO DE REDUCAO INVERTIDA, PVC, SÉRIE NORMAL, ESGOTO PREDIAL, DN 100 X 75 MM, JUNTA ELÁSTICA, FORNECIDO E INSTALADO EM RAMAL DE DESCARGA OU RAMAL DE ESGOTO SANITÁRIO. AF_08/2022</t>
  </si>
  <si>
    <t xml:space="preserve"> 104347 </t>
  </si>
  <si>
    <t>TORNEIRA CROMADA 1/2" OU 3/4" PARA TANQUE, PADRÃO POPULAR - FORNECIMENTO E INSTALAÇÃO. AF_01/2020</t>
  </si>
  <si>
    <t xml:space="preserve"> 86913 </t>
  </si>
  <si>
    <t>TE, PVC, SOLDÁVEL, DN 25MM, INSTALADO EM RAMAL OU SUB-RAMAL DE ÁGUA - FORNECIMENTO E INSTALAÇÃO. AF_06/2022</t>
  </si>
  <si>
    <t xml:space="preserve"> 89395 </t>
  </si>
  <si>
    <t>JOELHO 45 GRAUS, PVC, SOLDÁVEL, DN 25MM, INSTALADO EM RAMAL OU SUB-RAMAL DE ÁGUA - FORNECIMENTO E INSTALAÇÃO. AF_06/2022</t>
  </si>
  <si>
    <t xml:space="preserve"> 89363 </t>
  </si>
  <si>
    <t>FECHADURA DE EMBUTIR SEM CILINDRO, PARA PORTAS INTERNAS, COMPLETA, ACABAMENTO PADRÃO POPULAR, COM EXECUÇÃO DE FURO - FORNECIMENTO E INSTALAÇÃO. AF_10/2025</t>
  </si>
  <si>
    <t xml:space="preserve"> 91307 </t>
  </si>
  <si>
    <t>CHUMBAMENTO LINEAR EM ALVENARIA PARA RAMAIS/DISTRIBUIÇÃO DE INSTALAÇÕES HIDRÁULICAS COM DIÂMETROS MAIORES QUE 40 MM E MENORES OU IGUAIS A 75 MM. AF_09/2023</t>
  </si>
  <si>
    <t xml:space="preserve"> 90467 </t>
  </si>
  <si>
    <t>DISJUNTOR BIPOLAR TIPO DIN, CORRENTE NOMINAL DE 32A - FORNECIMENTO E INSTALAÇÃO. AF_07/2025</t>
  </si>
  <si>
    <t xml:space="preserve"> 93664 </t>
  </si>
  <si>
    <t>CAIXA RETANGULAR 4" X 2" ALTA (2,00 M DO PISO), PVC, INSTALADA EM PAREDE - FORNECIMENTO E INSTALAÇÃO. AF_03/2023</t>
  </si>
  <si>
    <t xml:space="preserve"> 91939 </t>
  </si>
  <si>
    <t>INEL - INSTALAÇÃO ELÉTRICA/ELETRIFICAÇÃO E ILUMINAÇÃO EXTERNA</t>
  </si>
  <si>
    <t>LUMINÁRIA TIPO CALHA, DE SOBREPOR, COM 2 LÂMPADAS TUBULARES FLUORESCENTES DE 18 W, COM REATOR DE PARTIDA RÁPIDA - FORNECIMENTO E INSTALAÇÃO. AF_02/2020</t>
  </si>
  <si>
    <t xml:space="preserve"> 97585 </t>
  </si>
  <si>
    <t>GRELHA DE FERRO FUNDIDO SIMPLES COM REQUADRO, 200 X 1000 MM, ASSENTADA COM ARGAMASSA 1 : 3 CIMENTO: AREIA - FORNECIMENTO E INSTALAÇÃO. AF_05/2025</t>
  </si>
  <si>
    <t xml:space="preserve"> 103002 </t>
  </si>
  <si>
    <t>TOMADA BAIXA DE EMBUTIR (1 MÓDULO), 2P+T 10 A, INCLUINDO SUPORTE E PLACA - FORNECIMENTO E INSTALAÇÃO. AF_03/2023</t>
  </si>
  <si>
    <t xml:space="preserve"> 92000 </t>
  </si>
  <si>
    <t>CHUMBAMENTO LINEAR EM ALVENARIA PARA RAMAIS/DISTRIBUIÇÃO DE INSTALAÇÕES HIDRÁULICAS COM DIÂMETROS MENORES OU IGUAIS A 40 MM. AF_09/2023</t>
  </si>
  <si>
    <t xml:space="preserve"> 90466 </t>
  </si>
  <si>
    <t>TUBO, PVC, SOLDÁVEL, DE 25MM, INSTALADO EM RAMAL OU SUB-RAMAL DE ÁGUA - FORNECIMENTO E INSTALAÇÃO. AF_06/2022</t>
  </si>
  <si>
    <t xml:space="preserve"> 89356 </t>
  </si>
  <si>
    <t>TUBO PVC, SERIE NORMAL, ESGOTO PREDIAL, DN 40 MM, FORNECIDO E INSTALADO EM RAMAL DE DESCARGA OU RAMAL DE ESGOTO SANITÁRIO. AF_08/2022</t>
  </si>
  <si>
    <t xml:space="preserve"> 89711 </t>
  </si>
  <si>
    <t>JOELHO 45 GRAUS, PVC, SERIE NORMAL, ESGOTO PREDIAL, DN 40 MM, JUNTA SOLDÁVEL, FORNECIDO E INSTALADO EM RAMAL DE DESCARGA OU RAMAL DE ESGOTO SANITÁRIO. AF_08/2022</t>
  </si>
  <si>
    <t xml:space="preserve"> 89726 </t>
  </si>
  <si>
    <t>TE, PVC, SERIE NORMAL, ESGOTO PREDIAL, DN 75 X 75 MM, JUNTA ELÁSTICA, FORNECIDO E INSTALADO EM RAMAL DE DESCARGA OU RAMAL DE ESGOTO SANITÁRIO. AF_08/2022</t>
  </si>
  <si>
    <t xml:space="preserve"> 89786 </t>
  </si>
  <si>
    <t>INTERRUPTOR SIMPLES (1 MÓDULO), 10A/250V, INCLUINDO SUPORTE E PLACA - FORNECIMENTO E INSTALAÇÃO. AF_03/2023</t>
  </si>
  <si>
    <t xml:space="preserve"> 91953 </t>
  </si>
  <si>
    <t>CAIXA OCTOGONAL 3" X 3", PVC, INSTALADA EM LAJE - FORNECIMENTO E INSTALAÇÃO. AF_03/2023</t>
  </si>
  <si>
    <t xml:space="preserve"> 91937 </t>
  </si>
  <si>
    <t>FABRICAÇÃO E INSTALAÇÃO DE TESOURA INTEIRA EM MADEIRA NÃO APARELHADA, VÃO DE 5 M, PARA TELHA ONDULADA DE FIBROCIMENTO, METÁLICA, PLÁSTICA OU TERMOACÚSTICA, INCLUSO IÇAMENTO. AF_10/2025</t>
  </si>
  <si>
    <t xml:space="preserve"> 92557 </t>
  </si>
  <si>
    <t>ELETRODUTO RÍGIDO SOLDÁVEL, PVC, DN 25 MM (3/4"), APARENTE - FORNECIMENTO E INSTALAÇÃO. AF_10/2022</t>
  </si>
  <si>
    <t xml:space="preserve"> 95727 </t>
  </si>
  <si>
    <t>TUBO, PVC, SOLDÁVEL, DE 40MM, INSTALADO EM RAMAL DE DISTRIBUIÇÃO DE ÁGUA - FORNECIMENTO E INSTALAÇÃO. AF_06/2022</t>
  </si>
  <si>
    <t xml:space="preserve"> 103978 </t>
  </si>
  <si>
    <t>ELETRODUTO FLEXÍVEL CORRUGADO REFORÇADO, PVC, DN 25 MM (3/4"), PARA CIRCUITOS TERMINAIS, INSTALADO EM LAJE - FORNECIMENTO E INSTALAÇÃO. AF_03/2023</t>
  </si>
  <si>
    <t xml:space="preserve"> 91845 </t>
  </si>
  <si>
    <t>Iluminação Predial e Monitoramento</t>
  </si>
  <si>
    <t>LUMINÁRIA DE EMERGÊNCIA, COM 30 LÂMPADAS LED DE 2 W, SEM REATOR - FORNECIMENTO E INSTALAÇÃO. AF_09/2024</t>
  </si>
  <si>
    <t xml:space="preserve"> 97599 </t>
  </si>
  <si>
    <t>TOMADA MÉDIA DE EMBUTIR (1 MÓDULO), 2P+T 10 A, INCLUINDO SUPORTE E PLACA - FORNECIMENTO E INSTALAÇÃO. AF_03/2023</t>
  </si>
  <si>
    <t xml:space="preserve"> 91996 </t>
  </si>
  <si>
    <t>RASGO LINEAR MANUAL EM ALVENARIA, PARA RAMAIS/ DISTRIBUIÇÃO DE INSTALAÇÕES HIDRÁULICAS, DIÂMETROS MENORES OU IGUAIS A 40 MM. AF_09/2023</t>
  </si>
  <si>
    <t xml:space="preserve"> 90443 </t>
  </si>
  <si>
    <t>PAREDE DE MADEIRA COMPENSADA PARA CONSTRUÇÃO TEMPORÁRIA EM CHAPA SIMPLES, EXTERNA, SEM VÃO. AF_03/2024</t>
  </si>
  <si>
    <t xml:space="preserve"> 98441 </t>
  </si>
  <si>
    <t>Graute e Armação</t>
  </si>
  <si>
    <t>GRAUTEAMENTO DE CINTA SUPERIOR OU DE VERGA EM ALVENARIA ESTRUTURAL. AF_09/2021</t>
  </si>
  <si>
    <t xml:space="preserve"> 89995 </t>
  </si>
  <si>
    <t>LAVATÓRIO LOUÇA BRANCA SUSPENSO, 29,5 X 39CM OU EQUIVALENTE, PADRÃO POPULAR, INCLUSO SIFÃO FLEXÍVEL EM PVC, VÁLVULA E ENGATE FLEXÍVEL 30CM EM PLÁSTICO E TORNEIRA CROMADA DE MESA, PADRÃO POPULAR - FORNECIMENTO E INSTALAÇÃO. AF_01/2020</t>
  </si>
  <si>
    <t xml:space="preserve"> 86943 </t>
  </si>
  <si>
    <t>MICTÓRIO SIFONADO LOUÇA BRANCA - PADRÃO MÉDIO - FORNECIMENTO E INSTALAÇÃO. AF_01/2020</t>
  </si>
  <si>
    <t xml:space="preserve"> 100858 </t>
  </si>
  <si>
    <t>CHUVEIRO ELÉTRICO COMUM CORPO PLÁSTICO, TIPO DUCHA - FORNECIMENTO E INSTALAÇÃO. AF_01/2020</t>
  </si>
  <si>
    <t xml:space="preserve"> 100860 </t>
  </si>
  <si>
    <t>Passeios de Concreto</t>
  </si>
  <si>
    <t>EXECUÇÃO DE PASSEIO (CALÇADA) OU PISO DE CONCRETO COM CONCRETO MOLDADO IN LOCO, FEITO EM OBRA, ACABAMENTO CONVENCIONAL, ESPESSURA 6 CM, ARMADO. AF_08/2022</t>
  </si>
  <si>
    <t xml:space="preserve"> 94992 </t>
  </si>
  <si>
    <t>JUNÇÃO DE REDUÇÃO INVERTIDA, PVC, SÉRIE NORMAL, ESGOTO PREDIAL, DN 75 X 50 MM, JUNTA ELÁSTICA, FORNECIDO E INSTALADO EM PRUMADA DE ESGOTO SANITÁRIO OU VENTILAÇÃO. AF_08/2022</t>
  </si>
  <si>
    <t xml:space="preserve"> 104350 </t>
  </si>
  <si>
    <t>REGISTRO DE GAVETA BRUTO, LATÃO, ROSCÁVEL, 1", COM ACABAMENTO E CANOPLA CROMADOS - FORNECIMENTO E INSTALAÇÃO. AF_08/2021</t>
  </si>
  <si>
    <t xml:space="preserve"> 94792 </t>
  </si>
  <si>
    <t>PAREDE DE MADEIRA COMPENSADA PARA CONSTRUÇÃO TEMPORÁRIA EM CHAPA SIMPLES, INTERNA, COM ÁREA LÍQUIDA MENOR QUE 6 M², COM VÃO. AF_03/2024</t>
  </si>
  <si>
    <t xml:space="preserve"> 98448 </t>
  </si>
  <si>
    <t>TUBO PVC, SERIE NORMAL, ESGOTO PREDIAL, DN 50 MM, FORNECIDO E INSTALADO EM RAMAL DE DESCARGA OU RAMAL DE ESGOTO SANITÁRIO. AF_08/2022</t>
  </si>
  <si>
    <t xml:space="preserve"> 89712 </t>
  </si>
  <si>
    <t>TRAMA DE MADEIRA COMPOSTA POR TERÇAS PARA TELHADOS DE ATÉ 2 ÁGUAS PARA TELHA ONDULADA DE FIBROCIMENTO, METÁLICA, PLÁSTICA OU TERMOACÚSTICA, INCLUSO TRANSPORTE VERTICAL. AF_10/2025</t>
  </si>
  <si>
    <t xml:space="preserve"> 92543 </t>
  </si>
  <si>
    <t>RASGO LINEAR MANUAL EM ALVENARIA, PARA RAMAIS/ DISTRIBUIÇÃO DE INSTALAÇÕES HIDRÁULICAS, DIÂMETROS MAIORES QUE 40 MM E MENORES OU IGUAIS A 75 MM. AF_09/2023</t>
  </si>
  <si>
    <t xml:space="preserve"> 91222 </t>
  </si>
  <si>
    <t>Telhamento para Cobertura</t>
  </si>
  <si>
    <t>TELHAMENTO COM TELHA ONDULADA DE FIBROCIMENTO E = 6 MM, COM RECOBRIMENTO LATERAL DE 1 1/4 DE ONDA PARA TELHADO COM INCLINAÇÃO MÁXIMA DE 10°, COM ATÉ 2 ÁGUAS, INCLUSO IÇAMENTO. AF_07/2019</t>
  </si>
  <si>
    <t xml:space="preserve"> 94210 </t>
  </si>
  <si>
    <t>TÊ DE REDUÇÃO, PVC, SOLDÁVEL, DN 40MM X 32MM, INSTALADO EM RAMAL DE DISTRIBUIÇÃO DE ÁGUA - FORNECIMENTO E INSTALAÇÃO. AF_06/2022</t>
  </si>
  <si>
    <t xml:space="preserve"> 104012 </t>
  </si>
  <si>
    <t>PAREDE DE MADEIRA COMPENSADA PARA CONSTRUÇÃO TEMPORÁRIA EM CHAPA SIMPLES, EXTERNA, COM ÁREA LÍQUIDA MAIOR OU IGUAL A 6 M², COM VÃO. AF_03/2024</t>
  </si>
  <si>
    <t xml:space="preserve"> 98445 </t>
  </si>
  <si>
    <t>TERMINAL DE VENTILAÇÃO, PVC, SÉRIE NORMAL, ESGOTO PREDIAL, DN 100 MM, JUNTA SOLDÁVEL, FORNECIDO E INSTALADO EM PRUMADA DE ESGOTO SANITÁRIO OU VENTILAÇÃO. AF_08/2022</t>
  </si>
  <si>
    <t xml:space="preserve"> 104356 </t>
  </si>
  <si>
    <t>JOELHO 90 GRAUS, PVC, SOLDÁVEL, DN 25MM, INSTALADO EM RAMAL OU SUB-RAMAL DE ÁGUA - FORNECIMENTO E INSTALAÇÃO. AF_06/2022</t>
  </si>
  <si>
    <t xml:space="preserve"> 89362 </t>
  </si>
  <si>
    <t>JUNÇÃO SIMPLES, PVC, SERIE NORMAL, ESGOTO PREDIAL, DN 40 MM, JUNTA SOLDÁVEL, FORNECIDO E INSTALADO EM RAMAL DE DESCARGA OU RAMAL DE ESGOTO SANITÁRIO. AF_08/2022</t>
  </si>
  <si>
    <t xml:space="preserve"> 89783 </t>
  </si>
  <si>
    <t>ARMAÇÃO DE CINTA DE ALVENARIA ESTRUTURAL; DIÂMETRO DE 10,0 MM. AF_09/2021</t>
  </si>
  <si>
    <t xml:space="preserve"> 89998 </t>
  </si>
  <si>
    <t>PISO - PISOS</t>
  </si>
  <si>
    <t>REVESTIMENTO CERÂMICO PARA PISO COM PLACAS TIPO ESMALTADA PADRÃO POPULAR DE DIMENSÕES 35X35 CM APLICADA EM AMBIENTES DE ÁREA MENOR QUE 5 M2. AF_02/2023_PE</t>
  </si>
  <si>
    <t xml:space="preserve"> 93389 </t>
  </si>
  <si>
    <t>JOELHO 45 GRAUS, PVC, SERIE NORMAL, ESGOTO PREDIAL, DN 50 MM, JUNTA ELÁSTICA, FORNECIDO E INSTALADO EM RAMAL DE DESCARGA OU RAMAL DE ESGOTO SANITÁRIO. AF_08/2022</t>
  </si>
  <si>
    <t xml:space="preserve"> 89732 </t>
  </si>
  <si>
    <t>CURVA CURTA 90 GRAUS, PVC, SERIE NORMAL, ESGOTO PREDIAL, DN 75 MM, JUNTA ELÁSTICA, FORNECIDO E INSTALADO EM RAMAL DE DESCARGA OU RAMAL DE ESGOTO SANITÁRIO. AF_08/2022</t>
  </si>
  <si>
    <t xml:space="preserve"> 89742 </t>
  </si>
  <si>
    <t>Pintura em Madeira</t>
  </si>
  <si>
    <t>PINTURA TINTA DE ACABAMENTO (PIGMENTADA) ESMALTE SINTÉTICO FOSCO EM MADEIRA, 2 DEMÃOS. AF_01/2021</t>
  </si>
  <si>
    <t xml:space="preserve"> 102218 </t>
  </si>
  <si>
    <t>TE, PVC, SÉRIE NORMAL, ESGOTO PREDIAL, DN 100 X 75 MM, JUNTA ELÁSTICA, FORNECIDO E INSTALADO EM RAMAL DE DESCARGA OU RAMAL DE ESGOTO SANITÁRIO. AF_08/2022</t>
  </si>
  <si>
    <t xml:space="preserve"> 104346 </t>
  </si>
  <si>
    <t>JANELA DE ALUMÍNIO TIPO MAXIM-AR, BATENTE/ REQUADRO 3 A 14 CM, VIDRO INCLUSO, FIXAÇÃO COM PARAFUSO, SEM GUARNIÇÃO/ ALIZAR, DIMENSÕES 60X80 (A X L) CM, SEM ACABAMENTO, VEDAÇÃO COM SILICONE, EXCLUSIVE CONTRAMARCO - FORNECIMENTO E INSTALAÇÃO. AF_11/2024</t>
  </si>
  <si>
    <t xml:space="preserve"> 94569 </t>
  </si>
  <si>
    <t>REGISTRO DE GAVETA BRUTO, LATÃO, ROSCÁVEL, 1 1/4", COM ACABAMENTO E CANOPLA CROMADOS - FORNECIMENTO E INSTALAÇÃO. AF_08/2021</t>
  </si>
  <si>
    <t xml:space="preserve"> 94793 </t>
  </si>
  <si>
    <t>DISJUNTOR BIPOLAR TIPO DIN, CORRENTE NOMINAL DE 16A - FORNECIMENTO E INSTALAÇÃO. AF_07/2025</t>
  </si>
  <si>
    <t xml:space="preserve"> 93661 </t>
  </si>
  <si>
    <t>ELETRODUTO RÍGIDO ROSCÁVEL, PVC, DN 75 MM (2 1/2"), PARA REDE ENTERRADA DE DISTRIBUIÇÃO DE ENERGIA ELÉTRICA - FORNECIMENTO E INSTALAÇÃO. AF_12/2021</t>
  </si>
  <si>
    <t xml:space="preserve"> 93010 </t>
  </si>
  <si>
    <t>DISJUNTOR TRIPOLAR TIPO DIN, CORRENTE NOMINAL DE 50A - FORNECIMENTO E INSTALAÇÃO. AF_07/2025</t>
  </si>
  <si>
    <t xml:space="preserve"> 93673 </t>
  </si>
  <si>
    <t>TE, PVC, SERIE NORMAL, ESGOTO PREDIAL, DN 50 X 50 MM, JUNTA ELÁSTICA, FORNECIDO E INSTALADO EM RAMAL DE DESCARGA OU RAMAL DE ESGOTO SANITÁRIO. AF_08/2022</t>
  </si>
  <si>
    <t xml:space="preserve"> 89784 </t>
  </si>
  <si>
    <t>Redes de Lógica, Telefonia e Imagem</t>
  </si>
  <si>
    <t>CABO ELETRÔNICO CATEGORIA 5E, INSTALADO EM EDIFICAÇÃO RESIDENCIAL - FORNECIMENTO E INSTALAÇÃO. AF_08/2025</t>
  </si>
  <si>
    <t xml:space="preserve"> 98294 </t>
  </si>
  <si>
    <t>CURVA 90 GRAUS PARA ELETRODUTO, PVC, ROSCÁVEL, DN 75 MM (2 1/2"), PARA REDE ENTERRADA DE DISTRIBUIÇÃO DE ENERGIA ELÉTRICA - FORNECIMENTO E INSTALAÇÃO. AF_12/2021</t>
  </si>
  <si>
    <t xml:space="preserve"> 93022 </t>
  </si>
  <si>
    <t>BANCADA DE MÁRMORE SINTÉTICO 120 X 60CM, COM CUBA INTEGRADA, INCLUSO SIFÃO TIPO FLEXÍVEL EM PVC, VÁLVULA EM PLÁSTICO CROMADO TIPO AMERICANA E TORNEIRA CROMADA LONGA, DE PAREDE, PADRÃO POPULAR - FORNECIMENTO E INSTALAÇÃO. AF_01/2020</t>
  </si>
  <si>
    <t xml:space="preserve"> 86934 </t>
  </si>
  <si>
    <t>JUNÇÃO SIMPLES, PVC, SERIE NORMAL, ESGOTO PREDIAL, DN 50 X 50 MM, JUNTA ELÁSTICA, FORNECIDO E INSTALADO EM RAMAL DE DESCARGA OU RAMAL DE ESGOTO SANITÁRIO. AF_08/2022</t>
  </si>
  <si>
    <t xml:space="preserve"> 89785 </t>
  </si>
  <si>
    <t>TERMINAL DE VENTILAÇÃO, PVC, SÉRIE NORMAL, ESGOTO PREDIAL, DN 50 MM, JUNTA SOLDÁVEL, FORNECIDO E INSTALADO EM PRUMADA DE ESGOTO SANITÁRIO OU VENTILAÇÃO. AF_08/2022</t>
  </si>
  <si>
    <t xml:space="preserve"> 104348 </t>
  </si>
  <si>
    <t>TOMADA BAIXA DE EMBUTIR (1 MÓDULO), 2P+T 20 A, INCLUINDO SUPORTE E PLACA - FORNECIMENTO E INSTALAÇÃO. AF_03/2023</t>
  </si>
  <si>
    <t xml:space="preserve"> 92001 </t>
  </si>
  <si>
    <t>DISJUNTOR BIPOLAR TIPO DIN, CORRENTE NOMINAL DE 20A - FORNECIMENTO E INSTALAÇÃO. AF_07/2025</t>
  </si>
  <si>
    <t xml:space="preserve"> 93662 </t>
  </si>
  <si>
    <t>Drenagem de ar condicionado</t>
  </si>
  <si>
    <t>TUBO, PVC, SOLDÁVEL, DE 25MM, INSTALADO EM DRENO DE AR-CONDICIONADO - FORNECIMENTO E INSTALAÇÃO. AF_08/2022</t>
  </si>
  <si>
    <t xml:space="preserve"> 89865 </t>
  </si>
  <si>
    <t>TOMADA ALTA DE EMBUTIR (1 MÓDULO), 2P+T 10 A, INCLUINDO SUPORTE E PLACA - FORNECIMENTO E INSTALAÇÃO. AF_03/2023</t>
  </si>
  <si>
    <t xml:space="preserve"> 91992 </t>
  </si>
  <si>
    <t>CABO DE COBRE FLEXÍVEL ISOLADO, 25 MM², ANTI-CHAMA 0,6/1,0 KV, PARA REDE ENTERRADA DE DISTRIBUIÇÃO DE ENERGIA ELÉTRICA - FORNECIMENTO E INSTALAÇÃO. AF_12/2021</t>
  </si>
  <si>
    <t xml:space="preserve"> 92984 </t>
  </si>
  <si>
    <t>JOELHO 90 GRAUS, PVC, SOLDÁVEL, DN 25MM, INSTALADO EM DRENO DE AR-CONDICIONADO - FORNECIMENTO E INSTALAÇÃO. AF_08/2022</t>
  </si>
  <si>
    <t xml:space="preserve"> 89866 </t>
  </si>
  <si>
    <t>ELETRODUTO RÍGIDO SOLDÁVEL, PVC, DN 32 MM (1"), APARENTE - FORNECIMENTO E INSTALAÇÃO. AF_10/2022</t>
  </si>
  <si>
    <t xml:space="preserve"> 95728 </t>
  </si>
  <si>
    <t>CABO DE COBRE FLEXÍVEL ISOLADO, 50 MM², ANTI-CHAMA 0,6/1,0 KV, PARA REDE ENTERRADA DE DISTRIBUIÇÃO DE ENERGIA ELÉTRICA - FORNECIMENTO E INSTALAÇÃO. AF_12/2021</t>
  </si>
  <si>
    <t xml:space="preserve"> 92988 </t>
  </si>
  <si>
    <t>TOMADA MÉDIA DE EMBUTIR (2 MÓDULOS), 2P+T 20 A, INCLUINDO SUPORTE E PLACA - FORNECIMENTO E INSTALAÇÃO. AF_03/2023</t>
  </si>
  <si>
    <t xml:space="preserve"> 92005 </t>
  </si>
  <si>
    <t>Forros</t>
  </si>
  <si>
    <t>FORRO EM RÉGUAS DE PVC, LISO, PARA AMBIENTES COMERCIAIS, INCLUSIVE ESTRUTURA BIDIRECIONAL DE FIXAÇÃO. AF_08/2023_PS</t>
  </si>
  <si>
    <t xml:space="preserve"> 96486 </t>
  </si>
  <si>
    <t>ELETRODUTO FLEXÍVEL CORRUGADO, PVC, DN 25 MM (3/4"), PARA CIRCUITOS TERMINAIS, INSTALADO EM FORRO - FORNECIMENTO E INSTALAÇÃO. AF_03/2023</t>
  </si>
  <si>
    <t xml:space="preserve"> 91834 </t>
  </si>
  <si>
    <t>FABRICAÇÃO E INSTALAÇÃO DE TESOURA INTEIRA EM MADEIRA NÃO APARELHADA, VÃO DE 4 M, PARA TELHA ONDULADA DE FIBROCIMENTO, METÁLICA, PLÁSTICA OU TERMOACÚSTICA, INCLUSO IÇAMENTO. AF_10/2025</t>
  </si>
  <si>
    <t xml:space="preserve"> 92556 </t>
  </si>
  <si>
    <t>CONDULETE DE PVC, TIPO LB, PARA ELETRODUTO DE PVC SOLDÁVEL DN 25 MM (3/4''), APARENTE - FORNECIMENTO E INSTALAÇÃO. AF_10/2022</t>
  </si>
  <si>
    <t xml:space="preserve"> 95811 </t>
  </si>
  <si>
    <t>TERMINAL DE VENTILAÇÃO, PVC, SÉRIE NORMAL, ESGOTO PREDIAL, DN 75 MM, JUNTA SOLDÁVEL, FORNECIDO E INSTALADO EM PRUMADA DE ESGOTO SANITÁRIO OU VENTILAÇÃO. AF_08/2022</t>
  </si>
  <si>
    <t xml:space="preserve"> 104351 </t>
  </si>
  <si>
    <t>PAREDE DE MADEIRA COMPENSADA PARA CONSTRUÇÃO TEMPORÁRIA EM CHAPA SIMPLES, EXTERNA, COM ÁREA LÍQUIDA MENOR QUE 6 M², COM VÃO. AF_03/2024</t>
  </si>
  <si>
    <t xml:space="preserve"> 98446 </t>
  </si>
  <si>
    <t>ELETRODUTO FLEXÍVEL CORRUGADO REFORÇADO, PVC, DN 32 MM (1"), PARA CIRCUITOS TERMINAIS, INSTALADO EM LAJE - FORNECIMENTO E INSTALAÇÃO. AF_03/2023</t>
  </si>
  <si>
    <t xml:space="preserve"> 91847 </t>
  </si>
  <si>
    <t>JUNÇÃO DE REDUÇÃO INVERTIDA, PVC, SÉRIE NORMAL, ESGOTO PREDIAL, DN 100 X 50 MM, JUNTA ELÁSTICA, FORNECIDO E INSTALADO EM RAMAL DE DESCARGA OU RAMAL DE ESGOTO SANITÁRIO. AF_08/2022</t>
  </si>
  <si>
    <t xml:space="preserve"> 104345 </t>
  </si>
  <si>
    <t>INTERRUPTOR PARALELO (1 MÓDULO) COM 1 TOMADA DE EMBUTIR 2P+T 10 A, INCLUINDO SUPORTE E PLACA - FORNECIMENTO E INSTALAÇÃO. AF_03/2023</t>
  </si>
  <si>
    <t xml:space="preserve"> 92029 </t>
  </si>
  <si>
    <t>PAREDE DE MADEIRA COMPENSADA PARA CONSTRUÇÃO TEMPORÁRIA EM CHAPA SIMPLES, INTERNA, COM ÁREA LÍQUIDA MAIOR OU IGUAL A 6 M², COM VÃO. AF_03/2024</t>
  </si>
  <si>
    <t xml:space="preserve"> 98447 </t>
  </si>
  <si>
    <t>DISJUNTOR TRIPOLAR TIPO DIN, CORRENTE NOMINAL DE 32A - FORNECIMENTO E INSTALAÇÃO. AF_07/2025</t>
  </si>
  <si>
    <t xml:space="preserve"> 93671 </t>
  </si>
  <si>
    <t>TE, PVC, SOLDÁVEL, DN 25MM, INSTALADO EM DRENO DE AR-CONDICIONADO - FORNECIMENTO E INSTALAÇÃO. AF_08/2022</t>
  </si>
  <si>
    <t xml:space="preserve"> 89869 </t>
  </si>
  <si>
    <t>TOMADA DE REDE RJ45 - FORNECIMENTO E INSTALAÇÃO. AF_08/2025</t>
  </si>
  <si>
    <t xml:space="preserve"> 98307 </t>
  </si>
  <si>
    <t>ELETRODUTO FLEXÍVEL LISO, PEAD, DN 40 MM (1 1/4"), PARA CIRCUITOS TERMINAIS, INSTALADO EM LAJE - FORNECIMENTO E INSTALAÇÃO. AF_03/2023</t>
  </si>
  <si>
    <t xml:space="preserve"> 91851 </t>
  </si>
  <si>
    <t>CABO DE COBRE FLEXÍVEL ISOLADO, 10 MM², ANTI-CHAMA 0,6/1,0 KV, PARA CIRCUITOS TERMINAIS - FORNECIMENTO E INSTALAÇÃO. AF_03/2023</t>
  </si>
  <si>
    <t xml:space="preserve"> 91933 </t>
  </si>
  <si>
    <t>DISJUNTOR TRIPOLAR TIPO DIN, CORRENTE NOMINAL DE 40A - FORNECIMENTO E INSTALAÇÃO. AF_07/2025</t>
  </si>
  <si>
    <t xml:space="preserve"> 93672 </t>
  </si>
  <si>
    <t>PREGO DE ACO POLIDO COM CABECA 10 X 10 (7/8 X 17)</t>
  </si>
  <si>
    <t xml:space="preserve"> 00005065 </t>
  </si>
  <si>
    <t>SARRAFO *2,5 X 10* CM EM PINUS, MISTA OU EQUIVALENTE DA REGIAO - BRUTA</t>
  </si>
  <si>
    <t xml:space="preserve"> 00004509 </t>
  </si>
  <si>
    <t>PLACA DE OBRA (PARA CONSTRUCAO CIVIL) EM CHAPA GALVANIZADA *N. 22*, ADESIVADA, DE *2,4 X 1,2* M (SEM POSTES PARA FIXACAO)</t>
  </si>
  <si>
    <t xml:space="preserve"> 00004813 </t>
  </si>
  <si>
    <t>PREGO DE ACO POLIDO COM CABECA 17 X 27 (2 1/2 X 11)</t>
  </si>
  <si>
    <t xml:space="preserve"> 00005069 </t>
  </si>
  <si>
    <t>PINTURA IMUNIZANTE PARA MADEIRA, 2 DEMÃOS. AF_01/2021</t>
  </si>
  <si>
    <t xml:space="preserve"> 102234 </t>
  </si>
  <si>
    <t>Sinalização Vertical Viária</t>
  </si>
  <si>
    <t>TRANSPORTE - MENSALISTA (COLETADO CAIXA - ENCARGOS COMPLEMENTARES)</t>
  </si>
  <si>
    <t xml:space="preserve"> 00040861 </t>
  </si>
  <si>
    <t>EXAMES - MENSALISTA (COLETADO CAIXA - ENCARGOS COMPLEMENTARES)</t>
  </si>
  <si>
    <t xml:space="preserve"> 00040863 </t>
  </si>
  <si>
    <t>ALIMENTACAO - MENSALISTA (COLETADO CAIXA - ENCARGOS COMPLEMENTARES)</t>
  </si>
  <si>
    <t xml:space="preserve"> 00040862 </t>
  </si>
  <si>
    <t>EPI - FAMILIA ALMOXARIFE - MENSALISTA (ENCARGOS COMPLEMENTARES - COLETADO CAIXA)</t>
  </si>
  <si>
    <t xml:space="preserve"> 00043494 </t>
  </si>
  <si>
    <t>FERRAMENTAS - FAMILIA ALMOXARIFE - MENSALISTA (ENCARGOS COMPLEMENTARES - COLETADO CAIXA)</t>
  </si>
  <si>
    <t xml:space="preserve"> 00043470 </t>
  </si>
  <si>
    <t>TECNICO EM SEGURANCA DO TRABALHO (MENSALISTA)</t>
  </si>
  <si>
    <t xml:space="preserve"> 00040944 </t>
  </si>
  <si>
    <t>SEGURO - MENSALISTA (COLETADO CAIXA - ENCARGOS COMPLEMENTARES)</t>
  </si>
  <si>
    <t xml:space="preserve"> 00040864 </t>
  </si>
  <si>
    <t>CURSO DE CAPACITAÇÃO PARA TÉCNICO EM SEGURANÇA DO TRABALHO (ENCARGOS COMPLEMENTARES) - MENSALISTA</t>
  </si>
  <si>
    <t xml:space="preserve"> 100315 </t>
  </si>
  <si>
    <t>827.280,00</t>
  </si>
  <si>
    <t>FERRAMENTAS - FAMILIA SERVENTE - HORISTA (ENCARGOS COMPLEMENTARES - COLETADO CAIXA)</t>
  </si>
  <si>
    <t xml:space="preserve"> 00043467 </t>
  </si>
  <si>
    <t>EPI - FAMILIA SERVENTE - HORISTA (ENCARGOS COMPLEMENTARES - COLETADO CAIXA)</t>
  </si>
  <si>
    <t xml:space="preserve"> 00043491 </t>
  </si>
  <si>
    <t>VIGIA DIURNO (HORISTA)</t>
  </si>
  <si>
    <t xml:space="preserve"> 00034345 </t>
  </si>
  <si>
    <t>CURSO DE CAPACITAÇÃO PARA VIGIA DIURNO (ENCARGOS COMPLEMENTARES) - HORISTA</t>
  </si>
  <si>
    <t xml:space="preserve"> 100288 </t>
  </si>
  <si>
    <t>EPI - FAMILIA ENCARREGADO GERAL - MENSALISTA (ENCARGOS COMPLEMENTARES - COLETADO CAIXA)</t>
  </si>
  <si>
    <t xml:space="preserve"> 00043499 </t>
  </si>
  <si>
    <t>FERRAMENTAS - FAMILIA ENCARREGADO GERAL - MENSALISTA (ENCARGOS COMPLEMENTARES - COLETADO CAIXA)</t>
  </si>
  <si>
    <t xml:space="preserve"> 00043475 </t>
  </si>
  <si>
    <t>MESTRE DE OBRAS (MENSALISTA)</t>
  </si>
  <si>
    <t xml:space="preserve"> 00040819 </t>
  </si>
  <si>
    <t>CURSO DE CAPACITAÇÃO PARA MESTRE DE OBRAS (ENCARGOS COMPLEMENTARES) - MENSALISTA</t>
  </si>
  <si>
    <t xml:space="preserve"> 95423 </t>
  </si>
  <si>
    <t>ELETRICISTA (MENSALISTA)</t>
  </si>
  <si>
    <t xml:space="preserve"> 00040918 </t>
  </si>
  <si>
    <t>EPI - FAMILIA ELETRICISTA - MENSALISTA (ENCARGOS COMPLEMENTARES - COLETADO CAIXA)</t>
  </si>
  <si>
    <t xml:space="preserve"> 00043496 </t>
  </si>
  <si>
    <t>FERRAMENTAS - FAMILIA ELETRICISTA - MENSALISTA (ENCARGOS COMPLEMENTARES - COLETADO CAIXA)</t>
  </si>
  <si>
    <t xml:space="preserve"> 00043472 </t>
  </si>
  <si>
    <t>CURSO DE CAPACITAÇÃO PARA ELETRICISTA (ENCARGOS COMPLEMENTARES) - MENSALISTA</t>
  </si>
  <si>
    <t xml:space="preserve"> 101313 </t>
  </si>
  <si>
    <t>459.600,00</t>
  </si>
  <si>
    <t>PROJETISTA - SEM CURSO SUPERIOR, COM MAIS DE 5 ANOS DE EXPERIÊNCIA (SGSP)</t>
  </si>
  <si>
    <t>SIURB INFRA</t>
  </si>
  <si>
    <t xml:space="preserve"> 1114 </t>
  </si>
  <si>
    <t>ENGENHEIRO/ ARQUITETO JÚNIOR - ATÉ 5 ANOS DE EXPERIÊNCIA (SGSP)</t>
  </si>
  <si>
    <t xml:space="preserve"> 1128 </t>
  </si>
  <si>
    <t>ENGENHEIRO/ ARQUITETO SÊNIOR - MAIS DE 15 ANOS DE EXPERIÊNCIA (SGSP)</t>
  </si>
  <si>
    <t xml:space="preserve"> 1124 </t>
  </si>
  <si>
    <t>DESENHISTA CADISTA  (SGSP)</t>
  </si>
  <si>
    <t xml:space="preserve"> 1158 </t>
  </si>
  <si>
    <t>ENGENHEIRO CIVIL/ ARQUITETO CONSULTOR - 20 ANOS DE EXPERIÊNCIA (SGSP)</t>
  </si>
  <si>
    <t xml:space="preserve"> 1110 </t>
  </si>
  <si>
    <t>ENGENHEIRO CIVIL/ ARQUITETO COORDENADOR GERAL - MAIS DE 20 ANOS EXPERIÊNCIA (SGSP)</t>
  </si>
  <si>
    <t xml:space="preserve"> 1120 </t>
  </si>
  <si>
    <t>DESENHISTA PROJETISTA (SGSP)</t>
  </si>
  <si>
    <t xml:space="preserve"> 1164 </t>
  </si>
  <si>
    <t>ENGENHEIRO/ ARQUITETO PLENO - DE 5 A 15 ANOS DE EXPERIÊNCIA (SGSP)</t>
  </si>
  <si>
    <t xml:space="preserve"> 1125 </t>
  </si>
  <si>
    <t>Infraestrutura</t>
  </si>
  <si>
    <t>TC3 - PROFISSIONAL DE NÍVEL TÉCNICO  (Experiência profiss. mín.: 3 anos) (M.O EXCLUSIVA PARA CONSULTORIA, ASSESSORAMENTO E PROJETOS)</t>
  </si>
  <si>
    <t xml:space="preserve"> B580000016 </t>
  </si>
  <si>
    <t>SMARTPHONE COM CONFIG MIN: ANDROID 8, MEM RAM 4 GB, PROC. OCTA-CORE 2 GHz, REDE 4G, MEMÓRIA INTERNA64 GB, WIFI B/G/N/AC, TELA 5", CAMERA 12 MP, BATERIA DE 3000 mA, BT 4.0, AGPS64 GB, WIFI B/G/N/AC, TELA 5", CAMERA 12 MP, BATERIA DE 3000 mA, BT 4.0, AGPS</t>
  </si>
  <si>
    <t xml:space="preserve"> 30.90.18 </t>
  </si>
  <si>
    <t>Planilha Orçamentária Analítica</t>
  </si>
  <si>
    <t>Composições Auxiliares</t>
  </si>
  <si>
    <t xml:space="preserve">REF: SINAPI (92576) - FOI UTILIZADO O SERVIÇO PARA MONTAR UMA &amp;quot;TRAMA DE AÇO COMPOSTA POR RIPAS PARA TELHADOS DE ATÉ 2 ÁGUAS PARA TELHA CERÂMICA CAPA-CANAL&amp;quot; PARA SERVIR COMO SERVIÇO DA COTAÇÃO DE ESTRUTURA DE MÓDULOS FOTOVOLTAICOS. SENDO ASSIM, FORAM RETIRADOS OS INSUMOS E ACRESCIDA A COTAÇÃO 04 REALIZADA. O COEFICIENTE DO SERVIÇO FOI MULTIPLICADO POR 2 VISTO QUE A COMPOSIÇÃO ERA EM M2 E UMA UNIDADE DE PLACA TEM 2M2. </t>
  </si>
  <si>
    <t>Observação</t>
  </si>
  <si>
    <t xml:space="preserve">REF: SINAPI (103508) - SUBSTITUINDO O INSUMO ZERADO PELA COT 03, MATENDO OS MESMOS COEFICIENTES. </t>
  </si>
  <si>
    <t xml:space="preserve">REF: SINAPI (103493) -  SUBSTITUINDO O INSUMO ZERADO PELA COT 01, MATENDO OS MESMOS COEFICIENTES. </t>
  </si>
  <si>
    <t xml:space="preserve">REF: SINAPI (106681) - SUBSTITUINDO O INSUMO ZERADO PELA COT 02, MATENDO OS MESMOS COEFICIENTES. </t>
  </si>
  <si>
    <t xml:space="preserve">REF: ORSE (13671) - SUBSTITUINDO OS ITENS DE SERVIÇO ORSE POR SERVIÇOS COM ENCARGOS COMPLEMENTARES DO SINAPI. </t>
  </si>
  <si>
    <t xml:space="preserve">REF: SINAPI (104409) - SUBSTITUINDO O INSUMO DO SINAPI 00041496 PARA O 3975 DO ORSE, MATENDOS OS MESMOS COEFICIENTES E SERVIÇOS. </t>
  </si>
  <si>
    <t>REF: SINAPI (104406) SUBSTITUINDO O INSUMO SINAPI 0004149 POR ORSE 3972.</t>
  </si>
  <si>
    <t>REF:  SBC (065146) -  MUDANDO OS SERVIÇOS PARA SERVIÇOS COM ENCARGOS COMPLEMENTARES DO SINAPI. SUBSTITUIÇÃO DO TRANSFORMADOR DE 045758/SBC PARA 102105/SINAPI.</t>
  </si>
  <si>
    <t xml:space="preserve">REF: ORSE (11273) - MANTENDO OS MESMOS COEFICIENTES SUBSTITUINDO OS SERVIÇOS ORSE POR SERVIÇOS JÁ COM ENCARGOS COMPLEMENTARES DO SINAPI (88264). </t>
  </si>
  <si>
    <t xml:space="preserve">REF: SBC (078051) - SUBSTITUINDO OS SERVIÇOS COM ENCARGOS DO SBC PARA SERVIÇOS COM ENCARGOS COMPLEMENTARES DO SINAPI. </t>
  </si>
  <si>
    <t xml:space="preserve">REF: SINAPI (96977) - MANTENDO OS COEFICIENTES E ALTERANDO O INSUMO DA CORDOALHA DE 50 PARA DE 35. </t>
  </si>
  <si>
    <t>REF: SINAPI (104900) - ATUALIZAÇÃO DA DATA-BASE.</t>
  </si>
  <si>
    <t>REF: SINAPI (104897) - ATUALIZAÇÃO DA DATA-BASE.</t>
  </si>
  <si>
    <t>REF: SINAPI (104896) - ATUALIZAÇÃO DA DATA-BASE.</t>
  </si>
  <si>
    <t>REF: SINAPI (104894) -  ATUALIZAÇÃO DA DATA-BASE.</t>
  </si>
  <si>
    <t>REF: SINAPI (104895) - ATUALIZAÇÃO DE DATA-BASE.</t>
  </si>
  <si>
    <t xml:space="preserve">REF: SINAPI (91677) - MANTENDO OS MESMOS ITENS E COEFICIENTES. </t>
  </si>
  <si>
    <t>Composições Principais</t>
  </si>
  <si>
    <t>Composições Analíticas com Preço Unitário</t>
  </si>
  <si>
    <t>R$ 0,00</t>
  </si>
  <si>
    <t>Outros</t>
  </si>
  <si>
    <t>R$ 8.187,72</t>
  </si>
  <si>
    <t>Franquia</t>
  </si>
  <si>
    <t>R$ 37.883.486,77</t>
  </si>
  <si>
    <t>Transporte</t>
  </si>
  <si>
    <t>Verba</t>
  </si>
  <si>
    <t>Aluguel</t>
  </si>
  <si>
    <t>Administração</t>
  </si>
  <si>
    <t>Taxas</t>
  </si>
  <si>
    <t>R$ 6.185,49</t>
  </si>
  <si>
    <t>Serviços</t>
  </si>
  <si>
    <t>R$ 233.425.763,97</t>
  </si>
  <si>
    <t>R$ 167.213.714,47</t>
  </si>
  <si>
    <t>R$ 53.071,58</t>
  </si>
  <si>
    <t>Equipamento para Aquisição Permanente</t>
  </si>
  <si>
    <t>Equipamento</t>
  </si>
  <si>
    <t>Totais por Tipo</t>
  </si>
  <si>
    <t>100,02%</t>
  </si>
  <si>
    <t>0,00%</t>
  </si>
  <si>
    <t>0,00</t>
  </si>
  <si>
    <t>1.418,5184405</t>
  </si>
  <si>
    <t>0,0779612</t>
  </si>
  <si>
    <t>LIXADEIRA DE PAREDE, COM LED, POTENCIA 750 W, FREQUENCIA 60 HZ, VELOCIDADE 1000 A 2100 RPM, DIAMETRO DA LIXA 225 MM</t>
  </si>
  <si>
    <t xml:space="preserve"> 00044985 </t>
  </si>
  <si>
    <t>1.532,0000000</t>
  </si>
  <si>
    <t>17.426,5000000</t>
  </si>
  <si>
    <t>ESTRUTURA SOLAR, ALUMINIO, P/LAJE DE CONCRETO, SUPORTE *4,2* X *1,9* M, 4 PLACAS SOLAR 2 X 1 M, 3 BASES TRIANG. *0,63* X *1,9* M, 2 BARRAS TRAVESSA *0,03* X *2,0* M, 2 TRILHOS/PERFIL H *0,03* X *4,2* M, 10 FIXADORES INOX, 6 PARAFUSOS, PORCAS INOX</t>
  </si>
  <si>
    <t xml:space="preserve"> 00044969 </t>
  </si>
  <si>
    <t>25,01</t>
  </si>
  <si>
    <t>12,09</t>
  </si>
  <si>
    <t>2,0682000</t>
  </si>
  <si>
    <t>ALÇA DE APOIO P/ SMARTPHONE</t>
  </si>
  <si>
    <t xml:space="preserve"> H029000076 </t>
  </si>
  <si>
    <t>36,01</t>
  </si>
  <si>
    <t>26,33</t>
  </si>
  <si>
    <t>1,3673100</t>
  </si>
  <si>
    <t>Arco de serra</t>
  </si>
  <si>
    <t xml:space="preserve"> 10585 </t>
  </si>
  <si>
    <t>36,30</t>
  </si>
  <si>
    <t>26,55</t>
  </si>
  <si>
    <t>Capa para chuva em pvc com forro de poliester, com capuz (amarela ou azul)</t>
  </si>
  <si>
    <t xml:space="preserve"> 00012894/SINAPI </t>
  </si>
  <si>
    <t>43,32</t>
  </si>
  <si>
    <t>7,92</t>
  </si>
  <si>
    <t>5,4692400</t>
  </si>
  <si>
    <t>pr</t>
  </si>
  <si>
    <t>Óculos branco proteção</t>
  </si>
  <si>
    <t xml:space="preserve"> 1651 </t>
  </si>
  <si>
    <t>46,55</t>
  </si>
  <si>
    <t>9,57</t>
  </si>
  <si>
    <t>4,8644064</t>
  </si>
  <si>
    <t>DESMOLDANTE PROTETOR PARA FORMAS DE MADEIRA, DE BASE OLEOSA EMULSIONADA EM AGUA</t>
  </si>
  <si>
    <t xml:space="preserve"> 00002692 </t>
  </si>
  <si>
    <t>54,30</t>
  </si>
  <si>
    <t>18.842,71</t>
  </si>
  <si>
    <t>0,0028816</t>
  </si>
  <si>
    <t>COMPACTADOR DE SOLOS DE PERCURSAO (SOQUETE) COM MOTOR A GASOLINA 4 TEMPOS DE 4 HP (4 CV)</t>
  </si>
  <si>
    <t xml:space="preserve"> 00013458 </t>
  </si>
  <si>
    <t>71,39</t>
  </si>
  <si>
    <t>34,52</t>
  </si>
  <si>
    <t>CAPA P/ SMARTPHONE</t>
  </si>
  <si>
    <t xml:space="preserve"> H029000074 </t>
  </si>
  <si>
    <t>73,10</t>
  </si>
  <si>
    <t>17,82</t>
  </si>
  <si>
    <t>4,1019300</t>
  </si>
  <si>
    <t>Capacete de seguranca aba frontal com suspensao de polietileno, sem jugular (classe b)</t>
  </si>
  <si>
    <t xml:space="preserve"> 00012895/SINAPI </t>
  </si>
  <si>
    <t>81,22</t>
  </si>
  <si>
    <t>59,40</t>
  </si>
  <si>
    <t>Torquesa</t>
  </si>
  <si>
    <t xml:space="preserve"> 10586 </t>
  </si>
  <si>
    <t>102,84</t>
  </si>
  <si>
    <t>4,46</t>
  </si>
  <si>
    <t>23,0489400</t>
  </si>
  <si>
    <t>JUNCAO SIMPLES, PVC, 45 GRAUS, DN 40 X 40 MM, SERIE NORMAL PARA ESGOTO PREDIAL</t>
  </si>
  <si>
    <t xml:space="preserve"> 00003666 </t>
  </si>
  <si>
    <t>113,48</t>
  </si>
  <si>
    <t>4,92</t>
  </si>
  <si>
    <t>JOELHO, PVC SOLDAVEL, 45 GRAUS, 32 MM, COR MARROM, PARA AGUA FRIA PREDIAL</t>
  </si>
  <si>
    <t xml:space="preserve"> 00003501 </t>
  </si>
  <si>
    <t>123,10</t>
  </si>
  <si>
    <t>8,17</t>
  </si>
  <si>
    <t>15,0657388</t>
  </si>
  <si>
    <t>GASOLINA COMUM</t>
  </si>
  <si>
    <t xml:space="preserve"> 00004222 </t>
  </si>
  <si>
    <t>172,09</t>
  </si>
  <si>
    <t>39,42</t>
  </si>
  <si>
    <t>4,3662000</t>
  </si>
  <si>
    <t>PELÍCULA P/ SMARTPHONE</t>
  </si>
  <si>
    <t xml:space="preserve"> H029000075 </t>
  </si>
  <si>
    <t>172,48</t>
  </si>
  <si>
    <t>17,97</t>
  </si>
  <si>
    <t>9,6007897</t>
  </si>
  <si>
    <t>FITA VEDA ROSCA, EM PTFE, ROLO DE 18 MM X 50 M (L X C)</t>
  </si>
  <si>
    <t xml:space="preserve"> 00003148 </t>
  </si>
  <si>
    <t>179,29</t>
  </si>
  <si>
    <t>1,78</t>
  </si>
  <si>
    <t>100,6141000</t>
  </si>
  <si>
    <t>JOELHO, PVC SOLDAVEL, 45 GRAUS, 25 MM, COR MARROM, PARA AGUA FRIA PREDIAL</t>
  </si>
  <si>
    <t xml:space="preserve"> 00003500 </t>
  </si>
  <si>
    <t>192,96</t>
  </si>
  <si>
    <t>4,87</t>
  </si>
  <si>
    <t>39,6161144</t>
  </si>
  <si>
    <t>FITA VEDA ROSCA, EM PTFE, ROLO DE 18 MM X 10 M (L X C)</t>
  </si>
  <si>
    <t xml:space="preserve"> 00003146 </t>
  </si>
  <si>
    <t>195,33</t>
  </si>
  <si>
    <t>6,35</t>
  </si>
  <si>
    <t>30,7644750</t>
  </si>
  <si>
    <t>Protetor auricular</t>
  </si>
  <si>
    <t xml:space="preserve"> 10596 </t>
  </si>
  <si>
    <t>215,41</t>
  </si>
  <si>
    <t>9,35</t>
  </si>
  <si>
    <t>JOELHO PVC, SOLDAVEL, PB, 45 GRAUS, DN 75 MM, PARA ESGOTO PREDIAL</t>
  </si>
  <si>
    <t xml:space="preserve"> 00003519 </t>
  </si>
  <si>
    <t>225,62</t>
  </si>
  <si>
    <t>14,35</t>
  </si>
  <si>
    <t>15,7240650</t>
  </si>
  <si>
    <t>par</t>
  </si>
  <si>
    <t>Luva raspa de couro, cano curto (punho *7* cm)</t>
  </si>
  <si>
    <t xml:space="preserve"> 00012892/SINAPI </t>
  </si>
  <si>
    <t>243,30</t>
  </si>
  <si>
    <t>7.769,51</t>
  </si>
  <si>
    <t>0,0313142</t>
  </si>
  <si>
    <t>GUINCHO ELETRICO DE COLUNA, CAPACIDADE 400 KG, COM MOTO FREIO, MOTOR TRIFASICO DE 1,25 CV</t>
  </si>
  <si>
    <t xml:space="preserve"> 00036487 </t>
  </si>
  <si>
    <t>245,73</t>
  </si>
  <si>
    <t>1,58</t>
  </si>
  <si>
    <t>155,1303200</t>
  </si>
  <si>
    <t>TERMINAL A COMPRESSAO EM COBRE ESTANHADO PARA CABO 4 MM2, 1 FURO E 1 COMPRESSAO, PARA PARAFUSO DE FIXACAO M5</t>
  </si>
  <si>
    <t xml:space="preserve"> 00001571 </t>
  </si>
  <si>
    <t>292,37</t>
  </si>
  <si>
    <t>0,01</t>
  </si>
  <si>
    <t>22.149,1463121</t>
  </si>
  <si>
    <t>FERRAMENTAS - FAMILIA OPERADOR ESCAVADEIRA - HORISTA (ENCARGOS COMPLEMENTARES - COLETADO CAIXA)</t>
  </si>
  <si>
    <t xml:space="preserve"> 00043464 </t>
  </si>
  <si>
    <t>292,39</t>
  </si>
  <si>
    <t>23,76</t>
  </si>
  <si>
    <t>12,3057900</t>
  </si>
  <si>
    <t>Protetor solar fps 30 com 120ml</t>
  </si>
  <si>
    <t xml:space="preserve"> 10599 </t>
  </si>
  <si>
    <t>313,52</t>
  </si>
  <si>
    <t>58,41</t>
  </si>
  <si>
    <t>5,3675091</t>
  </si>
  <si>
    <t>MASSA PLASTICA PARA MARMORE/GRANITO</t>
  </si>
  <si>
    <t xml:space="preserve"> 00004823 </t>
  </si>
  <si>
    <t>336,90</t>
  </si>
  <si>
    <t>12,71</t>
  </si>
  <si>
    <t>26,5036000</t>
  </si>
  <si>
    <t>CONDULETE EM PVC, TIPO "LB", SEM TAMPA, DE 1/2" OU 3/4"</t>
  </si>
  <si>
    <t xml:space="preserve"> 00012016 </t>
  </si>
  <si>
    <t>359,92</t>
  </si>
  <si>
    <t>1.842,96</t>
  </si>
  <si>
    <t>0,1952963</t>
  </si>
  <si>
    <t>SERRA CIRCULAR DE BANCADA COM MOTOR ELETRICO, POTENCIA DE *1600* W, PARA DISCO DE DIAMETRO DE 10" (250 MM)</t>
  </si>
  <si>
    <t xml:space="preserve"> 00014618 </t>
  </si>
  <si>
    <t>370,03</t>
  </si>
  <si>
    <t>2,42</t>
  </si>
  <si>
    <t>153,1846800</t>
  </si>
  <si>
    <t>TERMINAL A COMPRESSAO EM COBRE ESTANHADO PARA CABO 16 MM2, 1 FURO E 1 COMPRESSAO, PARA PARAFUSO DE FIXACAO M6</t>
  </si>
  <si>
    <t xml:space="preserve"> 00001575 </t>
  </si>
  <si>
    <t>404,45</t>
  </si>
  <si>
    <t>0,26</t>
  </si>
  <si>
    <t>443,05</t>
  </si>
  <si>
    <t>2,75</t>
  </si>
  <si>
    <t>161,3655600</t>
  </si>
  <si>
    <t>CAIXA DE PASSAGEM, EM PVC, DE 4" X 2", PARA ELETRODUTO FLEXIVEL CORRUGADO</t>
  </si>
  <si>
    <t xml:space="preserve"> 00001872 </t>
  </si>
  <si>
    <t>457,58</t>
  </si>
  <si>
    <t>102,5597400</t>
  </si>
  <si>
    <t>JOELHO PVC, SOLDAVEL, PB, 45 GRAUS, DN 50 MM, PARA ESGOTO PREDIAL</t>
  </si>
  <si>
    <t xml:space="preserve"> 00003518 </t>
  </si>
  <si>
    <t>475,23</t>
  </si>
  <si>
    <t>10,31</t>
  </si>
  <si>
    <t>46,0978800</t>
  </si>
  <si>
    <t>TE DE REDUCAO, PVC, SOLDAVEL, 90 GRAUS, 40 MM X 32 MM, PARA AGUA FRIA PREDIAL</t>
  </si>
  <si>
    <t xml:space="preserve"> 00007128 </t>
  </si>
  <si>
    <t>509,24</t>
  </si>
  <si>
    <t>16,55</t>
  </si>
  <si>
    <t>Seguro de vida e acidente em grupo</t>
  </si>
  <si>
    <t xml:space="preserve"> 10362 </t>
  </si>
  <si>
    <t>533,73</t>
  </si>
  <si>
    <t>97,59</t>
  </si>
  <si>
    <t>Bota de seguranca com biqueira de aco e colarinho acolchoado</t>
  </si>
  <si>
    <t xml:space="preserve"> 00012893/SINAPI </t>
  </si>
  <si>
    <t>535,64</t>
  </si>
  <si>
    <t>23,84</t>
  </si>
  <si>
    <t>22,4689248</t>
  </si>
  <si>
    <t>PREGO DE ACO POLIDO COM CABECA 15 X 15 (1 1/4 X 13)</t>
  </si>
  <si>
    <t xml:space="preserve"> 00020247 </t>
  </si>
  <si>
    <t>541,93</t>
  </si>
  <si>
    <t>1,00</t>
  </si>
  <si>
    <t>540,1985200</t>
  </si>
  <si>
    <t>BUCHA DE NYLON, DIAMETRO DO FURO 8 MM, COMPRIMENTO 40 MM, COM PARAFUSO DE ROSCA SOBERBA, CABECA CHATA, FENDA SIMPLES, 4,8 X 50 MM</t>
  </si>
  <si>
    <t xml:space="preserve"> 00004350 </t>
  </si>
  <si>
    <t>546,00</t>
  </si>
  <si>
    <t>32,43</t>
  </si>
  <si>
    <t>16,8351480</t>
  </si>
  <si>
    <t>ELETRODUTO DE PVC RIGIDO ROSCAVEL DE 2 1/2", SEM LUVA</t>
  </si>
  <si>
    <t xml:space="preserve"> 00002682 </t>
  </si>
  <si>
    <t>548,56</t>
  </si>
  <si>
    <t>20,70</t>
  </si>
  <si>
    <t>TERMINAL DE VENTILACAO, 75 MM, SERIE NORMAL, ESGOTO PREDIAL</t>
  </si>
  <si>
    <t xml:space="preserve"> 00039320 </t>
  </si>
  <si>
    <t>549,32</t>
  </si>
  <si>
    <t>10,76</t>
  </si>
  <si>
    <t>51,0615600</t>
  </si>
  <si>
    <t>TERMINAL DE VENTILACAO, 50 MM, SERIE NORMAL, ESGOTO PREDIAL</t>
  </si>
  <si>
    <t xml:space="preserve"> 00039319 </t>
  </si>
  <si>
    <t>596,32</t>
  </si>
  <si>
    <t>25,87</t>
  </si>
  <si>
    <t>TERMINAL DE VENTILACAO, 100 MM, SERIE NORMAL, ESGOTO PREDIAL</t>
  </si>
  <si>
    <t xml:space="preserve"> 00039321 </t>
  </si>
  <si>
    <t>630,26</t>
  </si>
  <si>
    <t>1,43</t>
  </si>
  <si>
    <t>442,1045600</t>
  </si>
  <si>
    <t>TE SOLDAVEL, PVC, 90 GRAUS, 25 MM, PARA AGUA FRIA PREDIAL (NBR 5648)</t>
  </si>
  <si>
    <t xml:space="preserve"> 00007139 </t>
  </si>
  <si>
    <t>665,87</t>
  </si>
  <si>
    <t>21,95</t>
  </si>
  <si>
    <t>30,3336000</t>
  </si>
  <si>
    <t>684,23</t>
  </si>
  <si>
    <t>1,89</t>
  </si>
  <si>
    <t>362,4865200</t>
  </si>
  <si>
    <t>TERMINAL A COMPRESSAO EM COBRE ESTANHADO PARA CABO 6 MM2, 1 FURO E 1 COMPRESSAO, PARA PARAFUSO DE FIXACAO M6</t>
  </si>
  <si>
    <t xml:space="preserve"> 00001573 </t>
  </si>
  <si>
    <t>100,01%</t>
  </si>
  <si>
    <t>698,71</t>
  </si>
  <si>
    <t>0,08</t>
  </si>
  <si>
    <t>8.822,0725560</t>
  </si>
  <si>
    <t>BUCHA DE NYLON SEM ABA S4</t>
  </si>
  <si>
    <t xml:space="preserve"> 00011945 </t>
  </si>
  <si>
    <t>741,47</t>
  </si>
  <si>
    <t>1.613,30</t>
  </si>
  <si>
    <t>0,4596000</t>
  </si>
  <si>
    <t>SMARTPHONE COM CONFIG MIN: ANDROID 8, MEM RAM 4 GB, PROC. OCTA-CORE 2 GHz, REDE 4G, MEMÓRIA INTERNA 64 GB, WIFI B/G/N/AC, TELA 5", CAMERA 12 MP, BATERIADE 3000 mA, BT 4.0, AGPS</t>
  </si>
  <si>
    <t xml:space="preserve"> H029000070 </t>
  </si>
  <si>
    <t>784,04</t>
  </si>
  <si>
    <t>11,34</t>
  </si>
  <si>
    <t>69,1468200</t>
  </si>
  <si>
    <t>CONJUNTO DE LIGACAO AJUSTAVEL, PARA VASO / BACIA SANITARIA, EM PLASTICO BRANCO, COM TUBO, CANOPLA E ESPUDE</t>
  </si>
  <si>
    <t xml:space="preserve"> 00006142 </t>
  </si>
  <si>
    <t>796,18</t>
  </si>
  <si>
    <t>4,21</t>
  </si>
  <si>
    <t>189,0794400</t>
  </si>
  <si>
    <t>ELETRODUTO FLEXIVEL PLANO EM PEAD, COR PRETA E LARANJA, DIAMETRO 40 MM</t>
  </si>
  <si>
    <t xml:space="preserve"> 00040402 </t>
  </si>
  <si>
    <t>810,13</t>
  </si>
  <si>
    <t>42,99</t>
  </si>
  <si>
    <t>18,8436000</t>
  </si>
  <si>
    <t>CENTO</t>
  </si>
  <si>
    <t>PARAFUSO ZINCADO, AUTOBROCANTE, FLANGEADO, 4,2 MM X 19 MM</t>
  </si>
  <si>
    <t xml:space="preserve"> 00040547 </t>
  </si>
  <si>
    <t>893,42</t>
  </si>
  <si>
    <t>2,51</t>
  </si>
  <si>
    <t>356,2274145</t>
  </si>
  <si>
    <t>LIXA D'AGUA EM FOLHA, COR PRETA, GRAO 100</t>
  </si>
  <si>
    <t xml:space="preserve"> 00038383 </t>
  </si>
  <si>
    <t>902,02</t>
  </si>
  <si>
    <t>11,63</t>
  </si>
  <si>
    <t>77,5651600</t>
  </si>
  <si>
    <t>JUNCAO SIMPLES, PVC, 45 GRAUS, DN 50 X 50 MM, SERIE NORMAL PARA ESGOTO PREDIAL</t>
  </si>
  <si>
    <t xml:space="preserve"> 00003662 </t>
  </si>
  <si>
    <t>903,00</t>
  </si>
  <si>
    <t>19,59</t>
  </si>
  <si>
    <t>TE SANITARIO, PVC, DN 75 X 75 MM, SERIE NORMAL PARA ESGOTO PREDIAL</t>
  </si>
  <si>
    <t xml:space="preserve"> 00011658 </t>
  </si>
  <si>
    <t>931,61</t>
  </si>
  <si>
    <t>0,11</t>
  </si>
  <si>
    <t>PARAFUSO ROSCA SOBERBA ZINCADO CABECA CHATA FENDA SIMPLES 3,5 X 25 MM (1")</t>
  </si>
  <si>
    <t xml:space="preserve"> 00011055 </t>
  </si>
  <si>
    <t>1.046,12</t>
  </si>
  <si>
    <t>2,76</t>
  </si>
  <si>
    <t>379,1929800</t>
  </si>
  <si>
    <t>JOELHO PVC, SOLDAVEL, BB, 45 GRAUS, DN 40 MM, PARA ESGOTO PREDIAL</t>
  </si>
  <si>
    <t xml:space="preserve"> 00003516 </t>
  </si>
  <si>
    <t>1.061,82</t>
  </si>
  <si>
    <t>23,03</t>
  </si>
  <si>
    <t>TE SANITARIO DE REDUCAO, PVC, DN 100 X 75 MM, SERIE NORMAL PARA ESGOTO PREDIAL</t>
  </si>
  <si>
    <t xml:space="preserve"> 00011656 </t>
  </si>
  <si>
    <t>1.063,96</t>
  </si>
  <si>
    <t>40,97</t>
  </si>
  <si>
    <t>25,9674000</t>
  </si>
  <si>
    <t>1.082,91</t>
  </si>
  <si>
    <t>396,00</t>
  </si>
  <si>
    <t>2,7346200</t>
  </si>
  <si>
    <t>cj</t>
  </si>
  <si>
    <t>Exames admissionais/demissionais (checkup)</t>
  </si>
  <si>
    <t xml:space="preserve"> 10517 </t>
  </si>
  <si>
    <t>1.086,76</t>
  </si>
  <si>
    <t>7,48</t>
  </si>
  <si>
    <t>145,2029600</t>
  </si>
  <si>
    <t>ENGATE/RABICHO FLEXIVEL PLASTICO (PVC OU ABS) BRANCO 1/2" X 40 CM</t>
  </si>
  <si>
    <t xml:space="preserve"> 00011681 </t>
  </si>
  <si>
    <t>1.102,12</t>
  </si>
  <si>
    <t>2,88</t>
  </si>
  <si>
    <t>383,0000000</t>
  </si>
  <si>
    <t>JOELHO PVC, SOLDAVEL COM ROSCA, 90 GRAUS, 25 MM X 3/4", COR MARROM, PARA AGUA FRIA PREDIAL</t>
  </si>
  <si>
    <t xml:space="preserve"> 00003522 </t>
  </si>
  <si>
    <t>1.127,14</t>
  </si>
  <si>
    <t>2,49</t>
  </si>
  <si>
    <t>451,7944600</t>
  </si>
  <si>
    <t>JOELHO PVC, SOLDAVEL, BB, 90 GRAUS, SEM ANEL, DN 40 MM, PARA ESGOTO PREDIAL SECUNDARIO</t>
  </si>
  <si>
    <t xml:space="preserve"> 00003517 </t>
  </si>
  <si>
    <t>1.132,13</t>
  </si>
  <si>
    <t>5,77</t>
  </si>
  <si>
    <t>196,2645200</t>
  </si>
  <si>
    <t>VALVULA EM PLASTICO BRANCO PARA TANQUE OU LAVATORIO 1", SEM UNHO E SEM LADRAO</t>
  </si>
  <si>
    <t xml:space="preserve"> 00006153 </t>
  </si>
  <si>
    <t>1.165,81</t>
  </si>
  <si>
    <t>5,94</t>
  </si>
  <si>
    <t>ENGATE/RABICHO FLEXIVEL PLASTICO (PVC OU ABS) BRANCO 1/2" X 30 CM</t>
  </si>
  <si>
    <t xml:space="preserve"> 00006141 </t>
  </si>
  <si>
    <t>1.167,26</t>
  </si>
  <si>
    <t>16,08</t>
  </si>
  <si>
    <t>72,6014800</t>
  </si>
  <si>
    <t>JUNCAO DE REDUCAO INVERTIDA, PVC SOLDAVEL, 75 X 50 MM, SERIE NORMAL PARA ESGOTO PREDIAL</t>
  </si>
  <si>
    <t xml:space="preserve"> 00003669 </t>
  </si>
  <si>
    <t>1.172,90</t>
  </si>
  <si>
    <t>1,53</t>
  </si>
  <si>
    <t>766,0000000</t>
  </si>
  <si>
    <t>1.192,98</t>
  </si>
  <si>
    <t>22,51</t>
  </si>
  <si>
    <t>53,0072000</t>
  </si>
  <si>
    <t>JUNCAO DE REDUCAO INVERTIDA, PVC SOLDAVEL, 100 X 50 MM, SERIE NORMAL PARA ESGOTO PREDIAL</t>
  </si>
  <si>
    <t xml:space="preserve"> 00010908 </t>
  </si>
  <si>
    <t>1.206,64</t>
  </si>
  <si>
    <t>26,18</t>
  </si>
  <si>
    <t>JUNCAO DE REDUCAO INVERTIDA, PVC SOLDAVEL, 100 X 75 MM, SERIE NORMAL PARA ESGOTO PREDIAL</t>
  </si>
  <si>
    <t xml:space="preserve"> 00010909 </t>
  </si>
  <si>
    <t>1.250,45</t>
  </si>
  <si>
    <t>10,85</t>
  </si>
  <si>
    <t>115,2447000</t>
  </si>
  <si>
    <t>RALO SECO CONICO, PVC, 100 X 40 MM, COM GRELHA REDONDA BRANCA</t>
  </si>
  <si>
    <t xml:space="preserve"> 00011739 </t>
  </si>
  <si>
    <t>1.298,05</t>
  </si>
  <si>
    <t>0,38</t>
  </si>
  <si>
    <t>3.390,9288000</t>
  </si>
  <si>
    <t>PARAFUSO DRY WALL, EM ACO ZINCADO, CABECA LENTILHA E PONTA BROCA (LB), LARGURA 4,2 MM, COMPRIMENTO 13 MM</t>
  </si>
  <si>
    <t xml:space="preserve"> 00039443 </t>
  </si>
  <si>
    <t>1.363,65</t>
  </si>
  <si>
    <t>4.464,27</t>
  </si>
  <si>
    <t>0,3054579</t>
  </si>
  <si>
    <t>VIBRADOR DE IMERSAO, DIAMETRO DA PONTEIRA DE *45* MM, COM MOTOR ELETRICO TRIFASICO DE 2 HP (2 CV)</t>
  </si>
  <si>
    <t xml:space="preserve"> 00013896 </t>
  </si>
  <si>
    <t>1.383,04</t>
  </si>
  <si>
    <t>105,59</t>
  </si>
  <si>
    <t>13,0986000</t>
  </si>
  <si>
    <t>PACOTE DE DADOS MÓVEIS (PLANO DE INTERNET)</t>
  </si>
  <si>
    <t xml:space="preserve"> H029000073 </t>
  </si>
  <si>
    <t>1.394,53</t>
  </si>
  <si>
    <t>27,31</t>
  </si>
  <si>
    <t>CURVA 90 GRAUS, LONGA, DE PVC RIGIDO ROSCAVEL, DE 2 1/2", PARA ELETRODUTO</t>
  </si>
  <si>
    <t xml:space="preserve"> 00001887 </t>
  </si>
  <si>
    <t>1.446,90</t>
  </si>
  <si>
    <t>9,17</t>
  </si>
  <si>
    <t>157,7178680</t>
  </si>
  <si>
    <t>ELETRODUTO PVC FLEXIVEL CORRUGADO, REFORCADO, COR LARANJA, DE 32 MM, PARA LAJES E PISOS</t>
  </si>
  <si>
    <t xml:space="preserve"> 00039245 </t>
  </si>
  <si>
    <t>1.492,88</t>
  </si>
  <si>
    <t>7,95</t>
  </si>
  <si>
    <t>187,8691600</t>
  </si>
  <si>
    <t>TE DE REDUCAO, PVC, SOLDAVEL, 90 GRAUS, 32 MM X 25 MM, PARA AGUA FRIA PREDIAL</t>
  </si>
  <si>
    <t xml:space="preserve"> 00007136 </t>
  </si>
  <si>
    <t>1.532,14</t>
  </si>
  <si>
    <t>0,86</t>
  </si>
  <si>
    <t>1.785,7145200</t>
  </si>
  <si>
    <t>JOELHO PVC, SOLDAVEL, 90 GRAUS, 25 MM, COR MARROM, PARA AGUA FRIA PREDIAL</t>
  </si>
  <si>
    <t xml:space="preserve"> 00003529 </t>
  </si>
  <si>
    <t>1.568,81</t>
  </si>
  <si>
    <t>1,21</t>
  </si>
  <si>
    <t>1.291,8436800</t>
  </si>
  <si>
    <t>1.626,00</t>
  </si>
  <si>
    <t>8,86</t>
  </si>
  <si>
    <t>183,5795600</t>
  </si>
  <si>
    <t>TE SANITARIO, PVC, DN 50 X 50 MM, SERIE NORMAL, PARA ESGOTO PREDIAL</t>
  </si>
  <si>
    <t xml:space="preserve"> 00007097 </t>
  </si>
  <si>
    <t>1.718,90</t>
  </si>
  <si>
    <t>4,49</t>
  </si>
  <si>
    <t>TE SOLDAVEL, PVC, 90 GRAUS, 32 MM, PARA AGUA FRIA PREDIAL (NBR 5648)</t>
  </si>
  <si>
    <t xml:space="preserve"> 00007140 </t>
  </si>
  <si>
    <t>1.722,17</t>
  </si>
  <si>
    <t>27,11</t>
  </si>
  <si>
    <t>63,5188648</t>
  </si>
  <si>
    <t>ADESIVO PLASTICO PARA PVC, FRASCO COM 175 GR</t>
  </si>
  <si>
    <t xml:space="preserve"> 00020080 </t>
  </si>
  <si>
    <t>1.791,46</t>
  </si>
  <si>
    <t>29.980,55</t>
  </si>
  <si>
    <t>0,0597541</t>
  </si>
  <si>
    <t>BETONEIRA, CAPACIDADE NOMINAL 600 L, CAPACIDADE DE MISTURA 360 L, MOTOR ELETRICO TRIFASICO 220/380V, POTENCIA 4CV, SEM CARREGADOR</t>
  </si>
  <si>
    <t xml:space="preserve"> 00036397 </t>
  </si>
  <si>
    <t>1.831,69</t>
  </si>
  <si>
    <t>23,61</t>
  </si>
  <si>
    <t>VALVULA EM PLASTICO CROMADO TIPO AMERICANA PARA PIA DE COZINHA 3.1/2" X 1.1/2", SEM ADAPTADOR</t>
  </si>
  <si>
    <t xml:space="preserve"> 00006155 </t>
  </si>
  <si>
    <t>1.849,82</t>
  </si>
  <si>
    <t>20,06</t>
  </si>
  <si>
    <t>92,1957600</t>
  </si>
  <si>
    <t>TE SANITARIO DE REDUCAO, PVC, DN 100 X 50 MM, SERIE NORMAL, PARA ESGOTO PREDIAL</t>
  </si>
  <si>
    <t xml:space="preserve"> 00011655 </t>
  </si>
  <si>
    <t>100,00%</t>
  </si>
  <si>
    <t>1.924,35</t>
  </si>
  <si>
    <t>13,25</t>
  </si>
  <si>
    <t>ANEL DE VEDACAO, PVC FLEXIVEL, 100 MM, PARA SAIDA DE BACIA / VASO SANITARIO</t>
  </si>
  <si>
    <t xml:space="preserve"> 00006138 </t>
  </si>
  <si>
    <t>1.936,60</t>
  </si>
  <si>
    <t>4,08</t>
  </si>
  <si>
    <t>474,7974400</t>
  </si>
  <si>
    <t>ANEL BORRACHA PARA TUBO ESGOTO PREDIAL, DN 100 MM (NBR 5688)</t>
  </si>
  <si>
    <t xml:space="preserve"> 00000301 </t>
  </si>
  <si>
    <t>2.007,50</t>
  </si>
  <si>
    <t>35,42</t>
  </si>
  <si>
    <t>56,6840000</t>
  </si>
  <si>
    <t>ARAME GALVANIZADO 6 BWG, D = 5,16 MM (0,157 KG/M), OU 8 BWG, D = 4,19 MM (0,101 KG/M), OU 10 BWG, D = 3,40 MM (0,0713 KG/M)</t>
  </si>
  <si>
    <t xml:space="preserve"> 00043131 </t>
  </si>
  <si>
    <t>2.025,33</t>
  </si>
  <si>
    <t>9,28</t>
  </si>
  <si>
    <t>218,2563800</t>
  </si>
  <si>
    <t>ACO CA-50, 10,0 MM, VERGALHAO</t>
  </si>
  <si>
    <t xml:space="preserve"> 00000034 </t>
  </si>
  <si>
    <t>2.080,01</t>
  </si>
  <si>
    <t>1,25</t>
  </si>
  <si>
    <t>1.658,6964000</t>
  </si>
  <si>
    <t>2.150,58</t>
  </si>
  <si>
    <t>0,29</t>
  </si>
  <si>
    <t>7.405,5930160</t>
  </si>
  <si>
    <t>PARAFUSO DE ACO ZINCADO COM ROSCA SOBERBA, CABECA CHATA E FENDA SIMPLES, DIAMETRO 4,2 MM, COMPRIMENTO * 32 * MM</t>
  </si>
  <si>
    <t xml:space="preserve"> 00004377 </t>
  </si>
  <si>
    <t>2.162,89</t>
  </si>
  <si>
    <t>42,13</t>
  </si>
  <si>
    <t>51,3331262</t>
  </si>
  <si>
    <t>OPERADOR DE ESCAVADEIRA (HORISTA)</t>
  </si>
  <si>
    <t xml:space="preserve"> 00004234 </t>
  </si>
  <si>
    <t>2.211,29</t>
  </si>
  <si>
    <t>3,60</t>
  </si>
  <si>
    <t>613,6349400</t>
  </si>
  <si>
    <t>JOELHO PVC, SOLDAVEL, PB, 90 GRAUS, DN 50 MM, PARA ESGOTO PREDIAL</t>
  </si>
  <si>
    <t xml:space="preserve"> 00003526 </t>
  </si>
  <si>
    <t>2.225,63</t>
  </si>
  <si>
    <t>16,09</t>
  </si>
  <si>
    <t>138,3166200</t>
  </si>
  <si>
    <t>REGISTRO DE PRESSAO PVC, SOLDAVEL, VOLANTE SIMPLES, DE 25 MM</t>
  </si>
  <si>
    <t xml:space="preserve"> 00011719 </t>
  </si>
  <si>
    <t>2.325,58</t>
  </si>
  <si>
    <t>0,61</t>
  </si>
  <si>
    <t>3.830,0000000</t>
  </si>
  <si>
    <t>2.352,07</t>
  </si>
  <si>
    <t>15,19</t>
  </si>
  <si>
    <t>154,8104844</t>
  </si>
  <si>
    <t>SELADOR ACRILICO OPACO PREMIUM INTERIOR/EXTERIOR</t>
  </si>
  <si>
    <t xml:space="preserve"> 00006085 </t>
  </si>
  <si>
    <t>2.444,06</t>
  </si>
  <si>
    <t>5,36</t>
  </si>
  <si>
    <t>456,0498857</t>
  </si>
  <si>
    <t>ELETRODUTO DE PVC RIGIDO SOLDAVEL, CLASSE B, DE 32 MM</t>
  </si>
  <si>
    <t xml:space="preserve"> 00002679 </t>
  </si>
  <si>
    <t>2.602,26</t>
  </si>
  <si>
    <t>904,3166200</t>
  </si>
  <si>
    <t>JOELHO PVC, SOLDAVEL, 90 GRAUS, 32 MM, COR MARROM, PARA AGUA FRIA PREDIAL</t>
  </si>
  <si>
    <t xml:space="preserve"> 00003536 </t>
  </si>
  <si>
    <t>2.613,06</t>
  </si>
  <si>
    <t>254,81</t>
  </si>
  <si>
    <t>10,2548250</t>
  </si>
  <si>
    <t>Fardamento com mangas curta</t>
  </si>
  <si>
    <t xml:space="preserve"> 941 </t>
  </si>
  <si>
    <t>2.624,43</t>
  </si>
  <si>
    <t>8,74</t>
  </si>
  <si>
    <t>300,3332800</t>
  </si>
  <si>
    <t>INTERRUPTOR PARALELO 10A, 250V (APENAS MODULO)</t>
  </si>
  <si>
    <t xml:space="preserve"> 00038113 </t>
  </si>
  <si>
    <t>2.654,70</t>
  </si>
  <si>
    <t>189.750,00</t>
  </si>
  <si>
    <t>0,0139905</t>
  </si>
  <si>
    <t>GUINDAUTO HIDRAULICO, CAPACIDADE MAXIMA DE CARGA 6200 KG, MOMENTO MAXIMO DE CARGA 11,7 TM, ALCANCE MAXIMO HORIZONTAL 9,70 M, PARA MONTAGEM SOBRE CHASSI DE CAMINHAO PBT MINIMO 13000 KG (INCLUI MONTAGEM, NAO INCLUI CAMINHAO)</t>
  </si>
  <si>
    <t xml:space="preserve"> 00003363 </t>
  </si>
  <si>
    <t>2.655,84</t>
  </si>
  <si>
    <t>447,1103700</t>
  </si>
  <si>
    <t>Vale transporte</t>
  </si>
  <si>
    <t xml:space="preserve"> 2378 </t>
  </si>
  <si>
    <t>2.689,23</t>
  </si>
  <si>
    <t>9,82</t>
  </si>
  <si>
    <t>273,8296800</t>
  </si>
  <si>
    <t>SIFAO / TUBO SINFONADO EXTENSIVEL/SANFONADO, UNIVERSAL/ SIMPLES, ENTRE *50 A 70* CM, DE PLASTICO BRANCO</t>
  </si>
  <si>
    <t xml:space="preserve"> 00044945 </t>
  </si>
  <si>
    <t>2.874,13</t>
  </si>
  <si>
    <t>3,38</t>
  </si>
  <si>
    <t>850,5357600</t>
  </si>
  <si>
    <t>ANEL BORRACHA PARA TUBO ESGOTO PREDIAL, DN 75 MM (NBR 5688)</t>
  </si>
  <si>
    <t xml:space="preserve"> 00000297 </t>
  </si>
  <si>
    <t>99,99%</t>
  </si>
  <si>
    <t>3.101,40</t>
  </si>
  <si>
    <t>1,48</t>
  </si>
  <si>
    <t>2.097,8059000</t>
  </si>
  <si>
    <t>SUPORTE DE FIXACAO PARA ESPELHO / PLACA 4" X 2", PARA 3 MODULOS, PARA INSTALACAO DE TOMADAS E INTERRUPTORES (SOMENTE SUPORTE)</t>
  </si>
  <si>
    <t xml:space="preserve"> 00038099 </t>
  </si>
  <si>
    <t>3.164,79</t>
  </si>
  <si>
    <t>664.990,19</t>
  </si>
  <si>
    <t>0,0047592</t>
  </si>
  <si>
    <t>RETROESCAVADEIRA SOBRE RODAS COM CARREGADEIRA, TRACAO 4 X 4, POTENCIA LIQUIDA 88 HP, PESO OPERACIONAL MINIMO DE 6674 KG, CAPACIDADE DA CARREGADEIRA DE 1,00 M3 E DA RETROESCAVADEIRA MINIMA DE 0,26 M3, PROFUNDIDADE DE ESCAVACAO MAXIMA DE 4,37 M</t>
  </si>
  <si>
    <t xml:space="preserve"> 00036531 </t>
  </si>
  <si>
    <t>3.184,32</t>
  </si>
  <si>
    <t>2,03</t>
  </si>
  <si>
    <t>1.566,4700000</t>
  </si>
  <si>
    <t>3.194,36</t>
  </si>
  <si>
    <t>12,92</t>
  </si>
  <si>
    <t>247,1882000</t>
  </si>
  <si>
    <t>LUMINARIA DE EMERGENCIA 30 LEDS, POTENCIA 2 W, BATERIA DE LITIO, AUTONOMIA DE 6 HORAS</t>
  </si>
  <si>
    <t xml:space="preserve"> 00038774 </t>
  </si>
  <si>
    <t>3.225,12</t>
  </si>
  <si>
    <t>16,72</t>
  </si>
  <si>
    <t>192,8390109</t>
  </si>
  <si>
    <t>TUBO PVC, SOLDAVEL, DE 40 MM, AGUA FRIA (NBR-5648)</t>
  </si>
  <si>
    <t xml:space="preserve"> 00009874 </t>
  </si>
  <si>
    <t>3.321,87</t>
  </si>
  <si>
    <t>3,13</t>
  </si>
  <si>
    <t>1.061,8445200</t>
  </si>
  <si>
    <t>ELETRODUTO PVC FLEXIVEL CORRUGADO, COR AMARELA, DE 25 MM</t>
  </si>
  <si>
    <t xml:space="preserve"> 00002688 </t>
  </si>
  <si>
    <t>3.333,09</t>
  </si>
  <si>
    <t>7,68</t>
  </si>
  <si>
    <t>433,8600315</t>
  </si>
  <si>
    <t>TUBO PVC SERIE NORMAL, DN 40 MM, PARA ESGOTO PREDIAL (NBR 5688)</t>
  </si>
  <si>
    <t xml:space="preserve"> 00009835 </t>
  </si>
  <si>
    <t>3.478,79</t>
  </si>
  <si>
    <t>2,69</t>
  </si>
  <si>
    <t>1.291,8847376</t>
  </si>
  <si>
    <t>MEIO BLOCO DE CONCRETO ESTRUTURAL 14 X 19 X 19 CM, FBK 4,5 MPA (NBR 6136)</t>
  </si>
  <si>
    <t xml:space="preserve"> 00038589 </t>
  </si>
  <si>
    <t>3.537,88</t>
  </si>
  <si>
    <t>35,88</t>
  </si>
  <si>
    <t>98,6098029</t>
  </si>
  <si>
    <t>MOTORISTA OPERADOR DE CAMINHAO COM MUNCK (HORISTA)</t>
  </si>
  <si>
    <t xml:space="preserve"> 00004096 </t>
  </si>
  <si>
    <t>3.737,76</t>
  </si>
  <si>
    <t>143,66</t>
  </si>
  <si>
    <t>26,0189212</t>
  </si>
  <si>
    <t>REJUNTE EPOXI, QUALQUER COR</t>
  </si>
  <si>
    <t xml:space="preserve"> 00037329 </t>
  </si>
  <si>
    <t>4.097,33</t>
  </si>
  <si>
    <t>6,71</t>
  </si>
  <si>
    <t>611,0305400</t>
  </si>
  <si>
    <t>INTERRUPTOR SIMPLES 10A, 250V (APENAS MODULO)</t>
  </si>
  <si>
    <t xml:space="preserve"> 00038112 </t>
  </si>
  <si>
    <t>4.114,90</t>
  </si>
  <si>
    <t>34,28</t>
  </si>
  <si>
    <t>120,0366428</t>
  </si>
  <si>
    <t>PASTA LUBRIFICANTE PARA TUBOS E CONEXOES COM JUNTA ELASTICA, EMBALAGEM DE *400* GR (USO EM PVC, ACO, POLIETILENO E OUTROS)</t>
  </si>
  <si>
    <t xml:space="preserve"> 00020078 </t>
  </si>
  <si>
    <t>99,98%</t>
  </si>
  <si>
    <t>4.201,20</t>
  </si>
  <si>
    <t>10,97</t>
  </si>
  <si>
    <t>TE SOLDAVEL, PVC, 90 GRAUS, 40 MM, PARA AGUA FRIA PREDIAL (NBR 5648)</t>
  </si>
  <si>
    <t xml:space="preserve"> 00007141 </t>
  </si>
  <si>
    <t>4.380,69</t>
  </si>
  <si>
    <t>34,91</t>
  </si>
  <si>
    <t>125,4708000</t>
  </si>
  <si>
    <t>TOMADA RJ45, 8 FIOS, CAT 5E, CONJUNTO MONTADO PARA EMBUTIR 4" X 2" (PLACA + SUPORTE + MODULO)</t>
  </si>
  <si>
    <t xml:space="preserve"> 00038083 </t>
  </si>
  <si>
    <t>4.502,94</t>
  </si>
  <si>
    <t>29,03</t>
  </si>
  <si>
    <t>SUPORTE MAO-FRANCESA EM ACO, ABAS IGUAIS 40 CM, CAPACIDADE MINIMA 70 KG, BRANCO</t>
  </si>
  <si>
    <t xml:space="preserve"> 00037591 </t>
  </si>
  <si>
    <t>4.554,52</t>
  </si>
  <si>
    <t>5,31</t>
  </si>
  <si>
    <t>858,3069832</t>
  </si>
  <si>
    <t>CANALETA DE CONCRETO ESTRUTURAL 14 X 19 X 39 CM, FBK 4,5 MPA (NBR 6136)</t>
  </si>
  <si>
    <t xml:space="preserve"> 00038597 </t>
  </si>
  <si>
    <t>4.587,96</t>
  </si>
  <si>
    <t>4,91</t>
  </si>
  <si>
    <t>934,3361600</t>
  </si>
  <si>
    <t>CAIXA OCTOGONAL DE FUNDO MOVEL, EM PVC, DE 3" X 3", PARA ELETRODUTO FLEXIVEL CORRUGADO</t>
  </si>
  <si>
    <t xml:space="preserve"> 00001871 </t>
  </si>
  <si>
    <t>4.593,34</t>
  </si>
  <si>
    <t>6,60</t>
  </si>
  <si>
    <t>695,9607900</t>
  </si>
  <si>
    <t>Refeição - café da manhã ( café com leite e dois pães com manteiga)</t>
  </si>
  <si>
    <t xml:space="preserve"> 10761 </t>
  </si>
  <si>
    <t>4.786,40</t>
  </si>
  <si>
    <t>69,22</t>
  </si>
  <si>
    <t>TORNEIRA METALICA CROMADA PARA TANQUE / JARDIM, SEM BICO, CANO LONGO, DE PAREDE, PADRAO POPULAR / USO GERAL, 1/2" OU 3/4"</t>
  </si>
  <si>
    <t xml:space="preserve"> 00007604 </t>
  </si>
  <si>
    <t>4.819,95</t>
  </si>
  <si>
    <t>6,31</t>
  </si>
  <si>
    <t>763,9080540</t>
  </si>
  <si>
    <t>CABO DE REDE, PAR TRANCADO U/UTP, 4 PARES, CATEGORIA 5E (CAT 5E), ISOLAMENTO PVC (LSZH)</t>
  </si>
  <si>
    <t xml:space="preserve"> 00039598 </t>
  </si>
  <si>
    <t>4.954,49</t>
  </si>
  <si>
    <t>1,29</t>
  </si>
  <si>
    <t>5.028,28</t>
  </si>
  <si>
    <t>0,41</t>
  </si>
  <si>
    <t>12.288,0671017</t>
  </si>
  <si>
    <t>FERRAMENTAS - FAMILIA ENCANADOR - HORISTA (ENCARGOS COMPLEMENTARES - COLETADO CAIXA)</t>
  </si>
  <si>
    <t xml:space="preserve"> 00043461 </t>
  </si>
  <si>
    <t>99,97%</t>
  </si>
  <si>
    <t>5.205,28</t>
  </si>
  <si>
    <t>9,77</t>
  </si>
  <si>
    <t>532,8908800</t>
  </si>
  <si>
    <t>TOMADA 2P+T 20A, 250V (APENAS MODULO)</t>
  </si>
  <si>
    <t xml:space="preserve"> 00038102 </t>
  </si>
  <si>
    <t>5.242,74</t>
  </si>
  <si>
    <t>0,36</t>
  </si>
  <si>
    <t>14.710,2641532</t>
  </si>
  <si>
    <t>CJ</t>
  </si>
  <si>
    <t>CONJUNTO ARRUELAS DE VEDACAO 5/16" PARA TELHA FIBROCIMENTO (UMA ARRUELA METALICA E UMA ARRUELA PVC - CONICAS)</t>
  </si>
  <si>
    <t xml:space="preserve"> 00001607 </t>
  </si>
  <si>
    <t>5.362,63</t>
  </si>
  <si>
    <t>27,54</t>
  </si>
  <si>
    <t>194,7555000</t>
  </si>
  <si>
    <t>CAIXA SIFONADA PVC, 100 X 100 X 50 MM, COM GRELHA REDONDA, BRANCA</t>
  </si>
  <si>
    <t xml:space="preserve"> 00005103 </t>
  </si>
  <si>
    <t>5.506,67</t>
  </si>
  <si>
    <t>83,08</t>
  </si>
  <si>
    <t>66,2809298</t>
  </si>
  <si>
    <t>ADESIVO PLASTICO PARA PVC, FRASCO COM *850* GR</t>
  </si>
  <si>
    <t xml:space="preserve"> 00000122 </t>
  </si>
  <si>
    <t>5.559,24</t>
  </si>
  <si>
    <t>4,30</t>
  </si>
  <si>
    <t>BLOCO DE CONCRETO ESTRUTURAL 14 X 19 X 34 CM, FBK 4,5 MPA (NBR 6136)</t>
  </si>
  <si>
    <t xml:space="preserve"> 00038591 </t>
  </si>
  <si>
    <t>5.589,56</t>
  </si>
  <si>
    <t>2,30</t>
  </si>
  <si>
    <t>2.433,6279600</t>
  </si>
  <si>
    <t>ANEL BORRACHA PARA TUBO ESGOTO PREDIAL, DN 50 MM (NBR 5688)</t>
  </si>
  <si>
    <t xml:space="preserve"> 00000296 </t>
  </si>
  <si>
    <t>5.885,39</t>
  </si>
  <si>
    <t>18,84</t>
  </si>
  <si>
    <t>312,4479231</t>
  </si>
  <si>
    <t>AJUDANTE DE ARMADOR (HORISTA)</t>
  </si>
  <si>
    <t xml:space="preserve"> 00006114 </t>
  </si>
  <si>
    <t>5.915,05</t>
  </si>
  <si>
    <t>1,54</t>
  </si>
  <si>
    <t>99,96%</t>
  </si>
  <si>
    <t>5.935,59</t>
  </si>
  <si>
    <t>78,30</t>
  </si>
  <si>
    <t>75,8033600</t>
  </si>
  <si>
    <t>DISJUNTOR TERMOMAGNETICO PARA TRILHO DIN (IEC), TRIPOLAR, 10 - 50 A</t>
  </si>
  <si>
    <t xml:space="preserve"> 00034709 </t>
  </si>
  <si>
    <t>5.953,57</t>
  </si>
  <si>
    <t>2,84</t>
  </si>
  <si>
    <t>ESPELHO / PLACA DE 3 POSTOS 4" X 2", PARA INSTALACAO DE TOMADAS E INTERRUPTORES</t>
  </si>
  <si>
    <t xml:space="preserve"> 00038094 </t>
  </si>
  <si>
    <t>5.955,50</t>
  </si>
  <si>
    <t>0,82</t>
  </si>
  <si>
    <t>7.277,0000000</t>
  </si>
  <si>
    <t>6.018,44</t>
  </si>
  <si>
    <t>73,71</t>
  </si>
  <si>
    <t>81,6516168</t>
  </si>
  <si>
    <t>PARAFUSO, AUTOATARRAXANTE, CABECA CHATA, FENDA SIMPLES, EM ACO ZINCADO, 1/4" (6,35 MM) X 25 MM</t>
  </si>
  <si>
    <t xml:space="preserve"> 00040552 </t>
  </si>
  <si>
    <t>6.066,92</t>
  </si>
  <si>
    <t>28,30</t>
  </si>
  <si>
    <t>214,3727600</t>
  </si>
  <si>
    <t>CURVA PVC CURTA 90 GRAUS, DN 75 MM, PARA ESGOTO PREDIAL</t>
  </si>
  <si>
    <t xml:space="preserve"> 00001951 </t>
  </si>
  <si>
    <t>6.506,56</t>
  </si>
  <si>
    <t>5,66</t>
  </si>
  <si>
    <t>1.149,0000000</t>
  </si>
  <si>
    <t>6.523,05</t>
  </si>
  <si>
    <t>57,99</t>
  </si>
  <si>
    <t>112,4904704</t>
  </si>
  <si>
    <t>CHAPA/PAINEL DE MADEIRA COMPENSADA RESINADA (MADEIRITE RESINADO ROSA) PARA FORMA DE CONCRETO, DE 2200 X 1100 MM, E = 17 MM</t>
  </si>
  <si>
    <t xml:space="preserve"> 00001358 </t>
  </si>
  <si>
    <t>99,95%</t>
  </si>
  <si>
    <t>6.549,00</t>
  </si>
  <si>
    <t>3,48</t>
  </si>
  <si>
    <t>1.879,3044000</t>
  </si>
  <si>
    <t>PENDURAL OU PRESILHA REGULADORA, EM ACO GALVANIZADO, COM CORPO, MOLA E REBITE, PARA PERFIL TIPO CANALETA DE ESTRUTURA EM FORROS DRYWALL</t>
  </si>
  <si>
    <t xml:space="preserve"> 00039430 </t>
  </si>
  <si>
    <t>6.572,28</t>
  </si>
  <si>
    <t>497.900,0000000</t>
  </si>
  <si>
    <t>6.659,79</t>
  </si>
  <si>
    <t>33,71</t>
  </si>
  <si>
    <t>197,5448124</t>
  </si>
  <si>
    <t>CALHA/CANALETA DE CONCRETO SIMPLES, TIPO MEIA CANA, DIAMETRO DE 20 CM, PARA AGUA PLUVIAL</t>
  </si>
  <si>
    <t xml:space="preserve"> 00013115 </t>
  </si>
  <si>
    <t>6.924,63</t>
  </si>
  <si>
    <t>26.229,6560058</t>
  </si>
  <si>
    <t>ESPACADOR / DISTANCIADOR CIRCULAR COM ENTRADA LATERAL, EM PLASTICO, PARA VERGALHAO *4,2 A 12,5* MM, COBRIMENTO 20 MM</t>
  </si>
  <si>
    <t xml:space="preserve"> 00039017 </t>
  </si>
  <si>
    <t>7.125,97</t>
  </si>
  <si>
    <t>6,81</t>
  </si>
  <si>
    <t>1.046,2137691</t>
  </si>
  <si>
    <t>REJUNTE CIMENTICIO, QUALQUER COR</t>
  </si>
  <si>
    <t xml:space="preserve"> 00034357 </t>
  </si>
  <si>
    <t>7.331,02</t>
  </si>
  <si>
    <t>26,58</t>
  </si>
  <si>
    <t>275,7600000</t>
  </si>
  <si>
    <t>7.427,53</t>
  </si>
  <si>
    <t>30,49</t>
  </si>
  <si>
    <t>243,5894064</t>
  </si>
  <si>
    <t>ARAME RECOZIDO 16 BWG, D = 1,65 MM (0,016 KG/M) OU 18 BWG, D = 1,25 MM (0,01 KG/M)</t>
  </si>
  <si>
    <t xml:space="preserve"> 00043132 </t>
  </si>
  <si>
    <t>99,94%</t>
  </si>
  <si>
    <t>7.600,58</t>
  </si>
  <si>
    <t>21,70</t>
  </si>
  <si>
    <t>350,2443846</t>
  </si>
  <si>
    <t>PREGO DE ACO POLIDO COM CABECA 22 X 48 (4 1/4 X 5)</t>
  </si>
  <si>
    <t xml:space="preserve"> 00040568 </t>
  </si>
  <si>
    <t>7.704,71</t>
  </si>
  <si>
    <t>7.370,22</t>
  </si>
  <si>
    <t>1,0453840</t>
  </si>
  <si>
    <t>BETONEIRA, CAPACIDADE NOMINAL 400 L, CAPACIDADE DE MISTURA 280 L, MOTOR ELETRICO TRIFASICO 220/380 V, POTENCIA 2 CV, SEM CARREGADOR</t>
  </si>
  <si>
    <t xml:space="preserve"> 00010535 </t>
  </si>
  <si>
    <t>8.160,38</t>
  </si>
  <si>
    <t>16,65</t>
  </si>
  <si>
    <t>490,2540783</t>
  </si>
  <si>
    <t>TUBO PVC SERIE NORMAL, DN 75 MM, PARA ESGOTO PREDIAL (NBR 5688)</t>
  </si>
  <si>
    <t xml:space="preserve"> 00009837 </t>
  </si>
  <si>
    <t>8.187,72</t>
  </si>
  <si>
    <t>5.538,2331261</t>
  </si>
  <si>
    <t>KWH</t>
  </si>
  <si>
    <t>ENERGIA ELETRICA ATE 2000 KWH INDUSTRIAL, SEM DEMANDA</t>
  </si>
  <si>
    <t xml:space="preserve"> 00002705 </t>
  </si>
  <si>
    <t>8.318,73</t>
  </si>
  <si>
    <t>21,54</t>
  </si>
  <si>
    <t>386,1559200</t>
  </si>
  <si>
    <t>PREGO DE ACO POLIDO COM CABECA 17 X 21 (2 X 11)</t>
  </si>
  <si>
    <t xml:space="preserve"> 00005068 </t>
  </si>
  <si>
    <t>99,93%</t>
  </si>
  <si>
    <t>8.324,87</t>
  </si>
  <si>
    <t>270,60</t>
  </si>
  <si>
    <t>Cesta Básica</t>
  </si>
  <si>
    <t xml:space="preserve"> 10492 </t>
  </si>
  <si>
    <t>8.434,08</t>
  </si>
  <si>
    <t>734.205,37</t>
  </si>
  <si>
    <t>0,0114874</t>
  </si>
  <si>
    <t>CAMINHAO TOCO, PESO BRUTO TOTAL 16000 KG, CARGA UTIL MAXIMA 11030 KG, DISTANCIA ENTRE EIXOS 5,41 M, POTENCIA 185 CV (INCLUI CABINE E CHASSI, NAO INCLUI CARROCERIA)</t>
  </si>
  <si>
    <t xml:space="preserve"> 00037752 </t>
  </si>
  <si>
    <t>8.437,80</t>
  </si>
  <si>
    <t>22,03</t>
  </si>
  <si>
    <t>ADAPTADOR PVC SOLDAVEL, COM FLANGE E ANEL DE VEDACAO, 32 MM X 1", PARA CAIXA D'AGUA</t>
  </si>
  <si>
    <t xml:space="preserve"> 00000097 </t>
  </si>
  <si>
    <t>8.841,25</t>
  </si>
  <si>
    <t>25,62</t>
  </si>
  <si>
    <t>345,0753706</t>
  </si>
  <si>
    <t>DILUENTE AGUARRAS</t>
  </si>
  <si>
    <t xml:space="preserve"> 00005318 </t>
  </si>
  <si>
    <t>8.919,53</t>
  </si>
  <si>
    <t>7,63</t>
  </si>
  <si>
    <t>1.169,0692000</t>
  </si>
  <si>
    <t>TOMADA 2P+T 10A, 250V (APENAS MODULO)</t>
  </si>
  <si>
    <t xml:space="preserve"> 00038101 </t>
  </si>
  <si>
    <t>99,92%</t>
  </si>
  <si>
    <t>9.021,23</t>
  </si>
  <si>
    <t>116,31</t>
  </si>
  <si>
    <t>TORNEIRA METALICA CROMADA, RETA, DE PAREDE, PARA COZINHA, SEM BICO, SEM AREJADOR, PADRAO POPULAR, 1/2" OU 3/4"</t>
  </si>
  <si>
    <t xml:space="preserve"> 00013416 </t>
  </si>
  <si>
    <t>9.220,62</t>
  </si>
  <si>
    <t>94,12</t>
  </si>
  <si>
    <t>97,9708002</t>
  </si>
  <si>
    <t>SOLUCAO PREPARADORA / LIMPADORA PARA PVC, FRASCO COM 1000 CM3</t>
  </si>
  <si>
    <t xml:space="preserve"> 00020083 </t>
  </si>
  <si>
    <t>9.252,36</t>
  </si>
  <si>
    <t>17,58</t>
  </si>
  <si>
    <t>526,2286157</t>
  </si>
  <si>
    <t>TUBO PVC SERIE NORMAL, DN 100 MM, PARA ESGOTO PREDIAL (NBR 5688)</t>
  </si>
  <si>
    <t xml:space="preserve"> 00009836 </t>
  </si>
  <si>
    <t>9.261,86</t>
  </si>
  <si>
    <t>200,92</t>
  </si>
  <si>
    <t>REGISTRO GAVETA COM ACABAMENTO E CANOPLA CROMADOS, SIMPLES, BITOLA 1 1/4"</t>
  </si>
  <si>
    <t xml:space="preserve"> 00006014 </t>
  </si>
  <si>
    <t>10.054,96</t>
  </si>
  <si>
    <t>50,24</t>
  </si>
  <si>
    <t>200,1417197</t>
  </si>
  <si>
    <t>OPERADOR DE GUINDASTE (HORISTA)</t>
  </si>
  <si>
    <t xml:space="preserve"> 00004254 </t>
  </si>
  <si>
    <t>99,91%</t>
  </si>
  <si>
    <t>10.273,40</t>
  </si>
  <si>
    <t>35,38</t>
  </si>
  <si>
    <t>290,4059200</t>
  </si>
  <si>
    <t>PARAFUSO NIQUELADO COM ACABAMENTO CROMADO PARA FIXAR PECA SANITARIA, INCLUI PORCA CEGA, ARRUELA E BUCHA DE NYLON TAMANHO S-10</t>
  </si>
  <si>
    <t xml:space="preserve"> 00004384 </t>
  </si>
  <si>
    <t>10.503,79</t>
  </si>
  <si>
    <t>10,65</t>
  </si>
  <si>
    <t>986,0493922</t>
  </si>
  <si>
    <t>TUBO PVC, SOLDAVEL, DE 32 MM, AGUA FRIA (NBR-5648)</t>
  </si>
  <si>
    <t xml:space="preserve"> 00009869 </t>
  </si>
  <si>
    <t>10.816,73</t>
  </si>
  <si>
    <t>34,40</t>
  </si>
  <si>
    <t>314,4471319</t>
  </si>
  <si>
    <t>OPERADOR DE GUINCHO OU GUINCHEIRO (HORISTA)</t>
  </si>
  <si>
    <t xml:space="preserve"> 00004253 </t>
  </si>
  <si>
    <t>11.021,21</t>
  </si>
  <si>
    <t>14,39</t>
  </si>
  <si>
    <t>99,90%</t>
  </si>
  <si>
    <t>11.213,32</t>
  </si>
  <si>
    <t>14,64</t>
  </si>
  <si>
    <t>ADAPTADOR PVC SOLDAVEL, COM FLANGE E ANEL DE VEDACAO, 25 MM X 3/4", PARA CAIXA D'AGUA</t>
  </si>
  <si>
    <t xml:space="preserve"> 00000096 </t>
  </si>
  <si>
    <t>11.326,80</t>
  </si>
  <si>
    <t>4,94</t>
  </si>
  <si>
    <t>2.294,3609041</t>
  </si>
  <si>
    <t>TUBO PVC, SOLDAVEL, DE 25 MM, AGUA FRIA (NBR-5648)</t>
  </si>
  <si>
    <t xml:space="preserve"> 00009868 </t>
  </si>
  <si>
    <t>11.557,10</t>
  </si>
  <si>
    <t>10,06</t>
  </si>
  <si>
    <t>11.795,14</t>
  </si>
  <si>
    <t>12,69</t>
  </si>
  <si>
    <t>929,8351279</t>
  </si>
  <si>
    <t>TUBO PVC SERIE NORMAL, DN 50 MM, PARA ESGOTO PREDIAL (NBR 5688)</t>
  </si>
  <si>
    <t xml:space="preserve"> 00009838 </t>
  </si>
  <si>
    <t>99,89%</t>
  </si>
  <si>
    <t>12.633,94</t>
  </si>
  <si>
    <t>32,99</t>
  </si>
  <si>
    <t>ADAPTADOR PVC SOLDAVEL, COM FLANGE E ANEL DE VEDACAO, 40 MM X 1 1/4", PARA CAIXA D'AGUA</t>
  </si>
  <si>
    <t xml:space="preserve"> 00000098 </t>
  </si>
  <si>
    <t>12.663,90</t>
  </si>
  <si>
    <t>11,14</t>
  </si>
  <si>
    <t>1.136,7133600</t>
  </si>
  <si>
    <t>12.861,36</t>
  </si>
  <si>
    <t>18,48</t>
  </si>
  <si>
    <t>Almoço (Participação do empregador)</t>
  </si>
  <si>
    <t xml:space="preserve"> 158 </t>
  </si>
  <si>
    <t>99,88%</t>
  </si>
  <si>
    <t>13.337,51</t>
  </si>
  <si>
    <t>0,81</t>
  </si>
  <si>
    <t>16.564,2197442</t>
  </si>
  <si>
    <t>13.397,44</t>
  </si>
  <si>
    <t>19,83</t>
  </si>
  <si>
    <t>675,7376500</t>
  </si>
  <si>
    <t>AJUDANTE ESPECIALIZADO (HORISTA)</t>
  </si>
  <si>
    <t xml:space="preserve"> 00000242 </t>
  </si>
  <si>
    <t>13.497,47</t>
  </si>
  <si>
    <t>44,25</t>
  </si>
  <si>
    <t>305,0524145</t>
  </si>
  <si>
    <t>13.922,63</t>
  </si>
  <si>
    <t>26,23</t>
  </si>
  <si>
    <t>530,8226800</t>
  </si>
  <si>
    <t>PARAFUSO NIQUELADO 3 1/2" COM ACABAMENTO CROMADO PARA FIXAR PECA SANITARIA, INCLUI PORCA CEGA, ARRUELA E BUCHA DE NYLON TAMANHO S-8</t>
  </si>
  <si>
    <t xml:space="preserve"> 00004351 </t>
  </si>
  <si>
    <t>99,87%</t>
  </si>
  <si>
    <t>14.231,72</t>
  </si>
  <si>
    <t>33,90</t>
  </si>
  <si>
    <t>419,8446000</t>
  </si>
  <si>
    <t>CABO DE COBRE, FLEXIVEL, CLASSE 4 OU 5, ISOLACAO EM PVC/A, ANTICHAMA BWF-B, COBERTURA PVC-ST1, ANTICHAMA BWF-B, 1 CONDUTOR, 0,6/1 KV, SECAO NOMINAL 25 MM2</t>
  </si>
  <si>
    <t xml:space="preserve"> 00000996 </t>
  </si>
  <si>
    <t>14.774,95</t>
  </si>
  <si>
    <t>31,57</t>
  </si>
  <si>
    <t>467,9408979</t>
  </si>
  <si>
    <t>SILICONE ACETICO USO GERAL INCOLOR 280 G</t>
  </si>
  <si>
    <t xml:space="preserve"> 00039961 </t>
  </si>
  <si>
    <t>15.571,25</t>
  </si>
  <si>
    <t>4,07</t>
  </si>
  <si>
    <t>99,86%</t>
  </si>
  <si>
    <t>15.659,25</t>
  </si>
  <si>
    <t>41,84</t>
  </si>
  <si>
    <t>374,2293000</t>
  </si>
  <si>
    <t>IMUNIZANTE PARA MADEIRA, INCOLOR</t>
  </si>
  <si>
    <t xml:space="preserve"> 00007340 </t>
  </si>
  <si>
    <t>16.243,64</t>
  </si>
  <si>
    <t>14,14</t>
  </si>
  <si>
    <t>18.328,88</t>
  </si>
  <si>
    <t>1,49</t>
  </si>
  <si>
    <t>EPI - FAMILIA ENCANADOR - HORISTA (ENCARGOS COMPLEMENTARES - COLETADO CAIXA)</t>
  </si>
  <si>
    <t xml:space="preserve"> 00043485 </t>
  </si>
  <si>
    <t>99,85%</t>
  </si>
  <si>
    <t>19.457,51</t>
  </si>
  <si>
    <t>4,66</t>
  </si>
  <si>
    <t>4.175,7907840</t>
  </si>
  <si>
    <t>SARRAFO *2,5 X 7,5* CM EM PINUS, MISTA OU EQUIVALENTE DA REGIAO - BRUTA</t>
  </si>
  <si>
    <t xml:space="preserve"> 00004517 </t>
  </si>
  <si>
    <t>19.533,82</t>
  </si>
  <si>
    <t>99,53</t>
  </si>
  <si>
    <t>TORNEIRA DE MESA/BANCADA, PARA LAVATORIO, FIXA, METALICA CROMADA, PADRAO POPULAR, 1/2" OU 3/4"</t>
  </si>
  <si>
    <t xml:space="preserve"> 00013415 </t>
  </si>
  <si>
    <t>99,84%</t>
  </si>
  <si>
    <t>19.623,30</t>
  </si>
  <si>
    <t>252,99</t>
  </si>
  <si>
    <t>BANCADA DE MARMORE SINTETICO COM UMA CUBA, 120 X *60* CM</t>
  </si>
  <si>
    <t xml:space="preserve"> 00000541 </t>
  </si>
  <si>
    <t>19.769,64</t>
  </si>
  <si>
    <t>13,73</t>
  </si>
  <si>
    <t>1.440,0959328</t>
  </si>
  <si>
    <t>CABO DE COBRE, FLEXIVEL, CLASSE 4 OU 5, ISOLACAO EM PVC/A, ANTICHAMA BWF-B, COBERTURA PVC-ST1, ANTICHAMA BWF-B, 1 CONDUTOR, 0,6/1 KV, SECAO NOMINAL 10 MM2</t>
  </si>
  <si>
    <t xml:space="preserve"> 00001020 </t>
  </si>
  <si>
    <t>99,83%</t>
  </si>
  <si>
    <t>19.844,82</t>
  </si>
  <si>
    <t>7.369,5861672</t>
  </si>
  <si>
    <t>CABO DE COBRE, FLEXIVEL, CLASSE 4 OU 5, ISOLACAO EM PVC/A, ANTICHAMA BWF-B, COBERTURA PVC-ST1, ANTICHAMA BWF-B, 1 CONDUTOR, 0,6/1 KV, SECAO NOMINAL 1,5 MM2</t>
  </si>
  <si>
    <t xml:space="preserve"> 00000993 </t>
  </si>
  <si>
    <t>20.228,64</t>
  </si>
  <si>
    <t>63,91</t>
  </si>
  <si>
    <t>316,4958800</t>
  </si>
  <si>
    <t>DISJUNTOR TERMOMAGNETICO PARA TRILHO DIN (IEC), BIPOLAR, 6 - 32 A</t>
  </si>
  <si>
    <t xml:space="preserve"> 00034616 </t>
  </si>
  <si>
    <t>99,82%</t>
  </si>
  <si>
    <t>20.380,44</t>
  </si>
  <si>
    <t>3,47</t>
  </si>
  <si>
    <t>5.870,6181294</t>
  </si>
  <si>
    <t>ELETRODUTO DE PVC RIGIDO SOLDAVEL, CLASSE B, DE 25 MM</t>
  </si>
  <si>
    <t xml:space="preserve"> 00002678 </t>
  </si>
  <si>
    <t>20.909,96</t>
  </si>
  <si>
    <t>27,30</t>
  </si>
  <si>
    <t>REGISTRO DE ESFERA, PVC, COM VOLANTE, VS, SOLDAVEL, DN 25 MM, COM CORPO DIVIDIDO</t>
  </si>
  <si>
    <t xml:space="preserve"> 00011674 </t>
  </si>
  <si>
    <t>99,81%</t>
  </si>
  <si>
    <t>21.061,69</t>
  </si>
  <si>
    <t>130,52</t>
  </si>
  <si>
    <t>CHUVEIRO COMUM EM PLASTICO BRANCO, COM CANO, 3 TEMPERATURAS, 5500 W (110/220 V)</t>
  </si>
  <si>
    <t xml:space="preserve"> 00001368 </t>
  </si>
  <si>
    <t>21.333,09</t>
  </si>
  <si>
    <t>9,97</t>
  </si>
  <si>
    <t>2.140,5870000</t>
  </si>
  <si>
    <t>ADITIVO IMPERMEABILIZANTE DE PEGA NORMAL PARA ARGAMASSAS E CONCRETOS SEM ARMACAO, LIQUIDO E ISENTO DE CLORETOS</t>
  </si>
  <si>
    <t xml:space="preserve"> 00000123 </t>
  </si>
  <si>
    <t>99,80%</t>
  </si>
  <si>
    <t>0,01%</t>
  </si>
  <si>
    <t>21.934,38</t>
  </si>
  <si>
    <t>89,77</t>
  </si>
  <si>
    <t>244,3310200</t>
  </si>
  <si>
    <t>FECHADURA ESPELHO PARA PORTA INTERNA, EM ACO INOX (MAQUINA, TESTA E CONTRA-TESTA) E EM ZAMAC (MACANETA, LINGUETA E TRINCOS) COM ACABAMENTO CROMADO, MAQUINA DE 40 MM, INCLUINDO CHAVE TIPO INTERNA</t>
  </si>
  <si>
    <t xml:space="preserve"> 00003090 </t>
  </si>
  <si>
    <t>22.199,14</t>
  </si>
  <si>
    <t>57,96</t>
  </si>
  <si>
    <t>REGISTRO DE ESFERA, PVC, COM VOLANTE, VS, SOLDAVEL, DN 40 MM, COM CORPO DIVIDIDO</t>
  </si>
  <si>
    <t xml:space="preserve"> 00011676 </t>
  </si>
  <si>
    <t>99,79%</t>
  </si>
  <si>
    <t>23.898,43</t>
  </si>
  <si>
    <t>7,91</t>
  </si>
  <si>
    <t>3.022,5165499</t>
  </si>
  <si>
    <t>OLEO DIESEL COMBUSTIVEL COMUM METROPOLITANO S-10 OU S-500</t>
  </si>
  <si>
    <t xml:space="preserve"> 00004221 </t>
  </si>
  <si>
    <t>24.863,18</t>
  </si>
  <si>
    <t>100,58</t>
  </si>
  <si>
    <t>FECHADURA ESPELHO PARA PORTA EXTERNA, EM ACO INOX (MAQUINA, TESTA E CONTRA-TESTA) E EM ZAMAC (MACANETA, LINGUETA E TRINCOS) COM ACABAMENTO CROMADO, MAQUINA DE 40 MM, INCLUINDO CHAVE TIPO CILINDRO</t>
  </si>
  <si>
    <t xml:space="preserve"> 00003080 </t>
  </si>
  <si>
    <t>99,78%</t>
  </si>
  <si>
    <t>25.712,78</t>
  </si>
  <si>
    <t>33,57</t>
  </si>
  <si>
    <t>26.020,82</t>
  </si>
  <si>
    <t>1,17</t>
  </si>
  <si>
    <t>EPI - FAMILIA OPERADOR ESCAVADEIRA - HORISTA (ENCARGOS COMPLEMENTARES - COLETADO CAIXA)</t>
  </si>
  <si>
    <t xml:space="preserve"> 00043488 </t>
  </si>
  <si>
    <t>99,77%</t>
  </si>
  <si>
    <t>26.790,34</t>
  </si>
  <si>
    <t>136,50</t>
  </si>
  <si>
    <t>LAVATORIO DE LOUCA BRANCA, SUSPENSO (SEM COLUNA), DIMENSOES *40 X 30* CM</t>
  </si>
  <si>
    <t xml:space="preserve"> 00010425 </t>
  </si>
  <si>
    <t>27.300,68</t>
  </si>
  <si>
    <t>1.709.843,18</t>
  </si>
  <si>
    <t>0,0159668</t>
  </si>
  <si>
    <t>GUINDASTE HIDRAULICO AUTOPROPELIDO, COM LANCA TELESCOPICA 28,80 M, CAPACIDADE MAXIMA 30 T, POTENCIA 97 KW, TRACAO 4 X 4</t>
  </si>
  <si>
    <t xml:space="preserve"> 00044475 </t>
  </si>
  <si>
    <t>99,76%</t>
  </si>
  <si>
    <t>29.250,50</t>
  </si>
  <si>
    <t>4,77</t>
  </si>
  <si>
    <t>6.138,3578520</t>
  </si>
  <si>
    <t>ELETRODUTO PVC FLEXIVEL CORRUGADO, REFORCADO, COR LARANJA, DE 25 MM, PARA LAJES E PISOS</t>
  </si>
  <si>
    <t xml:space="preserve"> 00039244 </t>
  </si>
  <si>
    <t>99,75%</t>
  </si>
  <si>
    <t>30.976,31</t>
  </si>
  <si>
    <t>615,89</t>
  </si>
  <si>
    <t>50,2955600</t>
  </si>
  <si>
    <t>QUADRO DE DISTRIBUICAO COM BARRAMENTO TRIFASICO, DE EMBUTIR, EM CHAPA DE ACO GALVANIZADO, PARA 18 DISJUNTORES DIN, 100 A</t>
  </si>
  <si>
    <t xml:space="preserve"> 00013395 </t>
  </si>
  <si>
    <t>31.052,26</t>
  </si>
  <si>
    <t>449,08</t>
  </si>
  <si>
    <t>VALVULA DE DESCARGA EM METAL CROMADO PARA MICTORIO COM ACIONAMENTO POR PRESSAO E FECHAMENTO AUTOMATICO</t>
  </si>
  <si>
    <t xml:space="preserve"> 00021112 </t>
  </si>
  <si>
    <t>99,74%</t>
  </si>
  <si>
    <t>31.112,15</t>
  </si>
  <si>
    <t>176,91</t>
  </si>
  <si>
    <t>175,8678829</t>
  </si>
  <si>
    <t>PEDRA BRITADA N. 0, OU PEDRISCO (4,8 A 9,5 MM) POSTO PEDREIRA/FORNECEDOR, SEM FRETE</t>
  </si>
  <si>
    <t xml:space="preserve"> 00004720 </t>
  </si>
  <si>
    <t>99,73%</t>
  </si>
  <si>
    <t>31.412,78</t>
  </si>
  <si>
    <t>647,24</t>
  </si>
  <si>
    <t>48,5337600</t>
  </si>
  <si>
    <t>QUADRO DE DISTRIBUICAO COM BARRAMENTO TRIFASICO, DE EMBUTIR, EM CHAPA DE ACO GALVANIZADO, PARA 24 DISJUNTORES DIN, 100 A</t>
  </si>
  <si>
    <t xml:space="preserve"> 00012039 </t>
  </si>
  <si>
    <t>99,72%</t>
  </si>
  <si>
    <t>32.513,72</t>
  </si>
  <si>
    <t>1,16</t>
  </si>
  <si>
    <t>27.990,4612286</t>
  </si>
  <si>
    <t>ARGAMASSA COLANTE AC I PARA CERAMICAS</t>
  </si>
  <si>
    <t xml:space="preserve"> 00001381 </t>
  </si>
  <si>
    <t>32.729,95</t>
  </si>
  <si>
    <t>28,49</t>
  </si>
  <si>
    <t>99,71%</t>
  </si>
  <si>
    <t>33.142,20</t>
  </si>
  <si>
    <t>21,17</t>
  </si>
  <si>
    <t>1.565,3198433</t>
  </si>
  <si>
    <t>PREGO DE ACO POLIDO COM CABECA 18 X 27 (2 1/2 X 10)</t>
  </si>
  <si>
    <t xml:space="preserve"> 00005061 </t>
  </si>
  <si>
    <t>99,70%</t>
  </si>
  <si>
    <t>33.650,07</t>
  </si>
  <si>
    <t>87,86</t>
  </si>
  <si>
    <t>TORNEIRA DE BOIA CONVENCIONAL PARA CAIXA D'AGUA, 1", AGUA FRIA, COM HASTE E TORNEIRA METALICOS E BALAO PLASTICO</t>
  </si>
  <si>
    <t xml:space="preserve"> 00011825 </t>
  </si>
  <si>
    <t>99,69%</t>
  </si>
  <si>
    <t>33.706,57</t>
  </si>
  <si>
    <t>5,48</t>
  </si>
  <si>
    <t>6.153,0803996</t>
  </si>
  <si>
    <t>33.791,63</t>
  </si>
  <si>
    <t>14,70</t>
  </si>
  <si>
    <t>2.298,0000000</t>
  </si>
  <si>
    <t>99,68%</t>
  </si>
  <si>
    <t>33.798,19</t>
  </si>
  <si>
    <t>44,80</t>
  </si>
  <si>
    <t>754,4104200</t>
  </si>
  <si>
    <t>ESTRIBO COM PARAFUSO EM CHAPA DE FERRO FUNDIDO DE 2" X 3/16" X 35 CM, SECAO "U", PARA MADEIRAMENTO DE TELHADO</t>
  </si>
  <si>
    <t xml:space="preserve"> 00021142 </t>
  </si>
  <si>
    <t>99,67%</t>
  </si>
  <si>
    <t>34.786,61</t>
  </si>
  <si>
    <t>192,63</t>
  </si>
  <si>
    <t>180,5899766</t>
  </si>
  <si>
    <t>AREIA GROSSA - POSTO JAZIDA/FORNECEDOR (RETIRADO NA JAZIDA, SEM TRANSPORTE)</t>
  </si>
  <si>
    <t xml:space="preserve"> 00000367 </t>
  </si>
  <si>
    <t>99,66%</t>
  </si>
  <si>
    <t>35.027,71</t>
  </si>
  <si>
    <t>47,80</t>
  </si>
  <si>
    <t>732,8401970</t>
  </si>
  <si>
    <t>36.108,56</t>
  </si>
  <si>
    <t>1.676,1623490</t>
  </si>
  <si>
    <t>PREGO DE ACO POLIDO COM CABECA 18 X 30 (2 3/4 X 10)</t>
  </si>
  <si>
    <t xml:space="preserve"> 00005075 </t>
  </si>
  <si>
    <t>99,65%</t>
  </si>
  <si>
    <t>36.189,82</t>
  </si>
  <si>
    <t>32,41</t>
  </si>
  <si>
    <t>1.116,7629727</t>
  </si>
  <si>
    <t>REVESTIMENTO PARA PAREDE, EM CERAMICA ESMALTADA, FORMATO MENOR OU IGUAL A 2025 CM2</t>
  </si>
  <si>
    <t xml:space="preserve"> 00000536 </t>
  </si>
  <si>
    <t>99,64%</t>
  </si>
  <si>
    <t>36.298,68</t>
  </si>
  <si>
    <t>524,95</t>
  </si>
  <si>
    <t>MICTORIO INDIVIDUAL, SIFONADO, DE LOUCA BRANCA, SEM COMPLEMENTOS</t>
  </si>
  <si>
    <t xml:space="preserve"> 00010432 </t>
  </si>
  <si>
    <t>99,63%</t>
  </si>
  <si>
    <t>36.501,43</t>
  </si>
  <si>
    <t>47,65</t>
  </si>
  <si>
    <t>99,62%</t>
  </si>
  <si>
    <t>36.748,20</t>
  </si>
  <si>
    <t>153,03</t>
  </si>
  <si>
    <t>240,1410000</t>
  </si>
  <si>
    <t>99,61%</t>
  </si>
  <si>
    <t>38.038,33</t>
  </si>
  <si>
    <t>99,32</t>
  </si>
  <si>
    <t>39.231,46</t>
  </si>
  <si>
    <t>25,61</t>
  </si>
  <si>
    <t>99,60%</t>
  </si>
  <si>
    <t>40.439,74</t>
  </si>
  <si>
    <t>99,59%</t>
  </si>
  <si>
    <t>42.361,07</t>
  </si>
  <si>
    <t>28,02</t>
  </si>
  <si>
    <t>1.511,6211405</t>
  </si>
  <si>
    <t>TELHADOR / TELHADISTA (HORISTA)</t>
  </si>
  <si>
    <t xml:space="preserve"> 00012869 </t>
  </si>
  <si>
    <t>99,58%</t>
  </si>
  <si>
    <t>42.548,43</t>
  </si>
  <si>
    <t>4,71</t>
  </si>
  <si>
    <t>9.029,0355222</t>
  </si>
  <si>
    <t>BLOCO DE CONCRETO ESTRUTURAL 14 X 19 X 39 CM, FBK 4,5 MPA (NBR 6136)</t>
  </si>
  <si>
    <t xml:space="preserve"> 00025070 </t>
  </si>
  <si>
    <t>99,57%</t>
  </si>
  <si>
    <t>46.728,86</t>
  </si>
  <si>
    <t>144,50</t>
  </si>
  <si>
    <t>323,3822200</t>
  </si>
  <si>
    <t>REGISTRO GAVETA COM ACABAMENTO E CANOPLA CROMADOS, SIMPLES, BITOLA 1"</t>
  </si>
  <si>
    <t xml:space="preserve"> 00006013 </t>
  </si>
  <si>
    <t>99,56%</t>
  </si>
  <si>
    <t>46.895,75</t>
  </si>
  <si>
    <t>20,41</t>
  </si>
  <si>
    <t>99,55%</t>
  </si>
  <si>
    <t>47.563,08</t>
  </si>
  <si>
    <t>1,11</t>
  </si>
  <si>
    <t>42.896,0000000</t>
  </si>
  <si>
    <t>99,54%</t>
  </si>
  <si>
    <t>47.832,24</t>
  </si>
  <si>
    <t>164,33</t>
  </si>
  <si>
    <t>291,0800000</t>
  </si>
  <si>
    <t>99,52%</t>
  </si>
  <si>
    <t>48.778,09</t>
  </si>
  <si>
    <t>26,07</t>
  </si>
  <si>
    <t>1.871,0430900</t>
  </si>
  <si>
    <t>CAIBRO NAO APARELHADO, *6 X 8* CM, EM MACARANDUBA/MASSARANDUBA, ANGELIM OU EQUIVALENTE DA REGIAO - BRUTA</t>
  </si>
  <si>
    <t xml:space="preserve"> 00004400 </t>
  </si>
  <si>
    <t>99,51%</t>
  </si>
  <si>
    <t>49.299,99</t>
  </si>
  <si>
    <t>153,24</t>
  </si>
  <si>
    <t>321,7200000</t>
  </si>
  <si>
    <t>99,50%</t>
  </si>
  <si>
    <t>49.827,48</t>
  </si>
  <si>
    <t>6,76</t>
  </si>
  <si>
    <t>7.372,6734000</t>
  </si>
  <si>
    <t>99,49%</t>
  </si>
  <si>
    <t>50.210,20</t>
  </si>
  <si>
    <t>9,24</t>
  </si>
  <si>
    <t>5.434,0040000</t>
  </si>
  <si>
    <t>PERFIL CANALETA, FORMATO C, EM ACO ZINCADO, PARA ESTRUTURA FORRO DRYWALL, E = 0,5 MM, *46 X 18* (L X H), COMPRIMENTO 3 M</t>
  </si>
  <si>
    <t xml:space="preserve"> 00039427 </t>
  </si>
  <si>
    <t>99,48%</t>
  </si>
  <si>
    <t>50.454,89</t>
  </si>
  <si>
    <t>65,87</t>
  </si>
  <si>
    <t>99,47%</t>
  </si>
  <si>
    <t>51.168,44</t>
  </si>
  <si>
    <t>0,58</t>
  </si>
  <si>
    <t>88.099,9286078</t>
  </si>
  <si>
    <t>FERRAMENTAS - FAMILIA CARPINTEIRO DE FORMAS - HORISTA (ENCARGOS COMPLEMENTARES - COLETADO CAIXA)</t>
  </si>
  <si>
    <t xml:space="preserve"> 00043459 </t>
  </si>
  <si>
    <t>99,46%</t>
  </si>
  <si>
    <t>51.364,90</t>
  </si>
  <si>
    <t>13,41</t>
  </si>
  <si>
    <t>99,44%</t>
  </si>
  <si>
    <t>99,43%</t>
  </si>
  <si>
    <t>51.504,26</t>
  </si>
  <si>
    <t>213,85</t>
  </si>
  <si>
    <t>240,8393132</t>
  </si>
  <si>
    <t>JANELA MAXIM-AR, EM ALUMINIO PERFIL 25, 60 X 80 CM (A X L), ACABAMENTO BRANCO OU BRILHANTE, BATENTE DE 4 A 5 CM, COM VIDRO 4 MM, SEM GUARNICAO/ALIZAR</t>
  </si>
  <si>
    <t xml:space="preserve"> 00034381 </t>
  </si>
  <si>
    <t>99,42%</t>
  </si>
  <si>
    <t>51.582,89</t>
  </si>
  <si>
    <t>187,06</t>
  </si>
  <si>
    <t>99,41%</t>
  </si>
  <si>
    <t>52.338,01</t>
  </si>
  <si>
    <t>27,02</t>
  </si>
  <si>
    <t>1.936,9813744</t>
  </si>
  <si>
    <t>CARPINTEIRO DE ESQUADRIAS (HORISTA)</t>
  </si>
  <si>
    <t xml:space="preserve"> 00001214 </t>
  </si>
  <si>
    <t>99,40%</t>
  </si>
  <si>
    <t>53.409,14</t>
  </si>
  <si>
    <t>697,25</t>
  </si>
  <si>
    <t>76,6000000</t>
  </si>
  <si>
    <t>99,39%</t>
  </si>
  <si>
    <t>53.464,15</t>
  </si>
  <si>
    <t>28,38</t>
  </si>
  <si>
    <t>1.883,8670160</t>
  </si>
  <si>
    <t>ARMADOR (HORISTA)</t>
  </si>
  <si>
    <t xml:space="preserve"> 00000378 </t>
  </si>
  <si>
    <t>99,37%</t>
  </si>
  <si>
    <t>53.481,97</t>
  </si>
  <si>
    <t>279,54</t>
  </si>
  <si>
    <t>191,3238200</t>
  </si>
  <si>
    <t>PORTA DE MADEIRA, FOLHA MEDIA (NBR 15930) DE 700 X 2100 MM, DE 35 MM A 40 MM DE ESPESSURA, NUCLEO SEMI-SOLIDO (SARRAFEADO), CAPA LISA EM HDF, ACABAMENTO EM PRIMER PARA PINTURA</t>
  </si>
  <si>
    <t xml:space="preserve"> 00010554 </t>
  </si>
  <si>
    <t>99,36%</t>
  </si>
  <si>
    <t>53.791,58</t>
  </si>
  <si>
    <t>70,22</t>
  </si>
  <si>
    <t>99,35%</t>
  </si>
  <si>
    <t>54.094,92</t>
  </si>
  <si>
    <t>14,12</t>
  </si>
  <si>
    <t>99,34%</t>
  </si>
  <si>
    <t>57.925,04</t>
  </si>
  <si>
    <t>11,46</t>
  </si>
  <si>
    <t>5.055,6000000</t>
  </si>
  <si>
    <t>99,32%</t>
  </si>
  <si>
    <t>62.032,46</t>
  </si>
  <si>
    <t>2,44</t>
  </si>
  <si>
    <t>25.402,3187437</t>
  </si>
  <si>
    <t>EPI - FAMILIA PINTOR - HORISTA (ENCARGOS COMPLEMENTARES - COLETADO CAIXA)</t>
  </si>
  <si>
    <t xml:space="preserve"> 00043490 </t>
  </si>
  <si>
    <t>99,31%</t>
  </si>
  <si>
    <t>62.919,02</t>
  </si>
  <si>
    <t>47,07</t>
  </si>
  <si>
    <t>1.336,6776600</t>
  </si>
  <si>
    <t>DOBRADICA EM ACO/FERRO, 3 1/2" X 3", E= 1,9 A 2 MM, COM ANEL, CROMADO OU ZINCADO, TAMPA BOLA, COM PARAFUSOS</t>
  </si>
  <si>
    <t xml:space="preserve"> 00002432 </t>
  </si>
  <si>
    <t>99,29%</t>
  </si>
  <si>
    <t>65.572,80</t>
  </si>
  <si>
    <t>41,30</t>
  </si>
  <si>
    <t>1.587,6116000</t>
  </si>
  <si>
    <t>FORRO DE PVC LISO, BRANCO, REGUA DE 20 CM, ESPESSURA APROXIMADA DE 8 MM, COMPRIMENTO 6 M (SEM COLOCACAO)</t>
  </si>
  <si>
    <t xml:space="preserve"> 00036225 </t>
  </si>
  <si>
    <t>99,28%</t>
  </si>
  <si>
    <t>0,02%</t>
  </si>
  <si>
    <t>65.861,25</t>
  </si>
  <si>
    <t>2,52</t>
  </si>
  <si>
    <t>26.122,9762645</t>
  </si>
  <si>
    <t>ABRACADEIRA EM ACO PARA AMARRACAO DE ELETRODUTOS, TIPO D, COM 1/2" E PARAFUSO DE FIXACAO</t>
  </si>
  <si>
    <t xml:space="preserve"> 00000392 </t>
  </si>
  <si>
    <t>99,26%</t>
  </si>
  <si>
    <t>68.738,67</t>
  </si>
  <si>
    <t>2,71</t>
  </si>
  <si>
    <t>FERRAMENTAS - FAMILIA PINTOR - HORISTA (ENCARGOS COMPLEMENTARES - COLETADO CAIXA)</t>
  </si>
  <si>
    <t xml:space="preserve"> 00043466 </t>
  </si>
  <si>
    <t>99,25%</t>
  </si>
  <si>
    <t>69.109,75</t>
  </si>
  <si>
    <t>3,15</t>
  </si>
  <si>
    <t>21.906,2212000</t>
  </si>
  <si>
    <t>99,23%</t>
  </si>
  <si>
    <t>69.504,68</t>
  </si>
  <si>
    <t>2.449,0725596</t>
  </si>
  <si>
    <t>AZULEJISTA OU LADRILHEIRO (HORISTA)</t>
  </si>
  <si>
    <t xml:space="preserve"> 00004760 </t>
  </si>
  <si>
    <t>99,22%</t>
  </si>
  <si>
    <t>71.344,63</t>
  </si>
  <si>
    <t>93,14</t>
  </si>
  <si>
    <t>99,20%</t>
  </si>
  <si>
    <t>74.693,46</t>
  </si>
  <si>
    <t>29.782,0800000</t>
  </si>
  <si>
    <t>99,18%</t>
  </si>
  <si>
    <t>77.229,35</t>
  </si>
  <si>
    <t>50,41</t>
  </si>
  <si>
    <t>99,17%</t>
  </si>
  <si>
    <t>77.501,32</t>
  </si>
  <si>
    <t>304,84</t>
  </si>
  <si>
    <t>254,2354000</t>
  </si>
  <si>
    <t>PORTA DE MADEIRA, FOLHA MEDIA (NBR 15930) DE 800 X 2100 MM, DE 35 MM A 40 MM DE ESPESSURA, NUCLEO SEMI-SOLIDO (SARRAFEADO), CAPA LISA EM HDF, ACABAMENTO EM PRIMER PARA PINTURA</t>
  </si>
  <si>
    <t xml:space="preserve"> 00010555 </t>
  </si>
  <si>
    <t>99,15%</t>
  </si>
  <si>
    <t>78.961,92</t>
  </si>
  <si>
    <t>411,71</t>
  </si>
  <si>
    <t>191,7910800</t>
  </si>
  <si>
    <t>GRELHA FOFO SIMPLES COM REQUADRO, CARGA MAXIMA 1,5 T, 200 X 1000 MM, E= *15* MM</t>
  </si>
  <si>
    <t xml:space="preserve"> 00011236 </t>
  </si>
  <si>
    <t>99,13%</t>
  </si>
  <si>
    <t>79.396,65</t>
  </si>
  <si>
    <t>38,46</t>
  </si>
  <si>
    <t>2.064,1377883</t>
  </si>
  <si>
    <t>OPERADOR DE MAQUINAS E TRATORES DIVERSOS - TERRAPLANAGEM (HORISTA)</t>
  </si>
  <si>
    <t xml:space="preserve"> 00004230 </t>
  </si>
  <si>
    <t>99,11%</t>
  </si>
  <si>
    <t>79.806,13</t>
  </si>
  <si>
    <t>5,43</t>
  </si>
  <si>
    <t>PARAFUSO ZINCADO ROSCA SOBERBA, CABECA SEXTAVADA, 5/16" X 250 MM, PARA FIXACAO DE TELHA EM MADEIRA</t>
  </si>
  <si>
    <t xml:space="preserve"> 00004302 </t>
  </si>
  <si>
    <t>99,09%</t>
  </si>
  <si>
    <t>79.913,63</t>
  </si>
  <si>
    <t>29,55</t>
  </si>
  <si>
    <t>2.703,9136644</t>
  </si>
  <si>
    <t>PISO EM CERAMICA ESMALTADA, COMERCIAL (PADRAO POPULAR), COR LISA, PEI MAIOR OU IGUAL A 3, FORMATO MENOR OU IGUAL A 2025 CM2</t>
  </si>
  <si>
    <t xml:space="preserve"> 00001297 </t>
  </si>
  <si>
    <t>99,08%</t>
  </si>
  <si>
    <t>81.834,53</t>
  </si>
  <si>
    <t>563,59</t>
  </si>
  <si>
    <t>BACIA SANITARIA (VASO) COM CAIXA ACOPLADA, SIFAO APARENTE, DE LOUCA BRANCA (SEM ASSENTO)</t>
  </si>
  <si>
    <t xml:space="preserve"> 00010422 </t>
  </si>
  <si>
    <t>99,06%</t>
  </si>
  <si>
    <t>84.694,10</t>
  </si>
  <si>
    <t>4.496,2996789</t>
  </si>
  <si>
    <t>AUXILIAR DE ENCANADOR OU BOMBEIRO HIDRAULICO (HORISTA)</t>
  </si>
  <si>
    <t xml:space="preserve"> 00000246 </t>
  </si>
  <si>
    <t>99,04%</t>
  </si>
  <si>
    <t>85.221,61</t>
  </si>
  <si>
    <t>315,52</t>
  </si>
  <si>
    <t>270,0992600</t>
  </si>
  <si>
    <t>EXTINTOR DE INCENDIO PORTATIL COM CARGA DE PO QUIMICO SECO (PQS) DE 4 KG, CLASSE BC</t>
  </si>
  <si>
    <t xml:space="preserve"> 00010891 </t>
  </si>
  <si>
    <t>99,02%</t>
  </si>
  <si>
    <t>85.995,76</t>
  </si>
  <si>
    <t>37,42</t>
  </si>
  <si>
    <t>99,00%</t>
  </si>
  <si>
    <t>87.486,15</t>
  </si>
  <si>
    <t>8,78</t>
  </si>
  <si>
    <t>9.966,5241215</t>
  </si>
  <si>
    <t>ACO CA-60, 4,2 MM, OU 5,0 MM, OU 6,0 MM, OU 7,0 MM, VERGALHAO</t>
  </si>
  <si>
    <t xml:space="preserve"> 00043059 </t>
  </si>
  <si>
    <t>98,98%</t>
  </si>
  <si>
    <t>89.214,29</t>
  </si>
  <si>
    <t>70,83</t>
  </si>
  <si>
    <t>1.259,5338000</t>
  </si>
  <si>
    <t>CABO DE COBRE, FLEXIVEL, CLASSE 4 OU 5, ISOLACAO EM PVC/A, ANTICHAMA BWF-B, COBERTURA PVC-ST1, ANTICHAMA BWF-B, 1 CONDUTOR, 0,6/1 KV, SECAO NOMINAL 50 MM2</t>
  </si>
  <si>
    <t xml:space="preserve"> 00001018 </t>
  </si>
  <si>
    <t>98,96%</t>
  </si>
  <si>
    <t>91.127,35</t>
  </si>
  <si>
    <t>30,11</t>
  </si>
  <si>
    <t>3.026,5616887</t>
  </si>
  <si>
    <t>IMPERMEABILIZADOR (HORISTA)</t>
  </si>
  <si>
    <t xml:space="preserve"> 00012873 </t>
  </si>
  <si>
    <t>98,94%</t>
  </si>
  <si>
    <t>93.713,43</t>
  </si>
  <si>
    <t>38,72</t>
  </si>
  <si>
    <t>2.420,5600000</t>
  </si>
  <si>
    <t>98,92%</t>
  </si>
  <si>
    <t>104.570,84</t>
  </si>
  <si>
    <t>3,51</t>
  </si>
  <si>
    <t>98,89%</t>
  </si>
  <si>
    <t>106.818,28</t>
  </si>
  <si>
    <t>153,2000000</t>
  </si>
  <si>
    <t>98,87%</t>
  </si>
  <si>
    <t>0,03%</t>
  </si>
  <si>
    <t>112.613,71</t>
  </si>
  <si>
    <t>3,74</t>
  </si>
  <si>
    <t>30.146,0832000</t>
  </si>
  <si>
    <t>98,84%</t>
  </si>
  <si>
    <t>115.316,21</t>
  </si>
  <si>
    <t>5,81</t>
  </si>
  <si>
    <t>19.854,7200000</t>
  </si>
  <si>
    <t>98,82%</t>
  </si>
  <si>
    <t>119.514,38</t>
  </si>
  <si>
    <t>52,01</t>
  </si>
  <si>
    <t>98,79%</t>
  </si>
  <si>
    <t>120.596,35</t>
  </si>
  <si>
    <t>290,40</t>
  </si>
  <si>
    <t>415,2766716</t>
  </si>
  <si>
    <t>JANELA DE CORRER, EM ALUMINIO PERFIL 25, 100 X 120 CM (A X L), 2 FLS MOVEIS, SEM BANDEIRA, ACABAMENTO BRANCO OU BRILHANTE, BATENTE DE 6 A 7 CM, COM VIDRO 4 MM, SEM GUARNICAO</t>
  </si>
  <si>
    <t xml:space="preserve"> 00036896 </t>
  </si>
  <si>
    <t>98,76%</t>
  </si>
  <si>
    <t>121.065,94</t>
  </si>
  <si>
    <t>21,29</t>
  </si>
  <si>
    <t>5.686,0895750</t>
  </si>
  <si>
    <t>98,73%</t>
  </si>
  <si>
    <t>131.344,49</t>
  </si>
  <si>
    <t>171,47</t>
  </si>
  <si>
    <t>98,70%</t>
  </si>
  <si>
    <t>134.133,28</t>
  </si>
  <si>
    <t>3,30</t>
  </si>
  <si>
    <t>40.646,4495000</t>
  </si>
  <si>
    <t>98,67%</t>
  </si>
  <si>
    <t>136.238,31</t>
  </si>
  <si>
    <t>177,86</t>
  </si>
  <si>
    <t>98,64%</t>
  </si>
  <si>
    <t>138.955,03</t>
  </si>
  <si>
    <t>906,7874946</t>
  </si>
  <si>
    <t>PEDRA BRITADA N. 1 (9,5 A 19 MM) POSTO PEDREIRA/FORNECEDOR, SEM FRETE</t>
  </si>
  <si>
    <t xml:space="preserve"> 00004721 </t>
  </si>
  <si>
    <t>98,61%</t>
  </si>
  <si>
    <t>140.687,24</t>
  </si>
  <si>
    <t>6.894,0000000</t>
  </si>
  <si>
    <t>98,58%</t>
  </si>
  <si>
    <t>147.148,29</t>
  </si>
  <si>
    <t>52,27</t>
  </si>
  <si>
    <t>2.815,0500000</t>
  </si>
  <si>
    <t>98,55%</t>
  </si>
  <si>
    <t>153.140,06</t>
  </si>
  <si>
    <t>1,03</t>
  </si>
  <si>
    <t>148.737,4339677</t>
  </si>
  <si>
    <t>FERRAMENTAS - FAMILIA PEDREIRO - HORISTA (ENCARGOS COMPLEMENTARES - COLETADO CAIXA)</t>
  </si>
  <si>
    <t xml:space="preserve"> 00043465 </t>
  </si>
  <si>
    <t>98,51%</t>
  </si>
  <si>
    <t>0,04%</t>
  </si>
  <si>
    <t>155.562,39</t>
  </si>
  <si>
    <t>3,75</t>
  </si>
  <si>
    <t>41.496,5833658</t>
  </si>
  <si>
    <t>CABO DE COBRE, FLEXIVEL, CLASSE 4 OU 5, ISOLACAO EM PVC/A, ANTICHAMA BWF-B, COBERTURA PVC-ST1, ANTICHAMA BWF-B, 1 CONDUTOR, 0,6/1 KV, SECAO NOMINAL 2,5 MM2</t>
  </si>
  <si>
    <t xml:space="preserve"> 00001022 </t>
  </si>
  <si>
    <t>98,47%</t>
  </si>
  <si>
    <t>166.297,43</t>
  </si>
  <si>
    <t>EPI - FAMILIA CARPINTEIRO DE FORMAS - HORISTA (ENCARGOS COMPLEMENTARES - COLETADO CAIXA)</t>
  </si>
  <si>
    <t xml:space="preserve"> 00043483 </t>
  </si>
  <si>
    <t>98,44%</t>
  </si>
  <si>
    <t>170.879,28</t>
  </si>
  <si>
    <t>446,16</t>
  </si>
  <si>
    <t>98,40%</t>
  </si>
  <si>
    <t>172.674,02</t>
  </si>
  <si>
    <t>50,09</t>
  </si>
  <si>
    <t>3.447,0000000</t>
  </si>
  <si>
    <t>98,36%</t>
  </si>
  <si>
    <t>176.196,40</t>
  </si>
  <si>
    <t>132,75</t>
  </si>
  <si>
    <t>1.327,2558600</t>
  </si>
  <si>
    <t>LUMINARIA DE SOBREPOR EM CHAPA DE ACO PARA 2 LAMPADAS FLUORESCENTES DE *18* W, ALETADA, COMPLETA (LAMPADAS E REATOR INCLUSOS)</t>
  </si>
  <si>
    <t xml:space="preserve"> 00003811 </t>
  </si>
  <si>
    <t>98,32%</t>
  </si>
  <si>
    <t>176.617,26</t>
  </si>
  <si>
    <t>92,23</t>
  </si>
  <si>
    <t>1.915,0000000</t>
  </si>
  <si>
    <t>98,28%</t>
  </si>
  <si>
    <t>184.455,59</t>
  </si>
  <si>
    <t>26,98</t>
  </si>
  <si>
    <t>6.836,5500000</t>
  </si>
  <si>
    <t>Armador (horista)</t>
  </si>
  <si>
    <t xml:space="preserve"> 00000378/SINAPI </t>
  </si>
  <si>
    <t>98,24%</t>
  </si>
  <si>
    <t>189.077,84</t>
  </si>
  <si>
    <t>54,79</t>
  </si>
  <si>
    <t>3.450,7537064</t>
  </si>
  <si>
    <t>TINTA ESMALTE SINTETICO PREMIUM FOSCO</t>
  </si>
  <si>
    <t xml:space="preserve"> 00007288 </t>
  </si>
  <si>
    <t>98,19%</t>
  </si>
  <si>
    <t>0,05%</t>
  </si>
  <si>
    <t>211.399,92</t>
  </si>
  <si>
    <t>18,66</t>
  </si>
  <si>
    <t>11.326,1282259</t>
  </si>
  <si>
    <t>98,14%</t>
  </si>
  <si>
    <t>227.400,62</t>
  </si>
  <si>
    <t>8.012,7068692</t>
  </si>
  <si>
    <t>ENCANADOR OU BOMBEIRO HIDRAULICO (HORISTA)</t>
  </si>
  <si>
    <t xml:space="preserve"> 00002696 </t>
  </si>
  <si>
    <t>98,09%</t>
  </si>
  <si>
    <t>227.562,67</t>
  </si>
  <si>
    <t>8,18</t>
  </si>
  <si>
    <t>27.805,8000000</t>
  </si>
  <si>
    <t>98,04%</t>
  </si>
  <si>
    <t>0,06%</t>
  </si>
  <si>
    <t>250.283,78</t>
  </si>
  <si>
    <t>2.370.111,5235528</t>
  </si>
  <si>
    <t>97,98%</t>
  </si>
  <si>
    <t>256.171,80</t>
  </si>
  <si>
    <t>70,78</t>
  </si>
  <si>
    <t>3.619,3500000</t>
  </si>
  <si>
    <t>CHAPA/PAINEL DE MADEIRA COMPENSADA PLASTIFICADA (MADEIRITE PLASTIFICADO) PARA FORMA DE CONCRETO, DE 2200 X 1100 MM, E = 12 MM</t>
  </si>
  <si>
    <t xml:space="preserve"> 00001347 </t>
  </si>
  <si>
    <t>97,93%</t>
  </si>
  <si>
    <t>257.196,77</t>
  </si>
  <si>
    <t>1,73</t>
  </si>
  <si>
    <t>EPI - FAMILIA PEDREIRO - HORISTA (ENCARGOS COMPLEMENTARES - COLETADO CAIXA)</t>
  </si>
  <si>
    <t xml:space="preserve"> 00043489 </t>
  </si>
  <si>
    <t>97,87%</t>
  </si>
  <si>
    <t>260.449,35</t>
  </si>
  <si>
    <t>680,02</t>
  </si>
  <si>
    <t>97,81%</t>
  </si>
  <si>
    <t>272.004,34</t>
  </si>
  <si>
    <t>32,37</t>
  </si>
  <si>
    <t>8.403,9107354</t>
  </si>
  <si>
    <t>MONTADOR DE ESTRUTURAS METALICAS HORISTA</t>
  </si>
  <si>
    <t xml:space="preserve"> 00044497 </t>
  </si>
  <si>
    <t>97,75%</t>
  </si>
  <si>
    <t>273.002,40</t>
  </si>
  <si>
    <t>237,60</t>
  </si>
  <si>
    <t>97,68%</t>
  </si>
  <si>
    <t>275.421,55</t>
  </si>
  <si>
    <t>9.032,5840632</t>
  </si>
  <si>
    <t>97,62%</t>
  </si>
  <si>
    <t>280.657,60</t>
  </si>
  <si>
    <t>30,80</t>
  </si>
  <si>
    <t>9.113,5616000</t>
  </si>
  <si>
    <t>TELA DE ACO SOLDADA NERVURADA, CA-60, Q-196, (3,11 KG/M2), DIAMETRO DO FIO = 5,0 MM, LARGURA = 2,45 M, ESPACAMENTO DA MALHA = 10 X 10 CM</t>
  </si>
  <si>
    <t xml:space="preserve"> 00007156 </t>
  </si>
  <si>
    <t>97,56%</t>
  </si>
  <si>
    <t>0,07%</t>
  </si>
  <si>
    <t>285.191,45</t>
  </si>
  <si>
    <t>39,19</t>
  </si>
  <si>
    <t>97,49%</t>
  </si>
  <si>
    <t>286.243,02</t>
  </si>
  <si>
    <t>27,68</t>
  </si>
  <si>
    <t>10.341,0000000</t>
  </si>
  <si>
    <t>97,43%</t>
  </si>
  <si>
    <t>301.555,39</t>
  </si>
  <si>
    <t>196,84</t>
  </si>
  <si>
    <t>97,36%</t>
  </si>
  <si>
    <t>315.317,77</t>
  </si>
  <si>
    <t>261,36</t>
  </si>
  <si>
    <t>1.206,4500000</t>
  </si>
  <si>
    <t>97,29%</t>
  </si>
  <si>
    <t>317.500,58</t>
  </si>
  <si>
    <t>9,52</t>
  </si>
  <si>
    <t>33.360,7137288</t>
  </si>
  <si>
    <t>TABUA *2,5 X 15 CM EM PINUS, MISTA OU EQUIVALENTE DA REGIAO - BRUTA</t>
  </si>
  <si>
    <t xml:space="preserve"> 00006194 </t>
  </si>
  <si>
    <t>97,21%</t>
  </si>
  <si>
    <t>318.630,40</t>
  </si>
  <si>
    <t>88,50</t>
  </si>
  <si>
    <t>3.600,2000000</t>
  </si>
  <si>
    <t>97,14%</t>
  </si>
  <si>
    <t>0,08%</t>
  </si>
  <si>
    <t>339.167,50</t>
  </si>
  <si>
    <t>746,61</t>
  </si>
  <si>
    <t>454,2795785</t>
  </si>
  <si>
    <t>97,06%</t>
  </si>
  <si>
    <t>347.146,89</t>
  </si>
  <si>
    <t>845,42</t>
  </si>
  <si>
    <t>410,6204280</t>
  </si>
  <si>
    <t>CONCRETO USINADO BOMBEAVEL, CLASSE DE RESISTENCIA C25, BRITA 0 E 1, SLUMP = 100 +/- 20 MM, COM BOMBEAMENTO (DISPONIBILIZACAO DE BOMBA), SEM O LANCAMENTO (NBR 8953)</t>
  </si>
  <si>
    <t xml:space="preserve"> 00001527 </t>
  </si>
  <si>
    <t>96,98%</t>
  </si>
  <si>
    <t>350.680,90</t>
  </si>
  <si>
    <t>23,14</t>
  </si>
  <si>
    <t>15.155,0112600</t>
  </si>
  <si>
    <t>96,90%</t>
  </si>
  <si>
    <t>365.186,21</t>
  </si>
  <si>
    <t>52,97</t>
  </si>
  <si>
    <t>96,82%</t>
  </si>
  <si>
    <t>0,10%</t>
  </si>
  <si>
    <t>428.487,38</t>
  </si>
  <si>
    <t>759,00</t>
  </si>
  <si>
    <t>564,5420000</t>
  </si>
  <si>
    <t>CONCRETO USINADO BOMBEAVEL, CLASSE DE RESISTENCIA C20, COM BRITA 0 E 1, SLUMP = 100 +/- 20 MM, EXCLUI SERVICO DE BOMBEAMENTO (NBR 8953)</t>
  </si>
  <si>
    <t xml:space="preserve"> 00034492 </t>
  </si>
  <si>
    <t>96,72%</t>
  </si>
  <si>
    <t>435.869,43</t>
  </si>
  <si>
    <t>38,78</t>
  </si>
  <si>
    <t>11.239,0781654</t>
  </si>
  <si>
    <t>OPERADOR DE BETONEIRA ESTACIONARIA / MISTURADOR (HORISTA)</t>
  </si>
  <si>
    <t xml:space="preserve"> 00037666 </t>
  </si>
  <si>
    <t>96,62%</t>
  </si>
  <si>
    <t>436.161,78</t>
  </si>
  <si>
    <t>1.138,80</t>
  </si>
  <si>
    <t>96,52%</t>
  </si>
  <si>
    <t>0,11%</t>
  </si>
  <si>
    <t>465.742,09</t>
  </si>
  <si>
    <t>202,67</t>
  </si>
  <si>
    <t>96,42%</t>
  </si>
  <si>
    <t>479.408,38</t>
  </si>
  <si>
    <t>178,82</t>
  </si>
  <si>
    <t>2.681,0000000</t>
  </si>
  <si>
    <t>96,31%</t>
  </si>
  <si>
    <t>490.585,31</t>
  </si>
  <si>
    <t>213,48</t>
  </si>
  <si>
    <t>96,20%</t>
  </si>
  <si>
    <t>0,12%</t>
  </si>
  <si>
    <t>506.065,56</t>
  </si>
  <si>
    <t>1,02</t>
  </si>
  <si>
    <t>96,08%</t>
  </si>
  <si>
    <t>527.455,41</t>
  </si>
  <si>
    <t>36,54</t>
  </si>
  <si>
    <t>14.435,9620944</t>
  </si>
  <si>
    <t>CHAPA/PAINEL DE MADEIRA COMPENSADA RESINADA (MADEIRITE RESINADO ROSA) PARA FORMA DE CONCRETO, DE 2200 X 1100 MM, E = 8 A 12 MM</t>
  </si>
  <si>
    <t xml:space="preserve"> 00043681 </t>
  </si>
  <si>
    <t>95,96%</t>
  </si>
  <si>
    <t>0,13%</t>
  </si>
  <si>
    <t>554.188,12</t>
  </si>
  <si>
    <t>29.421,1271830</t>
  </si>
  <si>
    <t>CARPINTEIRO AUXILIAR (HORISTA)</t>
  </si>
  <si>
    <t xml:space="preserve"> 00006117 </t>
  </si>
  <si>
    <t>95,83%</t>
  </si>
  <si>
    <t>568.694,33</t>
  </si>
  <si>
    <t>1.484,84</t>
  </si>
  <si>
    <t>CAIXA D'AGUA / RESERVATORIO EM POLIETILENO, 2000 LITROS, COM TAMPA</t>
  </si>
  <si>
    <t xml:space="preserve"> 00034640 </t>
  </si>
  <si>
    <t>95,70%</t>
  </si>
  <si>
    <t>577.652,99</t>
  </si>
  <si>
    <t>251,37</t>
  </si>
  <si>
    <t>95,57%</t>
  </si>
  <si>
    <t>582.828,36</t>
  </si>
  <si>
    <t>36,79</t>
  </si>
  <si>
    <t>15.842,7209967</t>
  </si>
  <si>
    <t>TELHA DE FIBROCIMENTO ONDULADA E = 6 MM, DE 2,44 X 1,10 M (SEM AMIANTO)</t>
  </si>
  <si>
    <t xml:space="preserve"> 00007194 </t>
  </si>
  <si>
    <t>95,44%</t>
  </si>
  <si>
    <t>587.048,82</t>
  </si>
  <si>
    <t>2,19</t>
  </si>
  <si>
    <t>267.912,0191248</t>
  </si>
  <si>
    <t>CAL HIDRATADA CH-I PARA ARGAMASSAS</t>
  </si>
  <si>
    <t xml:space="preserve"> 00001106 </t>
  </si>
  <si>
    <t>95,31%</t>
  </si>
  <si>
    <t>0,14%</t>
  </si>
  <si>
    <t>600.216,00</t>
  </si>
  <si>
    <t>1.567,14</t>
  </si>
  <si>
    <t>95,17%</t>
  </si>
  <si>
    <t>602.951,08</t>
  </si>
  <si>
    <t>98,39</t>
  </si>
  <si>
    <t>6.128,0000000</t>
  </si>
  <si>
    <t>95,03%</t>
  </si>
  <si>
    <t>631.504,35</t>
  </si>
  <si>
    <t>99,08</t>
  </si>
  <si>
    <t>6.373,7328000</t>
  </si>
  <si>
    <t>94,89%</t>
  </si>
  <si>
    <t>0,15%</t>
  </si>
  <si>
    <t>635.982,10</t>
  </si>
  <si>
    <t>190,15</t>
  </si>
  <si>
    <t>3.344,7040447</t>
  </si>
  <si>
    <t>AREIA MEDIA - POSTO JAZIDA/FORNECEDOR (RETIRADO NA JAZIDA, SEM TRANSPORTE)</t>
  </si>
  <si>
    <t xml:space="preserve"> 00000370 </t>
  </si>
  <si>
    <t>94,74%</t>
  </si>
  <si>
    <t>653.019,63</t>
  </si>
  <si>
    <t>13,33</t>
  </si>
  <si>
    <t>48.981,3702409</t>
  </si>
  <si>
    <t>PONTALETE *7,5 X 7,5* CM EM PINUS, MISTA OU EQUIVALENTE DA REGIAO - BRUTA</t>
  </si>
  <si>
    <t xml:space="preserve"> 00004491 </t>
  </si>
  <si>
    <t>94,59%</t>
  </si>
  <si>
    <t>0,16%</t>
  </si>
  <si>
    <t>713.743,34</t>
  </si>
  <si>
    <t>1,14</t>
  </si>
  <si>
    <t>628.737,9657511</t>
  </si>
  <si>
    <t>94,43%</t>
  </si>
  <si>
    <t>722.000,35</t>
  </si>
  <si>
    <t>314,19</t>
  </si>
  <si>
    <t>94,27%</t>
  </si>
  <si>
    <t>0,17%</t>
  </si>
  <si>
    <t>731.558,55</t>
  </si>
  <si>
    <t>25.777,2569683</t>
  </si>
  <si>
    <t>PINTOR (HORISTA)</t>
  </si>
  <si>
    <t xml:space="preserve"> 00004783 </t>
  </si>
  <si>
    <t>94,10%</t>
  </si>
  <si>
    <t>734.042,79</t>
  </si>
  <si>
    <t>319,43</t>
  </si>
  <si>
    <t>93,93%</t>
  </si>
  <si>
    <t>762.360,67</t>
  </si>
  <si>
    <t>946.796,6630688</t>
  </si>
  <si>
    <t>93,76%</t>
  </si>
  <si>
    <t>0,18%</t>
  </si>
  <si>
    <t>773.775,29</t>
  </si>
  <si>
    <t>34,65</t>
  </si>
  <si>
    <t>22.331,1773022</t>
  </si>
  <si>
    <t>VIGA NAO APARELHADA *6 X 12* CM, EM MACARANDUBA/MASSARANDUBA, ANGELIM OU EQUIVALENTE DA REGIAO - BRUTA</t>
  </si>
  <si>
    <t xml:space="preserve"> 00004425 </t>
  </si>
  <si>
    <t>93,58%</t>
  </si>
  <si>
    <t>0,19%</t>
  </si>
  <si>
    <t>832.160,46</t>
  </si>
  <si>
    <t>4,00</t>
  </si>
  <si>
    <t>208.060,9200000</t>
  </si>
  <si>
    <t>93,39%</t>
  </si>
  <si>
    <t>848.890,85</t>
  </si>
  <si>
    <t>2.216,43</t>
  </si>
  <si>
    <t>93,20%</t>
  </si>
  <si>
    <t>0,21%</t>
  </si>
  <si>
    <t>925.098,97</t>
  </si>
  <si>
    <t>805,13</t>
  </si>
  <si>
    <t>92,99%</t>
  </si>
  <si>
    <t>0,22%</t>
  </si>
  <si>
    <t>959.399,45</t>
  </si>
  <si>
    <t>417,49</t>
  </si>
  <si>
    <t>92,77%</t>
  </si>
  <si>
    <t>0,24%</t>
  </si>
  <si>
    <t>1.045.716,98</t>
  </si>
  <si>
    <t>1,66</t>
  </si>
  <si>
    <t>92,53%</t>
  </si>
  <si>
    <t>1.047.744,79</t>
  </si>
  <si>
    <t>22,11</t>
  </si>
  <si>
    <t>47.387,8240000</t>
  </si>
  <si>
    <t>TABUA *2,5 X 30 CM EM PINUS, MISTA OU EQUIVALENTE DA REGIAO - BRUTA</t>
  </si>
  <si>
    <t xml:space="preserve"> 00006212 </t>
  </si>
  <si>
    <t>92,29%</t>
  </si>
  <si>
    <t>0,26%</t>
  </si>
  <si>
    <t>1.136.307,73</t>
  </si>
  <si>
    <t>906.146,5156519</t>
  </si>
  <si>
    <t>CIMENTO PORTLAND COMPOSTO CP II-32</t>
  </si>
  <si>
    <t xml:space="preserve"> 00001379 </t>
  </si>
  <si>
    <t>92,03%</t>
  </si>
  <si>
    <t>1.145.093,40</t>
  </si>
  <si>
    <t>498,30</t>
  </si>
  <si>
    <t>91,77%</t>
  </si>
  <si>
    <t>0,33%</t>
  </si>
  <si>
    <t>1.460.289,84</t>
  </si>
  <si>
    <t>211,82</t>
  </si>
  <si>
    <t>91,44%</t>
  </si>
  <si>
    <t>0,36%</t>
  </si>
  <si>
    <t>1.599.110,17</t>
  </si>
  <si>
    <t>56.346,3765104</t>
  </si>
  <si>
    <t>CARPINTEIRO DE FORMAS PARA CONCRETO (HORISTA)</t>
  </si>
  <si>
    <t xml:space="preserve"> 00001213 </t>
  </si>
  <si>
    <t>91,07%</t>
  </si>
  <si>
    <t>0,37%</t>
  </si>
  <si>
    <t>1.601.831,46</t>
  </si>
  <si>
    <t>56.442,2641725</t>
  </si>
  <si>
    <t>PEDREIRO (HORISTA)</t>
  </si>
  <si>
    <t xml:space="preserve"> 00004750 </t>
  </si>
  <si>
    <t>90,71%</t>
  </si>
  <si>
    <t>0,40%</t>
  </si>
  <si>
    <t>1.737.182,52</t>
  </si>
  <si>
    <t>1,83</t>
  </si>
  <si>
    <t>90,31%</t>
  </si>
  <si>
    <t>0,43%</t>
  </si>
  <si>
    <t>1.875.450,65</t>
  </si>
  <si>
    <t>699,53</t>
  </si>
  <si>
    <t>89,88%</t>
  </si>
  <si>
    <t>0,45%</t>
  </si>
  <si>
    <t>1.975.324,03</t>
  </si>
  <si>
    <t>48,84</t>
  </si>
  <si>
    <t>40.444,8000000</t>
  </si>
  <si>
    <t>MOURAO ROLICO DE MADEIRA TRATADA, D = 16 A 20 CM, H = 2,20 M, EM EUCALIPTO OU EQUIVALENTE DA REGIAO (PARA CERCA)</t>
  </si>
  <si>
    <t xml:space="preserve"> 00002747 </t>
  </si>
  <si>
    <t>89,43%</t>
  </si>
  <si>
    <t>0,48%</t>
  </si>
  <si>
    <t>2.100.621,33</t>
  </si>
  <si>
    <t>1,12</t>
  </si>
  <si>
    <t>1.872.211,5235528</t>
  </si>
  <si>
    <t>88,95%</t>
  </si>
  <si>
    <t>0,50%</t>
  </si>
  <si>
    <t>2.172.394,14</t>
  </si>
  <si>
    <t>17,90</t>
  </si>
  <si>
    <t>121.368,2255195</t>
  </si>
  <si>
    <t>SERVENTE DE OBRAS (HORISTA)</t>
  </si>
  <si>
    <t xml:space="preserve"> 00006111 </t>
  </si>
  <si>
    <t>88,46%</t>
  </si>
  <si>
    <t>0,56%</t>
  </si>
  <si>
    <t>2.461.662,64</t>
  </si>
  <si>
    <t>357,07</t>
  </si>
  <si>
    <t>87,90%</t>
  </si>
  <si>
    <t>2.466.504,80</t>
  </si>
  <si>
    <t>86.909,9648522</t>
  </si>
  <si>
    <t>SERRALHEIRO (HORISTA)</t>
  </si>
  <si>
    <t xml:space="preserve"> 00006110 </t>
  </si>
  <si>
    <t>87,34%</t>
  </si>
  <si>
    <t>0,86%</t>
  </si>
  <si>
    <t>3.791.118,53</t>
  </si>
  <si>
    <t>32,78</t>
  </si>
  <si>
    <t>115.668,9282648</t>
  </si>
  <si>
    <t>86,47%</t>
  </si>
  <si>
    <t>1,00%</t>
  </si>
  <si>
    <t>4.380.120,19</t>
  </si>
  <si>
    <t>232.534,8895038</t>
  </si>
  <si>
    <t>AJUDANTE DE ELETRICISTA (HORISTA)</t>
  </si>
  <si>
    <t xml:space="preserve"> 00000247 </t>
  </si>
  <si>
    <t>85,47%</t>
  </si>
  <si>
    <t>1,02%</t>
  </si>
  <si>
    <t>4.473.822,51</t>
  </si>
  <si>
    <t>84,45%</t>
  </si>
  <si>
    <t>1,28%</t>
  </si>
  <si>
    <t>5.630.577,43</t>
  </si>
  <si>
    <t>74,47</t>
  </si>
  <si>
    <t>75.604,2000000</t>
  </si>
  <si>
    <t>83,17%</t>
  </si>
  <si>
    <t>1,41%</t>
  </si>
  <si>
    <t>6.190.621,51</t>
  </si>
  <si>
    <t>8,37</t>
  </si>
  <si>
    <t>739.726,3058551</t>
  </si>
  <si>
    <t>81,76%</t>
  </si>
  <si>
    <t>1,58%</t>
  </si>
  <si>
    <t>6.943.229,88</t>
  </si>
  <si>
    <t>68,72</t>
  </si>
  <si>
    <t>101.037,6995320</t>
  </si>
  <si>
    <t>80,17%</t>
  </si>
  <si>
    <t>1,77%</t>
  </si>
  <si>
    <t>7.752.813,16</t>
  </si>
  <si>
    <t>1.124,57</t>
  </si>
  <si>
    <t>78,40%</t>
  </si>
  <si>
    <t>1,86%</t>
  </si>
  <si>
    <t>8.161.393,98</t>
  </si>
  <si>
    <t>115,12</t>
  </si>
  <si>
    <t>70.896,3906568</t>
  </si>
  <si>
    <t>76,54%</t>
  </si>
  <si>
    <t>1,94%</t>
  </si>
  <si>
    <t>8.511.211,10</t>
  </si>
  <si>
    <t>168,23</t>
  </si>
  <si>
    <t>50.591,5041000</t>
  </si>
  <si>
    <t>74,60%</t>
  </si>
  <si>
    <t>2,21%</t>
  </si>
  <si>
    <t>9.682.596,34</t>
  </si>
  <si>
    <t>25.280,93</t>
  </si>
  <si>
    <t>TRANSFORMADOR TRIFASICO DE DISTRIBUICAO, POTENCIA DE 112,5 KVA, TENSAO NOMINAL DE 15 KV, TENSAO SECUNDARIA DE 220/127V, EM OLEO ISOLANTE TIPO MINERAL</t>
  </si>
  <si>
    <t xml:space="preserve"> 00007619 </t>
  </si>
  <si>
    <t>72,39%</t>
  </si>
  <si>
    <t>2,55%</t>
  </si>
  <si>
    <t>11.170.362,83</t>
  </si>
  <si>
    <t>5,97</t>
  </si>
  <si>
    <t>69,85%</t>
  </si>
  <si>
    <t>2,67%</t>
  </si>
  <si>
    <t>11.718.805,12</t>
  </si>
  <si>
    <t>4.960,14</t>
  </si>
  <si>
    <t>2.362,5967800</t>
  </si>
  <si>
    <t>67,18%</t>
  </si>
  <si>
    <t>2,72%</t>
  </si>
  <si>
    <t>11.910.165,84</t>
  </si>
  <si>
    <t>419.667,5771291</t>
  </si>
  <si>
    <t>64,46%</t>
  </si>
  <si>
    <t>3,54%</t>
  </si>
  <si>
    <t>15.541.561,87</t>
  </si>
  <si>
    <t>18,69</t>
  </si>
  <si>
    <t>831.490,8552000</t>
  </si>
  <si>
    <t>60,91%</t>
  </si>
  <si>
    <t>4,24%</t>
  </si>
  <si>
    <t>18.599.891,13</t>
  </si>
  <si>
    <t>48.563,68</t>
  </si>
  <si>
    <t>56,67%</t>
  </si>
  <si>
    <t>4,71%</t>
  </si>
  <si>
    <t>20.657.813,67</t>
  </si>
  <si>
    <t>8.869,38</t>
  </si>
  <si>
    <t>2.329,1149200</t>
  </si>
  <si>
    <t>51,96%</t>
  </si>
  <si>
    <t>5,69%</t>
  </si>
  <si>
    <t>24.953.541,85</t>
  </si>
  <si>
    <t>10.688,12</t>
  </si>
  <si>
    <t>2.334,6990600</t>
  </si>
  <si>
    <t>46,27%</t>
  </si>
  <si>
    <t>5,71%</t>
  </si>
  <si>
    <t>25.024.481,88</t>
  </si>
  <si>
    <t>359,00</t>
  </si>
  <si>
    <t>69.706,0000000</t>
  </si>
  <si>
    <t>40,57%</t>
  </si>
  <si>
    <t>14,65%</t>
  </si>
  <si>
    <t>64.228.160,34</t>
  </si>
  <si>
    <t>124,54</t>
  </si>
  <si>
    <t>515.714,8620000</t>
  </si>
  <si>
    <t>25,92%</t>
  </si>
  <si>
    <t>113.654.963,82</t>
  </si>
  <si>
    <t>1.630,49</t>
  </si>
  <si>
    <t>Geral</t>
  </si>
  <si>
    <t>Improdutiva</t>
  </si>
  <si>
    <t>Operativa</t>
  </si>
  <si>
    <t>Peso Acumulado</t>
  </si>
  <si>
    <t>Valor Acumulado</t>
  </si>
  <si>
    <t>Peso</t>
  </si>
  <si>
    <t>Valor  Unitário</t>
  </si>
  <si>
    <t>Quantidade</t>
  </si>
  <si>
    <t>Grupo</t>
  </si>
  <si>
    <t>Curva ABC de Insumos</t>
  </si>
  <si>
    <t>438.512.177,03</t>
  </si>
  <si>
    <t>377.751.915,77</t>
  </si>
  <si>
    <t>338.104.728,99</t>
  </si>
  <si>
    <t>276.715.085,75</t>
  </si>
  <si>
    <t>182.489.390,52</t>
  </si>
  <si>
    <t>51.756.280,85</t>
  </si>
  <si>
    <t>Custo Acumulado</t>
  </si>
  <si>
    <t>100,0%</t>
  </si>
  <si>
    <t>86,14%</t>
  </si>
  <si>
    <t>77,1%</t>
  </si>
  <si>
    <t>63,1%</t>
  </si>
  <si>
    <t>41,62%</t>
  </si>
  <si>
    <t>11,8%</t>
  </si>
  <si>
    <t>Porcentagem Acumulado</t>
  </si>
  <si>
    <t>60.760.261,22</t>
  </si>
  <si>
    <t>39.647.186,78</t>
  </si>
  <si>
    <t>61.389.643,24</t>
  </si>
  <si>
    <t>94.225.695,23</t>
  </si>
  <si>
    <t>130.733.109,67</t>
  </si>
  <si>
    <t>Custo</t>
  </si>
  <si>
    <t>13,86%</t>
  </si>
  <si>
    <t>9,04%</t>
  </si>
  <si>
    <t>14,0%</t>
  </si>
  <si>
    <t>21,49%</t>
  </si>
  <si>
    <t>29,81%</t>
  </si>
  <si>
    <t>Porcentagem</t>
  </si>
  <si>
    <t>100,00%
445.677,95</t>
  </si>
  <si>
    <t>100,00%
12.650.413,40</t>
  </si>
  <si>
    <t>100,00%
24.280.059,03</t>
  </si>
  <si>
    <t>10,00%
17.218.696,46</t>
  </si>
  <si>
    <t>20,00%
34.437.392,91</t>
  </si>
  <si>
    <t>30,00%
51.656.089,37</t>
  </si>
  <si>
    <t>40,00%
68.874.785,82</t>
  </si>
  <si>
    <t>100,00%
172.186.964,56</t>
  </si>
  <si>
    <t>10,00%
912.848,33</t>
  </si>
  <si>
    <t>30,00%
2.738.544,98</t>
  </si>
  <si>
    <t>60,00%
5.477.089,97</t>
  </si>
  <si>
    <t>100,00%
9.128.483,28</t>
  </si>
  <si>
    <t>10,00%
226.740,98</t>
  </si>
  <si>
    <t>20,00%
453.481,96</t>
  </si>
  <si>
    <t>30,00%
680.222,94</t>
  </si>
  <si>
    <t>40,00%
906.963,92</t>
  </si>
  <si>
    <t>100,00%
2.267.409,79</t>
  </si>
  <si>
    <t>10,00%
1.764.990,39</t>
  </si>
  <si>
    <t>20,00%
3.529.980,78</t>
  </si>
  <si>
    <t>30,00%
5.294.971,17</t>
  </si>
  <si>
    <t>40,00%
7.059.961,56</t>
  </si>
  <si>
    <t>100,00%
17.649.903,90</t>
  </si>
  <si>
    <t>10,00%
1.450.912,01</t>
  </si>
  <si>
    <t>90,00%
13.058.208,05</t>
  </si>
  <si>
    <t>100,00%
14.509.120,06</t>
  </si>
  <si>
    <t>20,00%
1.548.730,97</t>
  </si>
  <si>
    <t>80,00%
6.194.923,89</t>
  </si>
  <si>
    <t>100,00%
7.743.654,86</t>
  </si>
  <si>
    <t>100,00%
17.046.295,90</t>
  </si>
  <si>
    <t>13,86%
21.835.379,88</t>
  </si>
  <si>
    <t>9,04%
14.241.835,07</t>
  </si>
  <si>
    <t>14,00%
22.055.939,27</t>
  </si>
  <si>
    <t>21,49%
33.855.866,78</t>
  </si>
  <si>
    <t>29,81%
46.963.396,40</t>
  </si>
  <si>
    <t>11,80%
18.590.005,96</t>
  </si>
  <si>
    <t>100,00%
157.542.423,36</t>
  </si>
  <si>
    <t>12,51%
21.835.379,88</t>
  </si>
  <si>
    <t>8,16%
14.241.835,07</t>
  </si>
  <si>
    <t>12,63%
22.055.939,27</t>
  </si>
  <si>
    <t>19,39%
33.855.866,78</t>
  </si>
  <si>
    <t>26,90%
46.963.396,40</t>
  </si>
  <si>
    <t>20,41%
35.636.301,86</t>
  </si>
  <si>
    <t>100,00%
174.588.719,26</t>
  </si>
  <si>
    <t>100,00%
3.061.770,94</t>
  </si>
  <si>
    <t>180 DIAS</t>
  </si>
  <si>
    <t>150 DIAS</t>
  </si>
  <si>
    <t>120 DIAS</t>
  </si>
  <si>
    <t>90 DIAS</t>
  </si>
  <si>
    <t>60 DIAS</t>
  </si>
  <si>
    <t>30 DIAS</t>
  </si>
  <si>
    <t>Total Por Etapa</t>
  </si>
  <si>
    <t>Cronograma Físico e Financeiro</t>
  </si>
  <si>
    <t>100,00</t>
  </si>
  <si>
    <t>5.710,53</t>
  </si>
  <si>
    <t>14,91</t>
  </si>
  <si>
    <t>383,0</t>
  </si>
  <si>
    <t>24.236,24</t>
  </si>
  <si>
    <t>63,28</t>
  </si>
  <si>
    <t>99,99</t>
  </si>
  <si>
    <t>25.477,16</t>
  </si>
  <si>
    <t>16,63</t>
  </si>
  <si>
    <t>1.532,0</t>
  </si>
  <si>
    <t>30.643,83</t>
  </si>
  <si>
    <t>11,43</t>
  </si>
  <si>
    <t>2.681,0</t>
  </si>
  <si>
    <t>99,98</t>
  </si>
  <si>
    <t>52.965,07</t>
  </si>
  <si>
    <t>138,29</t>
  </si>
  <si>
    <t>99,97</t>
  </si>
  <si>
    <t>0,02</t>
  </si>
  <si>
    <t>88.300,65</t>
  </si>
  <si>
    <t>76,85</t>
  </si>
  <si>
    <t>1.149,0</t>
  </si>
  <si>
    <t>99,95</t>
  </si>
  <si>
    <t>98.653,14</t>
  </si>
  <si>
    <t>128,79</t>
  </si>
  <si>
    <t>766,0</t>
  </si>
  <si>
    <t>99,92</t>
  </si>
  <si>
    <t>106.588,90</t>
  </si>
  <si>
    <t>6,05</t>
  </si>
  <si>
    <t>17.618,0</t>
  </si>
  <si>
    <t>99,90</t>
  </si>
  <si>
    <t>108.281,76</t>
  </si>
  <si>
    <t>23,56</t>
  </si>
  <si>
    <t>4.596,0</t>
  </si>
  <si>
    <t>99,88</t>
  </si>
  <si>
    <t>0,04</t>
  </si>
  <si>
    <t>153.540,87</t>
  </si>
  <si>
    <t>57,27</t>
  </si>
  <si>
    <t>99,84</t>
  </si>
  <si>
    <t>169.880,41</t>
  </si>
  <si>
    <t>277,22</t>
  </si>
  <si>
    <t>612,8</t>
  </si>
  <si>
    <t>99,80</t>
  </si>
  <si>
    <t>194.613,79</t>
  </si>
  <si>
    <t>508,13</t>
  </si>
  <si>
    <t>99,76</t>
  </si>
  <si>
    <t>0,05</t>
  </si>
  <si>
    <t>222.262,56</t>
  </si>
  <si>
    <t>64,48</t>
  </si>
  <si>
    <t>3.447,0</t>
  </si>
  <si>
    <t>99,71</t>
  </si>
  <si>
    <t>0,07</t>
  </si>
  <si>
    <t>288.720,72</t>
  </si>
  <si>
    <t>6,98</t>
  </si>
  <si>
    <t>41.364,0</t>
  </si>
  <si>
    <t>99,64</t>
  </si>
  <si>
    <t>306.055,30</t>
  </si>
  <si>
    <t>799,10</t>
  </si>
  <si>
    <t>99,57</t>
  </si>
  <si>
    <t>347.112,90</t>
  </si>
  <si>
    <t>302,10</t>
  </si>
  <si>
    <t>99,49</t>
  </si>
  <si>
    <t>0,09</t>
  </si>
  <si>
    <t>383.367,68</t>
  </si>
  <si>
    <t>58,88</t>
  </si>
  <si>
    <t>6.511,0</t>
  </si>
  <si>
    <t>99,40</t>
  </si>
  <si>
    <t>400.656,30</t>
  </si>
  <si>
    <t>15,85</t>
  </si>
  <si>
    <t>25.278,0</t>
  </si>
  <si>
    <t>99,31</t>
  </si>
  <si>
    <t>0,10</t>
  </si>
  <si>
    <t>433.494,72</t>
  </si>
  <si>
    <t>62,88</t>
  </si>
  <si>
    <t>6.894,0</t>
  </si>
  <si>
    <t>99,21</t>
  </si>
  <si>
    <t>445.677,95</t>
  </si>
  <si>
    <t>0,85</t>
  </si>
  <si>
    <t>524.327,0</t>
  </si>
  <si>
    <t>99,11</t>
  </si>
  <si>
    <t>454.474,54</t>
  </si>
  <si>
    <t>627,84</t>
  </si>
  <si>
    <t>99,01</t>
  </si>
  <si>
    <t>486.452,13</t>
  </si>
  <si>
    <t>1.270,11</t>
  </si>
  <si>
    <t>98,90</t>
  </si>
  <si>
    <t>0,12</t>
  </si>
  <si>
    <t>528.218,28</t>
  </si>
  <si>
    <t>12,77</t>
  </si>
  <si>
    <t>98,78</t>
  </si>
  <si>
    <t>0,13</t>
  </si>
  <si>
    <t>563.377,68</t>
  </si>
  <si>
    <t>13,62</t>
  </si>
  <si>
    <t>98,65</t>
  </si>
  <si>
    <t>0,14</t>
  </si>
  <si>
    <t>632.103,20</t>
  </si>
  <si>
    <t>103,15</t>
  </si>
  <si>
    <t>6.128,0</t>
  </si>
  <si>
    <t>98,50</t>
  </si>
  <si>
    <t>0,15</t>
  </si>
  <si>
    <t>657.549,72</t>
  </si>
  <si>
    <t>90,36</t>
  </si>
  <si>
    <t>7.277,0</t>
  </si>
  <si>
    <t>98,35</t>
  </si>
  <si>
    <t>665.500,80</t>
  </si>
  <si>
    <t>1.737,60</t>
  </si>
  <si>
    <t>98,20</t>
  </si>
  <si>
    <t>0,16</t>
  </si>
  <si>
    <t>713.605,60</t>
  </si>
  <si>
    <t>116,45</t>
  </si>
  <si>
    <t>98,04</t>
  </si>
  <si>
    <t>0,23</t>
  </si>
  <si>
    <t>1.027.991,15</t>
  </si>
  <si>
    <t>536,81</t>
  </si>
  <si>
    <t>1.915,0</t>
  </si>
  <si>
    <t>97,81</t>
  </si>
  <si>
    <t>0,31</t>
  </si>
  <si>
    <t>1.346.168,40</t>
  </si>
  <si>
    <t>585,80</t>
  </si>
  <si>
    <t>2.298,0</t>
  </si>
  <si>
    <t>97,50</t>
  </si>
  <si>
    <t>0,37</t>
  </si>
  <si>
    <t>1.604.371,68</t>
  </si>
  <si>
    <t>232,72</t>
  </si>
  <si>
    <t>97,13</t>
  </si>
  <si>
    <t>0,46</t>
  </si>
  <si>
    <t>2.036.594,84</t>
  </si>
  <si>
    <t>759,64</t>
  </si>
  <si>
    <t>96,67</t>
  </si>
  <si>
    <t>0,47</t>
  </si>
  <si>
    <t>2.048.689,98</t>
  </si>
  <si>
    <t>891,51</t>
  </si>
  <si>
    <t>96,20</t>
  </si>
  <si>
    <t>0,49</t>
  </si>
  <si>
    <t>2.151.295,68</t>
  </si>
  <si>
    <t>1.404,24</t>
  </si>
  <si>
    <t>95,71</t>
  </si>
  <si>
    <t>0,50</t>
  </si>
  <si>
    <t>2.198.956,20</t>
  </si>
  <si>
    <t>956,90</t>
  </si>
  <si>
    <t>95,21</t>
  </si>
  <si>
    <t>0,56</t>
  </si>
  <si>
    <t>2.440.889,64</t>
  </si>
  <si>
    <t>59,01</t>
  </si>
  <si>
    <t>94,65</t>
  </si>
  <si>
    <t>2.522.169,90</t>
  </si>
  <si>
    <t>121,95</t>
  </si>
  <si>
    <t>20.682,0</t>
  </si>
  <si>
    <t>94,08</t>
  </si>
  <si>
    <t>0,68</t>
  </si>
  <si>
    <t>2.973.470,29</t>
  </si>
  <si>
    <t>7.763,63</t>
  </si>
  <si>
    <t>93,40</t>
  </si>
  <si>
    <t>2.976.024,90</t>
  </si>
  <si>
    <t>1.295,05</t>
  </si>
  <si>
    <t>92,72</t>
  </si>
  <si>
    <t>1,32</t>
  </si>
  <si>
    <t>5.802.082,32</t>
  </si>
  <si>
    <t>80,58</t>
  </si>
  <si>
    <t>72.004,0</t>
  </si>
  <si>
    <t>91,40</t>
  </si>
  <si>
    <t>1,44</t>
  </si>
  <si>
    <t>6.325.160,74</t>
  </si>
  <si>
    <t>16.514,78</t>
  </si>
  <si>
    <t>89,96</t>
  </si>
  <si>
    <t>7.594.430,40</t>
  </si>
  <si>
    <t>41,31</t>
  </si>
  <si>
    <t>183.840,0</t>
  </si>
  <si>
    <t>88,22</t>
  </si>
  <si>
    <t>1,91</t>
  </si>
  <si>
    <t>8.393.686,29</t>
  </si>
  <si>
    <t>14,13</t>
  </si>
  <si>
    <t>594.033,0</t>
  </si>
  <si>
    <t>86,31</t>
  </si>
  <si>
    <t>1,94</t>
  </si>
  <si>
    <t>8.517.525,51</t>
  </si>
  <si>
    <t>175,11</t>
  </si>
  <si>
    <t>48.641,0</t>
  </si>
  <si>
    <t>84,37</t>
  </si>
  <si>
    <t>3,31</t>
  </si>
  <si>
    <t>14.509.120,06</t>
  </si>
  <si>
    <t>37.882,82</t>
  </si>
  <si>
    <t>81,06</t>
  </si>
  <si>
    <t>3,85</t>
  </si>
  <si>
    <t>16.869.847,80</t>
  </si>
  <si>
    <t>7.341,10</t>
  </si>
  <si>
    <t>77,21</t>
  </si>
  <si>
    <t>4,25</t>
  </si>
  <si>
    <t>18.629.342,14</t>
  </si>
  <si>
    <t>48.640,58</t>
  </si>
  <si>
    <t>72,96</t>
  </si>
  <si>
    <t>5,53</t>
  </si>
  <si>
    <t>24.249.415,20</t>
  </si>
  <si>
    <t>213,90</t>
  </si>
  <si>
    <t>113.368,0</t>
  </si>
  <si>
    <t>67,43</t>
  </si>
  <si>
    <t>5,72</t>
  </si>
  <si>
    <t>25.095.791,58</t>
  </si>
  <si>
    <t>10.920,71</t>
  </si>
  <si>
    <t>61,71</t>
  </si>
  <si>
    <t>5,75</t>
  </si>
  <si>
    <t>25.232.040,00</t>
  </si>
  <si>
    <t>30,50</t>
  </si>
  <si>
    <t>827.280,0</t>
  </si>
  <si>
    <t>55,96</t>
  </si>
  <si>
    <t>5,79</t>
  </si>
  <si>
    <t>25.399.472,28</t>
  </si>
  <si>
    <t>364,38</t>
  </si>
  <si>
    <t>69.706,0</t>
  </si>
  <si>
    <t>50,16</t>
  </si>
  <si>
    <t>6,77</t>
  </si>
  <si>
    <t>29.672.947,98</t>
  </si>
  <si>
    <t>12.912,51</t>
  </si>
  <si>
    <t>43,40</t>
  </si>
  <si>
    <t>14,99</t>
  </si>
  <si>
    <t>65.727.779,00</t>
  </si>
  <si>
    <t>132,01</t>
  </si>
  <si>
    <t>497.900,0</t>
  </si>
  <si>
    <t>28,41</t>
  </si>
  <si>
    <t>124.573.683,78</t>
  </si>
  <si>
    <t>1.787,13</t>
  </si>
  <si>
    <t>Peso Acumulado (%)</t>
  </si>
  <si>
    <t>Valor  Unit</t>
  </si>
  <si>
    <t>Curva ABC de Serviços</t>
  </si>
  <si>
    <t>CONSIDERADA A ÁREA DO ALAMBRADO.</t>
  </si>
  <si>
    <t>1.369,0</t>
  </si>
  <si>
    <t>QUANTITATIVO ESTIMADO DE ACORDO COM AS PRANCHAS DE PROJETO.</t>
  </si>
  <si>
    <t>480,0</t>
  </si>
  <si>
    <t>100,0</t>
  </si>
  <si>
    <t>7,0</t>
  </si>
  <si>
    <t>296,0</t>
  </si>
  <si>
    <t>4,0</t>
  </si>
  <si>
    <t>1,0</t>
  </si>
  <si>
    <t xml:space="preserve">SÃO 182 UNIDADES DE PLACAS. </t>
  </si>
  <si>
    <t>182,0</t>
  </si>
  <si>
    <t>2,0</t>
  </si>
  <si>
    <t xml:space="preserve">ÁREA DE 1 X 1 + 1 X 0,60. </t>
  </si>
  <si>
    <t>1,6</t>
  </si>
  <si>
    <t xml:space="preserve">1 UNIDADE DE PORTA DE 2,10 X 0,90. </t>
  </si>
  <si>
    <t xml:space="preserve">PARA QUE O ITEM SEJA APLICADO NOS DOIS LADOS DA ALVENARIA, FOI CONSIDERADO A ÁREA DE ALVENARIA X 2 = 54*2 = 108 M²
</t>
  </si>
  <si>
    <t>108,0</t>
  </si>
  <si>
    <t xml:space="preserve">ÁREA DO ABRIGO 3M X 6M. </t>
  </si>
  <si>
    <t>18,0</t>
  </si>
  <si>
    <t>DUAS PAREDES DE 6M X 3 DE PÉ DIREITO = 18 X 2 = 36 M²
DUAS PAREDES DE 3M X 3 DE PÉ DIREITO = 9 M² X 2 = 18 M²
TOTAL = 36 + 18 = 54 M²</t>
  </si>
  <si>
    <t>54,0</t>
  </si>
  <si>
    <t>3,0</t>
  </si>
  <si>
    <t>17,0</t>
  </si>
  <si>
    <t>12,0</t>
  </si>
  <si>
    <t>66,0</t>
  </si>
  <si>
    <t>5,0</t>
  </si>
  <si>
    <t>127,0</t>
  </si>
  <si>
    <t>46,0</t>
  </si>
  <si>
    <t>1.551,0</t>
  </si>
  <si>
    <t>16,0</t>
  </si>
  <si>
    <t>19,0</t>
  </si>
  <si>
    <t>9,0</t>
  </si>
  <si>
    <t>188,0</t>
  </si>
  <si>
    <t xml:space="preserve">1 UNIDADE CONSIDERADA PARA A INSTALAÇÃO PROVISÓRIA GARANTINDO O FUNCIONAMENTO DO CANTEIRO DE OBRAS. </t>
  </si>
  <si>
    <t xml:space="preserve">VALOR DE ÁREA CONSIDERADA DE FORMA GENÉRICA PARA QUE SEJA ADAPTADA DE ACORDO COM A NECESSIDADE ESPECÍFICA DE CADA LOCAL DE IMPLANTAÇÃO. </t>
  </si>
  <si>
    <t>6,0</t>
  </si>
  <si>
    <t xml:space="preserve">VALOR DE ÁREA CONSIDERADA DE FORMA GENÉRICA PARA QUE SEJA ADAPTADA DE ACORDO COM A NECESSIDADE ESPECÍFICA DE CADA LOCAL DE IMPLANTAÇÃO. 
</t>
  </si>
  <si>
    <t>LAYOUT CONFORME MANUAL DE USO DA MARCA DO GOVERNO FEDERAL - OBRAS, PUBLICADO PELA SECRETARIA DE COMUNICAÇÃO DO GOVERNO.</t>
  </si>
  <si>
    <t>CONSIDERADO DURANTE 6 MESES DE OBRA.</t>
  </si>
  <si>
    <t xml:space="preserve">FOI CONSIDERADO DOIS VIGIAS TRABALHANDO NA ESCALA DE 12X36 DURANTE 6 MESES. </t>
  </si>
  <si>
    <t>2.160,0</t>
  </si>
  <si>
    <t xml:space="preserve">CARGA HORARIA DE 200 HORAS MÊS, COM ESCALA 5X2 COM 8H TRABALHADAS DIA POR 6 MESES. </t>
  </si>
  <si>
    <t>1.200,0</t>
  </si>
  <si>
    <t xml:space="preserve">O ORÇAMENTO É ESTIMADO EM CIMA DO PROJETO BÁSICO SEM RIQUEZA DE DETALHES, PARA UM ORÇAMENTO MAIS ACERTIVO NECESSÁRIO A ELABORAÇÃO DO PROJETO BÁSICO EM CIMA DAS PROPRIEDADES ESPECÍFICAS DO LOCAL DE IMPLANTAÇÃO. </t>
  </si>
  <si>
    <t xml:space="preserve">CONSIDERADA 3 INSPEÇÕES PRÉVIAS PARA ELABORAÇÃO DO PROJETO EXECUTIVO. </t>
  </si>
  <si>
    <t>Observações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</si>
</sst>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6" formatCode="#,##0.00\ %"/>
    <numFmt numFmtId="168" formatCode="#,##0.0000000"/>
  </numFmts>
  <fonts count="18" x14ac:knownFonts="1">
    <font>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name val="Arial"/>
      <family val="1"/>
    </font>
    <font>
      <sz val="10"/>
      <color rgb="FF000000"/>
      <name val="Arial"/>
      <family val="1"/>
    </font>
    <font>
      <sz val="1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s>
  <fills count="22">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6D6D6"/>
        <bgColor rgb="FFD6D6D6"/>
      </patternFill>
    </fill>
    <fill>
      <patternFill patternType="solid">
        <fgColor rgb="FFEFEFEF"/>
        <bgColor rgb="FFEFEFE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FF0D8"/>
        <bgColor rgb="FFDFF0D8"/>
      </patternFill>
    </fill>
    <fill>
      <patternFill patternType="solid">
        <fgColor rgb="FFF7F3DF"/>
        <bgColor rgb="FFF7F3DF"/>
      </patternFill>
    </fill>
    <fill>
      <patternFill patternType="solid">
        <fgColor rgb="FFFFFFFF"/>
        <bgColor rgb="FFFFFFFF"/>
      </patternFill>
    </fill>
  </fills>
  <borders count="11">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right/>
      <top/>
      <bottom style="thick">
        <color rgb="FF0092F6"/>
      </bottom>
      <diagonal/>
    </border>
    <border>
      <left/>
      <right/>
      <top/>
      <bottom style="thick">
        <color rgb="FFFF5500"/>
      </bottom>
      <diagonal/>
    </border>
  </borders>
  <cellStyleXfs count="1">
    <xf numFmtId="0" fontId="0" fillId="0" borderId="0"/>
  </cellStyleXfs>
  <cellXfs count="78">
    <xf numFmtId="0" fontId="0" fillId="0" borderId="0" xfId="0"/>
    <xf numFmtId="0" fontId="1" fillId="2" borderId="0" xfId="0" applyFont="1" applyFill="1" applyAlignment="1">
      <alignment horizontal="left" vertical="top" wrapText="1"/>
    </xf>
    <xf numFmtId="0" fontId="3" fillId="4" borderId="1" xfId="0" applyFont="1" applyFill="1" applyBorder="1" applyAlignment="1">
      <alignment horizontal="left" vertical="top" wrapText="1"/>
    </xf>
    <xf numFmtId="0" fontId="4" fillId="5" borderId="2" xfId="0" applyFont="1" applyFill="1" applyBorder="1" applyAlignment="1">
      <alignment horizontal="right" vertical="top" wrapText="1"/>
    </xf>
    <xf numFmtId="0" fontId="5" fillId="6" borderId="3" xfId="0" applyFont="1" applyFill="1" applyBorder="1" applyAlignment="1">
      <alignment horizontal="left" vertical="top" wrapText="1"/>
    </xf>
    <xf numFmtId="0" fontId="6" fillId="7" borderId="4" xfId="0" applyFont="1" applyFill="1" applyBorder="1" applyAlignment="1">
      <alignment horizontal="right" vertical="top" wrapText="1"/>
    </xf>
    <xf numFmtId="4" fontId="7" fillId="8" borderId="5" xfId="0" applyNumberFormat="1" applyFont="1" applyFill="1" applyBorder="1" applyAlignment="1">
      <alignment horizontal="right" vertical="top" wrapText="1"/>
    </xf>
    <xf numFmtId="166" fontId="8" fillId="9" borderId="6" xfId="0" applyNumberFormat="1" applyFont="1" applyFill="1" applyBorder="1" applyAlignment="1">
      <alignment horizontal="right" vertical="top" wrapText="1"/>
    </xf>
    <xf numFmtId="0" fontId="12" fillId="12" borderId="0" xfId="0" applyFont="1" applyFill="1" applyAlignment="1">
      <alignment horizontal="left" vertical="top" wrapText="1"/>
    </xf>
    <xf numFmtId="0" fontId="13" fillId="13" borderId="0" xfId="0" applyFont="1" applyFill="1" applyAlignment="1">
      <alignment horizontal="center" vertical="top" wrapText="1"/>
    </xf>
    <xf numFmtId="0" fontId="14" fillId="14" borderId="0" xfId="0" applyFont="1" applyFill="1" applyAlignment="1">
      <alignment horizontal="right" vertical="top" wrapText="1"/>
    </xf>
    <xf numFmtId="0" fontId="16" fillId="16" borderId="0" xfId="0" applyFont="1" applyFill="1" applyAlignment="1">
      <alignment horizontal="left" vertical="top" wrapText="1"/>
    </xf>
    <xf numFmtId="0" fontId="17" fillId="17" borderId="0" xfId="0" applyFont="1" applyFill="1" applyAlignment="1">
      <alignment horizontal="center" vertical="top" wrapText="1"/>
    </xf>
    <xf numFmtId="0" fontId="1" fillId="2" borderId="0" xfId="0" applyFont="1" applyFill="1" applyAlignment="1">
      <alignment horizontal="left" vertical="top" wrapText="1"/>
    </xf>
    <xf numFmtId="0" fontId="12" fillId="12" borderId="0" xfId="0" applyFont="1" applyFill="1" applyAlignment="1">
      <alignment horizontal="left" vertical="top" wrapText="1"/>
    </xf>
    <xf numFmtId="0" fontId="2" fillId="3" borderId="0" xfId="0" applyFont="1" applyFill="1" applyAlignment="1">
      <alignment horizontal="center" wrapText="1"/>
    </xf>
    <xf numFmtId="0" fontId="0" fillId="0" borderId="0" xfId="0"/>
    <xf numFmtId="0" fontId="3" fillId="4" borderId="1" xfId="0" applyFont="1" applyFill="1" applyBorder="1" applyAlignment="1">
      <alignment horizontal="left" vertical="top" wrapText="1"/>
    </xf>
    <xf numFmtId="0" fontId="14" fillId="14" borderId="0" xfId="0" applyFont="1" applyFill="1" applyAlignment="1">
      <alignment horizontal="right" vertical="top" wrapText="1"/>
    </xf>
    <xf numFmtId="4" fontId="15" fillId="15" borderId="0" xfId="0" applyNumberFormat="1" applyFont="1" applyFill="1" applyAlignment="1">
      <alignment horizontal="right" vertical="top" wrapText="1"/>
    </xf>
    <xf numFmtId="0" fontId="17" fillId="17" borderId="0" xfId="0" applyFont="1" applyFill="1" applyAlignment="1">
      <alignment horizontal="center" vertical="top" wrapText="1"/>
    </xf>
    <xf numFmtId="0" fontId="11" fillId="21" borderId="0" xfId="0" applyFont="1" applyFill="1" applyAlignment="1">
      <alignment horizontal="center" vertical="top" wrapText="1"/>
    </xf>
    <xf numFmtId="0" fontId="9" fillId="21" borderId="0" xfId="0" applyFont="1" applyFill="1" applyAlignment="1">
      <alignment horizontal="center" vertical="top" wrapText="1"/>
    </xf>
    <xf numFmtId="0" fontId="9" fillId="21" borderId="0" xfId="0" applyFont="1" applyFill="1" applyAlignment="1">
      <alignment horizontal="right" vertical="top" wrapText="1"/>
    </xf>
    <xf numFmtId="4" fontId="9" fillId="21" borderId="0" xfId="0" applyNumberFormat="1" applyFont="1" applyFill="1" applyAlignment="1">
      <alignment horizontal="right" vertical="top" wrapText="1"/>
    </xf>
    <xf numFmtId="0" fontId="9" fillId="21" borderId="0" xfId="0" applyFont="1" applyFill="1" applyAlignment="1">
      <alignment horizontal="left" vertical="top" wrapText="1"/>
    </xf>
    <xf numFmtId="0" fontId="9" fillId="21" borderId="0" xfId="0" applyFont="1" applyFill="1" applyAlignment="1">
      <alignment horizontal="right" vertical="top" wrapText="1"/>
    </xf>
    <xf numFmtId="0" fontId="11" fillId="21" borderId="0" xfId="0" applyFont="1" applyFill="1" applyAlignment="1">
      <alignment horizontal="left" vertical="top" wrapText="1"/>
    </xf>
    <xf numFmtId="0" fontId="11" fillId="21" borderId="0" xfId="0" applyFont="1" applyFill="1" applyAlignment="1">
      <alignment horizontal="center" vertical="top" wrapText="1"/>
    </xf>
    <xf numFmtId="166" fontId="10" fillId="19" borderId="8" xfId="0" applyNumberFormat="1" applyFont="1" applyFill="1" applyBorder="1" applyAlignment="1">
      <alignment horizontal="right" vertical="top" wrapText="1"/>
    </xf>
    <xf numFmtId="4" fontId="10" fillId="19" borderId="8" xfId="0" applyNumberFormat="1" applyFont="1" applyFill="1" applyBorder="1" applyAlignment="1">
      <alignment horizontal="right" vertical="top" wrapText="1"/>
    </xf>
    <xf numFmtId="0" fontId="10" fillId="19" borderId="8" xfId="0" applyFont="1" applyFill="1" applyBorder="1" applyAlignment="1">
      <alignment horizontal="right" vertical="top" wrapText="1"/>
    </xf>
    <xf numFmtId="0" fontId="10" fillId="19" borderId="8" xfId="0" applyFont="1" applyFill="1" applyBorder="1" applyAlignment="1">
      <alignment horizontal="center" vertical="top" wrapText="1"/>
    </xf>
    <xf numFmtId="0" fontId="10" fillId="19" borderId="8" xfId="0" applyFont="1" applyFill="1" applyBorder="1" applyAlignment="1">
      <alignment horizontal="left" vertical="top" wrapText="1"/>
    </xf>
    <xf numFmtId="166" fontId="5" fillId="18" borderId="8" xfId="0" applyNumberFormat="1" applyFont="1" applyFill="1" applyBorder="1" applyAlignment="1">
      <alignment horizontal="right" vertical="top" wrapText="1"/>
    </xf>
    <xf numFmtId="4" fontId="5" fillId="18" borderId="8" xfId="0" applyNumberFormat="1" applyFont="1" applyFill="1" applyBorder="1" applyAlignment="1">
      <alignment horizontal="right" vertical="top" wrapText="1"/>
    </xf>
    <xf numFmtId="0" fontId="5" fillId="18" borderId="8" xfId="0" applyFont="1" applyFill="1" applyBorder="1" applyAlignment="1">
      <alignment horizontal="right" vertical="top" wrapText="1"/>
    </xf>
    <xf numFmtId="0" fontId="5" fillId="18" borderId="8" xfId="0" applyFont="1" applyFill="1" applyBorder="1" applyAlignment="1">
      <alignment horizontal="center" vertical="top" wrapText="1"/>
    </xf>
    <xf numFmtId="0" fontId="5" fillId="18" borderId="8" xfId="0" applyFont="1" applyFill="1" applyBorder="1" applyAlignment="1">
      <alignment horizontal="left" vertical="top" wrapText="1"/>
    </xf>
    <xf numFmtId="0" fontId="1" fillId="21" borderId="8" xfId="0" applyFont="1" applyFill="1" applyBorder="1" applyAlignment="1">
      <alignment horizontal="right" vertical="top" wrapText="1"/>
    </xf>
    <xf numFmtId="0" fontId="1" fillId="21" borderId="8" xfId="0" applyFont="1" applyFill="1" applyBorder="1" applyAlignment="1">
      <alignment horizontal="center" vertical="top" wrapText="1"/>
    </xf>
    <xf numFmtId="0" fontId="1" fillId="21" borderId="8" xfId="0" applyFont="1" applyFill="1" applyBorder="1" applyAlignment="1">
      <alignment horizontal="left" vertical="top" wrapText="1"/>
    </xf>
    <xf numFmtId="0" fontId="1" fillId="21" borderId="0" xfId="0" applyFont="1" applyFill="1" applyAlignment="1">
      <alignment horizontal="center" wrapText="1"/>
    </xf>
    <xf numFmtId="0" fontId="9" fillId="21" borderId="0" xfId="0" applyFont="1" applyFill="1" applyAlignment="1">
      <alignment horizontal="left" vertical="top" wrapText="1"/>
    </xf>
    <xf numFmtId="0" fontId="1" fillId="21" borderId="0" xfId="0" applyFont="1" applyFill="1" applyAlignment="1">
      <alignment horizontal="left" vertical="top" wrapText="1"/>
    </xf>
    <xf numFmtId="0" fontId="1" fillId="21" borderId="0" xfId="0" applyFont="1" applyFill="1" applyAlignment="1">
      <alignment horizontal="left" vertical="top" wrapText="1"/>
    </xf>
    <xf numFmtId="166" fontId="9" fillId="21" borderId="0" xfId="0" applyNumberFormat="1" applyFont="1" applyFill="1" applyAlignment="1">
      <alignment horizontal="right" vertical="top" wrapText="1"/>
    </xf>
    <xf numFmtId="4" fontId="9" fillId="21" borderId="0" xfId="0" applyNumberFormat="1" applyFont="1" applyFill="1" applyAlignment="1">
      <alignment horizontal="right" vertical="top" wrapText="1"/>
    </xf>
    <xf numFmtId="0" fontId="10" fillId="19" borderId="7" xfId="0" applyFont="1" applyFill="1" applyBorder="1" applyAlignment="1">
      <alignment horizontal="left" vertical="top" wrapText="1"/>
    </xf>
    <xf numFmtId="168" fontId="9" fillId="21" borderId="0" xfId="0" applyNumberFormat="1" applyFont="1" applyFill="1" applyAlignment="1">
      <alignment horizontal="right" vertical="top" wrapText="1"/>
    </xf>
    <xf numFmtId="4" fontId="11" fillId="21" borderId="0" xfId="0" applyNumberFormat="1" applyFont="1" applyFill="1" applyAlignment="1">
      <alignment horizontal="right" vertical="top" wrapText="1"/>
    </xf>
    <xf numFmtId="0" fontId="11" fillId="21" borderId="0" xfId="0" applyFont="1" applyFill="1" applyAlignment="1">
      <alignment horizontal="right" vertical="top" wrapText="1"/>
    </xf>
    <xf numFmtId="0" fontId="11" fillId="21" borderId="0" xfId="0" applyFont="1" applyFill="1" applyAlignment="1">
      <alignment horizontal="right" vertical="top" wrapText="1"/>
    </xf>
    <xf numFmtId="4" fontId="11" fillId="10" borderId="8" xfId="0" applyNumberFormat="1" applyFont="1" applyFill="1" applyBorder="1" applyAlignment="1">
      <alignment horizontal="right" vertical="top" wrapText="1"/>
    </xf>
    <xf numFmtId="168" fontId="11" fillId="10" borderId="8" xfId="0" applyNumberFormat="1" applyFont="1" applyFill="1" applyBorder="1" applyAlignment="1">
      <alignment horizontal="right" vertical="top" wrapText="1"/>
    </xf>
    <xf numFmtId="0" fontId="11" fillId="10" borderId="8" xfId="0" applyFont="1" applyFill="1" applyBorder="1" applyAlignment="1">
      <alignment horizontal="center" vertical="top" wrapText="1"/>
    </xf>
    <xf numFmtId="0" fontId="11" fillId="10" borderId="8" xfId="0" applyFont="1" applyFill="1" applyBorder="1" applyAlignment="1">
      <alignment horizontal="left" vertical="top" wrapText="1"/>
    </xf>
    <xf numFmtId="0" fontId="11" fillId="10" borderId="8" xfId="0" applyFont="1" applyFill="1" applyBorder="1" applyAlignment="1">
      <alignment horizontal="left" vertical="top" wrapText="1"/>
    </xf>
    <xf numFmtId="0" fontId="11" fillId="10" borderId="8" xfId="0" applyFont="1" applyFill="1" applyBorder="1" applyAlignment="1">
      <alignment horizontal="right" vertical="top" wrapText="1"/>
    </xf>
    <xf numFmtId="168" fontId="10" fillId="19" borderId="8" xfId="0" applyNumberFormat="1" applyFont="1" applyFill="1" applyBorder="1" applyAlignment="1">
      <alignment horizontal="right" vertical="top" wrapText="1"/>
    </xf>
    <xf numFmtId="0" fontId="10" fillId="19" borderId="8" xfId="0" applyFont="1" applyFill="1" applyBorder="1" applyAlignment="1">
      <alignment horizontal="left" vertical="top" wrapText="1"/>
    </xf>
    <xf numFmtId="0" fontId="1" fillId="21" borderId="8" xfId="0" applyFont="1" applyFill="1" applyBorder="1" applyAlignment="1">
      <alignment horizontal="left" vertical="top" wrapText="1"/>
    </xf>
    <xf numFmtId="0" fontId="5" fillId="18" borderId="8" xfId="0" applyFont="1" applyFill="1" applyBorder="1" applyAlignment="1">
      <alignment horizontal="left" vertical="top" wrapText="1"/>
    </xf>
    <xf numFmtId="4" fontId="11" fillId="11" borderId="8" xfId="0" applyNumberFormat="1" applyFont="1" applyFill="1" applyBorder="1" applyAlignment="1">
      <alignment horizontal="right" vertical="top" wrapText="1"/>
    </xf>
    <xf numFmtId="168" fontId="11" fillId="11" borderId="8" xfId="0" applyNumberFormat="1" applyFont="1" applyFill="1" applyBorder="1" applyAlignment="1">
      <alignment horizontal="right" vertical="top" wrapText="1"/>
    </xf>
    <xf numFmtId="0" fontId="11" fillId="11" borderId="8" xfId="0" applyFont="1" applyFill="1" applyBorder="1" applyAlignment="1">
      <alignment horizontal="center" vertical="top" wrapText="1"/>
    </xf>
    <xf numFmtId="0" fontId="11" fillId="11" borderId="8" xfId="0" applyFont="1" applyFill="1" applyBorder="1" applyAlignment="1">
      <alignment horizontal="left" vertical="top" wrapText="1"/>
    </xf>
    <xf numFmtId="0" fontId="11" fillId="11" borderId="8" xfId="0" applyFont="1" applyFill="1" applyBorder="1" applyAlignment="1">
      <alignment horizontal="left" vertical="top" wrapText="1"/>
    </xf>
    <xf numFmtId="0" fontId="11" fillId="11" borderId="8" xfId="0" applyFont="1" applyFill="1" applyBorder="1" applyAlignment="1">
      <alignment horizontal="right" vertical="top" wrapText="1"/>
    </xf>
    <xf numFmtId="0" fontId="11" fillId="21" borderId="0" xfId="0" applyFont="1" applyFill="1" applyAlignment="1">
      <alignment horizontal="left" vertical="top" wrapText="1"/>
    </xf>
    <xf numFmtId="0" fontId="10" fillId="20" borderId="8" xfId="0" applyFont="1" applyFill="1" applyBorder="1" applyAlignment="1">
      <alignment horizontal="right" vertical="top" wrapText="1"/>
    </xf>
    <xf numFmtId="4" fontId="10" fillId="20" borderId="8" xfId="0" applyNumberFormat="1" applyFont="1" applyFill="1" applyBorder="1" applyAlignment="1">
      <alignment horizontal="right" vertical="top" wrapText="1"/>
    </xf>
    <xf numFmtId="0" fontId="10" fillId="20" borderId="8" xfId="0" applyFont="1" applyFill="1" applyBorder="1" applyAlignment="1">
      <alignment horizontal="center" vertical="top" wrapText="1"/>
    </xf>
    <xf numFmtId="0" fontId="10" fillId="20" borderId="8" xfId="0" applyFont="1" applyFill="1" applyBorder="1" applyAlignment="1">
      <alignment horizontal="left" vertical="top" wrapText="1"/>
    </xf>
    <xf numFmtId="0" fontId="1" fillId="21" borderId="8" xfId="0" applyFont="1" applyFill="1" applyBorder="1" applyAlignment="1">
      <alignment horizontal="right" vertical="top" wrapText="1"/>
    </xf>
    <xf numFmtId="0" fontId="1" fillId="21" borderId="8" xfId="0" applyFont="1" applyFill="1" applyBorder="1" applyAlignment="1">
      <alignment horizontal="center" vertical="top" wrapText="1"/>
    </xf>
    <xf numFmtId="0" fontId="10" fillId="18" borderId="10" xfId="0" applyFont="1" applyFill="1" applyBorder="1" applyAlignment="1">
      <alignment horizontal="right" vertical="top" wrapText="1"/>
    </xf>
    <xf numFmtId="0" fontId="10" fillId="18" borderId="9" xfId="0" applyFont="1" applyFill="1" applyBorder="1" applyAlignment="1">
      <alignment horizontal="righ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peated%20header"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eated header"/>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0"/>
  <sheetViews>
    <sheetView tabSelected="1" showWhiteSpace="0" view="pageBreakPreview" topLeftCell="A18" zoomScaleNormal="100" zoomScaleSheetLayoutView="100" workbookViewId="0"/>
  </sheetViews>
  <sheetFormatPr defaultRowHeight="14.25" x14ac:dyDescent="0.2"/>
  <cols>
    <col min="1" max="2" width="10" bestFit="1" customWidth="1"/>
    <col min="3" max="3" width="0" hidden="1"/>
    <col min="4" max="4" width="60" bestFit="1" customWidth="1"/>
    <col min="5" max="5" width="30" bestFit="1" customWidth="1"/>
    <col min="6" max="6" width="5" bestFit="1" customWidth="1"/>
    <col min="7" max="7" width="10" bestFit="1" customWidth="1"/>
    <col min="8" max="8" width="20" bestFit="1" customWidth="1"/>
    <col min="9" max="9" width="16.375" bestFit="1" customWidth="1"/>
    <col min="10" max="10" width="10" bestFit="1" customWidth="1"/>
  </cols>
  <sheetData>
    <row r="1" spans="1:10" ht="15" x14ac:dyDescent="0.2">
      <c r="A1" s="1"/>
      <c r="B1" s="1"/>
      <c r="C1" s="1"/>
      <c r="D1" s="1" t="s">
        <v>0</v>
      </c>
      <c r="E1" s="1" t="s">
        <v>1</v>
      </c>
      <c r="F1" s="13" t="s">
        <v>2</v>
      </c>
      <c r="G1" s="13"/>
      <c r="H1" s="13"/>
      <c r="I1" s="13" t="s">
        <v>3</v>
      </c>
      <c r="J1" s="13"/>
    </row>
    <row r="2" spans="1:10" ht="80.099999999999994" customHeight="1" x14ac:dyDescent="0.2">
      <c r="A2" s="8"/>
      <c r="B2" s="8"/>
      <c r="C2" s="8"/>
      <c r="D2" s="8" t="s">
        <v>4</v>
      </c>
      <c r="E2" s="8" t="s">
        <v>5</v>
      </c>
      <c r="F2" s="14" t="s">
        <v>6</v>
      </c>
      <c r="G2" s="14"/>
      <c r="H2" s="14"/>
      <c r="I2" s="14" t="s">
        <v>7</v>
      </c>
      <c r="J2" s="14"/>
    </row>
    <row r="3" spans="1:10" ht="15" x14ac:dyDescent="0.25">
      <c r="A3" s="15" t="s">
        <v>8</v>
      </c>
      <c r="B3" s="16"/>
      <c r="C3" s="16"/>
      <c r="D3" s="16"/>
      <c r="E3" s="16"/>
      <c r="F3" s="16"/>
      <c r="G3" s="16"/>
      <c r="H3" s="16"/>
      <c r="I3" s="16"/>
      <c r="J3" s="16"/>
    </row>
    <row r="4" spans="1:10" ht="30" customHeight="1" x14ac:dyDescent="0.2">
      <c r="A4" s="17" t="s">
        <v>9</v>
      </c>
      <c r="B4" s="17"/>
      <c r="C4" s="17"/>
      <c r="D4" s="17" t="s">
        <v>10</v>
      </c>
      <c r="E4" s="17"/>
      <c r="F4" s="17"/>
      <c r="G4" s="2"/>
      <c r="H4" s="3" t="s">
        <v>11</v>
      </c>
      <c r="I4" s="3" t="s">
        <v>12</v>
      </c>
      <c r="J4" s="3" t="s">
        <v>13</v>
      </c>
    </row>
    <row r="5" spans="1:10" ht="24" customHeight="1" x14ac:dyDescent="0.2">
      <c r="A5" s="4" t="s">
        <v>14</v>
      </c>
      <c r="B5" s="4"/>
      <c r="C5" s="4"/>
      <c r="D5" s="4" t="s">
        <v>15</v>
      </c>
      <c r="E5" s="4"/>
      <c r="F5" s="5"/>
      <c r="G5" s="4"/>
      <c r="H5" s="5">
        <v>383</v>
      </c>
      <c r="I5" s="6">
        <v>3061770.94</v>
      </c>
      <c r="J5" s="7">
        <v>6.982179972143703E-3</v>
      </c>
    </row>
    <row r="6" spans="1:10" ht="24" customHeight="1" x14ac:dyDescent="0.2">
      <c r="A6" s="4" t="s">
        <v>16</v>
      </c>
      <c r="B6" s="4"/>
      <c r="C6" s="4"/>
      <c r="D6" s="4" t="s">
        <v>17</v>
      </c>
      <c r="E6" s="4"/>
      <c r="F6" s="5"/>
      <c r="G6" s="4"/>
      <c r="H6" s="5">
        <v>383</v>
      </c>
      <c r="I6" s="6">
        <v>174588719.25999999</v>
      </c>
      <c r="J6" s="7">
        <v>0.39813881667431061</v>
      </c>
    </row>
    <row r="7" spans="1:10" ht="24" customHeight="1" x14ac:dyDescent="0.2">
      <c r="A7" s="4" t="s">
        <v>18</v>
      </c>
      <c r="B7" s="4"/>
      <c r="C7" s="4"/>
      <c r="D7" s="4" t="s">
        <v>19</v>
      </c>
      <c r="E7" s="4"/>
      <c r="F7" s="5"/>
      <c r="G7" s="4"/>
      <c r="H7" s="5">
        <v>1</v>
      </c>
      <c r="I7" s="6">
        <v>411337.92</v>
      </c>
      <c r="J7" s="7">
        <v>9.3803078123383355E-4</v>
      </c>
    </row>
    <row r="8" spans="1:10" ht="24" customHeight="1" x14ac:dyDescent="0.2">
      <c r="A8" s="4" t="s">
        <v>20</v>
      </c>
      <c r="B8" s="4"/>
      <c r="C8" s="4"/>
      <c r="D8" s="4" t="s">
        <v>21</v>
      </c>
      <c r="E8" s="4"/>
      <c r="F8" s="5"/>
      <c r="G8" s="4"/>
      <c r="H8" s="5">
        <v>1</v>
      </c>
      <c r="I8" s="6">
        <v>44507.3</v>
      </c>
      <c r="J8" s="7">
        <v>1.0149615525261711E-4</v>
      </c>
    </row>
    <row r="9" spans="1:10" ht="24" customHeight="1" x14ac:dyDescent="0.2">
      <c r="A9" s="4" t="s">
        <v>22</v>
      </c>
      <c r="B9" s="4"/>
      <c r="C9" s="4"/>
      <c r="D9" s="4" t="s">
        <v>23</v>
      </c>
      <c r="E9" s="4"/>
      <c r="F9" s="5"/>
      <c r="G9" s="4"/>
      <c r="H9" s="5">
        <v>383</v>
      </c>
      <c r="I9" s="6">
        <v>7743654.8600000003</v>
      </c>
      <c r="J9" s="7">
        <v>1.765892776900066E-2</v>
      </c>
    </row>
    <row r="10" spans="1:10" ht="24" customHeight="1" x14ac:dyDescent="0.2">
      <c r="A10" s="4" t="s">
        <v>24</v>
      </c>
      <c r="B10" s="4"/>
      <c r="C10" s="4"/>
      <c r="D10" s="4" t="s">
        <v>25</v>
      </c>
      <c r="E10" s="4"/>
      <c r="F10" s="5"/>
      <c r="G10" s="4"/>
      <c r="H10" s="5">
        <v>383</v>
      </c>
      <c r="I10" s="6">
        <v>14509120.060000001</v>
      </c>
      <c r="J10" s="7">
        <v>3.3087154291287529E-2</v>
      </c>
    </row>
    <row r="11" spans="1:10" ht="24" customHeight="1" x14ac:dyDescent="0.2">
      <c r="A11" s="4" t="s">
        <v>26</v>
      </c>
      <c r="B11" s="4"/>
      <c r="C11" s="4"/>
      <c r="D11" s="4" t="s">
        <v>27</v>
      </c>
      <c r="E11" s="4"/>
      <c r="F11" s="5"/>
      <c r="G11" s="4"/>
      <c r="H11" s="5">
        <v>383</v>
      </c>
      <c r="I11" s="6">
        <v>17649903.899999999</v>
      </c>
      <c r="J11" s="7">
        <v>4.0249518313359205E-2</v>
      </c>
    </row>
    <row r="12" spans="1:10" ht="24" customHeight="1" x14ac:dyDescent="0.2">
      <c r="A12" s="4" t="s">
        <v>28</v>
      </c>
      <c r="B12" s="4"/>
      <c r="C12" s="4"/>
      <c r="D12" s="4" t="s">
        <v>29</v>
      </c>
      <c r="E12" s="4"/>
      <c r="F12" s="5"/>
      <c r="G12" s="4"/>
      <c r="H12" s="5">
        <v>383</v>
      </c>
      <c r="I12" s="6">
        <v>2267409.79</v>
      </c>
      <c r="J12" s="7">
        <v>5.1706883155604576E-3</v>
      </c>
    </row>
    <row r="13" spans="1:10" ht="24" customHeight="1" x14ac:dyDescent="0.2">
      <c r="A13" s="4" t="s">
        <v>30</v>
      </c>
      <c r="B13" s="4"/>
      <c r="C13" s="4"/>
      <c r="D13" s="4" t="s">
        <v>31</v>
      </c>
      <c r="E13" s="4"/>
      <c r="F13" s="5"/>
      <c r="G13" s="4"/>
      <c r="H13" s="5">
        <v>383</v>
      </c>
      <c r="I13" s="6">
        <v>9128483.2799999993</v>
      </c>
      <c r="J13" s="7">
        <v>2.0816943652115484E-2</v>
      </c>
    </row>
    <row r="14" spans="1:10" ht="24" customHeight="1" x14ac:dyDescent="0.2">
      <c r="A14" s="4" t="s">
        <v>32</v>
      </c>
      <c r="B14" s="4"/>
      <c r="C14" s="4"/>
      <c r="D14" s="4" t="s">
        <v>33</v>
      </c>
      <c r="E14" s="4"/>
      <c r="F14" s="5"/>
      <c r="G14" s="4"/>
      <c r="H14" s="5">
        <v>1</v>
      </c>
      <c r="I14" s="6">
        <v>23513.3</v>
      </c>
      <c r="J14" s="7">
        <v>5.3620631835706996E-5</v>
      </c>
    </row>
    <row r="15" spans="1:10" ht="24" customHeight="1" x14ac:dyDescent="0.2">
      <c r="A15" s="4" t="s">
        <v>34</v>
      </c>
      <c r="B15" s="4"/>
      <c r="C15" s="4"/>
      <c r="D15" s="4" t="s">
        <v>35</v>
      </c>
      <c r="E15" s="4"/>
      <c r="F15" s="5"/>
      <c r="G15" s="4"/>
      <c r="H15" s="5">
        <v>1</v>
      </c>
      <c r="I15" s="6">
        <v>320.86</v>
      </c>
      <c r="J15" s="7">
        <v>7.3170145963369438E-7</v>
      </c>
    </row>
    <row r="16" spans="1:10" ht="24" customHeight="1" x14ac:dyDescent="0.2">
      <c r="A16" s="4" t="s">
        <v>36</v>
      </c>
      <c r="B16" s="4"/>
      <c r="C16" s="4"/>
      <c r="D16" s="4" t="s">
        <v>37</v>
      </c>
      <c r="E16" s="4"/>
      <c r="F16" s="5"/>
      <c r="G16" s="4"/>
      <c r="H16" s="5">
        <v>383</v>
      </c>
      <c r="I16" s="6">
        <v>172186964.56</v>
      </c>
      <c r="J16" s="7">
        <v>0.39266176306939854</v>
      </c>
    </row>
    <row r="17" spans="1:10" ht="26.1" customHeight="1" x14ac:dyDescent="0.2">
      <c r="A17" s="4" t="s">
        <v>38</v>
      </c>
      <c r="B17" s="4"/>
      <c r="C17" s="4"/>
      <c r="D17" s="4" t="s">
        <v>39</v>
      </c>
      <c r="E17" s="4"/>
      <c r="F17" s="5"/>
      <c r="G17" s="4"/>
      <c r="H17" s="5">
        <v>1</v>
      </c>
      <c r="I17" s="6">
        <v>48640.58</v>
      </c>
      <c r="J17" s="7">
        <v>1.1092184561313185E-4</v>
      </c>
    </row>
    <row r="18" spans="1:10" ht="24" customHeight="1" x14ac:dyDescent="0.2">
      <c r="A18" s="4" t="s">
        <v>40</v>
      </c>
      <c r="B18" s="4"/>
      <c r="C18" s="4"/>
      <c r="D18" s="4" t="s">
        <v>41</v>
      </c>
      <c r="E18" s="4"/>
      <c r="F18" s="5"/>
      <c r="G18" s="4"/>
      <c r="H18" s="5">
        <v>1</v>
      </c>
      <c r="I18" s="6">
        <v>325257.65999999997</v>
      </c>
      <c r="J18" s="7">
        <v>7.4173005229395965E-4</v>
      </c>
    </row>
    <row r="19" spans="1:10" ht="24" customHeight="1" x14ac:dyDescent="0.2">
      <c r="A19" s="4" t="s">
        <v>42</v>
      </c>
      <c r="B19" s="4"/>
      <c r="C19" s="4"/>
      <c r="D19" s="4" t="s">
        <v>43</v>
      </c>
      <c r="E19" s="4"/>
      <c r="F19" s="5"/>
      <c r="G19" s="4"/>
      <c r="H19" s="5">
        <v>1</v>
      </c>
      <c r="I19" s="6">
        <v>5317.48</v>
      </c>
      <c r="J19" s="7">
        <v>1.2126185493900697E-5</v>
      </c>
    </row>
    <row r="20" spans="1:10" ht="24" customHeight="1" x14ac:dyDescent="0.2">
      <c r="A20" s="4" t="s">
        <v>44</v>
      </c>
      <c r="B20" s="4"/>
      <c r="C20" s="4"/>
      <c r="D20" s="4" t="s">
        <v>45</v>
      </c>
      <c r="E20" s="4"/>
      <c r="F20" s="5"/>
      <c r="G20" s="4"/>
      <c r="H20" s="5">
        <v>1</v>
      </c>
      <c r="I20" s="6">
        <v>66317.16</v>
      </c>
      <c r="J20" s="7">
        <v>1.5123219712884515E-4</v>
      </c>
    </row>
    <row r="21" spans="1:10" ht="24" customHeight="1" x14ac:dyDescent="0.2">
      <c r="A21" s="4" t="s">
        <v>46</v>
      </c>
      <c r="B21" s="4"/>
      <c r="C21" s="4"/>
      <c r="D21" s="4" t="s">
        <v>47</v>
      </c>
      <c r="E21" s="4"/>
      <c r="F21" s="5"/>
      <c r="G21" s="4"/>
      <c r="H21" s="5">
        <v>1</v>
      </c>
      <c r="I21" s="6">
        <v>4041.44</v>
      </c>
      <c r="J21" s="7">
        <v>9.2162548994016022E-6</v>
      </c>
    </row>
    <row r="22" spans="1:10" ht="24" customHeight="1" x14ac:dyDescent="0.2">
      <c r="A22" s="4" t="s">
        <v>48</v>
      </c>
      <c r="B22" s="4"/>
      <c r="C22" s="4"/>
      <c r="D22" s="4" t="s">
        <v>49</v>
      </c>
      <c r="E22" s="4"/>
      <c r="F22" s="5"/>
      <c r="G22" s="4"/>
      <c r="H22" s="5">
        <v>383</v>
      </c>
      <c r="I22" s="6">
        <v>24280059.030000001</v>
      </c>
      <c r="J22" s="7">
        <v>5.5369178558384538E-2</v>
      </c>
    </row>
    <row r="23" spans="1:10" ht="24" customHeight="1" x14ac:dyDescent="0.2">
      <c r="A23" s="4" t="s">
        <v>50</v>
      </c>
      <c r="B23" s="4"/>
      <c r="C23" s="4"/>
      <c r="D23" s="4" t="s">
        <v>51</v>
      </c>
      <c r="E23" s="4"/>
      <c r="F23" s="5"/>
      <c r="G23" s="4"/>
      <c r="H23" s="5">
        <v>383</v>
      </c>
      <c r="I23" s="6">
        <v>12650413.4</v>
      </c>
      <c r="J23" s="7">
        <v>2.8848488280713229E-2</v>
      </c>
    </row>
    <row r="24" spans="1:10" ht="24" customHeight="1" x14ac:dyDescent="0.2">
      <c r="A24" s="4" t="s">
        <v>52</v>
      </c>
      <c r="B24" s="4"/>
      <c r="C24" s="4"/>
      <c r="D24" s="4" t="s">
        <v>53</v>
      </c>
      <c r="E24" s="4"/>
      <c r="F24" s="5"/>
      <c r="G24" s="4"/>
      <c r="H24" s="5">
        <v>383</v>
      </c>
      <c r="I24" s="6">
        <v>445677.95</v>
      </c>
      <c r="J24" s="7">
        <v>1.0163411037260883E-3</v>
      </c>
    </row>
    <row r="25" spans="1:10" x14ac:dyDescent="0.2">
      <c r="A25" s="12"/>
      <c r="B25" s="12"/>
      <c r="C25" s="12"/>
      <c r="D25" s="12"/>
      <c r="E25" s="12"/>
      <c r="F25" s="12"/>
      <c r="G25" s="12"/>
      <c r="H25" s="12"/>
      <c r="I25" s="12"/>
      <c r="J25" s="12"/>
    </row>
    <row r="26" spans="1:10" x14ac:dyDescent="0.2">
      <c r="A26" s="18"/>
      <c r="B26" s="18"/>
      <c r="C26" s="18"/>
      <c r="D26" s="11"/>
      <c r="E26" s="10"/>
      <c r="F26" s="14" t="s">
        <v>54</v>
      </c>
      <c r="G26" s="18"/>
      <c r="H26" s="19">
        <v>332220569.29000002</v>
      </c>
      <c r="I26" s="18"/>
      <c r="J26" s="18"/>
    </row>
    <row r="27" spans="1:10" x14ac:dyDescent="0.2">
      <c r="A27" s="18"/>
      <c r="B27" s="18"/>
      <c r="C27" s="18"/>
      <c r="D27" s="11"/>
      <c r="E27" s="10"/>
      <c r="F27" s="14" t="s">
        <v>55</v>
      </c>
      <c r="G27" s="18"/>
      <c r="H27" s="19">
        <v>106291607.73999999</v>
      </c>
      <c r="I27" s="18"/>
      <c r="J27" s="18"/>
    </row>
    <row r="28" spans="1:10" x14ac:dyDescent="0.2">
      <c r="A28" s="18"/>
      <c r="B28" s="18"/>
      <c r="C28" s="18"/>
      <c r="D28" s="11"/>
      <c r="E28" s="10"/>
      <c r="F28" s="14" t="s">
        <v>56</v>
      </c>
      <c r="G28" s="18"/>
      <c r="H28" s="19">
        <v>438512177.02999997</v>
      </c>
      <c r="I28" s="18"/>
      <c r="J28" s="18"/>
    </row>
    <row r="29" spans="1:10" ht="60" customHeight="1" x14ac:dyDescent="0.2">
      <c r="A29" s="9"/>
      <c r="B29" s="9"/>
      <c r="C29" s="9"/>
      <c r="D29" s="9"/>
      <c r="E29" s="9"/>
      <c r="F29" s="9"/>
      <c r="G29" s="9"/>
      <c r="H29" s="9"/>
      <c r="I29" s="9"/>
      <c r="J29" s="9"/>
    </row>
    <row r="30" spans="1:10" ht="69.95" customHeight="1" x14ac:dyDescent="0.2">
      <c r="A30" s="20" t="s">
        <v>57</v>
      </c>
      <c r="B30" s="16"/>
      <c r="C30" s="16"/>
      <c r="D30" s="16"/>
      <c r="E30" s="16"/>
      <c r="F30" s="16"/>
      <c r="G30" s="16"/>
      <c r="H30" s="16"/>
      <c r="I30" s="16"/>
      <c r="J30" s="16"/>
    </row>
  </sheetData>
  <mergeCells count="17">
    <mergeCell ref="A30:J30"/>
    <mergeCell ref="A27:C27"/>
    <mergeCell ref="F27:G27"/>
    <mergeCell ref="H27:J27"/>
    <mergeCell ref="A28:C28"/>
    <mergeCell ref="F28:G28"/>
    <mergeCell ref="H28:J28"/>
    <mergeCell ref="A4:C4"/>
    <mergeCell ref="D4:F4"/>
    <mergeCell ref="A26:C26"/>
    <mergeCell ref="F26:G26"/>
    <mergeCell ref="H26:J26"/>
    <mergeCell ref="F1:H1"/>
    <mergeCell ref="I1:J1"/>
    <mergeCell ref="F2:H2"/>
    <mergeCell ref="I2:J2"/>
    <mergeCell ref="A3:J3"/>
  </mergeCells>
  <pageMargins left="0.5" right="0.5" top="1" bottom="1" header="0.5" footer="0.5"/>
  <pageSetup paperSize="9" scale="73" fitToHeight="0" orientation="landscape" r:id="rId1"/>
  <headerFooter>
    <oddHeader>&amp;L &amp;C &amp;R</oddHeader>
    <oddFooter>&amp;L &amp;C &amp;R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A6F8A-0D62-4DFA-B003-E559C9FD3066}">
  <sheetPr>
    <pageSetUpPr fitToPage="1"/>
  </sheetPr>
  <dimension ref="A1:J86"/>
  <sheetViews>
    <sheetView tabSelected="1" showWhiteSpace="0" view="pageBreakPreview" zoomScale="60" zoomScaleNormal="100" workbookViewId="0"/>
  </sheetViews>
  <sheetFormatPr defaultRowHeight="14.25" x14ac:dyDescent="0.2"/>
  <cols>
    <col min="1" max="2" width="10" bestFit="1" customWidth="1"/>
    <col min="3" max="3" width="13.25" bestFit="1" customWidth="1"/>
    <col min="4" max="4" width="60" bestFit="1" customWidth="1"/>
    <col min="5" max="5" width="8" bestFit="1" customWidth="1"/>
    <col min="6" max="8" width="13" bestFit="1" customWidth="1"/>
    <col min="9" max="9" width="16.375" bestFit="1" customWidth="1"/>
    <col min="10" max="10" width="13" bestFit="1" customWidth="1"/>
  </cols>
  <sheetData>
    <row r="1" spans="1:10" ht="15" x14ac:dyDescent="0.2">
      <c r="A1" s="45"/>
      <c r="B1" s="45"/>
      <c r="C1" s="45"/>
      <c r="D1" s="45" t="s">
        <v>0</v>
      </c>
      <c r="E1" s="44" t="s">
        <v>1</v>
      </c>
      <c r="F1" s="44"/>
      <c r="G1" s="44" t="s">
        <v>2</v>
      </c>
      <c r="H1" s="44"/>
      <c r="I1" s="44" t="s">
        <v>3</v>
      </c>
      <c r="J1" s="44"/>
    </row>
    <row r="2" spans="1:10" ht="80.099999999999994" customHeight="1" x14ac:dyDescent="0.2">
      <c r="A2" s="43"/>
      <c r="B2" s="43"/>
      <c r="C2" s="43"/>
      <c r="D2" s="43" t="s">
        <v>4</v>
      </c>
      <c r="E2" s="25" t="s">
        <v>5</v>
      </c>
      <c r="F2" s="25"/>
      <c r="G2" s="25" t="s">
        <v>6</v>
      </c>
      <c r="H2" s="25"/>
      <c r="I2" s="25" t="s">
        <v>7</v>
      </c>
      <c r="J2" s="25"/>
    </row>
    <row r="3" spans="1:10" ht="15" x14ac:dyDescent="0.25">
      <c r="A3" s="42" t="s">
        <v>239</v>
      </c>
      <c r="B3" s="16"/>
      <c r="C3" s="16"/>
      <c r="D3" s="16"/>
      <c r="E3" s="16"/>
      <c r="F3" s="16"/>
      <c r="G3" s="16"/>
      <c r="H3" s="16"/>
      <c r="I3" s="16"/>
      <c r="J3" s="16"/>
    </row>
    <row r="4" spans="1:10" ht="30" customHeight="1" x14ac:dyDescent="0.2">
      <c r="A4" s="41" t="s">
        <v>9</v>
      </c>
      <c r="B4" s="39" t="s">
        <v>238</v>
      </c>
      <c r="C4" s="41" t="s">
        <v>237</v>
      </c>
      <c r="D4" s="41" t="s">
        <v>10</v>
      </c>
      <c r="E4" s="40" t="s">
        <v>236</v>
      </c>
      <c r="F4" s="39" t="s">
        <v>11</v>
      </c>
      <c r="G4" s="39" t="s">
        <v>235</v>
      </c>
      <c r="H4" s="39" t="s">
        <v>234</v>
      </c>
      <c r="I4" s="39" t="s">
        <v>12</v>
      </c>
      <c r="J4" s="39" t="s">
        <v>13</v>
      </c>
    </row>
    <row r="5" spans="1:10" ht="24" customHeight="1" x14ac:dyDescent="0.2">
      <c r="A5" s="38" t="s">
        <v>14</v>
      </c>
      <c r="B5" s="38" t="s">
        <v>64</v>
      </c>
      <c r="C5" s="38"/>
      <c r="D5" s="38" t="s">
        <v>15</v>
      </c>
      <c r="E5" s="37"/>
      <c r="F5" s="36">
        <v>383</v>
      </c>
      <c r="G5" s="36" t="s">
        <v>63</v>
      </c>
      <c r="H5" s="35">
        <v>7994.18</v>
      </c>
      <c r="I5" s="35">
        <v>3061770.94</v>
      </c>
      <c r="J5" s="34">
        <v>6.982179972143703E-3</v>
      </c>
    </row>
    <row r="6" spans="1:10" ht="39" customHeight="1" x14ac:dyDescent="0.2">
      <c r="A6" s="33" t="s">
        <v>233</v>
      </c>
      <c r="B6" s="33" t="s">
        <v>232</v>
      </c>
      <c r="C6" s="33" t="s">
        <v>231</v>
      </c>
      <c r="D6" s="33" t="s">
        <v>230</v>
      </c>
      <c r="E6" s="32" t="s">
        <v>79</v>
      </c>
      <c r="F6" s="31">
        <v>3</v>
      </c>
      <c r="G6" s="30">
        <v>58.22</v>
      </c>
      <c r="H6" s="30">
        <v>76.849999999999994</v>
      </c>
      <c r="I6" s="30">
        <v>230.55</v>
      </c>
      <c r="J6" s="29">
        <v>5.2575506924686232E-7</v>
      </c>
    </row>
    <row r="7" spans="1:10" ht="26.1" customHeight="1" x14ac:dyDescent="0.2">
      <c r="A7" s="33" t="s">
        <v>229</v>
      </c>
      <c r="B7" s="33" t="s">
        <v>228</v>
      </c>
      <c r="C7" s="33" t="s">
        <v>70</v>
      </c>
      <c r="D7" s="33" t="s">
        <v>227</v>
      </c>
      <c r="E7" s="32" t="s">
        <v>79</v>
      </c>
      <c r="F7" s="31">
        <v>1</v>
      </c>
      <c r="G7" s="30">
        <v>5881.54</v>
      </c>
      <c r="H7" s="30">
        <v>7763.63</v>
      </c>
      <c r="I7" s="30">
        <v>7763.63</v>
      </c>
      <c r="J7" s="29">
        <v>1.770447984496646E-5</v>
      </c>
    </row>
    <row r="8" spans="1:10" ht="24" customHeight="1" x14ac:dyDescent="0.2">
      <c r="A8" s="38" t="s">
        <v>16</v>
      </c>
      <c r="B8" s="38" t="s">
        <v>64</v>
      </c>
      <c r="C8" s="38"/>
      <c r="D8" s="38" t="s">
        <v>17</v>
      </c>
      <c r="E8" s="37"/>
      <c r="F8" s="36">
        <v>383</v>
      </c>
      <c r="G8" s="36" t="s">
        <v>63</v>
      </c>
      <c r="H8" s="35">
        <v>455845.22</v>
      </c>
      <c r="I8" s="35">
        <v>174588719.25999999</v>
      </c>
      <c r="J8" s="34">
        <v>0.39813881667431061</v>
      </c>
    </row>
    <row r="9" spans="1:10" ht="24" customHeight="1" x14ac:dyDescent="0.2">
      <c r="A9" s="38" t="s">
        <v>18</v>
      </c>
      <c r="B9" s="38" t="s">
        <v>64</v>
      </c>
      <c r="C9" s="38"/>
      <c r="D9" s="38" t="s">
        <v>19</v>
      </c>
      <c r="E9" s="37"/>
      <c r="F9" s="36">
        <v>1</v>
      </c>
      <c r="G9" s="36" t="s">
        <v>63</v>
      </c>
      <c r="H9" s="35">
        <v>411337.92</v>
      </c>
      <c r="I9" s="35">
        <v>411337.92</v>
      </c>
      <c r="J9" s="34">
        <v>9.3803078123383355E-4</v>
      </c>
    </row>
    <row r="10" spans="1:10" ht="26.1" customHeight="1" x14ac:dyDescent="0.2">
      <c r="A10" s="33" t="s">
        <v>226</v>
      </c>
      <c r="B10" s="33" t="s">
        <v>71</v>
      </c>
      <c r="C10" s="33" t="s">
        <v>70</v>
      </c>
      <c r="D10" s="33" t="s">
        <v>69</v>
      </c>
      <c r="E10" s="32" t="s">
        <v>65</v>
      </c>
      <c r="F10" s="31">
        <v>1200</v>
      </c>
      <c r="G10" s="30">
        <v>100.01</v>
      </c>
      <c r="H10" s="30">
        <v>132.01</v>
      </c>
      <c r="I10" s="30">
        <v>158412</v>
      </c>
      <c r="J10" s="29">
        <v>3.6124880515954873E-4</v>
      </c>
    </row>
    <row r="11" spans="1:10" ht="24" customHeight="1" x14ac:dyDescent="0.2">
      <c r="A11" s="33" t="s">
        <v>225</v>
      </c>
      <c r="B11" s="33" t="s">
        <v>224</v>
      </c>
      <c r="C11" s="33" t="s">
        <v>60</v>
      </c>
      <c r="D11" s="33" t="s">
        <v>66</v>
      </c>
      <c r="E11" s="32" t="s">
        <v>214</v>
      </c>
      <c r="F11" s="31">
        <v>6</v>
      </c>
      <c r="G11" s="30">
        <v>5561.44</v>
      </c>
      <c r="H11" s="30">
        <v>7341.1</v>
      </c>
      <c r="I11" s="30">
        <v>44046.6</v>
      </c>
      <c r="J11" s="29">
        <v>1.0044555728947667E-4</v>
      </c>
    </row>
    <row r="12" spans="1:10" ht="24" customHeight="1" x14ac:dyDescent="0.2">
      <c r="A12" s="33" t="s">
        <v>223</v>
      </c>
      <c r="B12" s="33" t="s">
        <v>222</v>
      </c>
      <c r="C12" s="33" t="s">
        <v>60</v>
      </c>
      <c r="D12" s="33" t="s">
        <v>221</v>
      </c>
      <c r="E12" s="32" t="s">
        <v>214</v>
      </c>
      <c r="F12" s="31">
        <v>6</v>
      </c>
      <c r="G12" s="30">
        <v>9782.2099999999991</v>
      </c>
      <c r="H12" s="30">
        <v>12912.51</v>
      </c>
      <c r="I12" s="30">
        <v>77475.06</v>
      </c>
      <c r="J12" s="29">
        <v>1.7667710056475737E-4</v>
      </c>
    </row>
    <row r="13" spans="1:10" ht="24" customHeight="1" x14ac:dyDescent="0.2">
      <c r="A13" s="33" t="s">
        <v>220</v>
      </c>
      <c r="B13" s="33" t="s">
        <v>219</v>
      </c>
      <c r="C13" s="33" t="s">
        <v>60</v>
      </c>
      <c r="D13" s="33" t="s">
        <v>218</v>
      </c>
      <c r="E13" s="32" t="s">
        <v>65</v>
      </c>
      <c r="F13" s="31">
        <v>2160</v>
      </c>
      <c r="G13" s="30">
        <v>23.11</v>
      </c>
      <c r="H13" s="30">
        <v>30.5</v>
      </c>
      <c r="I13" s="30">
        <v>65880</v>
      </c>
      <c r="J13" s="29">
        <v>1.5023528068524523E-4</v>
      </c>
    </row>
    <row r="14" spans="1:10" ht="26.1" customHeight="1" x14ac:dyDescent="0.2">
      <c r="A14" s="33" t="s">
        <v>217</v>
      </c>
      <c r="B14" s="33" t="s">
        <v>216</v>
      </c>
      <c r="C14" s="33" t="s">
        <v>60</v>
      </c>
      <c r="D14" s="33" t="s">
        <v>215</v>
      </c>
      <c r="E14" s="32" t="s">
        <v>214</v>
      </c>
      <c r="F14" s="31">
        <v>6</v>
      </c>
      <c r="G14" s="30">
        <v>8273.27</v>
      </c>
      <c r="H14" s="30">
        <v>10920.71</v>
      </c>
      <c r="I14" s="30">
        <v>65524.26</v>
      </c>
      <c r="J14" s="29">
        <v>1.494240375348055E-4</v>
      </c>
    </row>
    <row r="15" spans="1:10" ht="24" customHeight="1" x14ac:dyDescent="0.2">
      <c r="A15" s="38" t="s">
        <v>20</v>
      </c>
      <c r="B15" s="38" t="s">
        <v>64</v>
      </c>
      <c r="C15" s="38"/>
      <c r="D15" s="38" t="s">
        <v>21</v>
      </c>
      <c r="E15" s="37"/>
      <c r="F15" s="36">
        <v>1</v>
      </c>
      <c r="G15" s="36" t="s">
        <v>63</v>
      </c>
      <c r="H15" s="35">
        <v>44507.3</v>
      </c>
      <c r="I15" s="35">
        <v>44507.3</v>
      </c>
      <c r="J15" s="34">
        <v>1.0149615525261711E-4</v>
      </c>
    </row>
    <row r="16" spans="1:10" ht="39" customHeight="1" x14ac:dyDescent="0.2">
      <c r="A16" s="33" t="s">
        <v>213</v>
      </c>
      <c r="B16" s="33" t="s">
        <v>212</v>
      </c>
      <c r="C16" s="33" t="s">
        <v>60</v>
      </c>
      <c r="D16" s="33" t="s">
        <v>211</v>
      </c>
      <c r="E16" s="32" t="s">
        <v>58</v>
      </c>
      <c r="F16" s="31">
        <v>6</v>
      </c>
      <c r="G16" s="30">
        <v>443.79</v>
      </c>
      <c r="H16" s="30">
        <v>585.79999999999995</v>
      </c>
      <c r="I16" s="30">
        <v>3514.8</v>
      </c>
      <c r="J16" s="29">
        <v>8.01528482927292E-6</v>
      </c>
    </row>
    <row r="17" spans="1:10" ht="65.099999999999994" customHeight="1" x14ac:dyDescent="0.2">
      <c r="A17" s="33" t="s">
        <v>210</v>
      </c>
      <c r="B17" s="33" t="s">
        <v>209</v>
      </c>
      <c r="C17" s="33" t="s">
        <v>70</v>
      </c>
      <c r="D17" s="33" t="s">
        <v>208</v>
      </c>
      <c r="E17" s="32" t="s">
        <v>58</v>
      </c>
      <c r="F17" s="31">
        <v>6</v>
      </c>
      <c r="G17" s="30">
        <v>675.39</v>
      </c>
      <c r="H17" s="30">
        <v>891.51</v>
      </c>
      <c r="I17" s="30">
        <v>5349.06</v>
      </c>
      <c r="J17" s="29">
        <v>1.2198201738042166E-5</v>
      </c>
    </row>
    <row r="18" spans="1:10" ht="65.099999999999994" customHeight="1" x14ac:dyDescent="0.2">
      <c r="A18" s="33" t="s">
        <v>207</v>
      </c>
      <c r="B18" s="33" t="s">
        <v>206</v>
      </c>
      <c r="C18" s="33" t="s">
        <v>70</v>
      </c>
      <c r="D18" s="33" t="s">
        <v>205</v>
      </c>
      <c r="E18" s="32" t="s">
        <v>58</v>
      </c>
      <c r="F18" s="31">
        <v>4</v>
      </c>
      <c r="G18" s="30">
        <v>1063.82</v>
      </c>
      <c r="H18" s="30">
        <v>1404.24</v>
      </c>
      <c r="I18" s="30">
        <v>5616.96</v>
      </c>
      <c r="J18" s="29">
        <v>1.2809131180901566E-5</v>
      </c>
    </row>
    <row r="19" spans="1:10" ht="65.099999999999994" customHeight="1" x14ac:dyDescent="0.2">
      <c r="A19" s="33" t="s">
        <v>204</v>
      </c>
      <c r="B19" s="33" t="s">
        <v>203</v>
      </c>
      <c r="C19" s="33" t="s">
        <v>70</v>
      </c>
      <c r="D19" s="33" t="s">
        <v>202</v>
      </c>
      <c r="E19" s="32" t="s">
        <v>58</v>
      </c>
      <c r="F19" s="31">
        <v>6</v>
      </c>
      <c r="G19" s="30">
        <v>724.93</v>
      </c>
      <c r="H19" s="30">
        <v>956.9</v>
      </c>
      <c r="I19" s="30">
        <v>5741.4</v>
      </c>
      <c r="J19" s="29">
        <v>1.3092908933307029E-5</v>
      </c>
    </row>
    <row r="20" spans="1:10" ht="65.099999999999994" customHeight="1" x14ac:dyDescent="0.2">
      <c r="A20" s="33" t="s">
        <v>201</v>
      </c>
      <c r="B20" s="33" t="s">
        <v>200</v>
      </c>
      <c r="C20" s="33" t="s">
        <v>70</v>
      </c>
      <c r="D20" s="33" t="s">
        <v>199</v>
      </c>
      <c r="E20" s="32" t="s">
        <v>58</v>
      </c>
      <c r="F20" s="31">
        <v>6</v>
      </c>
      <c r="G20" s="30">
        <v>981.1</v>
      </c>
      <c r="H20" s="30">
        <v>1295.05</v>
      </c>
      <c r="I20" s="30">
        <v>7770.3</v>
      </c>
      <c r="J20" s="29">
        <v>1.7719690368982407E-5</v>
      </c>
    </row>
    <row r="21" spans="1:10" ht="51.95" customHeight="1" x14ac:dyDescent="0.2">
      <c r="A21" s="33" t="s">
        <v>198</v>
      </c>
      <c r="B21" s="33" t="s">
        <v>197</v>
      </c>
      <c r="C21" s="33" t="s">
        <v>70</v>
      </c>
      <c r="D21" s="33" t="s">
        <v>196</v>
      </c>
      <c r="E21" s="32" t="s">
        <v>79</v>
      </c>
      <c r="F21" s="31">
        <v>1</v>
      </c>
      <c r="G21" s="30">
        <v>12511.2</v>
      </c>
      <c r="H21" s="30">
        <v>16514.78</v>
      </c>
      <c r="I21" s="30">
        <v>16514.78</v>
      </c>
      <c r="J21" s="29">
        <v>3.7660938202111027E-5</v>
      </c>
    </row>
    <row r="22" spans="1:10" ht="24" customHeight="1" x14ac:dyDescent="0.2">
      <c r="A22" s="38" t="s">
        <v>22</v>
      </c>
      <c r="B22" s="38" t="s">
        <v>64</v>
      </c>
      <c r="C22" s="38"/>
      <c r="D22" s="38" t="s">
        <v>23</v>
      </c>
      <c r="E22" s="37"/>
      <c r="F22" s="36">
        <v>383</v>
      </c>
      <c r="G22" s="36" t="s">
        <v>63</v>
      </c>
      <c r="H22" s="35">
        <v>20218.419999999998</v>
      </c>
      <c r="I22" s="35">
        <v>7743654.8600000003</v>
      </c>
      <c r="J22" s="34">
        <v>1.765892776900066E-2</v>
      </c>
    </row>
    <row r="23" spans="1:10" ht="26.1" customHeight="1" x14ac:dyDescent="0.2">
      <c r="A23" s="33" t="s">
        <v>195</v>
      </c>
      <c r="B23" s="33" t="s">
        <v>194</v>
      </c>
      <c r="C23" s="33" t="s">
        <v>60</v>
      </c>
      <c r="D23" s="33" t="s">
        <v>193</v>
      </c>
      <c r="E23" s="32" t="s">
        <v>147</v>
      </c>
      <c r="F23" s="31">
        <v>188</v>
      </c>
      <c r="G23" s="30">
        <v>61.05</v>
      </c>
      <c r="H23" s="30">
        <v>80.58</v>
      </c>
      <c r="I23" s="30">
        <v>15149.04</v>
      </c>
      <c r="J23" s="29">
        <v>3.454645228463885E-5</v>
      </c>
    </row>
    <row r="24" spans="1:10" ht="26.1" customHeight="1" x14ac:dyDescent="0.2">
      <c r="A24" s="33" t="s">
        <v>192</v>
      </c>
      <c r="B24" s="33" t="s">
        <v>191</v>
      </c>
      <c r="C24" s="33" t="s">
        <v>60</v>
      </c>
      <c r="D24" s="33" t="s">
        <v>190</v>
      </c>
      <c r="E24" s="32" t="s">
        <v>79</v>
      </c>
      <c r="F24" s="31">
        <v>16</v>
      </c>
      <c r="G24" s="30">
        <v>88.22</v>
      </c>
      <c r="H24" s="30">
        <v>116.45</v>
      </c>
      <c r="I24" s="30">
        <v>1863.2</v>
      </c>
      <c r="J24" s="29">
        <v>4.2489127955790673E-6</v>
      </c>
    </row>
    <row r="25" spans="1:10" ht="26.1" customHeight="1" x14ac:dyDescent="0.2">
      <c r="A25" s="33" t="s">
        <v>189</v>
      </c>
      <c r="B25" s="33" t="s">
        <v>188</v>
      </c>
      <c r="C25" s="33" t="s">
        <v>60</v>
      </c>
      <c r="D25" s="33" t="s">
        <v>187</v>
      </c>
      <c r="E25" s="32" t="s">
        <v>79</v>
      </c>
      <c r="F25" s="31">
        <v>9</v>
      </c>
      <c r="G25" s="30">
        <v>48.85</v>
      </c>
      <c r="H25" s="30">
        <v>64.48</v>
      </c>
      <c r="I25" s="30">
        <v>580.32000000000005</v>
      </c>
      <c r="J25" s="29">
        <v>1.3233840025388816E-6</v>
      </c>
    </row>
    <row r="26" spans="1:10" ht="39" customHeight="1" x14ac:dyDescent="0.2">
      <c r="A26" s="33" t="s">
        <v>186</v>
      </c>
      <c r="B26" s="33" t="s">
        <v>185</v>
      </c>
      <c r="C26" s="33" t="s">
        <v>70</v>
      </c>
      <c r="D26" s="33" t="s">
        <v>184</v>
      </c>
      <c r="E26" s="32" t="s">
        <v>147</v>
      </c>
      <c r="F26" s="31">
        <v>7</v>
      </c>
      <c r="G26" s="30">
        <v>43.39</v>
      </c>
      <c r="H26" s="30">
        <v>57.27</v>
      </c>
      <c r="I26" s="30">
        <v>400.89</v>
      </c>
      <c r="J26" s="29">
        <v>9.1420494344122593E-7</v>
      </c>
    </row>
    <row r="27" spans="1:10" ht="26.1" customHeight="1" x14ac:dyDescent="0.2">
      <c r="A27" s="33" t="s">
        <v>183</v>
      </c>
      <c r="B27" s="33" t="s">
        <v>182</v>
      </c>
      <c r="C27" s="33" t="s">
        <v>70</v>
      </c>
      <c r="D27" s="33" t="s">
        <v>181</v>
      </c>
      <c r="E27" s="32" t="s">
        <v>79</v>
      </c>
      <c r="F27" s="31">
        <v>19</v>
      </c>
      <c r="G27" s="30">
        <v>68.459999999999994</v>
      </c>
      <c r="H27" s="30">
        <v>90.36</v>
      </c>
      <c r="I27" s="30">
        <v>1716.84</v>
      </c>
      <c r="J27" s="29">
        <v>3.9151478338138498E-6</v>
      </c>
    </row>
    <row r="28" spans="1:10" ht="39" customHeight="1" x14ac:dyDescent="0.2">
      <c r="A28" s="33" t="s">
        <v>180</v>
      </c>
      <c r="B28" s="33" t="s">
        <v>179</v>
      </c>
      <c r="C28" s="33" t="s">
        <v>70</v>
      </c>
      <c r="D28" s="33" t="s">
        <v>178</v>
      </c>
      <c r="E28" s="32" t="s">
        <v>79</v>
      </c>
      <c r="F28" s="31">
        <v>1</v>
      </c>
      <c r="G28" s="30">
        <v>384.95</v>
      </c>
      <c r="H28" s="30">
        <v>508.13</v>
      </c>
      <c r="I28" s="30">
        <v>508.13</v>
      </c>
      <c r="J28" s="29">
        <v>1.1587591556556416E-6</v>
      </c>
    </row>
    <row r="29" spans="1:10" ht="24" customHeight="1" x14ac:dyDescent="0.2">
      <c r="A29" s="38" t="s">
        <v>24</v>
      </c>
      <c r="B29" s="38" t="s">
        <v>64</v>
      </c>
      <c r="C29" s="38"/>
      <c r="D29" s="38" t="s">
        <v>25</v>
      </c>
      <c r="E29" s="37"/>
      <c r="F29" s="36">
        <v>383</v>
      </c>
      <c r="G29" s="36" t="s">
        <v>63</v>
      </c>
      <c r="H29" s="35">
        <v>37882.82</v>
      </c>
      <c r="I29" s="35">
        <v>14509120.060000001</v>
      </c>
      <c r="J29" s="34">
        <v>3.3087154291287529E-2</v>
      </c>
    </row>
    <row r="30" spans="1:10" ht="26.1" customHeight="1" x14ac:dyDescent="0.2">
      <c r="A30" s="33" t="s">
        <v>177</v>
      </c>
      <c r="B30" s="33" t="s">
        <v>176</v>
      </c>
      <c r="C30" s="33" t="s">
        <v>70</v>
      </c>
      <c r="D30" s="33" t="s">
        <v>175</v>
      </c>
      <c r="E30" s="32" t="s">
        <v>79</v>
      </c>
      <c r="F30" s="31">
        <v>1</v>
      </c>
      <c r="G30" s="30">
        <v>28699.11</v>
      </c>
      <c r="H30" s="30">
        <v>37882.82</v>
      </c>
      <c r="I30" s="30">
        <v>37882.82</v>
      </c>
      <c r="J30" s="29">
        <v>8.6389436791873438E-5</v>
      </c>
    </row>
    <row r="31" spans="1:10" ht="24" customHeight="1" x14ac:dyDescent="0.2">
      <c r="A31" s="38" t="s">
        <v>26</v>
      </c>
      <c r="B31" s="38" t="s">
        <v>64</v>
      </c>
      <c r="C31" s="38"/>
      <c r="D31" s="38" t="s">
        <v>27</v>
      </c>
      <c r="E31" s="37"/>
      <c r="F31" s="36">
        <v>383</v>
      </c>
      <c r="G31" s="36" t="s">
        <v>63</v>
      </c>
      <c r="H31" s="35">
        <v>46083.3</v>
      </c>
      <c r="I31" s="35">
        <v>17649903.899999999</v>
      </c>
      <c r="J31" s="34">
        <v>4.0249518313359205E-2</v>
      </c>
    </row>
    <row r="32" spans="1:10" ht="51.95" customHeight="1" x14ac:dyDescent="0.2">
      <c r="A32" s="33" t="s">
        <v>174</v>
      </c>
      <c r="B32" s="33" t="s">
        <v>173</v>
      </c>
      <c r="C32" s="33" t="s">
        <v>60</v>
      </c>
      <c r="D32" s="33" t="s">
        <v>172</v>
      </c>
      <c r="E32" s="32" t="s">
        <v>147</v>
      </c>
      <c r="F32" s="31">
        <v>16</v>
      </c>
      <c r="G32" s="30">
        <v>78.150000000000006</v>
      </c>
      <c r="H32" s="30">
        <v>103.15</v>
      </c>
      <c r="I32" s="30">
        <v>1650.4</v>
      </c>
      <c r="J32" s="29">
        <v>3.7636355076340126E-6</v>
      </c>
    </row>
    <row r="33" spans="1:10" ht="39" customHeight="1" x14ac:dyDescent="0.2">
      <c r="A33" s="33" t="s">
        <v>171</v>
      </c>
      <c r="B33" s="33" t="s">
        <v>170</v>
      </c>
      <c r="C33" s="33" t="s">
        <v>60</v>
      </c>
      <c r="D33" s="33" t="s">
        <v>169</v>
      </c>
      <c r="E33" s="32" t="s">
        <v>147</v>
      </c>
      <c r="F33" s="31">
        <v>1551</v>
      </c>
      <c r="G33" s="30">
        <v>10.71</v>
      </c>
      <c r="H33" s="30">
        <v>14.13</v>
      </c>
      <c r="I33" s="30">
        <v>21915.63</v>
      </c>
      <c r="J33" s="29">
        <v>4.997724384401914E-5</v>
      </c>
    </row>
    <row r="34" spans="1:10" ht="39" customHeight="1" x14ac:dyDescent="0.2">
      <c r="A34" s="33" t="s">
        <v>168</v>
      </c>
      <c r="B34" s="33" t="s">
        <v>167</v>
      </c>
      <c r="C34" s="33" t="s">
        <v>60</v>
      </c>
      <c r="D34" s="33" t="s">
        <v>166</v>
      </c>
      <c r="E34" s="32" t="s">
        <v>147</v>
      </c>
      <c r="F34" s="31">
        <v>46</v>
      </c>
      <c r="G34" s="30">
        <v>4.59</v>
      </c>
      <c r="H34" s="30">
        <v>6.05</v>
      </c>
      <c r="I34" s="30">
        <v>278.3</v>
      </c>
      <c r="J34" s="29">
        <v>6.3464600204468357E-7</v>
      </c>
    </row>
    <row r="35" spans="1:10" ht="51.95" customHeight="1" x14ac:dyDescent="0.2">
      <c r="A35" s="33" t="s">
        <v>165</v>
      </c>
      <c r="B35" s="33" t="s">
        <v>164</v>
      </c>
      <c r="C35" s="33" t="s">
        <v>60</v>
      </c>
      <c r="D35" s="33" t="s">
        <v>163</v>
      </c>
      <c r="E35" s="32" t="s">
        <v>147</v>
      </c>
      <c r="F35" s="31">
        <v>127</v>
      </c>
      <c r="G35" s="30">
        <v>132.66</v>
      </c>
      <c r="H35" s="30">
        <v>175.11</v>
      </c>
      <c r="I35" s="30">
        <v>22238.97</v>
      </c>
      <c r="J35" s="29">
        <v>5.0714600790843178E-5</v>
      </c>
    </row>
    <row r="36" spans="1:10" ht="24" customHeight="1" x14ac:dyDescent="0.2">
      <c r="A36" s="38" t="s">
        <v>28</v>
      </c>
      <c r="B36" s="38" t="s">
        <v>64</v>
      </c>
      <c r="C36" s="38"/>
      <c r="D36" s="38" t="s">
        <v>29</v>
      </c>
      <c r="E36" s="37"/>
      <c r="F36" s="36">
        <v>383</v>
      </c>
      <c r="G36" s="36" t="s">
        <v>63</v>
      </c>
      <c r="H36" s="35">
        <v>5920.13</v>
      </c>
      <c r="I36" s="35">
        <v>2267409.79</v>
      </c>
      <c r="J36" s="34">
        <v>5.1706883155604576E-3</v>
      </c>
    </row>
    <row r="37" spans="1:10" ht="39" customHeight="1" x14ac:dyDescent="0.2">
      <c r="A37" s="33" t="s">
        <v>162</v>
      </c>
      <c r="B37" s="33" t="s">
        <v>161</v>
      </c>
      <c r="C37" s="33" t="s">
        <v>60</v>
      </c>
      <c r="D37" s="33" t="s">
        <v>160</v>
      </c>
      <c r="E37" s="32" t="s">
        <v>79</v>
      </c>
      <c r="F37" s="31">
        <v>5</v>
      </c>
      <c r="G37" s="30">
        <v>406.68</v>
      </c>
      <c r="H37" s="30">
        <v>536.80999999999995</v>
      </c>
      <c r="I37" s="30">
        <v>2684.05</v>
      </c>
      <c r="J37" s="29">
        <v>6.1208106424291511E-6</v>
      </c>
    </row>
    <row r="38" spans="1:10" ht="39" customHeight="1" x14ac:dyDescent="0.2">
      <c r="A38" s="33" t="s">
        <v>159</v>
      </c>
      <c r="B38" s="33" t="s">
        <v>158</v>
      </c>
      <c r="C38" s="33" t="s">
        <v>60</v>
      </c>
      <c r="D38" s="33" t="s">
        <v>157</v>
      </c>
      <c r="E38" s="32" t="s">
        <v>147</v>
      </c>
      <c r="F38" s="31">
        <v>66</v>
      </c>
      <c r="G38" s="30">
        <v>12.01</v>
      </c>
      <c r="H38" s="30">
        <v>15.85</v>
      </c>
      <c r="I38" s="30">
        <v>1046.0999999999999</v>
      </c>
      <c r="J38" s="29">
        <v>2.3855665926659843E-6</v>
      </c>
    </row>
    <row r="39" spans="1:10" ht="39" customHeight="1" x14ac:dyDescent="0.2">
      <c r="A39" s="33" t="s">
        <v>156</v>
      </c>
      <c r="B39" s="33" t="s">
        <v>155</v>
      </c>
      <c r="C39" s="33" t="s">
        <v>60</v>
      </c>
      <c r="D39" s="33" t="s">
        <v>154</v>
      </c>
      <c r="E39" s="32" t="s">
        <v>147</v>
      </c>
      <c r="F39" s="31">
        <v>12</v>
      </c>
      <c r="G39" s="30">
        <v>17.850000000000001</v>
      </c>
      <c r="H39" s="30">
        <v>23.56</v>
      </c>
      <c r="I39" s="30">
        <v>282.72000000000003</v>
      </c>
      <c r="J39" s="29">
        <v>6.4472553969842943E-7</v>
      </c>
    </row>
    <row r="40" spans="1:10" ht="39" customHeight="1" x14ac:dyDescent="0.2">
      <c r="A40" s="33" t="s">
        <v>153</v>
      </c>
      <c r="B40" s="33" t="s">
        <v>152</v>
      </c>
      <c r="C40" s="33" t="s">
        <v>70</v>
      </c>
      <c r="D40" s="33" t="s">
        <v>151</v>
      </c>
      <c r="E40" s="32" t="s">
        <v>147</v>
      </c>
      <c r="F40" s="31">
        <v>17</v>
      </c>
      <c r="G40" s="30">
        <v>44.61</v>
      </c>
      <c r="H40" s="30">
        <v>58.88</v>
      </c>
      <c r="I40" s="30">
        <v>1000.96</v>
      </c>
      <c r="J40" s="29">
        <v>2.2826276040483162E-6</v>
      </c>
    </row>
    <row r="41" spans="1:10" ht="39" customHeight="1" x14ac:dyDescent="0.2">
      <c r="A41" s="33" t="s">
        <v>150</v>
      </c>
      <c r="B41" s="33" t="s">
        <v>149</v>
      </c>
      <c r="C41" s="33" t="s">
        <v>70</v>
      </c>
      <c r="D41" s="33" t="s">
        <v>148</v>
      </c>
      <c r="E41" s="32" t="s">
        <v>147</v>
      </c>
      <c r="F41" s="31">
        <v>3</v>
      </c>
      <c r="G41" s="30">
        <v>228.87</v>
      </c>
      <c r="H41" s="30">
        <v>302.10000000000002</v>
      </c>
      <c r="I41" s="30">
        <v>906.3</v>
      </c>
      <c r="J41" s="29">
        <v>2.0667613066945622E-6</v>
      </c>
    </row>
    <row r="42" spans="1:10" ht="24" customHeight="1" x14ac:dyDescent="0.2">
      <c r="A42" s="38" t="s">
        <v>30</v>
      </c>
      <c r="B42" s="38" t="s">
        <v>64</v>
      </c>
      <c r="C42" s="38"/>
      <c r="D42" s="38" t="s">
        <v>31</v>
      </c>
      <c r="E42" s="37"/>
      <c r="F42" s="36">
        <v>383</v>
      </c>
      <c r="G42" s="36" t="s">
        <v>63</v>
      </c>
      <c r="H42" s="35">
        <v>23834.16</v>
      </c>
      <c r="I42" s="35">
        <v>9128483.2799999993</v>
      </c>
      <c r="J42" s="34">
        <v>2.0816943652115484E-2</v>
      </c>
    </row>
    <row r="43" spans="1:10" ht="24" customHeight="1" x14ac:dyDescent="0.2">
      <c r="A43" s="38" t="s">
        <v>32</v>
      </c>
      <c r="B43" s="38" t="s">
        <v>64</v>
      </c>
      <c r="C43" s="38"/>
      <c r="D43" s="38" t="s">
        <v>33</v>
      </c>
      <c r="E43" s="37"/>
      <c r="F43" s="36">
        <v>1</v>
      </c>
      <c r="G43" s="36" t="s">
        <v>63</v>
      </c>
      <c r="H43" s="35">
        <v>23513.3</v>
      </c>
      <c r="I43" s="35">
        <v>23513.3</v>
      </c>
      <c r="J43" s="34">
        <v>5.3620631835706996E-5</v>
      </c>
    </row>
    <row r="44" spans="1:10" ht="51.95" customHeight="1" x14ac:dyDescent="0.2">
      <c r="A44" s="33" t="s">
        <v>146</v>
      </c>
      <c r="B44" s="33" t="s">
        <v>145</v>
      </c>
      <c r="C44" s="33" t="s">
        <v>60</v>
      </c>
      <c r="D44" s="33" t="s">
        <v>144</v>
      </c>
      <c r="E44" s="32" t="s">
        <v>58</v>
      </c>
      <c r="F44" s="31">
        <v>54</v>
      </c>
      <c r="G44" s="30">
        <v>92.39</v>
      </c>
      <c r="H44" s="30">
        <v>121.95</v>
      </c>
      <c r="I44" s="30">
        <v>6585.3</v>
      </c>
      <c r="J44" s="29">
        <v>1.5017370884889883E-5</v>
      </c>
    </row>
    <row r="45" spans="1:10" ht="51.95" customHeight="1" x14ac:dyDescent="0.2">
      <c r="A45" s="33" t="s">
        <v>143</v>
      </c>
      <c r="B45" s="33" t="s">
        <v>142</v>
      </c>
      <c r="C45" s="33" t="s">
        <v>60</v>
      </c>
      <c r="D45" s="33" t="s">
        <v>141</v>
      </c>
      <c r="E45" s="32" t="s">
        <v>58</v>
      </c>
      <c r="F45" s="31">
        <v>108</v>
      </c>
      <c r="G45" s="30">
        <v>5.29</v>
      </c>
      <c r="H45" s="30">
        <v>6.98</v>
      </c>
      <c r="I45" s="30">
        <v>753.84</v>
      </c>
      <c r="J45" s="29">
        <v>1.7190856707918226E-6</v>
      </c>
    </row>
    <row r="46" spans="1:10" ht="51.95" customHeight="1" x14ac:dyDescent="0.2">
      <c r="A46" s="33" t="s">
        <v>140</v>
      </c>
      <c r="B46" s="33" t="s">
        <v>139</v>
      </c>
      <c r="C46" s="33" t="s">
        <v>60</v>
      </c>
      <c r="D46" s="33" t="s">
        <v>138</v>
      </c>
      <c r="E46" s="32" t="s">
        <v>58</v>
      </c>
      <c r="F46" s="31">
        <v>108</v>
      </c>
      <c r="G46" s="30">
        <v>44.71</v>
      </c>
      <c r="H46" s="30">
        <v>59.01</v>
      </c>
      <c r="I46" s="30">
        <v>6373.08</v>
      </c>
      <c r="J46" s="29">
        <v>1.4533416251207085E-5</v>
      </c>
    </row>
    <row r="47" spans="1:10" ht="51.95" customHeight="1" x14ac:dyDescent="0.2">
      <c r="A47" s="33" t="s">
        <v>137</v>
      </c>
      <c r="B47" s="33" t="s">
        <v>136</v>
      </c>
      <c r="C47" s="33" t="s">
        <v>60</v>
      </c>
      <c r="D47" s="33" t="s">
        <v>135</v>
      </c>
      <c r="E47" s="32" t="s">
        <v>58</v>
      </c>
      <c r="F47" s="31">
        <v>18</v>
      </c>
      <c r="G47" s="30">
        <v>176.31</v>
      </c>
      <c r="H47" s="30">
        <v>232.72</v>
      </c>
      <c r="I47" s="30">
        <v>4188.96</v>
      </c>
      <c r="J47" s="29">
        <v>9.5526651696913316E-6</v>
      </c>
    </row>
    <row r="48" spans="1:10" ht="26.1" customHeight="1" x14ac:dyDescent="0.2">
      <c r="A48" s="33" t="s">
        <v>134</v>
      </c>
      <c r="B48" s="33" t="s">
        <v>133</v>
      </c>
      <c r="C48" s="33" t="s">
        <v>60</v>
      </c>
      <c r="D48" s="33" t="s">
        <v>132</v>
      </c>
      <c r="E48" s="32" t="s">
        <v>58</v>
      </c>
      <c r="F48" s="31">
        <v>18</v>
      </c>
      <c r="G48" s="30">
        <v>47.64</v>
      </c>
      <c r="H48" s="30">
        <v>62.88</v>
      </c>
      <c r="I48" s="30">
        <v>1131.8399999999999</v>
      </c>
      <c r="J48" s="29">
        <v>2.5810913796415905E-6</v>
      </c>
    </row>
    <row r="49" spans="1:10" ht="26.1" customHeight="1" x14ac:dyDescent="0.2">
      <c r="A49" s="33" t="s">
        <v>131</v>
      </c>
      <c r="B49" s="33" t="s">
        <v>130</v>
      </c>
      <c r="C49" s="33" t="s">
        <v>60</v>
      </c>
      <c r="D49" s="33" t="s">
        <v>129</v>
      </c>
      <c r="E49" s="32" t="s">
        <v>58</v>
      </c>
      <c r="F49" s="31">
        <v>108</v>
      </c>
      <c r="G49" s="30">
        <v>9.68</v>
      </c>
      <c r="H49" s="30">
        <v>12.77</v>
      </c>
      <c r="I49" s="30">
        <v>1379.16</v>
      </c>
      <c r="J49" s="29">
        <v>3.145089400574724E-6</v>
      </c>
    </row>
    <row r="50" spans="1:10" ht="26.1" customHeight="1" x14ac:dyDescent="0.2">
      <c r="A50" s="33" t="s">
        <v>128</v>
      </c>
      <c r="B50" s="33" t="s">
        <v>127</v>
      </c>
      <c r="C50" s="33" t="s">
        <v>60</v>
      </c>
      <c r="D50" s="33" t="s">
        <v>126</v>
      </c>
      <c r="E50" s="32" t="s">
        <v>58</v>
      </c>
      <c r="F50" s="31">
        <v>108</v>
      </c>
      <c r="G50" s="30">
        <v>10.32</v>
      </c>
      <c r="H50" s="30">
        <v>13.62</v>
      </c>
      <c r="I50" s="30">
        <v>1470.96</v>
      </c>
      <c r="J50" s="29">
        <v>3.3544336441525249E-6</v>
      </c>
    </row>
    <row r="51" spans="1:10" ht="39" customHeight="1" x14ac:dyDescent="0.2">
      <c r="A51" s="33" t="s">
        <v>125</v>
      </c>
      <c r="B51" s="33" t="s">
        <v>124</v>
      </c>
      <c r="C51" s="33" t="s">
        <v>60</v>
      </c>
      <c r="D51" s="33" t="s">
        <v>123</v>
      </c>
      <c r="E51" s="32" t="s">
        <v>58</v>
      </c>
      <c r="F51" s="31">
        <v>1.89</v>
      </c>
      <c r="G51" s="30">
        <v>475.64</v>
      </c>
      <c r="H51" s="30">
        <v>627.84</v>
      </c>
      <c r="I51" s="30">
        <v>1186.6099999999999</v>
      </c>
      <c r="J51" s="29">
        <v>2.7059909898894784E-6</v>
      </c>
    </row>
    <row r="52" spans="1:10" ht="39" customHeight="1" x14ac:dyDescent="0.2">
      <c r="A52" s="33" t="s">
        <v>122</v>
      </c>
      <c r="B52" s="33" t="s">
        <v>121</v>
      </c>
      <c r="C52" s="33" t="s">
        <v>60</v>
      </c>
      <c r="D52" s="33" t="s">
        <v>120</v>
      </c>
      <c r="E52" s="32" t="s">
        <v>58</v>
      </c>
      <c r="F52" s="31">
        <v>1.6</v>
      </c>
      <c r="G52" s="30">
        <v>210.02</v>
      </c>
      <c r="H52" s="30">
        <v>277.22000000000003</v>
      </c>
      <c r="I52" s="30">
        <v>443.55</v>
      </c>
      <c r="J52" s="29">
        <v>1.0114884448685569E-6</v>
      </c>
    </row>
    <row r="53" spans="1:10" ht="24" customHeight="1" x14ac:dyDescent="0.2">
      <c r="A53" s="38" t="s">
        <v>34</v>
      </c>
      <c r="B53" s="38" t="s">
        <v>64</v>
      </c>
      <c r="C53" s="38"/>
      <c r="D53" s="38" t="s">
        <v>35</v>
      </c>
      <c r="E53" s="37"/>
      <c r="F53" s="36">
        <v>1</v>
      </c>
      <c r="G53" s="36" t="s">
        <v>63</v>
      </c>
      <c r="H53" s="35">
        <v>320.86</v>
      </c>
      <c r="I53" s="35">
        <v>320.86</v>
      </c>
      <c r="J53" s="34">
        <v>7.3170145963369438E-7</v>
      </c>
    </row>
    <row r="54" spans="1:10" ht="39" customHeight="1" x14ac:dyDescent="0.2">
      <c r="A54" s="33" t="s">
        <v>119</v>
      </c>
      <c r="B54" s="33" t="s">
        <v>118</v>
      </c>
      <c r="C54" s="33" t="s">
        <v>70</v>
      </c>
      <c r="D54" s="33" t="s">
        <v>117</v>
      </c>
      <c r="E54" s="32" t="s">
        <v>116</v>
      </c>
      <c r="F54" s="31">
        <v>2</v>
      </c>
      <c r="G54" s="30">
        <v>97.57</v>
      </c>
      <c r="H54" s="30">
        <v>128.79</v>
      </c>
      <c r="I54" s="30">
        <v>257.58</v>
      </c>
      <c r="J54" s="29">
        <v>5.8739531874477028E-7</v>
      </c>
    </row>
    <row r="55" spans="1:10" ht="39" customHeight="1" x14ac:dyDescent="0.2">
      <c r="A55" s="33" t="s">
        <v>115</v>
      </c>
      <c r="B55" s="33" t="s">
        <v>114</v>
      </c>
      <c r="C55" s="33" t="s">
        <v>60</v>
      </c>
      <c r="D55" s="33" t="s">
        <v>113</v>
      </c>
      <c r="E55" s="32" t="s">
        <v>79</v>
      </c>
      <c r="F55" s="31">
        <v>1</v>
      </c>
      <c r="G55" s="30">
        <v>47.94</v>
      </c>
      <c r="H55" s="30">
        <v>63.28</v>
      </c>
      <c r="I55" s="30">
        <v>63.28</v>
      </c>
      <c r="J55" s="29">
        <v>1.4430614088892407E-7</v>
      </c>
    </row>
    <row r="56" spans="1:10" ht="24" customHeight="1" x14ac:dyDescent="0.2">
      <c r="A56" s="38" t="s">
        <v>36</v>
      </c>
      <c r="B56" s="38" t="s">
        <v>64</v>
      </c>
      <c r="C56" s="38"/>
      <c r="D56" s="38" t="s">
        <v>37</v>
      </c>
      <c r="E56" s="37"/>
      <c r="F56" s="36">
        <v>383</v>
      </c>
      <c r="G56" s="36" t="s">
        <v>63</v>
      </c>
      <c r="H56" s="35">
        <v>449574.32</v>
      </c>
      <c r="I56" s="35">
        <v>172186964.56</v>
      </c>
      <c r="J56" s="34">
        <v>0.39266176306939854</v>
      </c>
    </row>
    <row r="57" spans="1:10" ht="26.1" customHeight="1" x14ac:dyDescent="0.2">
      <c r="A57" s="38" t="s">
        <v>38</v>
      </c>
      <c r="B57" s="38" t="s">
        <v>64</v>
      </c>
      <c r="C57" s="38"/>
      <c r="D57" s="38" t="s">
        <v>39</v>
      </c>
      <c r="E57" s="37"/>
      <c r="F57" s="36">
        <v>1</v>
      </c>
      <c r="G57" s="36" t="s">
        <v>63</v>
      </c>
      <c r="H57" s="35">
        <v>48640.58</v>
      </c>
      <c r="I57" s="35">
        <v>48640.58</v>
      </c>
      <c r="J57" s="34">
        <v>1.1092184561313185E-4</v>
      </c>
    </row>
    <row r="58" spans="1:10" ht="26.1" customHeight="1" x14ac:dyDescent="0.2">
      <c r="A58" s="33" t="s">
        <v>112</v>
      </c>
      <c r="B58" s="33" t="s">
        <v>111</v>
      </c>
      <c r="C58" s="33" t="s">
        <v>70</v>
      </c>
      <c r="D58" s="33" t="s">
        <v>110</v>
      </c>
      <c r="E58" s="32" t="s">
        <v>79</v>
      </c>
      <c r="F58" s="31">
        <v>1</v>
      </c>
      <c r="G58" s="30">
        <v>36848.93</v>
      </c>
      <c r="H58" s="30">
        <v>48640.58</v>
      </c>
      <c r="I58" s="30">
        <v>48640.58</v>
      </c>
      <c r="J58" s="29">
        <v>1.1092184561313185E-4</v>
      </c>
    </row>
    <row r="59" spans="1:10" ht="24" customHeight="1" x14ac:dyDescent="0.2">
      <c r="A59" s="38" t="s">
        <v>40</v>
      </c>
      <c r="B59" s="38" t="s">
        <v>64</v>
      </c>
      <c r="C59" s="38"/>
      <c r="D59" s="38" t="s">
        <v>41</v>
      </c>
      <c r="E59" s="37"/>
      <c r="F59" s="36">
        <v>1</v>
      </c>
      <c r="G59" s="36" t="s">
        <v>63</v>
      </c>
      <c r="H59" s="35">
        <v>325257.65999999997</v>
      </c>
      <c r="I59" s="35">
        <v>325257.65999999997</v>
      </c>
      <c r="J59" s="34">
        <v>7.4173005229395965E-4</v>
      </c>
    </row>
    <row r="60" spans="1:10" ht="39" customHeight="1" x14ac:dyDescent="0.2">
      <c r="A60" s="33" t="s">
        <v>109</v>
      </c>
      <c r="B60" s="33" t="s">
        <v>108</v>
      </c>
      <c r="C60" s="33" t="s">
        <v>70</v>
      </c>
      <c r="D60" s="33" t="s">
        <v>107</v>
      </c>
      <c r="E60" s="32" t="s">
        <v>79</v>
      </c>
      <c r="F60" s="31">
        <v>182</v>
      </c>
      <c r="G60" s="30">
        <v>1353.89</v>
      </c>
      <c r="H60" s="30">
        <v>1787.13</v>
      </c>
      <c r="I60" s="30">
        <v>325257.65999999997</v>
      </c>
      <c r="J60" s="29">
        <v>7.4173005229395965E-4</v>
      </c>
    </row>
    <row r="61" spans="1:10" ht="24" customHeight="1" x14ac:dyDescent="0.2">
      <c r="A61" s="38" t="s">
        <v>42</v>
      </c>
      <c r="B61" s="38" t="s">
        <v>64</v>
      </c>
      <c r="C61" s="38"/>
      <c r="D61" s="38" t="s">
        <v>43</v>
      </c>
      <c r="E61" s="37"/>
      <c r="F61" s="36">
        <v>1</v>
      </c>
      <c r="G61" s="36" t="s">
        <v>63</v>
      </c>
      <c r="H61" s="35">
        <v>5317.48</v>
      </c>
      <c r="I61" s="35">
        <v>5317.48</v>
      </c>
      <c r="J61" s="34">
        <v>1.2126185493900697E-5</v>
      </c>
    </row>
    <row r="62" spans="1:10" ht="26.1" customHeight="1" x14ac:dyDescent="0.2">
      <c r="A62" s="33" t="s">
        <v>106</v>
      </c>
      <c r="B62" s="33" t="s">
        <v>105</v>
      </c>
      <c r="C62" s="33" t="s">
        <v>70</v>
      </c>
      <c r="D62" s="33" t="s">
        <v>104</v>
      </c>
      <c r="E62" s="32" t="s">
        <v>79</v>
      </c>
      <c r="F62" s="31">
        <v>7</v>
      </c>
      <c r="G62" s="30">
        <v>575.49</v>
      </c>
      <c r="H62" s="30">
        <v>759.64</v>
      </c>
      <c r="I62" s="30">
        <v>5317.48</v>
      </c>
      <c r="J62" s="29">
        <v>1.2126185493900697E-5</v>
      </c>
    </row>
    <row r="63" spans="1:10" ht="24" customHeight="1" x14ac:dyDescent="0.2">
      <c r="A63" s="38" t="s">
        <v>44</v>
      </c>
      <c r="B63" s="38" t="s">
        <v>64</v>
      </c>
      <c r="C63" s="38"/>
      <c r="D63" s="38" t="s">
        <v>45</v>
      </c>
      <c r="E63" s="37"/>
      <c r="F63" s="36">
        <v>1</v>
      </c>
      <c r="G63" s="36" t="s">
        <v>63</v>
      </c>
      <c r="H63" s="35">
        <v>66317.16</v>
      </c>
      <c r="I63" s="35">
        <v>66317.16</v>
      </c>
      <c r="J63" s="34">
        <v>1.5123219712884515E-4</v>
      </c>
    </row>
    <row r="64" spans="1:10" ht="26.1" customHeight="1" x14ac:dyDescent="0.2">
      <c r="A64" s="33" t="s">
        <v>103</v>
      </c>
      <c r="B64" s="33" t="s">
        <v>102</v>
      </c>
      <c r="C64" s="33" t="s">
        <v>70</v>
      </c>
      <c r="D64" s="33" t="s">
        <v>101</v>
      </c>
      <c r="E64" s="32" t="s">
        <v>58</v>
      </c>
      <c r="F64" s="31">
        <v>182</v>
      </c>
      <c r="G64" s="30">
        <v>276.05</v>
      </c>
      <c r="H64" s="30">
        <v>364.38</v>
      </c>
      <c r="I64" s="30">
        <v>66317.16</v>
      </c>
      <c r="J64" s="29">
        <v>1.5123219712884515E-4</v>
      </c>
    </row>
    <row r="65" spans="1:10" ht="24" customHeight="1" x14ac:dyDescent="0.2">
      <c r="A65" s="38" t="s">
        <v>46</v>
      </c>
      <c r="B65" s="38" t="s">
        <v>64</v>
      </c>
      <c r="C65" s="38"/>
      <c r="D65" s="38" t="s">
        <v>47</v>
      </c>
      <c r="E65" s="37"/>
      <c r="F65" s="36">
        <v>1</v>
      </c>
      <c r="G65" s="36" t="s">
        <v>63</v>
      </c>
      <c r="H65" s="35">
        <v>4041.44</v>
      </c>
      <c r="I65" s="35">
        <v>4041.44</v>
      </c>
      <c r="J65" s="34">
        <v>9.2162548994016022E-6</v>
      </c>
    </row>
    <row r="66" spans="1:10" ht="26.1" customHeight="1" x14ac:dyDescent="0.2">
      <c r="A66" s="33" t="s">
        <v>100</v>
      </c>
      <c r="B66" s="33" t="s">
        <v>99</v>
      </c>
      <c r="C66" s="33" t="s">
        <v>60</v>
      </c>
      <c r="D66" s="33" t="s">
        <v>98</v>
      </c>
      <c r="E66" s="32" t="s">
        <v>79</v>
      </c>
      <c r="F66" s="31">
        <v>1</v>
      </c>
      <c r="G66" s="30">
        <v>11.3</v>
      </c>
      <c r="H66" s="30">
        <v>14.91</v>
      </c>
      <c r="I66" s="30">
        <v>14.91</v>
      </c>
      <c r="J66" s="29">
        <v>3.4001336293518617E-8</v>
      </c>
    </row>
    <row r="67" spans="1:10" ht="26.1" customHeight="1" x14ac:dyDescent="0.2">
      <c r="A67" s="33" t="s">
        <v>97</v>
      </c>
      <c r="B67" s="33" t="s">
        <v>96</v>
      </c>
      <c r="C67" s="33" t="s">
        <v>60</v>
      </c>
      <c r="D67" s="33" t="s">
        <v>95</v>
      </c>
      <c r="E67" s="32" t="s">
        <v>79</v>
      </c>
      <c r="F67" s="31">
        <v>1</v>
      </c>
      <c r="G67" s="30">
        <v>11.3</v>
      </c>
      <c r="H67" s="30">
        <v>14.91</v>
      </c>
      <c r="I67" s="30">
        <v>14.91</v>
      </c>
      <c r="J67" s="29">
        <v>3.4001336293518617E-8</v>
      </c>
    </row>
    <row r="68" spans="1:10" ht="26.1" customHeight="1" x14ac:dyDescent="0.2">
      <c r="A68" s="33" t="s">
        <v>94</v>
      </c>
      <c r="B68" s="33" t="s">
        <v>93</v>
      </c>
      <c r="C68" s="33" t="s">
        <v>60</v>
      </c>
      <c r="D68" s="33" t="s">
        <v>92</v>
      </c>
      <c r="E68" s="32" t="s">
        <v>79</v>
      </c>
      <c r="F68" s="31">
        <v>1</v>
      </c>
      <c r="G68" s="30">
        <v>605.38</v>
      </c>
      <c r="H68" s="30">
        <v>799.1</v>
      </c>
      <c r="I68" s="30">
        <v>799.1</v>
      </c>
      <c r="J68" s="29">
        <v>1.8222983120154746E-6</v>
      </c>
    </row>
    <row r="69" spans="1:10" ht="26.1" customHeight="1" x14ac:dyDescent="0.2">
      <c r="A69" s="33" t="s">
        <v>91</v>
      </c>
      <c r="B69" s="33" t="s">
        <v>90</v>
      </c>
      <c r="C69" s="33" t="s">
        <v>60</v>
      </c>
      <c r="D69" s="33" t="s">
        <v>89</v>
      </c>
      <c r="E69" s="32" t="s">
        <v>79</v>
      </c>
      <c r="F69" s="31">
        <v>1</v>
      </c>
      <c r="G69" s="30">
        <v>962.21</v>
      </c>
      <c r="H69" s="30">
        <v>1270.1099999999999</v>
      </c>
      <c r="I69" s="30">
        <v>1270.1099999999999</v>
      </c>
      <c r="J69" s="29">
        <v>2.8964075948867157E-6</v>
      </c>
    </row>
    <row r="70" spans="1:10" ht="39" customHeight="1" x14ac:dyDescent="0.2">
      <c r="A70" s="33" t="s">
        <v>88</v>
      </c>
      <c r="B70" s="33" t="s">
        <v>87</v>
      </c>
      <c r="C70" s="33" t="s">
        <v>60</v>
      </c>
      <c r="D70" s="33" t="s">
        <v>86</v>
      </c>
      <c r="E70" s="32" t="s">
        <v>79</v>
      </c>
      <c r="F70" s="31">
        <v>1</v>
      </c>
      <c r="G70" s="30">
        <v>104.77</v>
      </c>
      <c r="H70" s="30">
        <v>138.29</v>
      </c>
      <c r="I70" s="30">
        <v>138.29</v>
      </c>
      <c r="J70" s="29">
        <v>3.1536182401278939E-7</v>
      </c>
    </row>
    <row r="71" spans="1:10" ht="51.95" customHeight="1" x14ac:dyDescent="0.2">
      <c r="A71" s="33" t="s">
        <v>85</v>
      </c>
      <c r="B71" s="33" t="s">
        <v>84</v>
      </c>
      <c r="C71" s="33" t="s">
        <v>60</v>
      </c>
      <c r="D71" s="33" t="s">
        <v>83</v>
      </c>
      <c r="E71" s="32" t="s">
        <v>79</v>
      </c>
      <c r="F71" s="31">
        <v>1</v>
      </c>
      <c r="G71" s="30">
        <v>1316.37</v>
      </c>
      <c r="H71" s="30">
        <v>1737.6</v>
      </c>
      <c r="I71" s="30">
        <v>1737.6</v>
      </c>
      <c r="J71" s="29">
        <v>3.9624897346490915E-6</v>
      </c>
    </row>
    <row r="72" spans="1:10" ht="26.1" customHeight="1" x14ac:dyDescent="0.2">
      <c r="A72" s="33" t="s">
        <v>82</v>
      </c>
      <c r="B72" s="33" t="s">
        <v>81</v>
      </c>
      <c r="C72" s="33" t="s">
        <v>60</v>
      </c>
      <c r="D72" s="33" t="s">
        <v>80</v>
      </c>
      <c r="E72" s="32" t="s">
        <v>79</v>
      </c>
      <c r="F72" s="31">
        <v>4</v>
      </c>
      <c r="G72" s="30">
        <v>12.6</v>
      </c>
      <c r="H72" s="30">
        <v>16.63</v>
      </c>
      <c r="I72" s="30">
        <v>66.52</v>
      </c>
      <c r="J72" s="29">
        <v>1.5169476125049352E-7</v>
      </c>
    </row>
    <row r="73" spans="1:10" ht="24" customHeight="1" x14ac:dyDescent="0.2">
      <c r="A73" s="38" t="s">
        <v>48</v>
      </c>
      <c r="B73" s="38" t="s">
        <v>64</v>
      </c>
      <c r="C73" s="38"/>
      <c r="D73" s="38" t="s">
        <v>49</v>
      </c>
      <c r="E73" s="37"/>
      <c r="F73" s="36">
        <v>383</v>
      </c>
      <c r="G73" s="36" t="s">
        <v>63</v>
      </c>
      <c r="H73" s="35">
        <v>63394.41</v>
      </c>
      <c r="I73" s="35">
        <v>24280059.030000001</v>
      </c>
      <c r="J73" s="34">
        <v>5.5369178558384538E-2</v>
      </c>
    </row>
    <row r="74" spans="1:10" ht="65.099999999999994" customHeight="1" x14ac:dyDescent="0.2">
      <c r="A74" s="33" t="s">
        <v>78</v>
      </c>
      <c r="B74" s="33" t="s">
        <v>77</v>
      </c>
      <c r="C74" s="33" t="s">
        <v>60</v>
      </c>
      <c r="D74" s="33" t="s">
        <v>76</v>
      </c>
      <c r="E74" s="32" t="s">
        <v>58</v>
      </c>
      <c r="F74" s="31">
        <v>296</v>
      </c>
      <c r="G74" s="30">
        <v>162.05000000000001</v>
      </c>
      <c r="H74" s="30">
        <v>213.9</v>
      </c>
      <c r="I74" s="30">
        <v>63314.400000000001</v>
      </c>
      <c r="J74" s="29">
        <v>1.4438458796930617E-4</v>
      </c>
    </row>
    <row r="75" spans="1:10" ht="39" customHeight="1" x14ac:dyDescent="0.2">
      <c r="A75" s="33" t="s">
        <v>75</v>
      </c>
      <c r="B75" s="33" t="s">
        <v>74</v>
      </c>
      <c r="C75" s="33" t="s">
        <v>60</v>
      </c>
      <c r="D75" s="33" t="s">
        <v>73</v>
      </c>
      <c r="E75" s="32" t="s">
        <v>58</v>
      </c>
      <c r="F75" s="31">
        <v>7</v>
      </c>
      <c r="G75" s="30">
        <v>8.66</v>
      </c>
      <c r="H75" s="30">
        <v>11.43</v>
      </c>
      <c r="I75" s="30">
        <v>80.010000000000005</v>
      </c>
      <c r="J75" s="29">
        <v>1.8245787503986751E-7</v>
      </c>
    </row>
    <row r="76" spans="1:10" ht="24" customHeight="1" x14ac:dyDescent="0.2">
      <c r="A76" s="38" t="s">
        <v>50</v>
      </c>
      <c r="B76" s="38" t="s">
        <v>64</v>
      </c>
      <c r="C76" s="38"/>
      <c r="D76" s="38" t="s">
        <v>51</v>
      </c>
      <c r="E76" s="37"/>
      <c r="F76" s="36">
        <v>383</v>
      </c>
      <c r="G76" s="36" t="s">
        <v>63</v>
      </c>
      <c r="H76" s="35">
        <v>33029.800000000003</v>
      </c>
      <c r="I76" s="35">
        <v>12650413.4</v>
      </c>
      <c r="J76" s="34">
        <v>2.8848488280713229E-2</v>
      </c>
    </row>
    <row r="77" spans="1:10" ht="26.1" customHeight="1" x14ac:dyDescent="0.2">
      <c r="A77" s="33" t="s">
        <v>72</v>
      </c>
      <c r="B77" s="33" t="s">
        <v>71</v>
      </c>
      <c r="C77" s="33" t="s">
        <v>70</v>
      </c>
      <c r="D77" s="33" t="s">
        <v>69</v>
      </c>
      <c r="E77" s="32" t="s">
        <v>65</v>
      </c>
      <c r="F77" s="31">
        <v>100</v>
      </c>
      <c r="G77" s="30">
        <v>100.01</v>
      </c>
      <c r="H77" s="30">
        <v>132.01</v>
      </c>
      <c r="I77" s="30">
        <v>13201</v>
      </c>
      <c r="J77" s="29">
        <v>3.010406709662906E-5</v>
      </c>
    </row>
    <row r="78" spans="1:10" ht="24" customHeight="1" x14ac:dyDescent="0.2">
      <c r="A78" s="33" t="s">
        <v>68</v>
      </c>
      <c r="B78" s="33" t="s">
        <v>67</v>
      </c>
      <c r="C78" s="33" t="s">
        <v>60</v>
      </c>
      <c r="D78" s="33" t="s">
        <v>66</v>
      </c>
      <c r="E78" s="32" t="s">
        <v>65</v>
      </c>
      <c r="F78" s="31">
        <v>480</v>
      </c>
      <c r="G78" s="30">
        <v>31.3</v>
      </c>
      <c r="H78" s="30">
        <v>41.31</v>
      </c>
      <c r="I78" s="30">
        <v>19828.8</v>
      </c>
      <c r="J78" s="29">
        <v>4.5218356612804959E-5</v>
      </c>
    </row>
    <row r="79" spans="1:10" ht="24" customHeight="1" x14ac:dyDescent="0.2">
      <c r="A79" s="38" t="s">
        <v>52</v>
      </c>
      <c r="B79" s="38" t="s">
        <v>64</v>
      </c>
      <c r="C79" s="38"/>
      <c r="D79" s="38" t="s">
        <v>53</v>
      </c>
      <c r="E79" s="37"/>
      <c r="F79" s="36">
        <v>383</v>
      </c>
      <c r="G79" s="36" t="s">
        <v>63</v>
      </c>
      <c r="H79" s="35">
        <v>1163.6500000000001</v>
      </c>
      <c r="I79" s="35">
        <v>445677.95</v>
      </c>
      <c r="J79" s="34">
        <v>1.0163411037260883E-3</v>
      </c>
    </row>
    <row r="80" spans="1:10" ht="26.1" customHeight="1" x14ac:dyDescent="0.2">
      <c r="A80" s="33" t="s">
        <v>62</v>
      </c>
      <c r="B80" s="33" t="s">
        <v>61</v>
      </c>
      <c r="C80" s="33" t="s">
        <v>60</v>
      </c>
      <c r="D80" s="33" t="s">
        <v>59</v>
      </c>
      <c r="E80" s="32" t="s">
        <v>58</v>
      </c>
      <c r="F80" s="31">
        <v>1369</v>
      </c>
      <c r="G80" s="30">
        <v>0.65</v>
      </c>
      <c r="H80" s="30">
        <v>0.85</v>
      </c>
      <c r="I80" s="30">
        <v>1163.6500000000001</v>
      </c>
      <c r="J80" s="29">
        <v>2.6536321246111965E-6</v>
      </c>
    </row>
    <row r="81" spans="1:10" x14ac:dyDescent="0.2">
      <c r="A81" s="28"/>
      <c r="B81" s="28"/>
      <c r="C81" s="28"/>
      <c r="D81" s="28"/>
      <c r="E81" s="28"/>
      <c r="F81" s="28"/>
      <c r="G81" s="28"/>
      <c r="H81" s="28"/>
      <c r="I81" s="28"/>
      <c r="J81" s="28"/>
    </row>
    <row r="82" spans="1:10" x14ac:dyDescent="0.2">
      <c r="A82" s="23"/>
      <c r="B82" s="23"/>
      <c r="C82" s="23"/>
      <c r="D82" s="27"/>
      <c r="E82" s="26"/>
      <c r="F82" s="25" t="s">
        <v>54</v>
      </c>
      <c r="G82" s="23"/>
      <c r="H82" s="24">
        <v>332220569.29000002</v>
      </c>
      <c r="I82" s="23"/>
      <c r="J82" s="23"/>
    </row>
    <row r="83" spans="1:10" x14ac:dyDescent="0.2">
      <c r="A83" s="23"/>
      <c r="B83" s="23"/>
      <c r="C83" s="23"/>
      <c r="D83" s="27"/>
      <c r="E83" s="26"/>
      <c r="F83" s="25" t="s">
        <v>55</v>
      </c>
      <c r="G83" s="23"/>
      <c r="H83" s="24">
        <v>106291607.73999999</v>
      </c>
      <c r="I83" s="23"/>
      <c r="J83" s="23"/>
    </row>
    <row r="84" spans="1:10" x14ac:dyDescent="0.2">
      <c r="A84" s="23"/>
      <c r="B84" s="23"/>
      <c r="C84" s="23"/>
      <c r="D84" s="27"/>
      <c r="E84" s="26"/>
      <c r="F84" s="25" t="s">
        <v>56</v>
      </c>
      <c r="G84" s="23"/>
      <c r="H84" s="24">
        <v>438512177.02999997</v>
      </c>
      <c r="I84" s="23"/>
      <c r="J84" s="23"/>
    </row>
    <row r="85" spans="1:10" ht="60" customHeight="1" x14ac:dyDescent="0.2">
      <c r="A85" s="22"/>
      <c r="B85" s="22"/>
      <c r="C85" s="22"/>
      <c r="D85" s="22"/>
      <c r="E85" s="22"/>
      <c r="F85" s="22"/>
      <c r="G85" s="22"/>
      <c r="H85" s="22"/>
      <c r="I85" s="22"/>
      <c r="J85" s="22"/>
    </row>
    <row r="86" spans="1:10" ht="69.95" customHeight="1" x14ac:dyDescent="0.2">
      <c r="A86" s="21" t="s">
        <v>57</v>
      </c>
      <c r="B86" s="16"/>
      <c r="C86" s="16"/>
      <c r="D86" s="16"/>
      <c r="E86" s="16"/>
      <c r="F86" s="16"/>
      <c r="G86" s="16"/>
      <c r="H86" s="16"/>
      <c r="I86" s="16"/>
      <c r="J86" s="16"/>
    </row>
  </sheetData>
  <mergeCells count="17">
    <mergeCell ref="H83:J83"/>
    <mergeCell ref="E1:F1"/>
    <mergeCell ref="G1:H1"/>
    <mergeCell ref="I1:J1"/>
    <mergeCell ref="E2:F2"/>
    <mergeCell ref="G2:H2"/>
    <mergeCell ref="I2:J2"/>
    <mergeCell ref="A84:C84"/>
    <mergeCell ref="F84:G84"/>
    <mergeCell ref="H84:J84"/>
    <mergeCell ref="A86:J86"/>
    <mergeCell ref="A3:J3"/>
    <mergeCell ref="A82:C82"/>
    <mergeCell ref="F82:G82"/>
    <mergeCell ref="H82:J82"/>
    <mergeCell ref="A83:C83"/>
    <mergeCell ref="F83:G83"/>
  </mergeCells>
  <pageMargins left="0.5" right="0.5" top="1" bottom="1" header="0.5" footer="0.5"/>
  <pageSetup paperSize="9" scale="74" fitToHeight="0" orientation="landscape" r:id="rId1"/>
  <headerFooter>
    <oddHeader>&amp;L &amp;C &amp;R</oddHeader>
    <oddFooter>&amp;L &amp;C &amp;R</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8AD25-274C-49A0-B19A-73336DC12D4F}">
  <sheetPr>
    <pageSetUpPr fitToPage="1"/>
  </sheetPr>
  <dimension ref="A1:J79"/>
  <sheetViews>
    <sheetView showWhiteSpace="0" view="pageBreakPreview" zoomScale="60" zoomScaleNormal="100" workbookViewId="0"/>
  </sheetViews>
  <sheetFormatPr defaultRowHeight="14.25" x14ac:dyDescent="0.2"/>
  <cols>
    <col min="1" max="2" width="13" bestFit="1" customWidth="1"/>
    <col min="3" max="3" width="13.25" bestFit="1" customWidth="1"/>
    <col min="4" max="4" width="60" bestFit="1" customWidth="1"/>
    <col min="5" max="5" width="8" bestFit="1" customWidth="1"/>
    <col min="6" max="8" width="13" bestFit="1" customWidth="1"/>
    <col min="9" max="9" width="16.375" bestFit="1" customWidth="1"/>
    <col min="10" max="10" width="16.125" bestFit="1" customWidth="1"/>
    <col min="11" max="11" width="13" bestFit="1" customWidth="1"/>
  </cols>
  <sheetData>
    <row r="1" spans="1:10" ht="30" customHeight="1" x14ac:dyDescent="0.2">
      <c r="A1" s="43"/>
      <c r="B1" s="43"/>
      <c r="C1" s="43"/>
      <c r="D1" s="43"/>
      <c r="E1" s="43"/>
      <c r="F1" s="43"/>
      <c r="G1" s="43"/>
      <c r="H1" s="25" t="s">
        <v>241</v>
      </c>
      <c r="I1" s="25"/>
      <c r="J1" s="47">
        <f>I4 + I7 + I21 + I28 + I30 + I35 + I41 + I55 + I72 + I75 + I78</f>
        <v>438512177.02999991</v>
      </c>
    </row>
    <row r="2" spans="1:10" ht="20.100000000000001" customHeight="1" x14ac:dyDescent="0.2">
      <c r="A2" s="43"/>
      <c r="B2" s="43"/>
      <c r="C2" s="43"/>
      <c r="D2" s="43"/>
      <c r="E2" s="43"/>
      <c r="F2" s="43"/>
      <c r="G2" s="43"/>
      <c r="H2" s="25" t="s">
        <v>240</v>
      </c>
      <c r="I2" s="25"/>
      <c r="J2" s="46">
        <v>0.32</v>
      </c>
    </row>
    <row r="3" spans="1:10" ht="30" customHeight="1" x14ac:dyDescent="0.2">
      <c r="A3" s="41" t="s">
        <v>9</v>
      </c>
      <c r="B3" s="39" t="s">
        <v>238</v>
      </c>
      <c r="C3" s="41" t="s">
        <v>237</v>
      </c>
      <c r="D3" s="41" t="s">
        <v>10</v>
      </c>
      <c r="E3" s="40" t="s">
        <v>236</v>
      </c>
      <c r="F3" s="39" t="s">
        <v>11</v>
      </c>
      <c r="G3" s="39" t="s">
        <v>235</v>
      </c>
      <c r="H3" s="39" t="s">
        <v>234</v>
      </c>
      <c r="I3" s="39" t="s">
        <v>12</v>
      </c>
      <c r="J3" s="39" t="s">
        <v>13</v>
      </c>
    </row>
    <row r="4" spans="1:10" ht="24" customHeight="1" x14ac:dyDescent="0.2">
      <c r="A4" s="38" t="s">
        <v>14</v>
      </c>
      <c r="B4" s="38" t="s">
        <v>64</v>
      </c>
      <c r="C4" s="38"/>
      <c r="D4" s="38" t="s">
        <v>15</v>
      </c>
      <c r="E4" s="37"/>
      <c r="F4" s="36">
        <v>383</v>
      </c>
      <c r="G4" s="36" t="s">
        <v>63</v>
      </c>
      <c r="H4" s="35">
        <f>I5 + I6</f>
        <v>7994.18</v>
      </c>
      <c r="I4" s="35">
        <f>TRUNC(F4 * H4,2)</f>
        <v>3061770.94</v>
      </c>
      <c r="J4" s="34">
        <f>I4 / J1</f>
        <v>6.9821799721437048E-3</v>
      </c>
    </row>
    <row r="5" spans="1:10" ht="39" customHeight="1" x14ac:dyDescent="0.2">
      <c r="A5" s="33" t="s">
        <v>233</v>
      </c>
      <c r="B5" s="33" t="s">
        <v>232</v>
      </c>
      <c r="C5" s="33" t="s">
        <v>231</v>
      </c>
      <c r="D5" s="33" t="s">
        <v>230</v>
      </c>
      <c r="E5" s="32" t="s">
        <v>79</v>
      </c>
      <c r="F5" s="31">
        <v>3</v>
      </c>
      <c r="G5" s="30">
        <v>58.22</v>
      </c>
      <c r="H5" s="30">
        <f>TRUNC(TRUNC(G5 * J2, 2) + G5, 2)</f>
        <v>76.849999999999994</v>
      </c>
      <c r="I5" s="30">
        <f>TRUNC(F5 * H5,2)</f>
        <v>230.55</v>
      </c>
      <c r="J5" s="29">
        <f>I5 / J1</f>
        <v>5.2575506924686243E-7</v>
      </c>
    </row>
    <row r="6" spans="1:10" ht="26.1" customHeight="1" x14ac:dyDescent="0.2">
      <c r="A6" s="33" t="s">
        <v>229</v>
      </c>
      <c r="B6" s="33" t="s">
        <v>228</v>
      </c>
      <c r="C6" s="33" t="s">
        <v>70</v>
      </c>
      <c r="D6" s="33" t="s">
        <v>227</v>
      </c>
      <c r="E6" s="32" t="s">
        <v>79</v>
      </c>
      <c r="F6" s="31">
        <v>1</v>
      </c>
      <c r="G6" s="30">
        <v>5881.54</v>
      </c>
      <c r="H6" s="30">
        <f>TRUNC(TRUNC(G6 * J2, 2) + G6, 2)</f>
        <v>7763.63</v>
      </c>
      <c r="I6" s="30">
        <f>TRUNC(F6 * H6,2)</f>
        <v>7763.63</v>
      </c>
      <c r="J6" s="29">
        <f>I6 / J1</f>
        <v>1.7704479844966467E-5</v>
      </c>
    </row>
    <row r="7" spans="1:10" ht="24" customHeight="1" x14ac:dyDescent="0.2">
      <c r="A7" s="38" t="s">
        <v>16</v>
      </c>
      <c r="B7" s="38" t="s">
        <v>64</v>
      </c>
      <c r="C7" s="38"/>
      <c r="D7" s="38" t="s">
        <v>17</v>
      </c>
      <c r="E7" s="37"/>
      <c r="F7" s="36">
        <v>383</v>
      </c>
      <c r="G7" s="36" t="s">
        <v>63</v>
      </c>
      <c r="H7" s="35">
        <f>I8 + I14</f>
        <v>455845.22</v>
      </c>
      <c r="I7" s="35">
        <f>TRUNC(F7 * H7,2)</f>
        <v>174588719.25999999</v>
      </c>
      <c r="J7" s="34">
        <f>I7 / J1</f>
        <v>0.39813881667431067</v>
      </c>
    </row>
    <row r="8" spans="1:10" ht="24" customHeight="1" x14ac:dyDescent="0.2">
      <c r="A8" s="38" t="s">
        <v>18</v>
      </c>
      <c r="B8" s="38" t="s">
        <v>64</v>
      </c>
      <c r="C8" s="38"/>
      <c r="D8" s="38" t="s">
        <v>19</v>
      </c>
      <c r="E8" s="37"/>
      <c r="F8" s="36">
        <v>1</v>
      </c>
      <c r="G8" s="36" t="s">
        <v>63</v>
      </c>
      <c r="H8" s="35">
        <f>I9 + I10 + I11 + I12 + I13</f>
        <v>411337.92000000004</v>
      </c>
      <c r="I8" s="35">
        <f>TRUNC(F8 * H8,2)</f>
        <v>411337.92</v>
      </c>
      <c r="J8" s="34">
        <f>I8 / J1</f>
        <v>9.3803078123383366E-4</v>
      </c>
    </row>
    <row r="9" spans="1:10" ht="26.1" customHeight="1" x14ac:dyDescent="0.2">
      <c r="A9" s="33" t="s">
        <v>226</v>
      </c>
      <c r="B9" s="33" t="s">
        <v>71</v>
      </c>
      <c r="C9" s="33" t="s">
        <v>70</v>
      </c>
      <c r="D9" s="33" t="s">
        <v>69</v>
      </c>
      <c r="E9" s="32" t="s">
        <v>65</v>
      </c>
      <c r="F9" s="31">
        <v>1200</v>
      </c>
      <c r="G9" s="30">
        <v>100.01</v>
      </c>
      <c r="H9" s="30">
        <f>TRUNC(TRUNC(G9 * J2, 2) + G9, 2)</f>
        <v>132.01</v>
      </c>
      <c r="I9" s="30">
        <f>TRUNC(F9 * H9,2)</f>
        <v>158412</v>
      </c>
      <c r="J9" s="29">
        <f>I9 / J1</f>
        <v>3.6124880515954878E-4</v>
      </c>
    </row>
    <row r="10" spans="1:10" ht="24" customHeight="1" x14ac:dyDescent="0.2">
      <c r="A10" s="33" t="s">
        <v>225</v>
      </c>
      <c r="B10" s="33" t="s">
        <v>224</v>
      </c>
      <c r="C10" s="33" t="s">
        <v>60</v>
      </c>
      <c r="D10" s="33" t="s">
        <v>66</v>
      </c>
      <c r="E10" s="32" t="s">
        <v>214</v>
      </c>
      <c r="F10" s="31">
        <v>6</v>
      </c>
      <c r="G10" s="30">
        <v>5561.44</v>
      </c>
      <c r="H10" s="30">
        <f>TRUNC(TRUNC(G10 * J2, 2) + G10, 2)</f>
        <v>7341.1</v>
      </c>
      <c r="I10" s="30">
        <f>TRUNC(F10 * H10,2)</f>
        <v>44046.6</v>
      </c>
      <c r="J10" s="29">
        <f>I10 / J1</f>
        <v>1.0044555728947668E-4</v>
      </c>
    </row>
    <row r="11" spans="1:10" ht="24" customHeight="1" x14ac:dyDescent="0.2">
      <c r="A11" s="33" t="s">
        <v>223</v>
      </c>
      <c r="B11" s="33" t="s">
        <v>222</v>
      </c>
      <c r="C11" s="33" t="s">
        <v>60</v>
      </c>
      <c r="D11" s="33" t="s">
        <v>221</v>
      </c>
      <c r="E11" s="32" t="s">
        <v>214</v>
      </c>
      <c r="F11" s="31">
        <v>6</v>
      </c>
      <c r="G11" s="30">
        <v>9782.2099999999991</v>
      </c>
      <c r="H11" s="30">
        <f>TRUNC(TRUNC(G11 * J2, 2) + G11, 2)</f>
        <v>12912.51</v>
      </c>
      <c r="I11" s="30">
        <f>TRUNC(F11 * H11,2)</f>
        <v>77475.06</v>
      </c>
      <c r="J11" s="29">
        <f>I11 / J1</f>
        <v>1.766771005647574E-4</v>
      </c>
    </row>
    <row r="12" spans="1:10" ht="24" customHeight="1" x14ac:dyDescent="0.2">
      <c r="A12" s="33" t="s">
        <v>220</v>
      </c>
      <c r="B12" s="33" t="s">
        <v>219</v>
      </c>
      <c r="C12" s="33" t="s">
        <v>60</v>
      </c>
      <c r="D12" s="33" t="s">
        <v>218</v>
      </c>
      <c r="E12" s="32" t="s">
        <v>65</v>
      </c>
      <c r="F12" s="31">
        <v>2160</v>
      </c>
      <c r="G12" s="30">
        <v>23.11</v>
      </c>
      <c r="H12" s="30">
        <f>TRUNC(TRUNC(G12 * J2, 2) + G12, 2)</f>
        <v>30.5</v>
      </c>
      <c r="I12" s="30">
        <f>TRUNC(F12 * H12,2)</f>
        <v>65880</v>
      </c>
      <c r="J12" s="29">
        <f>I12 / J1</f>
        <v>1.5023528068524526E-4</v>
      </c>
    </row>
    <row r="13" spans="1:10" ht="26.1" customHeight="1" x14ac:dyDescent="0.2">
      <c r="A13" s="33" t="s">
        <v>217</v>
      </c>
      <c r="B13" s="33" t="s">
        <v>216</v>
      </c>
      <c r="C13" s="33" t="s">
        <v>60</v>
      </c>
      <c r="D13" s="33" t="s">
        <v>215</v>
      </c>
      <c r="E13" s="32" t="s">
        <v>214</v>
      </c>
      <c r="F13" s="31">
        <v>6</v>
      </c>
      <c r="G13" s="30">
        <v>8273.27</v>
      </c>
      <c r="H13" s="30">
        <f>TRUNC(TRUNC(G13 * J2, 2) + G13, 2)</f>
        <v>10920.71</v>
      </c>
      <c r="I13" s="30">
        <f>TRUNC(F13 * H13,2)</f>
        <v>65524.26</v>
      </c>
      <c r="J13" s="29">
        <f>I13 / J1</f>
        <v>1.4942403753480556E-4</v>
      </c>
    </row>
    <row r="14" spans="1:10" ht="24" customHeight="1" x14ac:dyDescent="0.2">
      <c r="A14" s="38" t="s">
        <v>20</v>
      </c>
      <c r="B14" s="38" t="s">
        <v>64</v>
      </c>
      <c r="C14" s="38"/>
      <c r="D14" s="38" t="s">
        <v>21</v>
      </c>
      <c r="E14" s="37"/>
      <c r="F14" s="36">
        <v>1</v>
      </c>
      <c r="G14" s="36" t="s">
        <v>63</v>
      </c>
      <c r="H14" s="35">
        <f>I15 + I16 + I17 + I18 + I19 + I20</f>
        <v>44507.3</v>
      </c>
      <c r="I14" s="35">
        <f>TRUNC(F14 * H14,2)</f>
        <v>44507.3</v>
      </c>
      <c r="J14" s="34">
        <f>I14 / J1</f>
        <v>1.0149615525261714E-4</v>
      </c>
    </row>
    <row r="15" spans="1:10" ht="39" customHeight="1" x14ac:dyDescent="0.2">
      <c r="A15" s="33" t="s">
        <v>213</v>
      </c>
      <c r="B15" s="33" t="s">
        <v>212</v>
      </c>
      <c r="C15" s="33" t="s">
        <v>60</v>
      </c>
      <c r="D15" s="33" t="s">
        <v>211</v>
      </c>
      <c r="E15" s="32" t="s">
        <v>58</v>
      </c>
      <c r="F15" s="31">
        <v>6</v>
      </c>
      <c r="G15" s="30">
        <v>443.79</v>
      </c>
      <c r="H15" s="30">
        <f>TRUNC(TRUNC(G15 * J2, 2) + G15, 2)</f>
        <v>585.79999999999995</v>
      </c>
      <c r="I15" s="30">
        <f>TRUNC(F15 * H15,2)</f>
        <v>3514.8</v>
      </c>
      <c r="J15" s="29">
        <f>I15 / J1</f>
        <v>8.0152848292729217E-6</v>
      </c>
    </row>
    <row r="16" spans="1:10" ht="65.099999999999994" customHeight="1" x14ac:dyDescent="0.2">
      <c r="A16" s="33" t="s">
        <v>210</v>
      </c>
      <c r="B16" s="33" t="s">
        <v>209</v>
      </c>
      <c r="C16" s="33" t="s">
        <v>70</v>
      </c>
      <c r="D16" s="33" t="s">
        <v>208</v>
      </c>
      <c r="E16" s="32" t="s">
        <v>58</v>
      </c>
      <c r="F16" s="31">
        <v>6</v>
      </c>
      <c r="G16" s="30">
        <v>675.39</v>
      </c>
      <c r="H16" s="30">
        <f>TRUNC(TRUNC(G16 * J2, 2) + G16, 2)</f>
        <v>891.51</v>
      </c>
      <c r="I16" s="30">
        <f>TRUNC(F16 * H16,2)</f>
        <v>5349.06</v>
      </c>
      <c r="J16" s="29">
        <f>I16 / J1</f>
        <v>1.2198201738042169E-5</v>
      </c>
    </row>
    <row r="17" spans="1:10" ht="65.099999999999994" customHeight="1" x14ac:dyDescent="0.2">
      <c r="A17" s="33" t="s">
        <v>207</v>
      </c>
      <c r="B17" s="33" t="s">
        <v>206</v>
      </c>
      <c r="C17" s="33" t="s">
        <v>70</v>
      </c>
      <c r="D17" s="33" t="s">
        <v>205</v>
      </c>
      <c r="E17" s="32" t="s">
        <v>58</v>
      </c>
      <c r="F17" s="31">
        <v>4</v>
      </c>
      <c r="G17" s="30">
        <v>1063.82</v>
      </c>
      <c r="H17" s="30">
        <f>TRUNC(TRUNC(G17 * J2, 2) + G17, 2)</f>
        <v>1404.24</v>
      </c>
      <c r="I17" s="30">
        <f>TRUNC(F17 * H17,2)</f>
        <v>5616.96</v>
      </c>
      <c r="J17" s="29">
        <f>I17 / J1</f>
        <v>1.2809131180901567E-5</v>
      </c>
    </row>
    <row r="18" spans="1:10" ht="65.099999999999994" customHeight="1" x14ac:dyDescent="0.2">
      <c r="A18" s="33" t="s">
        <v>204</v>
      </c>
      <c r="B18" s="33" t="s">
        <v>203</v>
      </c>
      <c r="C18" s="33" t="s">
        <v>70</v>
      </c>
      <c r="D18" s="33" t="s">
        <v>202</v>
      </c>
      <c r="E18" s="32" t="s">
        <v>58</v>
      </c>
      <c r="F18" s="31">
        <v>6</v>
      </c>
      <c r="G18" s="30">
        <v>724.93</v>
      </c>
      <c r="H18" s="30">
        <f>TRUNC(TRUNC(G18 * J2, 2) + G18, 2)</f>
        <v>956.9</v>
      </c>
      <c r="I18" s="30">
        <f>TRUNC(F18 * H18,2)</f>
        <v>5741.4</v>
      </c>
      <c r="J18" s="29">
        <f>I18 / J1</f>
        <v>1.3092908933307031E-5</v>
      </c>
    </row>
    <row r="19" spans="1:10" ht="65.099999999999994" customHeight="1" x14ac:dyDescent="0.2">
      <c r="A19" s="33" t="s">
        <v>201</v>
      </c>
      <c r="B19" s="33" t="s">
        <v>200</v>
      </c>
      <c r="C19" s="33" t="s">
        <v>70</v>
      </c>
      <c r="D19" s="33" t="s">
        <v>199</v>
      </c>
      <c r="E19" s="32" t="s">
        <v>58</v>
      </c>
      <c r="F19" s="31">
        <v>6</v>
      </c>
      <c r="G19" s="30">
        <v>981.1</v>
      </c>
      <c r="H19" s="30">
        <f>TRUNC(TRUNC(G19 * J2, 2) + G19, 2)</f>
        <v>1295.05</v>
      </c>
      <c r="I19" s="30">
        <f>TRUNC(F19 * H19,2)</f>
        <v>7770.3</v>
      </c>
      <c r="J19" s="29">
        <f>I19 / J1</f>
        <v>1.7719690368982414E-5</v>
      </c>
    </row>
    <row r="20" spans="1:10" ht="51.95" customHeight="1" x14ac:dyDescent="0.2">
      <c r="A20" s="33" t="s">
        <v>198</v>
      </c>
      <c r="B20" s="33" t="s">
        <v>197</v>
      </c>
      <c r="C20" s="33" t="s">
        <v>70</v>
      </c>
      <c r="D20" s="33" t="s">
        <v>196</v>
      </c>
      <c r="E20" s="32" t="s">
        <v>79</v>
      </c>
      <c r="F20" s="31">
        <v>1</v>
      </c>
      <c r="G20" s="30">
        <v>12511.2</v>
      </c>
      <c r="H20" s="30">
        <f>TRUNC(TRUNC(G20 * J2, 2) + G20, 2)</f>
        <v>16514.78</v>
      </c>
      <c r="I20" s="30">
        <f>TRUNC(F20 * H20,2)</f>
        <v>16514.78</v>
      </c>
      <c r="J20" s="29">
        <f>I20 / J1</f>
        <v>3.7660938202111027E-5</v>
      </c>
    </row>
    <row r="21" spans="1:10" ht="24" customHeight="1" x14ac:dyDescent="0.2">
      <c r="A21" s="38" t="s">
        <v>22</v>
      </c>
      <c r="B21" s="38" t="s">
        <v>64</v>
      </c>
      <c r="C21" s="38"/>
      <c r="D21" s="38" t="s">
        <v>23</v>
      </c>
      <c r="E21" s="37"/>
      <c r="F21" s="36">
        <v>383</v>
      </c>
      <c r="G21" s="36" t="s">
        <v>63</v>
      </c>
      <c r="H21" s="35">
        <f>I22 + I23 + I24 + I25 + I26 + I27</f>
        <v>20218.420000000002</v>
      </c>
      <c r="I21" s="35">
        <f>TRUNC(F21 * H21,2)</f>
        <v>7743654.8600000003</v>
      </c>
      <c r="J21" s="34">
        <f>I21 / J1</f>
        <v>1.7658927769000663E-2</v>
      </c>
    </row>
    <row r="22" spans="1:10" ht="26.1" customHeight="1" x14ac:dyDescent="0.2">
      <c r="A22" s="33" t="s">
        <v>195</v>
      </c>
      <c r="B22" s="33" t="s">
        <v>194</v>
      </c>
      <c r="C22" s="33" t="s">
        <v>60</v>
      </c>
      <c r="D22" s="33" t="s">
        <v>193</v>
      </c>
      <c r="E22" s="32" t="s">
        <v>147</v>
      </c>
      <c r="F22" s="31">
        <v>188</v>
      </c>
      <c r="G22" s="30">
        <v>61.05</v>
      </c>
      <c r="H22" s="30">
        <f>TRUNC(TRUNC(G22 * J2, 2) + G22, 2)</f>
        <v>80.58</v>
      </c>
      <c r="I22" s="30">
        <f>TRUNC(F22 * H22,2)</f>
        <v>15149.04</v>
      </c>
      <c r="J22" s="29">
        <f>I22 / J1</f>
        <v>3.4546452284638863E-5</v>
      </c>
    </row>
    <row r="23" spans="1:10" ht="26.1" customHeight="1" x14ac:dyDescent="0.2">
      <c r="A23" s="33" t="s">
        <v>192</v>
      </c>
      <c r="B23" s="33" t="s">
        <v>191</v>
      </c>
      <c r="C23" s="33" t="s">
        <v>60</v>
      </c>
      <c r="D23" s="33" t="s">
        <v>190</v>
      </c>
      <c r="E23" s="32" t="s">
        <v>79</v>
      </c>
      <c r="F23" s="31">
        <v>16</v>
      </c>
      <c r="G23" s="30">
        <v>88.22</v>
      </c>
      <c r="H23" s="30">
        <f>TRUNC(TRUNC(G23 * J2, 2) + G23, 2)</f>
        <v>116.45</v>
      </c>
      <c r="I23" s="30">
        <f>TRUNC(F23 * H23,2)</f>
        <v>1863.2</v>
      </c>
      <c r="J23" s="29">
        <f>I23 / J1</f>
        <v>4.2489127955790682E-6</v>
      </c>
    </row>
    <row r="24" spans="1:10" ht="26.1" customHeight="1" x14ac:dyDescent="0.2">
      <c r="A24" s="33" t="s">
        <v>189</v>
      </c>
      <c r="B24" s="33" t="s">
        <v>188</v>
      </c>
      <c r="C24" s="33" t="s">
        <v>60</v>
      </c>
      <c r="D24" s="33" t="s">
        <v>187</v>
      </c>
      <c r="E24" s="32" t="s">
        <v>79</v>
      </c>
      <c r="F24" s="31">
        <v>9</v>
      </c>
      <c r="G24" s="30">
        <v>48.85</v>
      </c>
      <c r="H24" s="30">
        <f>TRUNC(TRUNC(G24 * J2, 2) + G24, 2)</f>
        <v>64.48</v>
      </c>
      <c r="I24" s="30">
        <f>TRUNC(F24 * H24,2)</f>
        <v>580.32000000000005</v>
      </c>
      <c r="J24" s="29">
        <f>I24 / J1</f>
        <v>1.323384002538882E-6</v>
      </c>
    </row>
    <row r="25" spans="1:10" ht="39" customHeight="1" x14ac:dyDescent="0.2">
      <c r="A25" s="33" t="s">
        <v>186</v>
      </c>
      <c r="B25" s="33" t="s">
        <v>185</v>
      </c>
      <c r="C25" s="33" t="s">
        <v>70</v>
      </c>
      <c r="D25" s="33" t="s">
        <v>184</v>
      </c>
      <c r="E25" s="32" t="s">
        <v>147</v>
      </c>
      <c r="F25" s="31">
        <v>7</v>
      </c>
      <c r="G25" s="30">
        <v>43.39</v>
      </c>
      <c r="H25" s="30">
        <f>TRUNC(TRUNC(G25 * J2, 2) + G25, 2)</f>
        <v>57.27</v>
      </c>
      <c r="I25" s="30">
        <f>TRUNC(F25 * H25,2)</f>
        <v>400.89</v>
      </c>
      <c r="J25" s="29">
        <f>I25 / J1</f>
        <v>9.1420494344122603E-7</v>
      </c>
    </row>
    <row r="26" spans="1:10" ht="26.1" customHeight="1" x14ac:dyDescent="0.2">
      <c r="A26" s="33" t="s">
        <v>183</v>
      </c>
      <c r="B26" s="33" t="s">
        <v>182</v>
      </c>
      <c r="C26" s="33" t="s">
        <v>70</v>
      </c>
      <c r="D26" s="33" t="s">
        <v>181</v>
      </c>
      <c r="E26" s="32" t="s">
        <v>79</v>
      </c>
      <c r="F26" s="31">
        <v>19</v>
      </c>
      <c r="G26" s="30">
        <v>68.459999999999994</v>
      </c>
      <c r="H26" s="30">
        <f>TRUNC(TRUNC(G26 * J2, 2) + G26, 2)</f>
        <v>90.36</v>
      </c>
      <c r="I26" s="30">
        <f>TRUNC(F26 * H26,2)</f>
        <v>1716.84</v>
      </c>
      <c r="J26" s="29">
        <f>I26 / J1</f>
        <v>3.9151478338138506E-6</v>
      </c>
    </row>
    <row r="27" spans="1:10" ht="39" customHeight="1" x14ac:dyDescent="0.2">
      <c r="A27" s="33" t="s">
        <v>180</v>
      </c>
      <c r="B27" s="33" t="s">
        <v>179</v>
      </c>
      <c r="C27" s="33" t="s">
        <v>70</v>
      </c>
      <c r="D27" s="33" t="s">
        <v>178</v>
      </c>
      <c r="E27" s="32" t="s">
        <v>79</v>
      </c>
      <c r="F27" s="31">
        <v>1</v>
      </c>
      <c r="G27" s="30">
        <v>384.95</v>
      </c>
      <c r="H27" s="30">
        <f>TRUNC(TRUNC(G27 * J2, 2) + G27, 2)</f>
        <v>508.13</v>
      </c>
      <c r="I27" s="30">
        <f>TRUNC(F27 * H27,2)</f>
        <v>508.13</v>
      </c>
      <c r="J27" s="29">
        <f>I27 / J1</f>
        <v>1.1587591556556418E-6</v>
      </c>
    </row>
    <row r="28" spans="1:10" ht="24" customHeight="1" x14ac:dyDescent="0.2">
      <c r="A28" s="38" t="s">
        <v>24</v>
      </c>
      <c r="B28" s="38" t="s">
        <v>64</v>
      </c>
      <c r="C28" s="38"/>
      <c r="D28" s="38" t="s">
        <v>25</v>
      </c>
      <c r="E28" s="37"/>
      <c r="F28" s="36">
        <v>383</v>
      </c>
      <c r="G28" s="36" t="s">
        <v>63</v>
      </c>
      <c r="H28" s="35">
        <f>I29</f>
        <v>37882.82</v>
      </c>
      <c r="I28" s="35">
        <f>TRUNC(F28 * H28,2)</f>
        <v>14509120.060000001</v>
      </c>
      <c r="J28" s="34">
        <f>I28 / J1</f>
        <v>3.3087154291287536E-2</v>
      </c>
    </row>
    <row r="29" spans="1:10" ht="26.1" customHeight="1" x14ac:dyDescent="0.2">
      <c r="A29" s="33" t="s">
        <v>177</v>
      </c>
      <c r="B29" s="33" t="s">
        <v>176</v>
      </c>
      <c r="C29" s="33" t="s">
        <v>70</v>
      </c>
      <c r="D29" s="33" t="s">
        <v>175</v>
      </c>
      <c r="E29" s="32" t="s">
        <v>79</v>
      </c>
      <c r="F29" s="31">
        <v>1</v>
      </c>
      <c r="G29" s="30">
        <v>28699.11</v>
      </c>
      <c r="H29" s="30">
        <f>TRUNC(TRUNC(G29 * J2, 2) + G29, 2)</f>
        <v>37882.82</v>
      </c>
      <c r="I29" s="30">
        <f>TRUNC(F29 * H29,2)</f>
        <v>37882.82</v>
      </c>
      <c r="J29" s="29">
        <f>I29 / J1</f>
        <v>8.6389436791873452E-5</v>
      </c>
    </row>
    <row r="30" spans="1:10" ht="24" customHeight="1" x14ac:dyDescent="0.2">
      <c r="A30" s="38" t="s">
        <v>26</v>
      </c>
      <c r="B30" s="38" t="s">
        <v>64</v>
      </c>
      <c r="C30" s="38"/>
      <c r="D30" s="38" t="s">
        <v>27</v>
      </c>
      <c r="E30" s="37"/>
      <c r="F30" s="36">
        <v>383</v>
      </c>
      <c r="G30" s="36" t="s">
        <v>63</v>
      </c>
      <c r="H30" s="35">
        <f>I31 + I32 + I33 + I34</f>
        <v>46083.3</v>
      </c>
      <c r="I30" s="35">
        <f>TRUNC(F30 * H30,2)</f>
        <v>17649903.899999999</v>
      </c>
      <c r="J30" s="34">
        <f>I30 / J1</f>
        <v>4.0249518313359212E-2</v>
      </c>
    </row>
    <row r="31" spans="1:10" ht="51.95" customHeight="1" x14ac:dyDescent="0.2">
      <c r="A31" s="33" t="s">
        <v>174</v>
      </c>
      <c r="B31" s="33" t="s">
        <v>173</v>
      </c>
      <c r="C31" s="33" t="s">
        <v>60</v>
      </c>
      <c r="D31" s="33" t="s">
        <v>172</v>
      </c>
      <c r="E31" s="32" t="s">
        <v>147</v>
      </c>
      <c r="F31" s="31">
        <v>16</v>
      </c>
      <c r="G31" s="30">
        <v>78.150000000000006</v>
      </c>
      <c r="H31" s="30">
        <f>TRUNC(TRUNC(G31 * J2, 2) + G31, 2)</f>
        <v>103.15</v>
      </c>
      <c r="I31" s="30">
        <f>TRUNC(F31 * H31,2)</f>
        <v>1650.4</v>
      </c>
      <c r="J31" s="29">
        <f>I31 / J1</f>
        <v>3.7636355076340135E-6</v>
      </c>
    </row>
    <row r="32" spans="1:10" ht="39" customHeight="1" x14ac:dyDescent="0.2">
      <c r="A32" s="33" t="s">
        <v>171</v>
      </c>
      <c r="B32" s="33" t="s">
        <v>170</v>
      </c>
      <c r="C32" s="33" t="s">
        <v>60</v>
      </c>
      <c r="D32" s="33" t="s">
        <v>169</v>
      </c>
      <c r="E32" s="32" t="s">
        <v>147</v>
      </c>
      <c r="F32" s="31">
        <v>1551</v>
      </c>
      <c r="G32" s="30">
        <v>10.71</v>
      </c>
      <c r="H32" s="30">
        <f>TRUNC(TRUNC(G32 * J2, 2) + G32, 2)</f>
        <v>14.13</v>
      </c>
      <c r="I32" s="30">
        <f>TRUNC(F32 * H32,2)</f>
        <v>21915.63</v>
      </c>
      <c r="J32" s="29">
        <f>I32 / J1</f>
        <v>4.9977243844019154E-5</v>
      </c>
    </row>
    <row r="33" spans="1:10" ht="39" customHeight="1" x14ac:dyDescent="0.2">
      <c r="A33" s="33" t="s">
        <v>168</v>
      </c>
      <c r="B33" s="33" t="s">
        <v>167</v>
      </c>
      <c r="C33" s="33" t="s">
        <v>60</v>
      </c>
      <c r="D33" s="33" t="s">
        <v>166</v>
      </c>
      <c r="E33" s="32" t="s">
        <v>147</v>
      </c>
      <c r="F33" s="31">
        <v>46</v>
      </c>
      <c r="G33" s="30">
        <v>4.59</v>
      </c>
      <c r="H33" s="30">
        <f>TRUNC(TRUNC(G33 * J2, 2) + G33, 2)</f>
        <v>6.05</v>
      </c>
      <c r="I33" s="30">
        <f>TRUNC(F33 * H33,2)</f>
        <v>278.3</v>
      </c>
      <c r="J33" s="29">
        <f>I33 / J1</f>
        <v>6.3464600204468367E-7</v>
      </c>
    </row>
    <row r="34" spans="1:10" ht="51.95" customHeight="1" x14ac:dyDescent="0.2">
      <c r="A34" s="33" t="s">
        <v>165</v>
      </c>
      <c r="B34" s="33" t="s">
        <v>164</v>
      </c>
      <c r="C34" s="33" t="s">
        <v>60</v>
      </c>
      <c r="D34" s="33" t="s">
        <v>163</v>
      </c>
      <c r="E34" s="32" t="s">
        <v>147</v>
      </c>
      <c r="F34" s="31">
        <v>127</v>
      </c>
      <c r="G34" s="30">
        <v>132.66</v>
      </c>
      <c r="H34" s="30">
        <f>TRUNC(TRUNC(G34 * J2, 2) + G34, 2)</f>
        <v>175.11</v>
      </c>
      <c r="I34" s="30">
        <f>TRUNC(F34 * H34,2)</f>
        <v>22238.97</v>
      </c>
      <c r="J34" s="29">
        <f>I34 / J1</f>
        <v>5.0714600790843184E-5</v>
      </c>
    </row>
    <row r="35" spans="1:10" ht="24" customHeight="1" x14ac:dyDescent="0.2">
      <c r="A35" s="38" t="s">
        <v>28</v>
      </c>
      <c r="B35" s="38" t="s">
        <v>64</v>
      </c>
      <c r="C35" s="38"/>
      <c r="D35" s="38" t="s">
        <v>29</v>
      </c>
      <c r="E35" s="37"/>
      <c r="F35" s="36">
        <v>383</v>
      </c>
      <c r="G35" s="36" t="s">
        <v>63</v>
      </c>
      <c r="H35" s="35">
        <f>I36 + I37 + I38 + I39 + I40</f>
        <v>5920.13</v>
      </c>
      <c r="I35" s="35">
        <f>TRUNC(F35 * H35,2)</f>
        <v>2267409.79</v>
      </c>
      <c r="J35" s="34">
        <f>I35 / J1</f>
        <v>5.1706883155604594E-3</v>
      </c>
    </row>
    <row r="36" spans="1:10" ht="39" customHeight="1" x14ac:dyDescent="0.2">
      <c r="A36" s="33" t="s">
        <v>162</v>
      </c>
      <c r="B36" s="33" t="s">
        <v>161</v>
      </c>
      <c r="C36" s="33" t="s">
        <v>60</v>
      </c>
      <c r="D36" s="33" t="s">
        <v>160</v>
      </c>
      <c r="E36" s="32" t="s">
        <v>79</v>
      </c>
      <c r="F36" s="31">
        <v>5</v>
      </c>
      <c r="G36" s="30">
        <v>406.68</v>
      </c>
      <c r="H36" s="30">
        <f>TRUNC(TRUNC(G36 * J2, 2) + G36, 2)</f>
        <v>536.80999999999995</v>
      </c>
      <c r="I36" s="30">
        <f>TRUNC(F36 * H36,2)</f>
        <v>2684.05</v>
      </c>
      <c r="J36" s="29">
        <f>I36 / J1</f>
        <v>6.1208106424291528E-6</v>
      </c>
    </row>
    <row r="37" spans="1:10" ht="39" customHeight="1" x14ac:dyDescent="0.2">
      <c r="A37" s="33" t="s">
        <v>159</v>
      </c>
      <c r="B37" s="33" t="s">
        <v>158</v>
      </c>
      <c r="C37" s="33" t="s">
        <v>60</v>
      </c>
      <c r="D37" s="33" t="s">
        <v>157</v>
      </c>
      <c r="E37" s="32" t="s">
        <v>147</v>
      </c>
      <c r="F37" s="31">
        <v>66</v>
      </c>
      <c r="G37" s="30">
        <v>12.01</v>
      </c>
      <c r="H37" s="30">
        <f>TRUNC(TRUNC(G37 * J2, 2) + G37, 2)</f>
        <v>15.85</v>
      </c>
      <c r="I37" s="30">
        <f>TRUNC(F37 * H37,2)</f>
        <v>1046.0999999999999</v>
      </c>
      <c r="J37" s="29">
        <f>I37 / J1</f>
        <v>2.3855665926659848E-6</v>
      </c>
    </row>
    <row r="38" spans="1:10" ht="39" customHeight="1" x14ac:dyDescent="0.2">
      <c r="A38" s="33" t="s">
        <v>156</v>
      </c>
      <c r="B38" s="33" t="s">
        <v>155</v>
      </c>
      <c r="C38" s="33" t="s">
        <v>60</v>
      </c>
      <c r="D38" s="33" t="s">
        <v>154</v>
      </c>
      <c r="E38" s="32" t="s">
        <v>147</v>
      </c>
      <c r="F38" s="31">
        <v>12</v>
      </c>
      <c r="G38" s="30">
        <v>17.850000000000001</v>
      </c>
      <c r="H38" s="30">
        <f>TRUNC(TRUNC(G38 * J2, 2) + G38, 2)</f>
        <v>23.56</v>
      </c>
      <c r="I38" s="30">
        <f>TRUNC(F38 * H38,2)</f>
        <v>282.72000000000003</v>
      </c>
      <c r="J38" s="29">
        <f>I38 / J1</f>
        <v>6.4472553969842964E-7</v>
      </c>
    </row>
    <row r="39" spans="1:10" ht="39" customHeight="1" x14ac:dyDescent="0.2">
      <c r="A39" s="33" t="s">
        <v>153</v>
      </c>
      <c r="B39" s="33" t="s">
        <v>152</v>
      </c>
      <c r="C39" s="33" t="s">
        <v>70</v>
      </c>
      <c r="D39" s="33" t="s">
        <v>151</v>
      </c>
      <c r="E39" s="32" t="s">
        <v>147</v>
      </c>
      <c r="F39" s="31">
        <v>17</v>
      </c>
      <c r="G39" s="30">
        <v>44.61</v>
      </c>
      <c r="H39" s="30">
        <f>TRUNC(TRUNC(G39 * J2, 2) + G39, 2)</f>
        <v>58.88</v>
      </c>
      <c r="I39" s="30">
        <f>TRUNC(F39 * H39,2)</f>
        <v>1000.96</v>
      </c>
      <c r="J39" s="29">
        <f>I39 / J1</f>
        <v>2.2826276040483166E-6</v>
      </c>
    </row>
    <row r="40" spans="1:10" ht="39" customHeight="1" x14ac:dyDescent="0.2">
      <c r="A40" s="33" t="s">
        <v>150</v>
      </c>
      <c r="B40" s="33" t="s">
        <v>149</v>
      </c>
      <c r="C40" s="33" t="s">
        <v>70</v>
      </c>
      <c r="D40" s="33" t="s">
        <v>148</v>
      </c>
      <c r="E40" s="32" t="s">
        <v>147</v>
      </c>
      <c r="F40" s="31">
        <v>3</v>
      </c>
      <c r="G40" s="30">
        <v>228.87</v>
      </c>
      <c r="H40" s="30">
        <f>TRUNC(TRUNC(G40 * J2, 2) + G40, 2)</f>
        <v>302.10000000000002</v>
      </c>
      <c r="I40" s="30">
        <f>TRUNC(F40 * H40,2)</f>
        <v>906.3</v>
      </c>
      <c r="J40" s="29">
        <f>I40 / J1</f>
        <v>2.0667613066945627E-6</v>
      </c>
    </row>
    <row r="41" spans="1:10" ht="24" customHeight="1" x14ac:dyDescent="0.2">
      <c r="A41" s="38" t="s">
        <v>30</v>
      </c>
      <c r="B41" s="38" t="s">
        <v>64</v>
      </c>
      <c r="C41" s="38"/>
      <c r="D41" s="38" t="s">
        <v>31</v>
      </c>
      <c r="E41" s="37"/>
      <c r="F41" s="36">
        <v>383</v>
      </c>
      <c r="G41" s="36" t="s">
        <v>63</v>
      </c>
      <c r="H41" s="35">
        <f>I42 + I52</f>
        <v>23834.16</v>
      </c>
      <c r="I41" s="35">
        <f>TRUNC(F41 * H41,2)</f>
        <v>9128483.2799999993</v>
      </c>
      <c r="J41" s="34">
        <f>I41 / J1</f>
        <v>2.0816943652115488E-2</v>
      </c>
    </row>
    <row r="42" spans="1:10" ht="24" customHeight="1" x14ac:dyDescent="0.2">
      <c r="A42" s="38" t="s">
        <v>32</v>
      </c>
      <c r="B42" s="38" t="s">
        <v>64</v>
      </c>
      <c r="C42" s="38"/>
      <c r="D42" s="38" t="s">
        <v>33</v>
      </c>
      <c r="E42" s="37"/>
      <c r="F42" s="36">
        <v>1</v>
      </c>
      <c r="G42" s="36" t="s">
        <v>63</v>
      </c>
      <c r="H42" s="35">
        <f>I43 + I44 + I45 + I46 + I47 + I48 + I49 + I50 + I51</f>
        <v>23513.3</v>
      </c>
      <c r="I42" s="35">
        <f>TRUNC(F42 * H42,2)</f>
        <v>23513.3</v>
      </c>
      <c r="J42" s="34">
        <f>I42 / J1</f>
        <v>5.3620631835707003E-5</v>
      </c>
    </row>
    <row r="43" spans="1:10" ht="51.95" customHeight="1" x14ac:dyDescent="0.2">
      <c r="A43" s="33" t="s">
        <v>146</v>
      </c>
      <c r="B43" s="33" t="s">
        <v>145</v>
      </c>
      <c r="C43" s="33" t="s">
        <v>60</v>
      </c>
      <c r="D43" s="33" t="s">
        <v>144</v>
      </c>
      <c r="E43" s="32" t="s">
        <v>58</v>
      </c>
      <c r="F43" s="31">
        <v>54</v>
      </c>
      <c r="G43" s="30">
        <v>92.39</v>
      </c>
      <c r="H43" s="30">
        <f>TRUNC(TRUNC(G43 * J2, 2) + G43, 2)</f>
        <v>121.95</v>
      </c>
      <c r="I43" s="30">
        <f>TRUNC(F43 * H43,2)</f>
        <v>6585.3</v>
      </c>
      <c r="J43" s="29">
        <f>I43 / J1</f>
        <v>1.5017370884889886E-5</v>
      </c>
    </row>
    <row r="44" spans="1:10" ht="51.95" customHeight="1" x14ac:dyDescent="0.2">
      <c r="A44" s="33" t="s">
        <v>143</v>
      </c>
      <c r="B44" s="33" t="s">
        <v>142</v>
      </c>
      <c r="C44" s="33" t="s">
        <v>60</v>
      </c>
      <c r="D44" s="33" t="s">
        <v>141</v>
      </c>
      <c r="E44" s="32" t="s">
        <v>58</v>
      </c>
      <c r="F44" s="31">
        <v>108</v>
      </c>
      <c r="G44" s="30">
        <v>5.29</v>
      </c>
      <c r="H44" s="30">
        <f>TRUNC(TRUNC(G44 * J2, 2) + G44, 2)</f>
        <v>6.98</v>
      </c>
      <c r="I44" s="30">
        <f>TRUNC(F44 * H44,2)</f>
        <v>753.84</v>
      </c>
      <c r="J44" s="29">
        <f>I44 / J1</f>
        <v>1.719085670791823E-6</v>
      </c>
    </row>
    <row r="45" spans="1:10" ht="51.95" customHeight="1" x14ac:dyDescent="0.2">
      <c r="A45" s="33" t="s">
        <v>140</v>
      </c>
      <c r="B45" s="33" t="s">
        <v>139</v>
      </c>
      <c r="C45" s="33" t="s">
        <v>60</v>
      </c>
      <c r="D45" s="33" t="s">
        <v>138</v>
      </c>
      <c r="E45" s="32" t="s">
        <v>58</v>
      </c>
      <c r="F45" s="31">
        <v>108</v>
      </c>
      <c r="G45" s="30">
        <v>44.71</v>
      </c>
      <c r="H45" s="30">
        <f>TRUNC(TRUNC(G45 * J2, 2) + G45, 2)</f>
        <v>59.01</v>
      </c>
      <c r="I45" s="30">
        <f>TRUNC(F45 * H45,2)</f>
        <v>6373.08</v>
      </c>
      <c r="J45" s="29">
        <f>I45 / J1</f>
        <v>1.4533416251207088E-5</v>
      </c>
    </row>
    <row r="46" spans="1:10" ht="51.95" customHeight="1" x14ac:dyDescent="0.2">
      <c r="A46" s="33" t="s">
        <v>137</v>
      </c>
      <c r="B46" s="33" t="s">
        <v>136</v>
      </c>
      <c r="C46" s="33" t="s">
        <v>60</v>
      </c>
      <c r="D46" s="33" t="s">
        <v>135</v>
      </c>
      <c r="E46" s="32" t="s">
        <v>58</v>
      </c>
      <c r="F46" s="31">
        <v>18</v>
      </c>
      <c r="G46" s="30">
        <v>176.31</v>
      </c>
      <c r="H46" s="30">
        <f>TRUNC(TRUNC(G46 * J2, 2) + G46, 2)</f>
        <v>232.72</v>
      </c>
      <c r="I46" s="30">
        <f>TRUNC(F46 * H46,2)</f>
        <v>4188.96</v>
      </c>
      <c r="J46" s="29">
        <f>I46 / J1</f>
        <v>9.5526651696913333E-6</v>
      </c>
    </row>
    <row r="47" spans="1:10" ht="26.1" customHeight="1" x14ac:dyDescent="0.2">
      <c r="A47" s="33" t="s">
        <v>134</v>
      </c>
      <c r="B47" s="33" t="s">
        <v>133</v>
      </c>
      <c r="C47" s="33" t="s">
        <v>60</v>
      </c>
      <c r="D47" s="33" t="s">
        <v>132</v>
      </c>
      <c r="E47" s="32" t="s">
        <v>58</v>
      </c>
      <c r="F47" s="31">
        <v>18</v>
      </c>
      <c r="G47" s="30">
        <v>47.64</v>
      </c>
      <c r="H47" s="30">
        <f>TRUNC(TRUNC(G47 * J2, 2) + G47, 2)</f>
        <v>62.88</v>
      </c>
      <c r="I47" s="30">
        <f>TRUNC(F47 * H47,2)</f>
        <v>1131.8399999999999</v>
      </c>
      <c r="J47" s="29">
        <f>I47 / J1</f>
        <v>2.5810913796415905E-6</v>
      </c>
    </row>
    <row r="48" spans="1:10" ht="26.1" customHeight="1" x14ac:dyDescent="0.2">
      <c r="A48" s="33" t="s">
        <v>131</v>
      </c>
      <c r="B48" s="33" t="s">
        <v>130</v>
      </c>
      <c r="C48" s="33" t="s">
        <v>60</v>
      </c>
      <c r="D48" s="33" t="s">
        <v>129</v>
      </c>
      <c r="E48" s="32" t="s">
        <v>58</v>
      </c>
      <c r="F48" s="31">
        <v>108</v>
      </c>
      <c r="G48" s="30">
        <v>9.68</v>
      </c>
      <c r="H48" s="30">
        <f>TRUNC(TRUNC(G48 * J2, 2) + G48, 2)</f>
        <v>12.77</v>
      </c>
      <c r="I48" s="30">
        <f>TRUNC(F48 * H48,2)</f>
        <v>1379.16</v>
      </c>
      <c r="J48" s="29">
        <f>I48 / J1</f>
        <v>3.1450894005747248E-6</v>
      </c>
    </row>
    <row r="49" spans="1:10" ht="26.1" customHeight="1" x14ac:dyDescent="0.2">
      <c r="A49" s="33" t="s">
        <v>128</v>
      </c>
      <c r="B49" s="33" t="s">
        <v>127</v>
      </c>
      <c r="C49" s="33" t="s">
        <v>60</v>
      </c>
      <c r="D49" s="33" t="s">
        <v>126</v>
      </c>
      <c r="E49" s="32" t="s">
        <v>58</v>
      </c>
      <c r="F49" s="31">
        <v>108</v>
      </c>
      <c r="G49" s="30">
        <v>10.32</v>
      </c>
      <c r="H49" s="30">
        <f>TRUNC(TRUNC(G49 * J2, 2) + G49, 2)</f>
        <v>13.62</v>
      </c>
      <c r="I49" s="30">
        <f>TRUNC(F49 * H49,2)</f>
        <v>1470.96</v>
      </c>
      <c r="J49" s="29">
        <f>I49 / J1</f>
        <v>3.3544336441525257E-6</v>
      </c>
    </row>
    <row r="50" spans="1:10" ht="39" customHeight="1" x14ac:dyDescent="0.2">
      <c r="A50" s="33" t="s">
        <v>125</v>
      </c>
      <c r="B50" s="33" t="s">
        <v>124</v>
      </c>
      <c r="C50" s="33" t="s">
        <v>60</v>
      </c>
      <c r="D50" s="33" t="s">
        <v>123</v>
      </c>
      <c r="E50" s="32" t="s">
        <v>58</v>
      </c>
      <c r="F50" s="31">
        <v>1.89</v>
      </c>
      <c r="G50" s="30">
        <v>475.64</v>
      </c>
      <c r="H50" s="30">
        <f>TRUNC(TRUNC(G50 * J2, 2) + G50, 2)</f>
        <v>627.84</v>
      </c>
      <c r="I50" s="30">
        <f>TRUNC(F50 * H50,2)</f>
        <v>1186.6099999999999</v>
      </c>
      <c r="J50" s="29">
        <f>I50 / J1</f>
        <v>2.7059909898894789E-6</v>
      </c>
    </row>
    <row r="51" spans="1:10" ht="39" customHeight="1" x14ac:dyDescent="0.2">
      <c r="A51" s="33" t="s">
        <v>122</v>
      </c>
      <c r="B51" s="33" t="s">
        <v>121</v>
      </c>
      <c r="C51" s="33" t="s">
        <v>60</v>
      </c>
      <c r="D51" s="33" t="s">
        <v>120</v>
      </c>
      <c r="E51" s="32" t="s">
        <v>58</v>
      </c>
      <c r="F51" s="31">
        <v>1.6</v>
      </c>
      <c r="G51" s="30">
        <v>210.02</v>
      </c>
      <c r="H51" s="30">
        <f>TRUNC(TRUNC(G51 * J2, 2) + G51, 2)</f>
        <v>277.22000000000003</v>
      </c>
      <c r="I51" s="30">
        <f>TRUNC(F51 * H51,2)</f>
        <v>443.55</v>
      </c>
      <c r="J51" s="29">
        <f>I51 / J1</f>
        <v>1.0114884448685571E-6</v>
      </c>
    </row>
    <row r="52" spans="1:10" ht="24" customHeight="1" x14ac:dyDescent="0.2">
      <c r="A52" s="38" t="s">
        <v>34</v>
      </c>
      <c r="B52" s="38" t="s">
        <v>64</v>
      </c>
      <c r="C52" s="38"/>
      <c r="D52" s="38" t="s">
        <v>35</v>
      </c>
      <c r="E52" s="37"/>
      <c r="F52" s="36">
        <v>1</v>
      </c>
      <c r="G52" s="36" t="s">
        <v>63</v>
      </c>
      <c r="H52" s="35">
        <f>I53 + I54</f>
        <v>320.86</v>
      </c>
      <c r="I52" s="35">
        <f>TRUNC(F52 * H52,2)</f>
        <v>320.86</v>
      </c>
      <c r="J52" s="34">
        <f>I52 / J1</f>
        <v>7.3170145963369459E-7</v>
      </c>
    </row>
    <row r="53" spans="1:10" ht="39" customHeight="1" x14ac:dyDescent="0.2">
      <c r="A53" s="33" t="s">
        <v>119</v>
      </c>
      <c r="B53" s="33" t="s">
        <v>118</v>
      </c>
      <c r="C53" s="33" t="s">
        <v>70</v>
      </c>
      <c r="D53" s="33" t="s">
        <v>117</v>
      </c>
      <c r="E53" s="32" t="s">
        <v>116</v>
      </c>
      <c r="F53" s="31">
        <v>2</v>
      </c>
      <c r="G53" s="30">
        <v>97.57</v>
      </c>
      <c r="H53" s="30">
        <f>TRUNC(TRUNC(G53 * J2, 2) + G53, 2)</f>
        <v>128.79</v>
      </c>
      <c r="I53" s="30">
        <f>TRUNC(F53 * H53,2)</f>
        <v>257.58</v>
      </c>
      <c r="J53" s="29">
        <f>I53 / J1</f>
        <v>5.8739531874477038E-7</v>
      </c>
    </row>
    <row r="54" spans="1:10" ht="39" customHeight="1" x14ac:dyDescent="0.2">
      <c r="A54" s="33" t="s">
        <v>115</v>
      </c>
      <c r="B54" s="33" t="s">
        <v>114</v>
      </c>
      <c r="C54" s="33" t="s">
        <v>60</v>
      </c>
      <c r="D54" s="33" t="s">
        <v>113</v>
      </c>
      <c r="E54" s="32" t="s">
        <v>79</v>
      </c>
      <c r="F54" s="31">
        <v>1</v>
      </c>
      <c r="G54" s="30">
        <v>47.94</v>
      </c>
      <c r="H54" s="30">
        <f>TRUNC(TRUNC(G54 * J2, 2) + G54, 2)</f>
        <v>63.28</v>
      </c>
      <c r="I54" s="30">
        <f>TRUNC(F54 * H54,2)</f>
        <v>63.28</v>
      </c>
      <c r="J54" s="29">
        <f>I54 / J1</f>
        <v>1.4430614088892413E-7</v>
      </c>
    </row>
    <row r="55" spans="1:10" ht="24" customHeight="1" x14ac:dyDescent="0.2">
      <c r="A55" s="38" t="s">
        <v>36</v>
      </c>
      <c r="B55" s="38" t="s">
        <v>64</v>
      </c>
      <c r="C55" s="38"/>
      <c r="D55" s="38" t="s">
        <v>37</v>
      </c>
      <c r="E55" s="37"/>
      <c r="F55" s="36">
        <v>383</v>
      </c>
      <c r="G55" s="36" t="s">
        <v>63</v>
      </c>
      <c r="H55" s="35">
        <f>I56 + I58 + I60 + I62 + I64</f>
        <v>449574.32</v>
      </c>
      <c r="I55" s="35">
        <f>TRUNC(F55 * H55,2)</f>
        <v>172186964.56</v>
      </c>
      <c r="J55" s="34">
        <f>I55 / J1</f>
        <v>0.39266176306939859</v>
      </c>
    </row>
    <row r="56" spans="1:10" ht="26.1" customHeight="1" x14ac:dyDescent="0.2">
      <c r="A56" s="38" t="s">
        <v>38</v>
      </c>
      <c r="B56" s="38" t="s">
        <v>64</v>
      </c>
      <c r="C56" s="38"/>
      <c r="D56" s="38" t="s">
        <v>39</v>
      </c>
      <c r="E56" s="37"/>
      <c r="F56" s="36">
        <v>1</v>
      </c>
      <c r="G56" s="36" t="s">
        <v>63</v>
      </c>
      <c r="H56" s="35">
        <f>I57</f>
        <v>48640.58</v>
      </c>
      <c r="I56" s="35">
        <f>TRUNC(F56 * H56,2)</f>
        <v>48640.58</v>
      </c>
      <c r="J56" s="34">
        <f>I56 / J1</f>
        <v>1.1092184561313188E-4</v>
      </c>
    </row>
    <row r="57" spans="1:10" ht="26.1" customHeight="1" x14ac:dyDescent="0.2">
      <c r="A57" s="33" t="s">
        <v>112</v>
      </c>
      <c r="B57" s="33" t="s">
        <v>111</v>
      </c>
      <c r="C57" s="33" t="s">
        <v>70</v>
      </c>
      <c r="D57" s="33" t="s">
        <v>110</v>
      </c>
      <c r="E57" s="32" t="s">
        <v>79</v>
      </c>
      <c r="F57" s="31">
        <v>1</v>
      </c>
      <c r="G57" s="30">
        <v>36848.93</v>
      </c>
      <c r="H57" s="30">
        <f>TRUNC(TRUNC(G57 * J2, 2) + G57, 2)</f>
        <v>48640.58</v>
      </c>
      <c r="I57" s="30">
        <f>TRUNC(F57 * H57,2)</f>
        <v>48640.58</v>
      </c>
      <c r="J57" s="29">
        <f>I57 / J1</f>
        <v>1.1092184561313188E-4</v>
      </c>
    </row>
    <row r="58" spans="1:10" ht="24" customHeight="1" x14ac:dyDescent="0.2">
      <c r="A58" s="38" t="s">
        <v>40</v>
      </c>
      <c r="B58" s="38" t="s">
        <v>64</v>
      </c>
      <c r="C58" s="38"/>
      <c r="D58" s="38" t="s">
        <v>41</v>
      </c>
      <c r="E58" s="37"/>
      <c r="F58" s="36">
        <v>1</v>
      </c>
      <c r="G58" s="36" t="s">
        <v>63</v>
      </c>
      <c r="H58" s="35">
        <f>I59</f>
        <v>325257.65999999997</v>
      </c>
      <c r="I58" s="35">
        <f>TRUNC(F58 * H58,2)</f>
        <v>325257.65999999997</v>
      </c>
      <c r="J58" s="34">
        <f>I58 / J1</f>
        <v>7.4173005229395976E-4</v>
      </c>
    </row>
    <row r="59" spans="1:10" ht="39" customHeight="1" x14ac:dyDescent="0.2">
      <c r="A59" s="33" t="s">
        <v>109</v>
      </c>
      <c r="B59" s="33" t="s">
        <v>108</v>
      </c>
      <c r="C59" s="33" t="s">
        <v>70</v>
      </c>
      <c r="D59" s="33" t="s">
        <v>107</v>
      </c>
      <c r="E59" s="32" t="s">
        <v>79</v>
      </c>
      <c r="F59" s="31">
        <v>182</v>
      </c>
      <c r="G59" s="30">
        <v>1353.89</v>
      </c>
      <c r="H59" s="30">
        <f>TRUNC(TRUNC(G59 * J2, 2) + G59, 2)</f>
        <v>1787.13</v>
      </c>
      <c r="I59" s="30">
        <f>TRUNC(F59 * H59,2)</f>
        <v>325257.65999999997</v>
      </c>
      <c r="J59" s="29">
        <f>I59 / J1</f>
        <v>7.4173005229395976E-4</v>
      </c>
    </row>
    <row r="60" spans="1:10" ht="24" customHeight="1" x14ac:dyDescent="0.2">
      <c r="A60" s="38" t="s">
        <v>42</v>
      </c>
      <c r="B60" s="38" t="s">
        <v>64</v>
      </c>
      <c r="C60" s="38"/>
      <c r="D60" s="38" t="s">
        <v>43</v>
      </c>
      <c r="E60" s="37"/>
      <c r="F60" s="36">
        <v>1</v>
      </c>
      <c r="G60" s="36" t="s">
        <v>63</v>
      </c>
      <c r="H60" s="35">
        <f>I61</f>
        <v>5317.48</v>
      </c>
      <c r="I60" s="35">
        <f>TRUNC(F60 * H60,2)</f>
        <v>5317.48</v>
      </c>
      <c r="J60" s="34">
        <f>I60 / J1</f>
        <v>1.2126185493900698E-5</v>
      </c>
    </row>
    <row r="61" spans="1:10" ht="26.1" customHeight="1" x14ac:dyDescent="0.2">
      <c r="A61" s="33" t="s">
        <v>106</v>
      </c>
      <c r="B61" s="33" t="s">
        <v>105</v>
      </c>
      <c r="C61" s="33" t="s">
        <v>70</v>
      </c>
      <c r="D61" s="33" t="s">
        <v>104</v>
      </c>
      <c r="E61" s="32" t="s">
        <v>79</v>
      </c>
      <c r="F61" s="31">
        <v>7</v>
      </c>
      <c r="G61" s="30">
        <v>575.49</v>
      </c>
      <c r="H61" s="30">
        <f>TRUNC(TRUNC(G61 * J2, 2) + G61, 2)</f>
        <v>759.64</v>
      </c>
      <c r="I61" s="30">
        <f>TRUNC(F61 * H61,2)</f>
        <v>5317.48</v>
      </c>
      <c r="J61" s="29">
        <f>I61 / J1</f>
        <v>1.2126185493900698E-5</v>
      </c>
    </row>
    <row r="62" spans="1:10" ht="24" customHeight="1" x14ac:dyDescent="0.2">
      <c r="A62" s="38" t="s">
        <v>44</v>
      </c>
      <c r="B62" s="38" t="s">
        <v>64</v>
      </c>
      <c r="C62" s="38"/>
      <c r="D62" s="38" t="s">
        <v>45</v>
      </c>
      <c r="E62" s="37"/>
      <c r="F62" s="36">
        <v>1</v>
      </c>
      <c r="G62" s="36" t="s">
        <v>63</v>
      </c>
      <c r="H62" s="35">
        <f>I63</f>
        <v>66317.16</v>
      </c>
      <c r="I62" s="35">
        <f>TRUNC(F62 * H62,2)</f>
        <v>66317.16</v>
      </c>
      <c r="J62" s="34">
        <f>I62 / J1</f>
        <v>1.5123219712884518E-4</v>
      </c>
    </row>
    <row r="63" spans="1:10" ht="26.1" customHeight="1" x14ac:dyDescent="0.2">
      <c r="A63" s="33" t="s">
        <v>103</v>
      </c>
      <c r="B63" s="33" t="s">
        <v>102</v>
      </c>
      <c r="C63" s="33" t="s">
        <v>70</v>
      </c>
      <c r="D63" s="33" t="s">
        <v>101</v>
      </c>
      <c r="E63" s="32" t="s">
        <v>58</v>
      </c>
      <c r="F63" s="31">
        <v>182</v>
      </c>
      <c r="G63" s="30">
        <v>276.05</v>
      </c>
      <c r="H63" s="30">
        <f>TRUNC(TRUNC(G63 * J2, 2) + G63, 2)</f>
        <v>364.38</v>
      </c>
      <c r="I63" s="30">
        <f>TRUNC(F63 * H63,2)</f>
        <v>66317.16</v>
      </c>
      <c r="J63" s="29">
        <f>I63 / J1</f>
        <v>1.5123219712884518E-4</v>
      </c>
    </row>
    <row r="64" spans="1:10" ht="24" customHeight="1" x14ac:dyDescent="0.2">
      <c r="A64" s="38" t="s">
        <v>46</v>
      </c>
      <c r="B64" s="38" t="s">
        <v>64</v>
      </c>
      <c r="C64" s="38"/>
      <c r="D64" s="38" t="s">
        <v>47</v>
      </c>
      <c r="E64" s="37"/>
      <c r="F64" s="36">
        <v>1</v>
      </c>
      <c r="G64" s="36" t="s">
        <v>63</v>
      </c>
      <c r="H64" s="35">
        <f>I65 + I66 + I67 + I68 + I69 + I70 + I71</f>
        <v>4041.4399999999996</v>
      </c>
      <c r="I64" s="35">
        <f>TRUNC(F64 * H64,2)</f>
        <v>4041.44</v>
      </c>
      <c r="J64" s="34">
        <f>I64 / J1</f>
        <v>9.2162548994016039E-6</v>
      </c>
    </row>
    <row r="65" spans="1:10" ht="26.1" customHeight="1" x14ac:dyDescent="0.2">
      <c r="A65" s="33" t="s">
        <v>100</v>
      </c>
      <c r="B65" s="33" t="s">
        <v>99</v>
      </c>
      <c r="C65" s="33" t="s">
        <v>60</v>
      </c>
      <c r="D65" s="33" t="s">
        <v>98</v>
      </c>
      <c r="E65" s="32" t="s">
        <v>79</v>
      </c>
      <c r="F65" s="31">
        <v>1</v>
      </c>
      <c r="G65" s="30">
        <v>11.3</v>
      </c>
      <c r="H65" s="30">
        <f>TRUNC(TRUNC(G65 * J2, 2) + G65, 2)</f>
        <v>14.91</v>
      </c>
      <c r="I65" s="30">
        <f>TRUNC(F65 * H65,2)</f>
        <v>14.91</v>
      </c>
      <c r="J65" s="29">
        <f>I65 / J1</f>
        <v>3.4001336293518624E-8</v>
      </c>
    </row>
    <row r="66" spans="1:10" ht="26.1" customHeight="1" x14ac:dyDescent="0.2">
      <c r="A66" s="33" t="s">
        <v>97</v>
      </c>
      <c r="B66" s="33" t="s">
        <v>96</v>
      </c>
      <c r="C66" s="33" t="s">
        <v>60</v>
      </c>
      <c r="D66" s="33" t="s">
        <v>95</v>
      </c>
      <c r="E66" s="32" t="s">
        <v>79</v>
      </c>
      <c r="F66" s="31">
        <v>1</v>
      </c>
      <c r="G66" s="30">
        <v>11.3</v>
      </c>
      <c r="H66" s="30">
        <f>TRUNC(TRUNC(G66 * J2, 2) + G66, 2)</f>
        <v>14.91</v>
      </c>
      <c r="I66" s="30">
        <f>TRUNC(F66 * H66,2)</f>
        <v>14.91</v>
      </c>
      <c r="J66" s="29">
        <f>I66 / J1</f>
        <v>3.4001336293518624E-8</v>
      </c>
    </row>
    <row r="67" spans="1:10" ht="26.1" customHeight="1" x14ac:dyDescent="0.2">
      <c r="A67" s="33" t="s">
        <v>94</v>
      </c>
      <c r="B67" s="33" t="s">
        <v>93</v>
      </c>
      <c r="C67" s="33" t="s">
        <v>60</v>
      </c>
      <c r="D67" s="33" t="s">
        <v>92</v>
      </c>
      <c r="E67" s="32" t="s">
        <v>79</v>
      </c>
      <c r="F67" s="31">
        <v>1</v>
      </c>
      <c r="G67" s="30">
        <v>605.38</v>
      </c>
      <c r="H67" s="30">
        <f>TRUNC(TRUNC(G67 * J2, 2) + G67, 2)</f>
        <v>799.1</v>
      </c>
      <c r="I67" s="30">
        <f>TRUNC(F67 * H67,2)</f>
        <v>799.1</v>
      </c>
      <c r="J67" s="29">
        <f>I67 / J1</f>
        <v>1.822298312015475E-6</v>
      </c>
    </row>
    <row r="68" spans="1:10" ht="26.1" customHeight="1" x14ac:dyDescent="0.2">
      <c r="A68" s="33" t="s">
        <v>91</v>
      </c>
      <c r="B68" s="33" t="s">
        <v>90</v>
      </c>
      <c r="C68" s="33" t="s">
        <v>60</v>
      </c>
      <c r="D68" s="33" t="s">
        <v>89</v>
      </c>
      <c r="E68" s="32" t="s">
        <v>79</v>
      </c>
      <c r="F68" s="31">
        <v>1</v>
      </c>
      <c r="G68" s="30">
        <v>962.21</v>
      </c>
      <c r="H68" s="30">
        <f>TRUNC(TRUNC(G68 * J2, 2) + G68, 2)</f>
        <v>1270.1099999999999</v>
      </c>
      <c r="I68" s="30">
        <f>TRUNC(F68 * H68,2)</f>
        <v>1270.1099999999999</v>
      </c>
      <c r="J68" s="29">
        <f>I68 / J1</f>
        <v>2.8964075948867162E-6</v>
      </c>
    </row>
    <row r="69" spans="1:10" ht="39" customHeight="1" x14ac:dyDescent="0.2">
      <c r="A69" s="33" t="s">
        <v>88</v>
      </c>
      <c r="B69" s="33" t="s">
        <v>87</v>
      </c>
      <c r="C69" s="33" t="s">
        <v>60</v>
      </c>
      <c r="D69" s="33" t="s">
        <v>86</v>
      </c>
      <c r="E69" s="32" t="s">
        <v>79</v>
      </c>
      <c r="F69" s="31">
        <v>1</v>
      </c>
      <c r="G69" s="30">
        <v>104.77</v>
      </c>
      <c r="H69" s="30">
        <f>TRUNC(TRUNC(G69 * J2, 2) + G69, 2)</f>
        <v>138.29</v>
      </c>
      <c r="I69" s="30">
        <f>TRUNC(F69 * H69,2)</f>
        <v>138.29</v>
      </c>
      <c r="J69" s="29">
        <f>I69 / J1</f>
        <v>3.1536182401278944E-7</v>
      </c>
    </row>
    <row r="70" spans="1:10" ht="51.95" customHeight="1" x14ac:dyDescent="0.2">
      <c r="A70" s="33" t="s">
        <v>85</v>
      </c>
      <c r="B70" s="33" t="s">
        <v>84</v>
      </c>
      <c r="C70" s="33" t="s">
        <v>60</v>
      </c>
      <c r="D70" s="33" t="s">
        <v>83</v>
      </c>
      <c r="E70" s="32" t="s">
        <v>79</v>
      </c>
      <c r="F70" s="31">
        <v>1</v>
      </c>
      <c r="G70" s="30">
        <v>1316.37</v>
      </c>
      <c r="H70" s="30">
        <f>TRUNC(TRUNC(G70 * J2, 2) + G70, 2)</f>
        <v>1737.6</v>
      </c>
      <c r="I70" s="30">
        <f>TRUNC(F70 * H70,2)</f>
        <v>1737.6</v>
      </c>
      <c r="J70" s="29">
        <f>I70 / J1</f>
        <v>3.9624897346490915E-6</v>
      </c>
    </row>
    <row r="71" spans="1:10" ht="26.1" customHeight="1" x14ac:dyDescent="0.2">
      <c r="A71" s="33" t="s">
        <v>82</v>
      </c>
      <c r="B71" s="33" t="s">
        <v>81</v>
      </c>
      <c r="C71" s="33" t="s">
        <v>60</v>
      </c>
      <c r="D71" s="33" t="s">
        <v>80</v>
      </c>
      <c r="E71" s="32" t="s">
        <v>79</v>
      </c>
      <c r="F71" s="31">
        <v>4</v>
      </c>
      <c r="G71" s="30">
        <v>12.6</v>
      </c>
      <c r="H71" s="30">
        <f>TRUNC(TRUNC(G71 * J2, 2) + G71, 2)</f>
        <v>16.63</v>
      </c>
      <c r="I71" s="30">
        <f>TRUNC(F71 * H71,2)</f>
        <v>66.52</v>
      </c>
      <c r="J71" s="29">
        <f>I71 / J1</f>
        <v>1.5169476125049355E-7</v>
      </c>
    </row>
    <row r="72" spans="1:10" ht="24" customHeight="1" x14ac:dyDescent="0.2">
      <c r="A72" s="38" t="s">
        <v>48</v>
      </c>
      <c r="B72" s="38" t="s">
        <v>64</v>
      </c>
      <c r="C72" s="38"/>
      <c r="D72" s="38" t="s">
        <v>49</v>
      </c>
      <c r="E72" s="37"/>
      <c r="F72" s="36">
        <v>383</v>
      </c>
      <c r="G72" s="36" t="s">
        <v>63</v>
      </c>
      <c r="H72" s="35">
        <f>I73 + I74</f>
        <v>63394.41</v>
      </c>
      <c r="I72" s="35">
        <f>TRUNC(F72 * H72,2)</f>
        <v>24280059.030000001</v>
      </c>
      <c r="J72" s="34">
        <f>I72 / J1</f>
        <v>5.5369178558384552E-2</v>
      </c>
    </row>
    <row r="73" spans="1:10" ht="65.099999999999994" customHeight="1" x14ac:dyDescent="0.2">
      <c r="A73" s="33" t="s">
        <v>78</v>
      </c>
      <c r="B73" s="33" t="s">
        <v>77</v>
      </c>
      <c r="C73" s="33" t="s">
        <v>60</v>
      </c>
      <c r="D73" s="33" t="s">
        <v>76</v>
      </c>
      <c r="E73" s="32" t="s">
        <v>58</v>
      </c>
      <c r="F73" s="31">
        <v>296</v>
      </c>
      <c r="G73" s="30">
        <v>162.05000000000001</v>
      </c>
      <c r="H73" s="30">
        <f>TRUNC(TRUNC(G73 * J2, 2) + G73, 2)</f>
        <v>213.9</v>
      </c>
      <c r="I73" s="30">
        <f>TRUNC(F73 * H73,2)</f>
        <v>63314.400000000001</v>
      </c>
      <c r="J73" s="29">
        <f>I73 / J1</f>
        <v>1.4438458796930622E-4</v>
      </c>
    </row>
    <row r="74" spans="1:10" ht="39" customHeight="1" x14ac:dyDescent="0.2">
      <c r="A74" s="33" t="s">
        <v>75</v>
      </c>
      <c r="B74" s="33" t="s">
        <v>74</v>
      </c>
      <c r="C74" s="33" t="s">
        <v>60</v>
      </c>
      <c r="D74" s="33" t="s">
        <v>73</v>
      </c>
      <c r="E74" s="32" t="s">
        <v>58</v>
      </c>
      <c r="F74" s="31">
        <v>7</v>
      </c>
      <c r="G74" s="30">
        <v>8.66</v>
      </c>
      <c r="H74" s="30">
        <f>TRUNC(TRUNC(G74 * J2, 2) + G74, 2)</f>
        <v>11.43</v>
      </c>
      <c r="I74" s="30">
        <f>TRUNC(F74 * H74,2)</f>
        <v>80.010000000000005</v>
      </c>
      <c r="J74" s="29">
        <f>I74 / J1</f>
        <v>1.8245787503986757E-7</v>
      </c>
    </row>
    <row r="75" spans="1:10" ht="24" customHeight="1" x14ac:dyDescent="0.2">
      <c r="A75" s="38" t="s">
        <v>50</v>
      </c>
      <c r="B75" s="38" t="s">
        <v>64</v>
      </c>
      <c r="C75" s="38"/>
      <c r="D75" s="38" t="s">
        <v>51</v>
      </c>
      <c r="E75" s="37"/>
      <c r="F75" s="36">
        <v>383</v>
      </c>
      <c r="G75" s="36" t="s">
        <v>63</v>
      </c>
      <c r="H75" s="35">
        <f>I76 + I77</f>
        <v>33029.800000000003</v>
      </c>
      <c r="I75" s="35">
        <f>TRUNC(F75 * H75,2)</f>
        <v>12650413.4</v>
      </c>
      <c r="J75" s="34">
        <f>I75 / J1</f>
        <v>2.8848488280713236E-2</v>
      </c>
    </row>
    <row r="76" spans="1:10" ht="26.1" customHeight="1" x14ac:dyDescent="0.2">
      <c r="A76" s="33" t="s">
        <v>72</v>
      </c>
      <c r="B76" s="33" t="s">
        <v>71</v>
      </c>
      <c r="C76" s="33" t="s">
        <v>70</v>
      </c>
      <c r="D76" s="33" t="s">
        <v>69</v>
      </c>
      <c r="E76" s="32" t="s">
        <v>65</v>
      </c>
      <c r="F76" s="31">
        <v>100</v>
      </c>
      <c r="G76" s="30">
        <v>100.01</v>
      </c>
      <c r="H76" s="30">
        <f>TRUNC(TRUNC(G76 * J2, 2) + G76, 2)</f>
        <v>132.01</v>
      </c>
      <c r="I76" s="30">
        <f>TRUNC(F76 * H76,2)</f>
        <v>13201</v>
      </c>
      <c r="J76" s="29">
        <f>I76 / J1</f>
        <v>3.0104067096629066E-5</v>
      </c>
    </row>
    <row r="77" spans="1:10" ht="24" customHeight="1" x14ac:dyDescent="0.2">
      <c r="A77" s="33" t="s">
        <v>68</v>
      </c>
      <c r="B77" s="33" t="s">
        <v>67</v>
      </c>
      <c r="C77" s="33" t="s">
        <v>60</v>
      </c>
      <c r="D77" s="33" t="s">
        <v>66</v>
      </c>
      <c r="E77" s="32" t="s">
        <v>65</v>
      </c>
      <c r="F77" s="31">
        <v>480</v>
      </c>
      <c r="G77" s="30">
        <v>31.3</v>
      </c>
      <c r="H77" s="30">
        <f>TRUNC(TRUNC(G77 * J2, 2) + G77, 2)</f>
        <v>41.31</v>
      </c>
      <c r="I77" s="30">
        <f>TRUNC(F77 * H77,2)</f>
        <v>19828.8</v>
      </c>
      <c r="J77" s="29">
        <f>I77 / J1</f>
        <v>4.5218356612804966E-5</v>
      </c>
    </row>
    <row r="78" spans="1:10" ht="24" customHeight="1" x14ac:dyDescent="0.2">
      <c r="A78" s="38" t="s">
        <v>52</v>
      </c>
      <c r="B78" s="38" t="s">
        <v>64</v>
      </c>
      <c r="C78" s="38"/>
      <c r="D78" s="38" t="s">
        <v>53</v>
      </c>
      <c r="E78" s="37"/>
      <c r="F78" s="36">
        <v>383</v>
      </c>
      <c r="G78" s="36" t="s">
        <v>63</v>
      </c>
      <c r="H78" s="35">
        <f>I79</f>
        <v>1163.6500000000001</v>
      </c>
      <c r="I78" s="35">
        <f>TRUNC(F78 * H78,2)</f>
        <v>445677.95</v>
      </c>
      <c r="J78" s="34">
        <f>I78 / J1</f>
        <v>1.0163411037260885E-3</v>
      </c>
    </row>
    <row r="79" spans="1:10" ht="26.1" customHeight="1" x14ac:dyDescent="0.2">
      <c r="A79" s="33" t="s">
        <v>62</v>
      </c>
      <c r="B79" s="33" t="s">
        <v>61</v>
      </c>
      <c r="C79" s="33" t="s">
        <v>60</v>
      </c>
      <c r="D79" s="33" t="s">
        <v>59</v>
      </c>
      <c r="E79" s="32" t="s">
        <v>58</v>
      </c>
      <c r="F79" s="31">
        <v>1369</v>
      </c>
      <c r="G79" s="30">
        <v>0.65</v>
      </c>
      <c r="H79" s="30">
        <f>TRUNC(TRUNC(G79 * J2, 2) + G79, 2)</f>
        <v>0.85</v>
      </c>
      <c r="I79" s="30">
        <f>TRUNC(F79 * H79,2)</f>
        <v>1163.6500000000001</v>
      </c>
      <c r="J79" s="29">
        <f>I79 / J1</f>
        <v>2.6536321246111973E-6</v>
      </c>
    </row>
  </sheetData>
  <mergeCells count="2">
    <mergeCell ref="H1:I1"/>
    <mergeCell ref="H2:I2"/>
  </mergeCells>
  <pageMargins left="0.5" right="0.5" top="1" bottom="1" header="0.5" footer="0.5"/>
  <pageSetup paperSize="9" scale="70" fitToHeight="0" orientation="landscape" r:id="rId1"/>
  <headerFooter>
    <oddHeader>&amp;L &amp;C &amp;R</oddHeader>
    <oddFooter>&amp;L &amp;C &amp;R</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92E29-7AAD-46FE-BCA7-566BF9AD75F2}">
  <sheetPr>
    <pageSetUpPr fitToPage="1"/>
  </sheetPr>
  <dimension ref="A1:J900"/>
  <sheetViews>
    <sheetView tabSelected="1" showWhiteSpace="0" view="pageBreakPreview" zoomScale="60" zoomScaleNormal="100" workbookViewId="0"/>
  </sheetViews>
  <sheetFormatPr defaultRowHeight="14.25" x14ac:dyDescent="0.2"/>
  <cols>
    <col min="1" max="1" width="10" bestFit="1" customWidth="1"/>
    <col min="2" max="2" width="12" bestFit="1" customWidth="1"/>
    <col min="3" max="3" width="10" bestFit="1" customWidth="1"/>
    <col min="4" max="4" width="60" bestFit="1" customWidth="1"/>
    <col min="5" max="5" width="15" bestFit="1" customWidth="1"/>
    <col min="6" max="8" width="12" bestFit="1" customWidth="1"/>
    <col min="9" max="9" width="13" bestFit="1" customWidth="1"/>
    <col min="10" max="10" width="16.625" bestFit="1" customWidth="1"/>
  </cols>
  <sheetData>
    <row r="1" spans="1:10" ht="15" x14ac:dyDescent="0.2">
      <c r="A1" s="45"/>
      <c r="B1" s="45"/>
      <c r="C1" s="45"/>
      <c r="D1" s="45" t="s">
        <v>0</v>
      </c>
      <c r="E1" s="44" t="s">
        <v>1</v>
      </c>
      <c r="F1" s="44"/>
      <c r="G1" s="44" t="s">
        <v>2</v>
      </c>
      <c r="H1" s="44"/>
      <c r="I1" s="44" t="s">
        <v>3</v>
      </c>
      <c r="J1" s="44"/>
    </row>
    <row r="2" spans="1:10" ht="80.099999999999994" customHeight="1" x14ac:dyDescent="0.2">
      <c r="A2" s="43"/>
      <c r="B2" s="43"/>
      <c r="C2" s="43"/>
      <c r="D2" s="43" t="s">
        <v>4</v>
      </c>
      <c r="E2" s="25" t="s">
        <v>5</v>
      </c>
      <c r="F2" s="25"/>
      <c r="G2" s="25" t="s">
        <v>6</v>
      </c>
      <c r="H2" s="25"/>
      <c r="I2" s="25" t="s">
        <v>7</v>
      </c>
      <c r="J2" s="25"/>
    </row>
    <row r="3" spans="1:10" ht="15" x14ac:dyDescent="0.25">
      <c r="A3" s="42" t="s">
        <v>955</v>
      </c>
      <c r="B3" s="16"/>
      <c r="C3" s="16"/>
      <c r="D3" s="16"/>
      <c r="E3" s="16"/>
      <c r="F3" s="16"/>
      <c r="G3" s="16"/>
      <c r="H3" s="16"/>
      <c r="I3" s="16"/>
      <c r="J3" s="16"/>
    </row>
    <row r="4" spans="1:10" ht="24" customHeight="1" x14ac:dyDescent="0.2">
      <c r="A4" s="38" t="s">
        <v>14</v>
      </c>
      <c r="B4" s="38"/>
      <c r="C4" s="38"/>
      <c r="D4" s="38" t="s">
        <v>15</v>
      </c>
      <c r="E4" s="38"/>
      <c r="F4" s="62"/>
      <c r="G4" s="62"/>
      <c r="H4" s="36">
        <v>383</v>
      </c>
      <c r="I4" s="38"/>
      <c r="J4" s="35">
        <v>3061770.94</v>
      </c>
    </row>
    <row r="5" spans="1:10" ht="18" customHeight="1" x14ac:dyDescent="0.2">
      <c r="A5" s="41" t="s">
        <v>233</v>
      </c>
      <c r="B5" s="39" t="s">
        <v>238</v>
      </c>
      <c r="C5" s="41" t="s">
        <v>237</v>
      </c>
      <c r="D5" s="41" t="s">
        <v>10</v>
      </c>
      <c r="E5" s="61" t="s">
        <v>256</v>
      </c>
      <c r="F5" s="61"/>
      <c r="G5" s="40" t="s">
        <v>236</v>
      </c>
      <c r="H5" s="39" t="s">
        <v>11</v>
      </c>
      <c r="I5" s="39" t="s">
        <v>235</v>
      </c>
      <c r="J5" s="39" t="s">
        <v>12</v>
      </c>
    </row>
    <row r="6" spans="1:10" ht="39" customHeight="1" x14ac:dyDescent="0.2">
      <c r="A6" s="33" t="s">
        <v>255</v>
      </c>
      <c r="B6" s="31" t="s">
        <v>232</v>
      </c>
      <c r="C6" s="33" t="s">
        <v>231</v>
      </c>
      <c r="D6" s="33" t="s">
        <v>230</v>
      </c>
      <c r="E6" s="60">
        <v>4</v>
      </c>
      <c r="F6" s="60"/>
      <c r="G6" s="32" t="s">
        <v>79</v>
      </c>
      <c r="H6" s="59">
        <v>1</v>
      </c>
      <c r="I6" s="30">
        <v>58.22</v>
      </c>
      <c r="J6" s="30">
        <v>58.22</v>
      </c>
    </row>
    <row r="7" spans="1:10" ht="78" customHeight="1" x14ac:dyDescent="0.2">
      <c r="A7" s="57" t="s">
        <v>253</v>
      </c>
      <c r="B7" s="58" t="s">
        <v>954</v>
      </c>
      <c r="C7" s="57" t="s">
        <v>231</v>
      </c>
      <c r="D7" s="57" t="s">
        <v>953</v>
      </c>
      <c r="E7" s="56">
        <v>30</v>
      </c>
      <c r="F7" s="56"/>
      <c r="G7" s="55" t="s">
        <v>65</v>
      </c>
      <c r="H7" s="54">
        <v>2</v>
      </c>
      <c r="I7" s="53">
        <v>0.76</v>
      </c>
      <c r="J7" s="53">
        <v>1.52</v>
      </c>
    </row>
    <row r="8" spans="1:10" ht="39" customHeight="1" x14ac:dyDescent="0.2">
      <c r="A8" s="67" t="s">
        <v>261</v>
      </c>
      <c r="B8" s="68" t="s">
        <v>952</v>
      </c>
      <c r="C8" s="67" t="s">
        <v>231</v>
      </c>
      <c r="D8" s="67" t="s">
        <v>951</v>
      </c>
      <c r="E8" s="66" t="s">
        <v>262</v>
      </c>
      <c r="F8" s="66"/>
      <c r="G8" s="65" t="s">
        <v>65</v>
      </c>
      <c r="H8" s="64">
        <v>2</v>
      </c>
      <c r="I8" s="63">
        <v>28.35</v>
      </c>
      <c r="J8" s="63">
        <v>56.7</v>
      </c>
    </row>
    <row r="9" spans="1:10" x14ac:dyDescent="0.2">
      <c r="A9" s="52"/>
      <c r="B9" s="52"/>
      <c r="C9" s="52"/>
      <c r="D9" s="52"/>
      <c r="E9" s="52" t="s">
        <v>249</v>
      </c>
      <c r="F9" s="50">
        <v>56.7</v>
      </c>
      <c r="G9" s="52" t="s">
        <v>248</v>
      </c>
      <c r="H9" s="50">
        <v>0</v>
      </c>
      <c r="I9" s="52" t="s">
        <v>247</v>
      </c>
      <c r="J9" s="50">
        <v>56.7</v>
      </c>
    </row>
    <row r="10" spans="1:10" x14ac:dyDescent="0.2">
      <c r="A10" s="52"/>
      <c r="B10" s="52"/>
      <c r="C10" s="52"/>
      <c r="D10" s="52"/>
      <c r="E10" s="52" t="s">
        <v>246</v>
      </c>
      <c r="F10" s="50">
        <v>18.63</v>
      </c>
      <c r="G10" s="52"/>
      <c r="H10" s="51" t="s">
        <v>245</v>
      </c>
      <c r="I10" s="51"/>
      <c r="J10" s="50">
        <v>76.849999999999994</v>
      </c>
    </row>
    <row r="11" spans="1:10" ht="50.1" customHeight="1" thickBot="1" x14ac:dyDescent="0.25">
      <c r="A11" s="26"/>
      <c r="B11" s="26"/>
      <c r="C11" s="26"/>
      <c r="D11" s="26"/>
      <c r="E11" s="26"/>
      <c r="F11" s="26"/>
      <c r="G11" s="26" t="s">
        <v>244</v>
      </c>
      <c r="H11" s="49" t="s">
        <v>446</v>
      </c>
      <c r="I11" s="26" t="s">
        <v>242</v>
      </c>
      <c r="J11" s="47">
        <v>88300.65</v>
      </c>
    </row>
    <row r="12" spans="1:10" ht="0.95" customHeight="1" thickTop="1" x14ac:dyDescent="0.2">
      <c r="A12" s="48"/>
      <c r="B12" s="48"/>
      <c r="C12" s="48"/>
      <c r="D12" s="48"/>
      <c r="E12" s="48"/>
      <c r="F12" s="48"/>
      <c r="G12" s="48"/>
      <c r="H12" s="48"/>
      <c r="I12" s="48"/>
      <c r="J12" s="48"/>
    </row>
    <row r="13" spans="1:10" ht="18" customHeight="1" x14ac:dyDescent="0.2">
      <c r="A13" s="41" t="s">
        <v>229</v>
      </c>
      <c r="B13" s="39" t="s">
        <v>238</v>
      </c>
      <c r="C13" s="41" t="s">
        <v>237</v>
      </c>
      <c r="D13" s="41" t="s">
        <v>10</v>
      </c>
      <c r="E13" s="61" t="s">
        <v>256</v>
      </c>
      <c r="F13" s="61"/>
      <c r="G13" s="40" t="s">
        <v>236</v>
      </c>
      <c r="H13" s="39" t="s">
        <v>11</v>
      </c>
      <c r="I13" s="39" t="s">
        <v>235</v>
      </c>
      <c r="J13" s="39" t="s">
        <v>12</v>
      </c>
    </row>
    <row r="14" spans="1:10" ht="26.1" customHeight="1" x14ac:dyDescent="0.2">
      <c r="A14" s="33" t="s">
        <v>255</v>
      </c>
      <c r="B14" s="31" t="s">
        <v>228</v>
      </c>
      <c r="C14" s="33" t="s">
        <v>70</v>
      </c>
      <c r="D14" s="33" t="s">
        <v>227</v>
      </c>
      <c r="E14" s="60" t="s">
        <v>950</v>
      </c>
      <c r="F14" s="60"/>
      <c r="G14" s="32" t="s">
        <v>79</v>
      </c>
      <c r="H14" s="59">
        <v>1</v>
      </c>
      <c r="I14" s="30">
        <v>5881.54</v>
      </c>
      <c r="J14" s="30">
        <v>5881.54</v>
      </c>
    </row>
    <row r="15" spans="1:10" ht="26.1" customHeight="1" x14ac:dyDescent="0.2">
      <c r="A15" s="67" t="s">
        <v>261</v>
      </c>
      <c r="B15" s="68" t="s">
        <v>949</v>
      </c>
      <c r="C15" s="67" t="s">
        <v>934</v>
      </c>
      <c r="D15" s="67" t="s">
        <v>948</v>
      </c>
      <c r="E15" s="66" t="s">
        <v>262</v>
      </c>
      <c r="F15" s="66"/>
      <c r="G15" s="65" t="s">
        <v>65</v>
      </c>
      <c r="H15" s="64">
        <v>6</v>
      </c>
      <c r="I15" s="63">
        <v>190.43337600000001</v>
      </c>
      <c r="J15" s="63">
        <v>1142.5999999999999</v>
      </c>
    </row>
    <row r="16" spans="1:10" ht="24" customHeight="1" x14ac:dyDescent="0.2">
      <c r="A16" s="67" t="s">
        <v>261</v>
      </c>
      <c r="B16" s="68" t="s">
        <v>947</v>
      </c>
      <c r="C16" s="67" t="s">
        <v>934</v>
      </c>
      <c r="D16" s="67" t="s">
        <v>946</v>
      </c>
      <c r="E16" s="66" t="s">
        <v>262</v>
      </c>
      <c r="F16" s="66"/>
      <c r="G16" s="65" t="s">
        <v>65</v>
      </c>
      <c r="H16" s="64">
        <v>5</v>
      </c>
      <c r="I16" s="63">
        <v>69.869951999999998</v>
      </c>
      <c r="J16" s="63">
        <v>349.34</v>
      </c>
    </row>
    <row r="17" spans="1:10" ht="26.1" customHeight="1" x14ac:dyDescent="0.2">
      <c r="A17" s="67" t="s">
        <v>261</v>
      </c>
      <c r="B17" s="68" t="s">
        <v>945</v>
      </c>
      <c r="C17" s="67" t="s">
        <v>934</v>
      </c>
      <c r="D17" s="67" t="s">
        <v>944</v>
      </c>
      <c r="E17" s="66" t="s">
        <v>262</v>
      </c>
      <c r="F17" s="66"/>
      <c r="G17" s="65" t="s">
        <v>65</v>
      </c>
      <c r="H17" s="64">
        <v>0.4</v>
      </c>
      <c r="I17" s="63">
        <v>528.21763199999998</v>
      </c>
      <c r="J17" s="63">
        <v>211.28</v>
      </c>
    </row>
    <row r="18" spans="1:10" ht="26.1" customHeight="1" x14ac:dyDescent="0.2">
      <c r="A18" s="67" t="s">
        <v>261</v>
      </c>
      <c r="B18" s="68" t="s">
        <v>943</v>
      </c>
      <c r="C18" s="67" t="s">
        <v>934</v>
      </c>
      <c r="D18" s="67" t="s">
        <v>942</v>
      </c>
      <c r="E18" s="66" t="s">
        <v>262</v>
      </c>
      <c r="F18" s="66"/>
      <c r="G18" s="65" t="s">
        <v>65</v>
      </c>
      <c r="H18" s="64">
        <v>0.2</v>
      </c>
      <c r="I18" s="63">
        <v>528.21763199999998</v>
      </c>
      <c r="J18" s="63">
        <v>105.64</v>
      </c>
    </row>
    <row r="19" spans="1:10" ht="24" customHeight="1" x14ac:dyDescent="0.2">
      <c r="A19" s="67" t="s">
        <v>261</v>
      </c>
      <c r="B19" s="68" t="s">
        <v>941</v>
      </c>
      <c r="C19" s="67" t="s">
        <v>934</v>
      </c>
      <c r="D19" s="67" t="s">
        <v>940</v>
      </c>
      <c r="E19" s="66" t="s">
        <v>262</v>
      </c>
      <c r="F19" s="66"/>
      <c r="G19" s="65" t="s">
        <v>65</v>
      </c>
      <c r="H19" s="64">
        <v>9.4</v>
      </c>
      <c r="I19" s="63">
        <v>67.048128000000005</v>
      </c>
      <c r="J19" s="63">
        <v>630.25</v>
      </c>
    </row>
    <row r="20" spans="1:10" ht="26.1" customHeight="1" x14ac:dyDescent="0.2">
      <c r="A20" s="67" t="s">
        <v>261</v>
      </c>
      <c r="B20" s="68" t="s">
        <v>939</v>
      </c>
      <c r="C20" s="67" t="s">
        <v>934</v>
      </c>
      <c r="D20" s="67" t="s">
        <v>938</v>
      </c>
      <c r="E20" s="66" t="s">
        <v>262</v>
      </c>
      <c r="F20" s="66"/>
      <c r="G20" s="65" t="s">
        <v>65</v>
      </c>
      <c r="H20" s="64">
        <v>6</v>
      </c>
      <c r="I20" s="63">
        <v>316.28275200000002</v>
      </c>
      <c r="J20" s="63">
        <v>1897.69</v>
      </c>
    </row>
    <row r="21" spans="1:10" ht="26.1" customHeight="1" x14ac:dyDescent="0.2">
      <c r="A21" s="67" t="s">
        <v>261</v>
      </c>
      <c r="B21" s="68" t="s">
        <v>937</v>
      </c>
      <c r="C21" s="67" t="s">
        <v>934</v>
      </c>
      <c r="D21" s="67" t="s">
        <v>936</v>
      </c>
      <c r="E21" s="66" t="s">
        <v>262</v>
      </c>
      <c r="F21" s="66"/>
      <c r="G21" s="65" t="s">
        <v>65</v>
      </c>
      <c r="H21" s="64">
        <v>7</v>
      </c>
      <c r="I21" s="63">
        <v>135.46742399999999</v>
      </c>
      <c r="J21" s="63">
        <v>948.27</v>
      </c>
    </row>
    <row r="22" spans="1:10" ht="26.1" customHeight="1" x14ac:dyDescent="0.2">
      <c r="A22" s="67" t="s">
        <v>261</v>
      </c>
      <c r="B22" s="68" t="s">
        <v>935</v>
      </c>
      <c r="C22" s="67" t="s">
        <v>934</v>
      </c>
      <c r="D22" s="67" t="s">
        <v>933</v>
      </c>
      <c r="E22" s="66" t="s">
        <v>262</v>
      </c>
      <c r="F22" s="66"/>
      <c r="G22" s="65" t="s">
        <v>65</v>
      </c>
      <c r="H22" s="64">
        <v>4</v>
      </c>
      <c r="I22" s="63">
        <v>149.11948799999999</v>
      </c>
      <c r="J22" s="63">
        <v>596.47</v>
      </c>
    </row>
    <row r="23" spans="1:10" x14ac:dyDescent="0.2">
      <c r="A23" s="52"/>
      <c r="B23" s="52"/>
      <c r="C23" s="52"/>
      <c r="D23" s="52"/>
      <c r="E23" s="52" t="s">
        <v>249</v>
      </c>
      <c r="F23" s="50">
        <v>5881.54</v>
      </c>
      <c r="G23" s="52" t="s">
        <v>248</v>
      </c>
      <c r="H23" s="50">
        <v>0</v>
      </c>
      <c r="I23" s="52" t="s">
        <v>247</v>
      </c>
      <c r="J23" s="50">
        <v>5881.54</v>
      </c>
    </row>
    <row r="24" spans="1:10" x14ac:dyDescent="0.2">
      <c r="A24" s="52"/>
      <c r="B24" s="52"/>
      <c r="C24" s="52"/>
      <c r="D24" s="52"/>
      <c r="E24" s="52" t="s">
        <v>246</v>
      </c>
      <c r="F24" s="50">
        <v>1882.09</v>
      </c>
      <c r="G24" s="52"/>
      <c r="H24" s="51" t="s">
        <v>245</v>
      </c>
      <c r="I24" s="51"/>
      <c r="J24" s="50">
        <v>7763.63</v>
      </c>
    </row>
    <row r="25" spans="1:10" ht="50.1" customHeight="1" thickBot="1" x14ac:dyDescent="0.25">
      <c r="A25" s="26"/>
      <c r="B25" s="26"/>
      <c r="C25" s="26"/>
      <c r="D25" s="26"/>
      <c r="E25" s="26"/>
      <c r="F25" s="26"/>
      <c r="G25" s="26" t="s">
        <v>244</v>
      </c>
      <c r="H25" s="49" t="s">
        <v>498</v>
      </c>
      <c r="I25" s="26" t="s">
        <v>242</v>
      </c>
      <c r="J25" s="47">
        <v>2973470.29</v>
      </c>
    </row>
    <row r="26" spans="1:10" ht="0.95" customHeight="1" thickTop="1" x14ac:dyDescent="0.2">
      <c r="A26" s="48"/>
      <c r="B26" s="48"/>
      <c r="C26" s="48"/>
      <c r="D26" s="48"/>
      <c r="E26" s="48"/>
      <c r="F26" s="48"/>
      <c r="G26" s="48"/>
      <c r="H26" s="48"/>
      <c r="I26" s="48"/>
      <c r="J26" s="48"/>
    </row>
    <row r="27" spans="1:10" ht="24" customHeight="1" x14ac:dyDescent="0.2">
      <c r="A27" s="38" t="s">
        <v>16</v>
      </c>
      <c r="B27" s="38"/>
      <c r="C27" s="38"/>
      <c r="D27" s="38" t="s">
        <v>17</v>
      </c>
      <c r="E27" s="38"/>
      <c r="F27" s="62"/>
      <c r="G27" s="62"/>
      <c r="H27" s="36">
        <v>383</v>
      </c>
      <c r="I27" s="38"/>
      <c r="J27" s="35">
        <v>174588719.25999999</v>
      </c>
    </row>
    <row r="28" spans="1:10" ht="24" customHeight="1" x14ac:dyDescent="0.2">
      <c r="A28" s="38" t="s">
        <v>18</v>
      </c>
      <c r="B28" s="38"/>
      <c r="C28" s="38"/>
      <c r="D28" s="38" t="s">
        <v>19</v>
      </c>
      <c r="E28" s="38"/>
      <c r="F28" s="62"/>
      <c r="G28" s="62"/>
      <c r="H28" s="36"/>
      <c r="I28" s="38"/>
      <c r="J28" s="35">
        <v>157542423.36000001</v>
      </c>
    </row>
    <row r="29" spans="1:10" ht="18" customHeight="1" x14ac:dyDescent="0.2">
      <c r="A29" s="41" t="s">
        <v>226</v>
      </c>
      <c r="B29" s="39" t="s">
        <v>238</v>
      </c>
      <c r="C29" s="41" t="s">
        <v>237</v>
      </c>
      <c r="D29" s="41" t="s">
        <v>10</v>
      </c>
      <c r="E29" s="61" t="s">
        <v>256</v>
      </c>
      <c r="F29" s="61"/>
      <c r="G29" s="40" t="s">
        <v>236</v>
      </c>
      <c r="H29" s="39" t="s">
        <v>11</v>
      </c>
      <c r="I29" s="39" t="s">
        <v>235</v>
      </c>
      <c r="J29" s="39" t="s">
        <v>12</v>
      </c>
    </row>
    <row r="30" spans="1:10" ht="26.1" customHeight="1" x14ac:dyDescent="0.2">
      <c r="A30" s="33" t="s">
        <v>255</v>
      </c>
      <c r="B30" s="31" t="s">
        <v>71</v>
      </c>
      <c r="C30" s="33" t="s">
        <v>70</v>
      </c>
      <c r="D30" s="33" t="s">
        <v>69</v>
      </c>
      <c r="E30" s="60" t="s">
        <v>284</v>
      </c>
      <c r="F30" s="60"/>
      <c r="G30" s="32" t="s">
        <v>65</v>
      </c>
      <c r="H30" s="59">
        <v>1</v>
      </c>
      <c r="I30" s="30">
        <v>100.01</v>
      </c>
      <c r="J30" s="30">
        <v>100.01</v>
      </c>
    </row>
    <row r="31" spans="1:10" ht="26.1" customHeight="1" x14ac:dyDescent="0.2">
      <c r="A31" s="57" t="s">
        <v>253</v>
      </c>
      <c r="B31" s="58" t="s">
        <v>286</v>
      </c>
      <c r="C31" s="57" t="s">
        <v>60</v>
      </c>
      <c r="D31" s="57" t="s">
        <v>285</v>
      </c>
      <c r="E31" s="56" t="s">
        <v>284</v>
      </c>
      <c r="F31" s="56"/>
      <c r="G31" s="55" t="s">
        <v>65</v>
      </c>
      <c r="H31" s="54">
        <v>1</v>
      </c>
      <c r="I31" s="53">
        <v>3.37</v>
      </c>
      <c r="J31" s="53">
        <v>3.37</v>
      </c>
    </row>
    <row r="32" spans="1:10" ht="26.1" customHeight="1" x14ac:dyDescent="0.2">
      <c r="A32" s="67" t="s">
        <v>261</v>
      </c>
      <c r="B32" s="68" t="s">
        <v>272</v>
      </c>
      <c r="C32" s="67" t="s">
        <v>60</v>
      </c>
      <c r="D32" s="67" t="s">
        <v>271</v>
      </c>
      <c r="E32" s="66" t="s">
        <v>258</v>
      </c>
      <c r="F32" s="66"/>
      <c r="G32" s="65" t="s">
        <v>65</v>
      </c>
      <c r="H32" s="64">
        <v>1</v>
      </c>
      <c r="I32" s="63">
        <v>0.08</v>
      </c>
      <c r="J32" s="63">
        <v>0.08</v>
      </c>
    </row>
    <row r="33" spans="1:10" ht="24" customHeight="1" x14ac:dyDescent="0.2">
      <c r="A33" s="67" t="s">
        <v>261</v>
      </c>
      <c r="B33" s="68" t="s">
        <v>283</v>
      </c>
      <c r="C33" s="67" t="s">
        <v>60</v>
      </c>
      <c r="D33" s="67" t="s">
        <v>282</v>
      </c>
      <c r="E33" s="66" t="s">
        <v>262</v>
      </c>
      <c r="F33" s="66"/>
      <c r="G33" s="65" t="s">
        <v>65</v>
      </c>
      <c r="H33" s="64">
        <v>1</v>
      </c>
      <c r="I33" s="63">
        <v>94.35</v>
      </c>
      <c r="J33" s="63">
        <v>94.35</v>
      </c>
    </row>
    <row r="34" spans="1:10" ht="26.1" customHeight="1" x14ac:dyDescent="0.2">
      <c r="A34" s="67" t="s">
        <v>261</v>
      </c>
      <c r="B34" s="68" t="s">
        <v>274</v>
      </c>
      <c r="C34" s="67" t="s">
        <v>60</v>
      </c>
      <c r="D34" s="67" t="s">
        <v>273</v>
      </c>
      <c r="E34" s="66" t="s">
        <v>258</v>
      </c>
      <c r="F34" s="66"/>
      <c r="G34" s="65" t="s">
        <v>65</v>
      </c>
      <c r="H34" s="64">
        <v>1</v>
      </c>
      <c r="I34" s="63">
        <v>1.43</v>
      </c>
      <c r="J34" s="63">
        <v>1.43</v>
      </c>
    </row>
    <row r="35" spans="1:10" ht="26.1" customHeight="1" x14ac:dyDescent="0.2">
      <c r="A35" s="67" t="s">
        <v>261</v>
      </c>
      <c r="B35" s="68" t="s">
        <v>281</v>
      </c>
      <c r="C35" s="67" t="s">
        <v>60</v>
      </c>
      <c r="D35" s="67" t="s">
        <v>280</v>
      </c>
      <c r="E35" s="66" t="s">
        <v>258</v>
      </c>
      <c r="F35" s="66"/>
      <c r="G35" s="65" t="s">
        <v>65</v>
      </c>
      <c r="H35" s="64">
        <v>1</v>
      </c>
      <c r="I35" s="63">
        <v>0.01</v>
      </c>
      <c r="J35" s="63">
        <v>0.01</v>
      </c>
    </row>
    <row r="36" spans="1:10" ht="26.1" customHeight="1" x14ac:dyDescent="0.2">
      <c r="A36" s="67" t="s">
        <v>261</v>
      </c>
      <c r="B36" s="68" t="s">
        <v>279</v>
      </c>
      <c r="C36" s="67" t="s">
        <v>60</v>
      </c>
      <c r="D36" s="67" t="s">
        <v>278</v>
      </c>
      <c r="E36" s="66" t="s">
        <v>258</v>
      </c>
      <c r="F36" s="66"/>
      <c r="G36" s="65" t="s">
        <v>65</v>
      </c>
      <c r="H36" s="64">
        <v>1</v>
      </c>
      <c r="I36" s="63">
        <v>0.77</v>
      </c>
      <c r="J36" s="63">
        <v>0.77</v>
      </c>
    </row>
    <row r="37" spans="1:10" x14ac:dyDescent="0.2">
      <c r="A37" s="52"/>
      <c r="B37" s="52"/>
      <c r="C37" s="52"/>
      <c r="D37" s="52"/>
      <c r="E37" s="52" t="s">
        <v>249</v>
      </c>
      <c r="F37" s="50">
        <v>97.72</v>
      </c>
      <c r="G37" s="52" t="s">
        <v>248</v>
      </c>
      <c r="H37" s="50">
        <v>0</v>
      </c>
      <c r="I37" s="52" t="s">
        <v>247</v>
      </c>
      <c r="J37" s="50">
        <v>97.72</v>
      </c>
    </row>
    <row r="38" spans="1:10" x14ac:dyDescent="0.2">
      <c r="A38" s="52"/>
      <c r="B38" s="52"/>
      <c r="C38" s="52"/>
      <c r="D38" s="52"/>
      <c r="E38" s="52" t="s">
        <v>246</v>
      </c>
      <c r="F38" s="50">
        <v>32</v>
      </c>
      <c r="G38" s="52"/>
      <c r="H38" s="51" t="s">
        <v>245</v>
      </c>
      <c r="I38" s="51"/>
      <c r="J38" s="50">
        <v>132.01</v>
      </c>
    </row>
    <row r="39" spans="1:10" ht="50.1" customHeight="1" thickBot="1" x14ac:dyDescent="0.25">
      <c r="A39" s="26"/>
      <c r="B39" s="26"/>
      <c r="C39" s="26"/>
      <c r="D39" s="26"/>
      <c r="E39" s="26"/>
      <c r="F39" s="26"/>
      <c r="G39" s="26" t="s">
        <v>244</v>
      </c>
      <c r="H39" s="49" t="s">
        <v>932</v>
      </c>
      <c r="I39" s="26" t="s">
        <v>242</v>
      </c>
      <c r="J39" s="47">
        <v>60671796</v>
      </c>
    </row>
    <row r="40" spans="1:10" ht="0.95" customHeight="1" thickTop="1" x14ac:dyDescent="0.2">
      <c r="A40" s="48"/>
      <c r="B40" s="48"/>
      <c r="C40" s="48"/>
      <c r="D40" s="48"/>
      <c r="E40" s="48"/>
      <c r="F40" s="48"/>
      <c r="G40" s="48"/>
      <c r="H40" s="48"/>
      <c r="I40" s="48"/>
      <c r="J40" s="48"/>
    </row>
    <row r="41" spans="1:10" ht="18" customHeight="1" x14ac:dyDescent="0.2">
      <c r="A41" s="41" t="s">
        <v>225</v>
      </c>
      <c r="B41" s="39" t="s">
        <v>238</v>
      </c>
      <c r="C41" s="41" t="s">
        <v>237</v>
      </c>
      <c r="D41" s="41" t="s">
        <v>10</v>
      </c>
      <c r="E41" s="61" t="s">
        <v>256</v>
      </c>
      <c r="F41" s="61"/>
      <c r="G41" s="40" t="s">
        <v>236</v>
      </c>
      <c r="H41" s="39" t="s">
        <v>11</v>
      </c>
      <c r="I41" s="39" t="s">
        <v>235</v>
      </c>
      <c r="J41" s="39" t="s">
        <v>12</v>
      </c>
    </row>
    <row r="42" spans="1:10" ht="24" customHeight="1" x14ac:dyDescent="0.2">
      <c r="A42" s="33" t="s">
        <v>255</v>
      </c>
      <c r="B42" s="31" t="s">
        <v>224</v>
      </c>
      <c r="C42" s="33" t="s">
        <v>60</v>
      </c>
      <c r="D42" s="33" t="s">
        <v>66</v>
      </c>
      <c r="E42" s="60" t="s">
        <v>250</v>
      </c>
      <c r="F42" s="60"/>
      <c r="G42" s="32" t="s">
        <v>214</v>
      </c>
      <c r="H42" s="59">
        <v>1</v>
      </c>
      <c r="I42" s="30">
        <v>5561.44</v>
      </c>
      <c r="J42" s="30">
        <v>5561.44</v>
      </c>
    </row>
    <row r="43" spans="1:10" ht="26.1" customHeight="1" x14ac:dyDescent="0.2">
      <c r="A43" s="57" t="s">
        <v>253</v>
      </c>
      <c r="B43" s="58" t="s">
        <v>931</v>
      </c>
      <c r="C43" s="57" t="s">
        <v>60</v>
      </c>
      <c r="D43" s="57" t="s">
        <v>930</v>
      </c>
      <c r="E43" s="56" t="s">
        <v>250</v>
      </c>
      <c r="F43" s="56"/>
      <c r="G43" s="55" t="s">
        <v>214</v>
      </c>
      <c r="H43" s="54">
        <v>1</v>
      </c>
      <c r="I43" s="53">
        <v>105.62</v>
      </c>
      <c r="J43" s="53">
        <v>105.62</v>
      </c>
    </row>
    <row r="44" spans="1:10" ht="26.1" customHeight="1" x14ac:dyDescent="0.2">
      <c r="A44" s="67" t="s">
        <v>261</v>
      </c>
      <c r="B44" s="68" t="s">
        <v>904</v>
      </c>
      <c r="C44" s="67" t="s">
        <v>60</v>
      </c>
      <c r="D44" s="67" t="s">
        <v>903</v>
      </c>
      <c r="E44" s="66" t="s">
        <v>258</v>
      </c>
      <c r="F44" s="66"/>
      <c r="G44" s="65" t="s">
        <v>214</v>
      </c>
      <c r="H44" s="64">
        <v>1</v>
      </c>
      <c r="I44" s="63">
        <v>15.46</v>
      </c>
      <c r="J44" s="63">
        <v>15.46</v>
      </c>
    </row>
    <row r="45" spans="1:10" ht="26.1" customHeight="1" x14ac:dyDescent="0.2">
      <c r="A45" s="67" t="s">
        <v>261</v>
      </c>
      <c r="B45" s="68" t="s">
        <v>892</v>
      </c>
      <c r="C45" s="67" t="s">
        <v>60</v>
      </c>
      <c r="D45" s="67" t="s">
        <v>891</v>
      </c>
      <c r="E45" s="66" t="s">
        <v>258</v>
      </c>
      <c r="F45" s="66"/>
      <c r="G45" s="65" t="s">
        <v>214</v>
      </c>
      <c r="H45" s="64">
        <v>1</v>
      </c>
      <c r="I45" s="63">
        <v>160.47</v>
      </c>
      <c r="J45" s="63">
        <v>160.47</v>
      </c>
    </row>
    <row r="46" spans="1:10" ht="26.1" customHeight="1" x14ac:dyDescent="0.2">
      <c r="A46" s="67" t="s">
        <v>261</v>
      </c>
      <c r="B46" s="68" t="s">
        <v>929</v>
      </c>
      <c r="C46" s="67" t="s">
        <v>60</v>
      </c>
      <c r="D46" s="67" t="s">
        <v>928</v>
      </c>
      <c r="E46" s="66" t="s">
        <v>258</v>
      </c>
      <c r="F46" s="66"/>
      <c r="G46" s="65" t="s">
        <v>214</v>
      </c>
      <c r="H46" s="64">
        <v>1</v>
      </c>
      <c r="I46" s="63">
        <v>161.72999999999999</v>
      </c>
      <c r="J46" s="63">
        <v>161.72999999999999</v>
      </c>
    </row>
    <row r="47" spans="1:10" ht="26.1" customHeight="1" x14ac:dyDescent="0.2">
      <c r="A47" s="67" t="s">
        <v>261</v>
      </c>
      <c r="B47" s="68" t="s">
        <v>896</v>
      </c>
      <c r="C47" s="67" t="s">
        <v>60</v>
      </c>
      <c r="D47" s="67" t="s">
        <v>895</v>
      </c>
      <c r="E47" s="66" t="s">
        <v>258</v>
      </c>
      <c r="F47" s="66"/>
      <c r="G47" s="65" t="s">
        <v>214</v>
      </c>
      <c r="H47" s="64">
        <v>1</v>
      </c>
      <c r="I47" s="63">
        <v>851.95</v>
      </c>
      <c r="J47" s="63">
        <v>851.95</v>
      </c>
    </row>
    <row r="48" spans="1:10" ht="26.1" customHeight="1" x14ac:dyDescent="0.2">
      <c r="A48" s="67" t="s">
        <v>261</v>
      </c>
      <c r="B48" s="68" t="s">
        <v>927</v>
      </c>
      <c r="C48" s="67" t="s">
        <v>60</v>
      </c>
      <c r="D48" s="67" t="s">
        <v>926</v>
      </c>
      <c r="E48" s="66" t="s">
        <v>258</v>
      </c>
      <c r="F48" s="66"/>
      <c r="G48" s="65" t="s">
        <v>214</v>
      </c>
      <c r="H48" s="64">
        <v>1</v>
      </c>
      <c r="I48" s="63">
        <v>238.02</v>
      </c>
      <c r="J48" s="63">
        <v>238.02</v>
      </c>
    </row>
    <row r="49" spans="1:10" ht="24" customHeight="1" x14ac:dyDescent="0.2">
      <c r="A49" s="67" t="s">
        <v>261</v>
      </c>
      <c r="B49" s="68" t="s">
        <v>925</v>
      </c>
      <c r="C49" s="67" t="s">
        <v>60</v>
      </c>
      <c r="D49" s="67" t="s">
        <v>924</v>
      </c>
      <c r="E49" s="66" t="s">
        <v>262</v>
      </c>
      <c r="F49" s="66"/>
      <c r="G49" s="65" t="s">
        <v>214</v>
      </c>
      <c r="H49" s="64">
        <v>1</v>
      </c>
      <c r="I49" s="63">
        <v>3757.68</v>
      </c>
      <c r="J49" s="63">
        <v>3757.68</v>
      </c>
    </row>
    <row r="50" spans="1:10" ht="26.1" customHeight="1" x14ac:dyDescent="0.2">
      <c r="A50" s="67" t="s">
        <v>261</v>
      </c>
      <c r="B50" s="68" t="s">
        <v>894</v>
      </c>
      <c r="C50" s="67" t="s">
        <v>60</v>
      </c>
      <c r="D50" s="67" t="s">
        <v>893</v>
      </c>
      <c r="E50" s="66" t="s">
        <v>258</v>
      </c>
      <c r="F50" s="66"/>
      <c r="G50" s="65" t="s">
        <v>214</v>
      </c>
      <c r="H50" s="64">
        <v>1</v>
      </c>
      <c r="I50" s="63">
        <v>270.51</v>
      </c>
      <c r="J50" s="63">
        <v>270.51</v>
      </c>
    </row>
    <row r="51" spans="1:10" x14ac:dyDescent="0.2">
      <c r="A51" s="52"/>
      <c r="B51" s="52"/>
      <c r="C51" s="52"/>
      <c r="D51" s="52"/>
      <c r="E51" s="52" t="s">
        <v>249</v>
      </c>
      <c r="F51" s="50">
        <v>3863.3</v>
      </c>
      <c r="G51" s="52" t="s">
        <v>248</v>
      </c>
      <c r="H51" s="50">
        <v>0</v>
      </c>
      <c r="I51" s="52" t="s">
        <v>247</v>
      </c>
      <c r="J51" s="50">
        <v>3863.3</v>
      </c>
    </row>
    <row r="52" spans="1:10" x14ac:dyDescent="0.2">
      <c r="A52" s="52"/>
      <c r="B52" s="52"/>
      <c r="C52" s="52"/>
      <c r="D52" s="52"/>
      <c r="E52" s="52" t="s">
        <v>246</v>
      </c>
      <c r="F52" s="50">
        <v>1779.66</v>
      </c>
      <c r="G52" s="52"/>
      <c r="H52" s="51" t="s">
        <v>245</v>
      </c>
      <c r="I52" s="51"/>
      <c r="J52" s="50">
        <v>7341.1</v>
      </c>
    </row>
    <row r="53" spans="1:10" ht="50.1" customHeight="1" thickBot="1" x14ac:dyDescent="0.25">
      <c r="A53" s="26"/>
      <c r="B53" s="26"/>
      <c r="C53" s="26"/>
      <c r="D53" s="26"/>
      <c r="E53" s="26"/>
      <c r="F53" s="26"/>
      <c r="G53" s="26" t="s">
        <v>244</v>
      </c>
      <c r="H53" s="49" t="s">
        <v>622</v>
      </c>
      <c r="I53" s="26" t="s">
        <v>242</v>
      </c>
      <c r="J53" s="47">
        <v>16869847.800000001</v>
      </c>
    </row>
    <row r="54" spans="1:10" ht="0.95" customHeight="1" thickTop="1" x14ac:dyDescent="0.2">
      <c r="A54" s="48"/>
      <c r="B54" s="48"/>
      <c r="C54" s="48"/>
      <c r="D54" s="48"/>
      <c r="E54" s="48"/>
      <c r="F54" s="48"/>
      <c r="G54" s="48"/>
      <c r="H54" s="48"/>
      <c r="I54" s="48"/>
      <c r="J54" s="48"/>
    </row>
    <row r="55" spans="1:10" ht="18" customHeight="1" x14ac:dyDescent="0.2">
      <c r="A55" s="41" t="s">
        <v>223</v>
      </c>
      <c r="B55" s="39" t="s">
        <v>238</v>
      </c>
      <c r="C55" s="41" t="s">
        <v>237</v>
      </c>
      <c r="D55" s="41" t="s">
        <v>10</v>
      </c>
      <c r="E55" s="61" t="s">
        <v>256</v>
      </c>
      <c r="F55" s="61"/>
      <c r="G55" s="40" t="s">
        <v>236</v>
      </c>
      <c r="H55" s="39" t="s">
        <v>11</v>
      </c>
      <c r="I55" s="39" t="s">
        <v>235</v>
      </c>
      <c r="J55" s="39" t="s">
        <v>12</v>
      </c>
    </row>
    <row r="56" spans="1:10" ht="24" customHeight="1" x14ac:dyDescent="0.2">
      <c r="A56" s="33" t="s">
        <v>255</v>
      </c>
      <c r="B56" s="31" t="s">
        <v>222</v>
      </c>
      <c r="C56" s="33" t="s">
        <v>60</v>
      </c>
      <c r="D56" s="33" t="s">
        <v>221</v>
      </c>
      <c r="E56" s="60" t="s">
        <v>250</v>
      </c>
      <c r="F56" s="60"/>
      <c r="G56" s="32" t="s">
        <v>214</v>
      </c>
      <c r="H56" s="59">
        <v>1</v>
      </c>
      <c r="I56" s="30">
        <v>9782.2099999999991</v>
      </c>
      <c r="J56" s="30">
        <v>9782.2099999999991</v>
      </c>
    </row>
    <row r="57" spans="1:10" ht="26.1" customHeight="1" x14ac:dyDescent="0.2">
      <c r="A57" s="57" t="s">
        <v>253</v>
      </c>
      <c r="B57" s="58" t="s">
        <v>923</v>
      </c>
      <c r="C57" s="57" t="s">
        <v>60</v>
      </c>
      <c r="D57" s="57" t="s">
        <v>922</v>
      </c>
      <c r="E57" s="56" t="s">
        <v>250</v>
      </c>
      <c r="F57" s="56"/>
      <c r="G57" s="55" t="s">
        <v>214</v>
      </c>
      <c r="H57" s="54">
        <v>1</v>
      </c>
      <c r="I57" s="53">
        <v>129.31</v>
      </c>
      <c r="J57" s="53">
        <v>129.31</v>
      </c>
    </row>
    <row r="58" spans="1:10" ht="26.1" customHeight="1" x14ac:dyDescent="0.2">
      <c r="A58" s="67" t="s">
        <v>261</v>
      </c>
      <c r="B58" s="68" t="s">
        <v>904</v>
      </c>
      <c r="C58" s="67" t="s">
        <v>60</v>
      </c>
      <c r="D58" s="67" t="s">
        <v>903</v>
      </c>
      <c r="E58" s="66" t="s">
        <v>258</v>
      </c>
      <c r="F58" s="66"/>
      <c r="G58" s="65" t="s">
        <v>214</v>
      </c>
      <c r="H58" s="64">
        <v>1</v>
      </c>
      <c r="I58" s="63">
        <v>15.46</v>
      </c>
      <c r="J58" s="63">
        <v>15.46</v>
      </c>
    </row>
    <row r="59" spans="1:10" ht="26.1" customHeight="1" x14ac:dyDescent="0.2">
      <c r="A59" s="67" t="s">
        <v>261</v>
      </c>
      <c r="B59" s="68" t="s">
        <v>896</v>
      </c>
      <c r="C59" s="67" t="s">
        <v>60</v>
      </c>
      <c r="D59" s="67" t="s">
        <v>895</v>
      </c>
      <c r="E59" s="66" t="s">
        <v>258</v>
      </c>
      <c r="F59" s="66"/>
      <c r="G59" s="65" t="s">
        <v>214</v>
      </c>
      <c r="H59" s="64">
        <v>1</v>
      </c>
      <c r="I59" s="63">
        <v>851.95</v>
      </c>
      <c r="J59" s="63">
        <v>851.95</v>
      </c>
    </row>
    <row r="60" spans="1:10" ht="24" customHeight="1" x14ac:dyDescent="0.2">
      <c r="A60" s="67" t="s">
        <v>261</v>
      </c>
      <c r="B60" s="68" t="s">
        <v>921</v>
      </c>
      <c r="C60" s="67" t="s">
        <v>60</v>
      </c>
      <c r="D60" s="67" t="s">
        <v>920</v>
      </c>
      <c r="E60" s="66" t="s">
        <v>262</v>
      </c>
      <c r="F60" s="66"/>
      <c r="G60" s="65" t="s">
        <v>214</v>
      </c>
      <c r="H60" s="64">
        <v>1</v>
      </c>
      <c r="I60" s="63">
        <v>8097.06</v>
      </c>
      <c r="J60" s="63">
        <v>8097.06</v>
      </c>
    </row>
    <row r="61" spans="1:10" ht="26.1" customHeight="1" x14ac:dyDescent="0.2">
      <c r="A61" s="67" t="s">
        <v>261</v>
      </c>
      <c r="B61" s="68" t="s">
        <v>919</v>
      </c>
      <c r="C61" s="67" t="s">
        <v>60</v>
      </c>
      <c r="D61" s="67" t="s">
        <v>918</v>
      </c>
      <c r="E61" s="66" t="s">
        <v>258</v>
      </c>
      <c r="F61" s="66"/>
      <c r="G61" s="65" t="s">
        <v>214</v>
      </c>
      <c r="H61" s="64">
        <v>1</v>
      </c>
      <c r="I61" s="63">
        <v>15.46</v>
      </c>
      <c r="J61" s="63">
        <v>15.46</v>
      </c>
    </row>
    <row r="62" spans="1:10" ht="26.1" customHeight="1" x14ac:dyDescent="0.2">
      <c r="A62" s="67" t="s">
        <v>261</v>
      </c>
      <c r="B62" s="68" t="s">
        <v>917</v>
      </c>
      <c r="C62" s="67" t="s">
        <v>60</v>
      </c>
      <c r="D62" s="67" t="s">
        <v>916</v>
      </c>
      <c r="E62" s="66" t="s">
        <v>258</v>
      </c>
      <c r="F62" s="66"/>
      <c r="G62" s="65" t="s">
        <v>214</v>
      </c>
      <c r="H62" s="64">
        <v>1</v>
      </c>
      <c r="I62" s="63">
        <v>241.99</v>
      </c>
      <c r="J62" s="63">
        <v>241.99</v>
      </c>
    </row>
    <row r="63" spans="1:10" ht="26.1" customHeight="1" x14ac:dyDescent="0.2">
      <c r="A63" s="67" t="s">
        <v>261</v>
      </c>
      <c r="B63" s="68" t="s">
        <v>892</v>
      </c>
      <c r="C63" s="67" t="s">
        <v>60</v>
      </c>
      <c r="D63" s="67" t="s">
        <v>891</v>
      </c>
      <c r="E63" s="66" t="s">
        <v>258</v>
      </c>
      <c r="F63" s="66"/>
      <c r="G63" s="65" t="s">
        <v>214</v>
      </c>
      <c r="H63" s="64">
        <v>1</v>
      </c>
      <c r="I63" s="63">
        <v>160.47</v>
      </c>
      <c r="J63" s="63">
        <v>160.47</v>
      </c>
    </row>
    <row r="64" spans="1:10" ht="26.1" customHeight="1" x14ac:dyDescent="0.2">
      <c r="A64" s="67" t="s">
        <v>261</v>
      </c>
      <c r="B64" s="68" t="s">
        <v>894</v>
      </c>
      <c r="C64" s="67" t="s">
        <v>60</v>
      </c>
      <c r="D64" s="67" t="s">
        <v>893</v>
      </c>
      <c r="E64" s="66" t="s">
        <v>258</v>
      </c>
      <c r="F64" s="66"/>
      <c r="G64" s="65" t="s">
        <v>214</v>
      </c>
      <c r="H64" s="64">
        <v>1</v>
      </c>
      <c r="I64" s="63">
        <v>270.51</v>
      </c>
      <c r="J64" s="63">
        <v>270.51</v>
      </c>
    </row>
    <row r="65" spans="1:10" x14ac:dyDescent="0.2">
      <c r="A65" s="52"/>
      <c r="B65" s="52"/>
      <c r="C65" s="52"/>
      <c r="D65" s="52"/>
      <c r="E65" s="52" t="s">
        <v>249</v>
      </c>
      <c r="F65" s="50">
        <v>8226.3700000000008</v>
      </c>
      <c r="G65" s="52" t="s">
        <v>248</v>
      </c>
      <c r="H65" s="50">
        <v>0</v>
      </c>
      <c r="I65" s="52" t="s">
        <v>247</v>
      </c>
      <c r="J65" s="50">
        <v>8226.3700000000008</v>
      </c>
    </row>
    <row r="66" spans="1:10" x14ac:dyDescent="0.2">
      <c r="A66" s="52"/>
      <c r="B66" s="52"/>
      <c r="C66" s="52"/>
      <c r="D66" s="52"/>
      <c r="E66" s="52" t="s">
        <v>246</v>
      </c>
      <c r="F66" s="50">
        <v>3130.3</v>
      </c>
      <c r="G66" s="52"/>
      <c r="H66" s="51" t="s">
        <v>245</v>
      </c>
      <c r="I66" s="51"/>
      <c r="J66" s="50">
        <v>12912.51</v>
      </c>
    </row>
    <row r="67" spans="1:10" ht="50.1" customHeight="1" thickBot="1" x14ac:dyDescent="0.25">
      <c r="A67" s="26"/>
      <c r="B67" s="26"/>
      <c r="C67" s="26"/>
      <c r="D67" s="26"/>
      <c r="E67" s="26"/>
      <c r="F67" s="26"/>
      <c r="G67" s="26" t="s">
        <v>244</v>
      </c>
      <c r="H67" s="49" t="s">
        <v>622</v>
      </c>
      <c r="I67" s="26" t="s">
        <v>242</v>
      </c>
      <c r="J67" s="47">
        <v>29672947.98</v>
      </c>
    </row>
    <row r="68" spans="1:10" ht="0.95" customHeight="1" thickTop="1" x14ac:dyDescent="0.2">
      <c r="A68" s="48"/>
      <c r="B68" s="48"/>
      <c r="C68" s="48"/>
      <c r="D68" s="48"/>
      <c r="E68" s="48"/>
      <c r="F68" s="48"/>
      <c r="G68" s="48"/>
      <c r="H68" s="48"/>
      <c r="I68" s="48"/>
      <c r="J68" s="48"/>
    </row>
    <row r="69" spans="1:10" ht="18" customHeight="1" x14ac:dyDescent="0.2">
      <c r="A69" s="41" t="s">
        <v>220</v>
      </c>
      <c r="B69" s="39" t="s">
        <v>238</v>
      </c>
      <c r="C69" s="41" t="s">
        <v>237</v>
      </c>
      <c r="D69" s="41" t="s">
        <v>10</v>
      </c>
      <c r="E69" s="61" t="s">
        <v>256</v>
      </c>
      <c r="F69" s="61"/>
      <c r="G69" s="40" t="s">
        <v>236</v>
      </c>
      <c r="H69" s="39" t="s">
        <v>11</v>
      </c>
      <c r="I69" s="39" t="s">
        <v>235</v>
      </c>
      <c r="J69" s="39" t="s">
        <v>12</v>
      </c>
    </row>
    <row r="70" spans="1:10" ht="24" customHeight="1" x14ac:dyDescent="0.2">
      <c r="A70" s="33" t="s">
        <v>255</v>
      </c>
      <c r="B70" s="31" t="s">
        <v>219</v>
      </c>
      <c r="C70" s="33" t="s">
        <v>60</v>
      </c>
      <c r="D70" s="33" t="s">
        <v>218</v>
      </c>
      <c r="E70" s="60" t="s">
        <v>250</v>
      </c>
      <c r="F70" s="60"/>
      <c r="G70" s="32" t="s">
        <v>65</v>
      </c>
      <c r="H70" s="59">
        <v>1</v>
      </c>
      <c r="I70" s="30">
        <v>23.11</v>
      </c>
      <c r="J70" s="30">
        <v>23.11</v>
      </c>
    </row>
    <row r="71" spans="1:10" ht="26.1" customHeight="1" x14ac:dyDescent="0.2">
      <c r="A71" s="57" t="s">
        <v>253</v>
      </c>
      <c r="B71" s="58" t="s">
        <v>915</v>
      </c>
      <c r="C71" s="57" t="s">
        <v>60</v>
      </c>
      <c r="D71" s="57" t="s">
        <v>914</v>
      </c>
      <c r="E71" s="56" t="s">
        <v>250</v>
      </c>
      <c r="F71" s="56"/>
      <c r="G71" s="55" t="s">
        <v>65</v>
      </c>
      <c r="H71" s="54">
        <v>1</v>
      </c>
      <c r="I71" s="53">
        <v>7.0000000000000007E-2</v>
      </c>
      <c r="J71" s="53">
        <v>7.0000000000000007E-2</v>
      </c>
    </row>
    <row r="72" spans="1:10" ht="24" customHeight="1" x14ac:dyDescent="0.2">
      <c r="A72" s="67" t="s">
        <v>261</v>
      </c>
      <c r="B72" s="68" t="s">
        <v>913</v>
      </c>
      <c r="C72" s="67" t="s">
        <v>60</v>
      </c>
      <c r="D72" s="67" t="s">
        <v>912</v>
      </c>
      <c r="E72" s="66" t="s">
        <v>262</v>
      </c>
      <c r="F72" s="66"/>
      <c r="G72" s="65" t="s">
        <v>65</v>
      </c>
      <c r="H72" s="64">
        <v>1</v>
      </c>
      <c r="I72" s="63">
        <v>14.16</v>
      </c>
      <c r="J72" s="63">
        <v>14.16</v>
      </c>
    </row>
    <row r="73" spans="1:10" ht="26.1" customHeight="1" x14ac:dyDescent="0.2">
      <c r="A73" s="67" t="s">
        <v>261</v>
      </c>
      <c r="B73" s="68" t="s">
        <v>266</v>
      </c>
      <c r="C73" s="67" t="s">
        <v>60</v>
      </c>
      <c r="D73" s="67" t="s">
        <v>265</v>
      </c>
      <c r="E73" s="66" t="s">
        <v>258</v>
      </c>
      <c r="F73" s="66"/>
      <c r="G73" s="65" t="s">
        <v>65</v>
      </c>
      <c r="H73" s="64">
        <v>1</v>
      </c>
      <c r="I73" s="63">
        <v>4.5199999999999996</v>
      </c>
      <c r="J73" s="63">
        <v>4.5199999999999996</v>
      </c>
    </row>
    <row r="74" spans="1:10" ht="26.1" customHeight="1" x14ac:dyDescent="0.2">
      <c r="A74" s="67" t="s">
        <v>261</v>
      </c>
      <c r="B74" s="68" t="s">
        <v>274</v>
      </c>
      <c r="C74" s="67" t="s">
        <v>60</v>
      </c>
      <c r="D74" s="67" t="s">
        <v>273</v>
      </c>
      <c r="E74" s="66" t="s">
        <v>258</v>
      </c>
      <c r="F74" s="66"/>
      <c r="G74" s="65" t="s">
        <v>65</v>
      </c>
      <c r="H74" s="64">
        <v>1</v>
      </c>
      <c r="I74" s="63">
        <v>1.43</v>
      </c>
      <c r="J74" s="63">
        <v>1.43</v>
      </c>
    </row>
    <row r="75" spans="1:10" ht="26.1" customHeight="1" x14ac:dyDescent="0.2">
      <c r="A75" s="67" t="s">
        <v>261</v>
      </c>
      <c r="B75" s="68" t="s">
        <v>911</v>
      </c>
      <c r="C75" s="67" t="s">
        <v>60</v>
      </c>
      <c r="D75" s="67" t="s">
        <v>910</v>
      </c>
      <c r="E75" s="66" t="s">
        <v>258</v>
      </c>
      <c r="F75" s="66"/>
      <c r="G75" s="65" t="s">
        <v>65</v>
      </c>
      <c r="H75" s="64">
        <v>1</v>
      </c>
      <c r="I75" s="63">
        <v>1.39</v>
      </c>
      <c r="J75" s="63">
        <v>1.39</v>
      </c>
    </row>
    <row r="76" spans="1:10" ht="26.1" customHeight="1" x14ac:dyDescent="0.2">
      <c r="A76" s="67" t="s">
        <v>261</v>
      </c>
      <c r="B76" s="68" t="s">
        <v>272</v>
      </c>
      <c r="C76" s="67" t="s">
        <v>60</v>
      </c>
      <c r="D76" s="67" t="s">
        <v>271</v>
      </c>
      <c r="E76" s="66" t="s">
        <v>258</v>
      </c>
      <c r="F76" s="66"/>
      <c r="G76" s="65" t="s">
        <v>65</v>
      </c>
      <c r="H76" s="64">
        <v>1</v>
      </c>
      <c r="I76" s="63">
        <v>0.08</v>
      </c>
      <c r="J76" s="63">
        <v>0.08</v>
      </c>
    </row>
    <row r="77" spans="1:10" ht="26.1" customHeight="1" x14ac:dyDescent="0.2">
      <c r="A77" s="67" t="s">
        <v>261</v>
      </c>
      <c r="B77" s="68" t="s">
        <v>268</v>
      </c>
      <c r="C77" s="67" t="s">
        <v>60</v>
      </c>
      <c r="D77" s="67" t="s">
        <v>267</v>
      </c>
      <c r="E77" s="66" t="s">
        <v>258</v>
      </c>
      <c r="F77" s="66"/>
      <c r="G77" s="65" t="s">
        <v>65</v>
      </c>
      <c r="H77" s="64">
        <v>1</v>
      </c>
      <c r="I77" s="63">
        <v>0.85</v>
      </c>
      <c r="J77" s="63">
        <v>0.85</v>
      </c>
    </row>
    <row r="78" spans="1:10" ht="26.1" customHeight="1" x14ac:dyDescent="0.2">
      <c r="A78" s="67" t="s">
        <v>261</v>
      </c>
      <c r="B78" s="68" t="s">
        <v>909</v>
      </c>
      <c r="C78" s="67" t="s">
        <v>60</v>
      </c>
      <c r="D78" s="67" t="s">
        <v>908</v>
      </c>
      <c r="E78" s="66" t="s">
        <v>258</v>
      </c>
      <c r="F78" s="66"/>
      <c r="G78" s="65" t="s">
        <v>65</v>
      </c>
      <c r="H78" s="64">
        <v>1</v>
      </c>
      <c r="I78" s="63">
        <v>0.61</v>
      </c>
      <c r="J78" s="63">
        <v>0.61</v>
      </c>
    </row>
    <row r="79" spans="1:10" x14ac:dyDescent="0.2">
      <c r="A79" s="52"/>
      <c r="B79" s="52"/>
      <c r="C79" s="52"/>
      <c r="D79" s="52"/>
      <c r="E79" s="52" t="s">
        <v>249</v>
      </c>
      <c r="F79" s="50">
        <v>14.23</v>
      </c>
      <c r="G79" s="52" t="s">
        <v>248</v>
      </c>
      <c r="H79" s="50">
        <v>0</v>
      </c>
      <c r="I79" s="52" t="s">
        <v>247</v>
      </c>
      <c r="J79" s="50">
        <v>14.23</v>
      </c>
    </row>
    <row r="80" spans="1:10" x14ac:dyDescent="0.2">
      <c r="A80" s="52"/>
      <c r="B80" s="52"/>
      <c r="C80" s="52"/>
      <c r="D80" s="52"/>
      <c r="E80" s="52" t="s">
        <v>246</v>
      </c>
      <c r="F80" s="50">
        <v>7.39</v>
      </c>
      <c r="G80" s="52"/>
      <c r="H80" s="51" t="s">
        <v>245</v>
      </c>
      <c r="I80" s="51"/>
      <c r="J80" s="50">
        <v>30.5</v>
      </c>
    </row>
    <row r="81" spans="1:10" ht="50.1" customHeight="1" thickBot="1" x14ac:dyDescent="0.25">
      <c r="A81" s="26"/>
      <c r="B81" s="26"/>
      <c r="C81" s="26"/>
      <c r="D81" s="26"/>
      <c r="E81" s="26"/>
      <c r="F81" s="26"/>
      <c r="G81" s="26" t="s">
        <v>244</v>
      </c>
      <c r="H81" s="49" t="s">
        <v>907</v>
      </c>
      <c r="I81" s="26" t="s">
        <v>242</v>
      </c>
      <c r="J81" s="47">
        <v>25232040</v>
      </c>
    </row>
    <row r="82" spans="1:10" ht="0.95" customHeight="1" thickTop="1" x14ac:dyDescent="0.2">
      <c r="A82" s="48"/>
      <c r="B82" s="48"/>
      <c r="C82" s="48"/>
      <c r="D82" s="48"/>
      <c r="E82" s="48"/>
      <c r="F82" s="48"/>
      <c r="G82" s="48"/>
      <c r="H82" s="48"/>
      <c r="I82" s="48"/>
      <c r="J82" s="48"/>
    </row>
    <row r="83" spans="1:10" ht="18" customHeight="1" x14ac:dyDescent="0.2">
      <c r="A83" s="41" t="s">
        <v>217</v>
      </c>
      <c r="B83" s="39" t="s">
        <v>238</v>
      </c>
      <c r="C83" s="41" t="s">
        <v>237</v>
      </c>
      <c r="D83" s="41" t="s">
        <v>10</v>
      </c>
      <c r="E83" s="61" t="s">
        <v>256</v>
      </c>
      <c r="F83" s="61"/>
      <c r="G83" s="40" t="s">
        <v>236</v>
      </c>
      <c r="H83" s="39" t="s">
        <v>11</v>
      </c>
      <c r="I83" s="39" t="s">
        <v>235</v>
      </c>
      <c r="J83" s="39" t="s">
        <v>12</v>
      </c>
    </row>
    <row r="84" spans="1:10" ht="26.1" customHeight="1" x14ac:dyDescent="0.2">
      <c r="A84" s="33" t="s">
        <v>255</v>
      </c>
      <c r="B84" s="31" t="s">
        <v>216</v>
      </c>
      <c r="C84" s="33" t="s">
        <v>60</v>
      </c>
      <c r="D84" s="33" t="s">
        <v>215</v>
      </c>
      <c r="E84" s="60" t="s">
        <v>250</v>
      </c>
      <c r="F84" s="60"/>
      <c r="G84" s="32" t="s">
        <v>214</v>
      </c>
      <c r="H84" s="59">
        <v>1</v>
      </c>
      <c r="I84" s="30">
        <v>8273.27</v>
      </c>
      <c r="J84" s="30">
        <v>8273.27</v>
      </c>
    </row>
    <row r="85" spans="1:10" ht="26.1" customHeight="1" x14ac:dyDescent="0.2">
      <c r="A85" s="57" t="s">
        <v>253</v>
      </c>
      <c r="B85" s="58" t="s">
        <v>906</v>
      </c>
      <c r="C85" s="57" t="s">
        <v>60</v>
      </c>
      <c r="D85" s="57" t="s">
        <v>905</v>
      </c>
      <c r="E85" s="56" t="s">
        <v>250</v>
      </c>
      <c r="F85" s="56"/>
      <c r="G85" s="55" t="s">
        <v>214</v>
      </c>
      <c r="H85" s="54">
        <v>1</v>
      </c>
      <c r="I85" s="53">
        <v>90.97</v>
      </c>
      <c r="J85" s="53">
        <v>90.97</v>
      </c>
    </row>
    <row r="86" spans="1:10" ht="26.1" customHeight="1" x14ac:dyDescent="0.2">
      <c r="A86" s="67" t="s">
        <v>261</v>
      </c>
      <c r="B86" s="68" t="s">
        <v>904</v>
      </c>
      <c r="C86" s="67" t="s">
        <v>60</v>
      </c>
      <c r="D86" s="67" t="s">
        <v>903</v>
      </c>
      <c r="E86" s="66" t="s">
        <v>258</v>
      </c>
      <c r="F86" s="66"/>
      <c r="G86" s="65" t="s">
        <v>214</v>
      </c>
      <c r="H86" s="64">
        <v>1</v>
      </c>
      <c r="I86" s="63">
        <v>15.46</v>
      </c>
      <c r="J86" s="63">
        <v>15.46</v>
      </c>
    </row>
    <row r="87" spans="1:10" ht="24" customHeight="1" x14ac:dyDescent="0.2">
      <c r="A87" s="67" t="s">
        <v>261</v>
      </c>
      <c r="B87" s="68" t="s">
        <v>902</v>
      </c>
      <c r="C87" s="67" t="s">
        <v>60</v>
      </c>
      <c r="D87" s="67" t="s">
        <v>901</v>
      </c>
      <c r="E87" s="66" t="s">
        <v>262</v>
      </c>
      <c r="F87" s="66"/>
      <c r="G87" s="65" t="s">
        <v>214</v>
      </c>
      <c r="H87" s="64">
        <v>1</v>
      </c>
      <c r="I87" s="63">
        <v>6719.23</v>
      </c>
      <c r="J87" s="63">
        <v>6719.23</v>
      </c>
    </row>
    <row r="88" spans="1:10" ht="26.1" customHeight="1" x14ac:dyDescent="0.2">
      <c r="A88" s="67" t="s">
        <v>261</v>
      </c>
      <c r="B88" s="68" t="s">
        <v>900</v>
      </c>
      <c r="C88" s="67" t="s">
        <v>60</v>
      </c>
      <c r="D88" s="67" t="s">
        <v>899</v>
      </c>
      <c r="E88" s="66" t="s">
        <v>258</v>
      </c>
      <c r="F88" s="66"/>
      <c r="G88" s="65" t="s">
        <v>214</v>
      </c>
      <c r="H88" s="64">
        <v>1</v>
      </c>
      <c r="I88" s="63">
        <v>11.14</v>
      </c>
      <c r="J88" s="63">
        <v>11.14</v>
      </c>
    </row>
    <row r="89" spans="1:10" ht="26.1" customHeight="1" x14ac:dyDescent="0.2">
      <c r="A89" s="67" t="s">
        <v>261</v>
      </c>
      <c r="B89" s="68" t="s">
        <v>898</v>
      </c>
      <c r="C89" s="67" t="s">
        <v>60</v>
      </c>
      <c r="D89" s="67" t="s">
        <v>897</v>
      </c>
      <c r="E89" s="66" t="s">
        <v>258</v>
      </c>
      <c r="F89" s="66"/>
      <c r="G89" s="65" t="s">
        <v>214</v>
      </c>
      <c r="H89" s="64">
        <v>1</v>
      </c>
      <c r="I89" s="63">
        <v>153.54</v>
      </c>
      <c r="J89" s="63">
        <v>153.54</v>
      </c>
    </row>
    <row r="90" spans="1:10" ht="26.1" customHeight="1" x14ac:dyDescent="0.2">
      <c r="A90" s="67" t="s">
        <v>261</v>
      </c>
      <c r="B90" s="68" t="s">
        <v>896</v>
      </c>
      <c r="C90" s="67" t="s">
        <v>60</v>
      </c>
      <c r="D90" s="67" t="s">
        <v>895</v>
      </c>
      <c r="E90" s="66" t="s">
        <v>258</v>
      </c>
      <c r="F90" s="66"/>
      <c r="G90" s="65" t="s">
        <v>214</v>
      </c>
      <c r="H90" s="64">
        <v>1</v>
      </c>
      <c r="I90" s="63">
        <v>851.95</v>
      </c>
      <c r="J90" s="63">
        <v>851.95</v>
      </c>
    </row>
    <row r="91" spans="1:10" ht="26.1" customHeight="1" x14ac:dyDescent="0.2">
      <c r="A91" s="67" t="s">
        <v>261</v>
      </c>
      <c r="B91" s="68" t="s">
        <v>894</v>
      </c>
      <c r="C91" s="67" t="s">
        <v>60</v>
      </c>
      <c r="D91" s="67" t="s">
        <v>893</v>
      </c>
      <c r="E91" s="66" t="s">
        <v>258</v>
      </c>
      <c r="F91" s="66"/>
      <c r="G91" s="65" t="s">
        <v>214</v>
      </c>
      <c r="H91" s="64">
        <v>1</v>
      </c>
      <c r="I91" s="63">
        <v>270.51</v>
      </c>
      <c r="J91" s="63">
        <v>270.51</v>
      </c>
    </row>
    <row r="92" spans="1:10" ht="26.1" customHeight="1" x14ac:dyDescent="0.2">
      <c r="A92" s="67" t="s">
        <v>261</v>
      </c>
      <c r="B92" s="68" t="s">
        <v>892</v>
      </c>
      <c r="C92" s="67" t="s">
        <v>60</v>
      </c>
      <c r="D92" s="67" t="s">
        <v>891</v>
      </c>
      <c r="E92" s="66" t="s">
        <v>258</v>
      </c>
      <c r="F92" s="66"/>
      <c r="G92" s="65" t="s">
        <v>214</v>
      </c>
      <c r="H92" s="64">
        <v>1</v>
      </c>
      <c r="I92" s="63">
        <v>160.47</v>
      </c>
      <c r="J92" s="63">
        <v>160.47</v>
      </c>
    </row>
    <row r="93" spans="1:10" x14ac:dyDescent="0.2">
      <c r="A93" s="52"/>
      <c r="B93" s="52"/>
      <c r="C93" s="52"/>
      <c r="D93" s="52"/>
      <c r="E93" s="52" t="s">
        <v>249</v>
      </c>
      <c r="F93" s="50">
        <v>6810.2</v>
      </c>
      <c r="G93" s="52" t="s">
        <v>248</v>
      </c>
      <c r="H93" s="50">
        <v>0</v>
      </c>
      <c r="I93" s="52" t="s">
        <v>247</v>
      </c>
      <c r="J93" s="50">
        <v>6810.2</v>
      </c>
    </row>
    <row r="94" spans="1:10" x14ac:dyDescent="0.2">
      <c r="A94" s="52"/>
      <c r="B94" s="52"/>
      <c r="C94" s="52"/>
      <c r="D94" s="52"/>
      <c r="E94" s="52" t="s">
        <v>246</v>
      </c>
      <c r="F94" s="50">
        <v>2647.44</v>
      </c>
      <c r="G94" s="52"/>
      <c r="H94" s="51" t="s">
        <v>245</v>
      </c>
      <c r="I94" s="51"/>
      <c r="J94" s="50">
        <v>10920.71</v>
      </c>
    </row>
    <row r="95" spans="1:10" ht="50.1" customHeight="1" thickBot="1" x14ac:dyDescent="0.25">
      <c r="A95" s="26"/>
      <c r="B95" s="26"/>
      <c r="C95" s="26"/>
      <c r="D95" s="26"/>
      <c r="E95" s="26"/>
      <c r="F95" s="26"/>
      <c r="G95" s="26" t="s">
        <v>244</v>
      </c>
      <c r="H95" s="49" t="s">
        <v>622</v>
      </c>
      <c r="I95" s="26" t="s">
        <v>242</v>
      </c>
      <c r="J95" s="47">
        <v>25095791.579999998</v>
      </c>
    </row>
    <row r="96" spans="1:10" ht="0.95" customHeight="1" thickTop="1" x14ac:dyDescent="0.2">
      <c r="A96" s="48"/>
      <c r="B96" s="48"/>
      <c r="C96" s="48"/>
      <c r="D96" s="48"/>
      <c r="E96" s="48"/>
      <c r="F96" s="48"/>
      <c r="G96" s="48"/>
      <c r="H96" s="48"/>
      <c r="I96" s="48"/>
      <c r="J96" s="48"/>
    </row>
    <row r="97" spans="1:10" ht="24" customHeight="1" x14ac:dyDescent="0.2">
      <c r="A97" s="38" t="s">
        <v>20</v>
      </c>
      <c r="B97" s="38"/>
      <c r="C97" s="38"/>
      <c r="D97" s="38" t="s">
        <v>21</v>
      </c>
      <c r="E97" s="38"/>
      <c r="F97" s="62"/>
      <c r="G97" s="62"/>
      <c r="H97" s="36"/>
      <c r="I97" s="38"/>
      <c r="J97" s="35">
        <v>17046295.899999999</v>
      </c>
    </row>
    <row r="98" spans="1:10" ht="18" customHeight="1" x14ac:dyDescent="0.2">
      <c r="A98" s="41" t="s">
        <v>213</v>
      </c>
      <c r="B98" s="39" t="s">
        <v>238</v>
      </c>
      <c r="C98" s="41" t="s">
        <v>237</v>
      </c>
      <c r="D98" s="41" t="s">
        <v>10</v>
      </c>
      <c r="E98" s="61" t="s">
        <v>256</v>
      </c>
      <c r="F98" s="61"/>
      <c r="G98" s="40" t="s">
        <v>236</v>
      </c>
      <c r="H98" s="39" t="s">
        <v>11</v>
      </c>
      <c r="I98" s="39" t="s">
        <v>235</v>
      </c>
      <c r="J98" s="39" t="s">
        <v>12</v>
      </c>
    </row>
    <row r="99" spans="1:10" ht="39" customHeight="1" x14ac:dyDescent="0.2">
      <c r="A99" s="33" t="s">
        <v>255</v>
      </c>
      <c r="B99" s="31" t="s">
        <v>212</v>
      </c>
      <c r="C99" s="33" t="s">
        <v>60</v>
      </c>
      <c r="D99" s="33" t="s">
        <v>211</v>
      </c>
      <c r="E99" s="60" t="s">
        <v>890</v>
      </c>
      <c r="F99" s="60"/>
      <c r="G99" s="32" t="s">
        <v>58</v>
      </c>
      <c r="H99" s="59">
        <v>1</v>
      </c>
      <c r="I99" s="30">
        <v>443.79</v>
      </c>
      <c r="J99" s="30">
        <v>443.79</v>
      </c>
    </row>
    <row r="100" spans="1:10" ht="24" customHeight="1" x14ac:dyDescent="0.2">
      <c r="A100" s="57" t="s">
        <v>253</v>
      </c>
      <c r="B100" s="58" t="s">
        <v>423</v>
      </c>
      <c r="C100" s="57" t="s">
        <v>60</v>
      </c>
      <c r="D100" s="57" t="s">
        <v>422</v>
      </c>
      <c r="E100" s="56" t="s">
        <v>250</v>
      </c>
      <c r="F100" s="56"/>
      <c r="G100" s="55" t="s">
        <v>65</v>
      </c>
      <c r="H100" s="54">
        <v>0.37290000000000001</v>
      </c>
      <c r="I100" s="53">
        <v>30.49</v>
      </c>
      <c r="J100" s="53">
        <v>11.36</v>
      </c>
    </row>
    <row r="101" spans="1:10" ht="24" customHeight="1" x14ac:dyDescent="0.2">
      <c r="A101" s="57" t="s">
        <v>253</v>
      </c>
      <c r="B101" s="58" t="s">
        <v>252</v>
      </c>
      <c r="C101" s="57" t="s">
        <v>60</v>
      </c>
      <c r="D101" s="57" t="s">
        <v>251</v>
      </c>
      <c r="E101" s="56" t="s">
        <v>250</v>
      </c>
      <c r="F101" s="56"/>
      <c r="G101" s="55" t="s">
        <v>65</v>
      </c>
      <c r="H101" s="54">
        <v>1.1186</v>
      </c>
      <c r="I101" s="53">
        <v>22.72</v>
      </c>
      <c r="J101" s="53">
        <v>25.41</v>
      </c>
    </row>
    <row r="102" spans="1:10" ht="26.1" customHeight="1" x14ac:dyDescent="0.2">
      <c r="A102" s="57" t="s">
        <v>253</v>
      </c>
      <c r="B102" s="58" t="s">
        <v>889</v>
      </c>
      <c r="C102" s="57" t="s">
        <v>60</v>
      </c>
      <c r="D102" s="57" t="s">
        <v>888</v>
      </c>
      <c r="E102" s="56" t="s">
        <v>800</v>
      </c>
      <c r="F102" s="56"/>
      <c r="G102" s="55" t="s">
        <v>58</v>
      </c>
      <c r="H102" s="54">
        <v>0.5</v>
      </c>
      <c r="I102" s="53">
        <v>25.08</v>
      </c>
      <c r="J102" s="53">
        <v>12.54</v>
      </c>
    </row>
    <row r="103" spans="1:10" ht="26.1" customHeight="1" x14ac:dyDescent="0.2">
      <c r="A103" s="67" t="s">
        <v>261</v>
      </c>
      <c r="B103" s="68" t="s">
        <v>887</v>
      </c>
      <c r="C103" s="67" t="s">
        <v>60</v>
      </c>
      <c r="D103" s="67" t="s">
        <v>886</v>
      </c>
      <c r="E103" s="66" t="s">
        <v>288</v>
      </c>
      <c r="F103" s="66"/>
      <c r="G103" s="65" t="s">
        <v>291</v>
      </c>
      <c r="H103" s="64">
        <v>1.32E-2</v>
      </c>
      <c r="I103" s="63">
        <v>16.63</v>
      </c>
      <c r="J103" s="63">
        <v>0.21</v>
      </c>
    </row>
    <row r="104" spans="1:10" ht="39" customHeight="1" x14ac:dyDescent="0.2">
      <c r="A104" s="67" t="s">
        <v>261</v>
      </c>
      <c r="B104" s="68" t="s">
        <v>885</v>
      </c>
      <c r="C104" s="67" t="s">
        <v>60</v>
      </c>
      <c r="D104" s="67" t="s">
        <v>884</v>
      </c>
      <c r="E104" s="66" t="s">
        <v>288</v>
      </c>
      <c r="F104" s="66"/>
      <c r="G104" s="65" t="s">
        <v>58</v>
      </c>
      <c r="H104" s="64">
        <v>1</v>
      </c>
      <c r="I104" s="63">
        <v>377.5</v>
      </c>
      <c r="J104" s="63">
        <v>377.5</v>
      </c>
    </row>
    <row r="105" spans="1:10" ht="26.1" customHeight="1" x14ac:dyDescent="0.2">
      <c r="A105" s="67" t="s">
        <v>261</v>
      </c>
      <c r="B105" s="68" t="s">
        <v>883</v>
      </c>
      <c r="C105" s="67" t="s">
        <v>60</v>
      </c>
      <c r="D105" s="67" t="s">
        <v>882</v>
      </c>
      <c r="E105" s="66" t="s">
        <v>288</v>
      </c>
      <c r="F105" s="66"/>
      <c r="G105" s="65" t="s">
        <v>147</v>
      </c>
      <c r="H105" s="64">
        <v>3.2082999999999999</v>
      </c>
      <c r="I105" s="63">
        <v>5.12</v>
      </c>
      <c r="J105" s="63">
        <v>16.420000000000002</v>
      </c>
    </row>
    <row r="106" spans="1:10" ht="24" customHeight="1" x14ac:dyDescent="0.2">
      <c r="A106" s="67" t="s">
        <v>261</v>
      </c>
      <c r="B106" s="68" t="s">
        <v>881</v>
      </c>
      <c r="C106" s="67" t="s">
        <v>60</v>
      </c>
      <c r="D106" s="67" t="s">
        <v>880</v>
      </c>
      <c r="E106" s="66" t="s">
        <v>288</v>
      </c>
      <c r="F106" s="66"/>
      <c r="G106" s="65" t="s">
        <v>291</v>
      </c>
      <c r="H106" s="64">
        <v>1.1299999999999999E-2</v>
      </c>
      <c r="I106" s="63">
        <v>31.04</v>
      </c>
      <c r="J106" s="63">
        <v>0.35</v>
      </c>
    </row>
    <row r="107" spans="1:10" x14ac:dyDescent="0.2">
      <c r="A107" s="52"/>
      <c r="B107" s="52"/>
      <c r="C107" s="52"/>
      <c r="D107" s="52"/>
      <c r="E107" s="52" t="s">
        <v>249</v>
      </c>
      <c r="F107" s="50">
        <v>28.51</v>
      </c>
      <c r="G107" s="52" t="s">
        <v>248</v>
      </c>
      <c r="H107" s="50">
        <v>0</v>
      </c>
      <c r="I107" s="52" t="s">
        <v>247</v>
      </c>
      <c r="J107" s="50">
        <v>28.51</v>
      </c>
    </row>
    <row r="108" spans="1:10" x14ac:dyDescent="0.2">
      <c r="A108" s="52"/>
      <c r="B108" s="52"/>
      <c r="C108" s="52"/>
      <c r="D108" s="52"/>
      <c r="E108" s="52" t="s">
        <v>246</v>
      </c>
      <c r="F108" s="50">
        <v>142.01</v>
      </c>
      <c r="G108" s="52"/>
      <c r="H108" s="51" t="s">
        <v>245</v>
      </c>
      <c r="I108" s="51"/>
      <c r="J108" s="50">
        <v>585.79999999999995</v>
      </c>
    </row>
    <row r="109" spans="1:10" ht="50.1" customHeight="1" thickBot="1" x14ac:dyDescent="0.25">
      <c r="A109" s="26"/>
      <c r="B109" s="26"/>
      <c r="C109" s="26"/>
      <c r="D109" s="26"/>
      <c r="E109" s="26"/>
      <c r="F109" s="26"/>
      <c r="G109" s="26" t="s">
        <v>244</v>
      </c>
      <c r="H109" s="49" t="s">
        <v>622</v>
      </c>
      <c r="I109" s="26" t="s">
        <v>242</v>
      </c>
      <c r="J109" s="47">
        <v>1346168.4</v>
      </c>
    </row>
    <row r="110" spans="1:10" ht="0.95" customHeight="1" thickTop="1" x14ac:dyDescent="0.2">
      <c r="A110" s="48"/>
      <c r="B110" s="48"/>
      <c r="C110" s="48"/>
      <c r="D110" s="48"/>
      <c r="E110" s="48"/>
      <c r="F110" s="48"/>
      <c r="G110" s="48"/>
      <c r="H110" s="48"/>
      <c r="I110" s="48"/>
      <c r="J110" s="48"/>
    </row>
    <row r="111" spans="1:10" ht="18" customHeight="1" x14ac:dyDescent="0.2">
      <c r="A111" s="41" t="s">
        <v>210</v>
      </c>
      <c r="B111" s="39" t="s">
        <v>238</v>
      </c>
      <c r="C111" s="41" t="s">
        <v>237</v>
      </c>
      <c r="D111" s="41" t="s">
        <v>10</v>
      </c>
      <c r="E111" s="61" t="s">
        <v>256</v>
      </c>
      <c r="F111" s="61"/>
      <c r="G111" s="40" t="s">
        <v>236</v>
      </c>
      <c r="H111" s="39" t="s">
        <v>11</v>
      </c>
      <c r="I111" s="39" t="s">
        <v>235</v>
      </c>
      <c r="J111" s="39" t="s">
        <v>12</v>
      </c>
    </row>
    <row r="112" spans="1:10" ht="65.099999999999994" customHeight="1" x14ac:dyDescent="0.2">
      <c r="A112" s="33" t="s">
        <v>255</v>
      </c>
      <c r="B112" s="31" t="s">
        <v>209</v>
      </c>
      <c r="C112" s="33" t="s">
        <v>70</v>
      </c>
      <c r="D112" s="33" t="s">
        <v>208</v>
      </c>
      <c r="E112" s="60" t="s">
        <v>621</v>
      </c>
      <c r="F112" s="60"/>
      <c r="G112" s="32" t="s">
        <v>58</v>
      </c>
      <c r="H112" s="59">
        <v>1</v>
      </c>
      <c r="I112" s="30">
        <v>675.39</v>
      </c>
      <c r="J112" s="30">
        <v>675.39</v>
      </c>
    </row>
    <row r="113" spans="1:10" ht="26.1" customHeight="1" x14ac:dyDescent="0.2">
      <c r="A113" s="57" t="s">
        <v>253</v>
      </c>
      <c r="B113" s="58" t="s">
        <v>873</v>
      </c>
      <c r="C113" s="57" t="s">
        <v>60</v>
      </c>
      <c r="D113" s="57" t="s">
        <v>872</v>
      </c>
      <c r="E113" s="56" t="s">
        <v>817</v>
      </c>
      <c r="F113" s="56"/>
      <c r="G113" s="55" t="s">
        <v>79</v>
      </c>
      <c r="H113" s="54">
        <v>0.02</v>
      </c>
      <c r="I113" s="53">
        <v>47.66</v>
      </c>
      <c r="J113" s="53">
        <v>0.95</v>
      </c>
    </row>
    <row r="114" spans="1:10" ht="51.95" customHeight="1" x14ac:dyDescent="0.2">
      <c r="A114" s="57" t="s">
        <v>253</v>
      </c>
      <c r="B114" s="58" t="s">
        <v>718</v>
      </c>
      <c r="C114" s="57" t="s">
        <v>60</v>
      </c>
      <c r="D114" s="57" t="s">
        <v>717</v>
      </c>
      <c r="E114" s="56" t="s">
        <v>716</v>
      </c>
      <c r="F114" s="56"/>
      <c r="G114" s="55" t="s">
        <v>79</v>
      </c>
      <c r="H114" s="54">
        <v>0.2</v>
      </c>
      <c r="I114" s="53">
        <v>117.65</v>
      </c>
      <c r="J114" s="53">
        <v>23.53</v>
      </c>
    </row>
    <row r="115" spans="1:10" ht="39" customHeight="1" x14ac:dyDescent="0.2">
      <c r="A115" s="57" t="s">
        <v>253</v>
      </c>
      <c r="B115" s="58" t="s">
        <v>643</v>
      </c>
      <c r="C115" s="57" t="s">
        <v>60</v>
      </c>
      <c r="D115" s="57" t="s">
        <v>642</v>
      </c>
      <c r="E115" s="56" t="s">
        <v>358</v>
      </c>
      <c r="F115" s="56"/>
      <c r="G115" s="55" t="s">
        <v>147</v>
      </c>
      <c r="H115" s="54">
        <v>1.3153999999999999</v>
      </c>
      <c r="I115" s="53">
        <v>5.15</v>
      </c>
      <c r="J115" s="53">
        <v>6.77</v>
      </c>
    </row>
    <row r="116" spans="1:10" ht="39" customHeight="1" x14ac:dyDescent="0.2">
      <c r="A116" s="57" t="s">
        <v>253</v>
      </c>
      <c r="B116" s="58" t="s">
        <v>722</v>
      </c>
      <c r="C116" s="57" t="s">
        <v>60</v>
      </c>
      <c r="D116" s="57" t="s">
        <v>721</v>
      </c>
      <c r="E116" s="56" t="s">
        <v>358</v>
      </c>
      <c r="F116" s="56"/>
      <c r="G116" s="55" t="s">
        <v>79</v>
      </c>
      <c r="H116" s="54">
        <v>0.02</v>
      </c>
      <c r="I116" s="53">
        <v>29.41</v>
      </c>
      <c r="J116" s="53">
        <v>0.57999999999999996</v>
      </c>
    </row>
    <row r="117" spans="1:10" ht="26.1" customHeight="1" x14ac:dyDescent="0.2">
      <c r="A117" s="57" t="s">
        <v>253</v>
      </c>
      <c r="B117" s="58" t="s">
        <v>879</v>
      </c>
      <c r="C117" s="57" t="s">
        <v>60</v>
      </c>
      <c r="D117" s="57" t="s">
        <v>878</v>
      </c>
      <c r="E117" s="56" t="s">
        <v>317</v>
      </c>
      <c r="F117" s="56"/>
      <c r="G117" s="55" t="s">
        <v>79</v>
      </c>
      <c r="H117" s="54">
        <v>5.0000000000000001E-3</v>
      </c>
      <c r="I117" s="53">
        <v>84.94</v>
      </c>
      <c r="J117" s="53">
        <v>0.42</v>
      </c>
    </row>
    <row r="118" spans="1:10" ht="51.95" customHeight="1" x14ac:dyDescent="0.2">
      <c r="A118" s="57" t="s">
        <v>253</v>
      </c>
      <c r="B118" s="58" t="s">
        <v>629</v>
      </c>
      <c r="C118" s="57" t="s">
        <v>60</v>
      </c>
      <c r="D118" s="57" t="s">
        <v>628</v>
      </c>
      <c r="E118" s="56" t="s">
        <v>317</v>
      </c>
      <c r="F118" s="56"/>
      <c r="G118" s="55" t="s">
        <v>79</v>
      </c>
      <c r="H118" s="54">
        <v>5.0000000000000001E-3</v>
      </c>
      <c r="I118" s="53">
        <v>594.05999999999995</v>
      </c>
      <c r="J118" s="53">
        <v>2.97</v>
      </c>
    </row>
    <row r="119" spans="1:10" ht="39" customHeight="1" x14ac:dyDescent="0.2">
      <c r="A119" s="57" t="s">
        <v>253</v>
      </c>
      <c r="B119" s="58" t="s">
        <v>784</v>
      </c>
      <c r="C119" s="57" t="s">
        <v>60</v>
      </c>
      <c r="D119" s="57" t="s">
        <v>783</v>
      </c>
      <c r="E119" s="56" t="s">
        <v>602</v>
      </c>
      <c r="F119" s="56"/>
      <c r="G119" s="55" t="s">
        <v>58</v>
      </c>
      <c r="H119" s="54">
        <v>0.37380000000000002</v>
      </c>
      <c r="I119" s="53">
        <v>115.6</v>
      </c>
      <c r="J119" s="53">
        <v>43.21</v>
      </c>
    </row>
    <row r="120" spans="1:10" ht="26.1" customHeight="1" x14ac:dyDescent="0.2">
      <c r="A120" s="57" t="s">
        <v>253</v>
      </c>
      <c r="B120" s="58" t="s">
        <v>736</v>
      </c>
      <c r="C120" s="57" t="s">
        <v>60</v>
      </c>
      <c r="D120" s="57" t="s">
        <v>735</v>
      </c>
      <c r="E120" s="56" t="s">
        <v>358</v>
      </c>
      <c r="F120" s="56"/>
      <c r="G120" s="55" t="s">
        <v>79</v>
      </c>
      <c r="H120" s="54">
        <v>0.02</v>
      </c>
      <c r="I120" s="53">
        <v>15.94</v>
      </c>
      <c r="J120" s="53">
        <v>0.31</v>
      </c>
    </row>
    <row r="121" spans="1:10" ht="39" customHeight="1" x14ac:dyDescent="0.2">
      <c r="A121" s="57" t="s">
        <v>253</v>
      </c>
      <c r="B121" s="58" t="s">
        <v>692</v>
      </c>
      <c r="C121" s="57" t="s">
        <v>60</v>
      </c>
      <c r="D121" s="57" t="s">
        <v>691</v>
      </c>
      <c r="E121" s="56" t="s">
        <v>358</v>
      </c>
      <c r="F121" s="56"/>
      <c r="G121" s="55" t="s">
        <v>79</v>
      </c>
      <c r="H121" s="54">
        <v>0.02</v>
      </c>
      <c r="I121" s="53">
        <v>35.17</v>
      </c>
      <c r="J121" s="53">
        <v>0.7</v>
      </c>
    </row>
    <row r="122" spans="1:10" ht="39" customHeight="1" x14ac:dyDescent="0.2">
      <c r="A122" s="57" t="s">
        <v>253</v>
      </c>
      <c r="B122" s="58" t="s">
        <v>747</v>
      </c>
      <c r="C122" s="57" t="s">
        <v>60</v>
      </c>
      <c r="D122" s="57" t="s">
        <v>746</v>
      </c>
      <c r="E122" s="56" t="s">
        <v>745</v>
      </c>
      <c r="F122" s="56"/>
      <c r="G122" s="55" t="s">
        <v>79</v>
      </c>
      <c r="H122" s="54">
        <v>0.02</v>
      </c>
      <c r="I122" s="53">
        <v>16.62</v>
      </c>
      <c r="J122" s="53">
        <v>0.33</v>
      </c>
    </row>
    <row r="123" spans="1:10" ht="39" customHeight="1" x14ac:dyDescent="0.2">
      <c r="A123" s="57" t="s">
        <v>253</v>
      </c>
      <c r="B123" s="58" t="s">
        <v>753</v>
      </c>
      <c r="C123" s="57" t="s">
        <v>60</v>
      </c>
      <c r="D123" s="57" t="s">
        <v>752</v>
      </c>
      <c r="E123" s="56" t="s">
        <v>602</v>
      </c>
      <c r="F123" s="56"/>
      <c r="G123" s="55" t="s">
        <v>58</v>
      </c>
      <c r="H123" s="54">
        <v>1.05</v>
      </c>
      <c r="I123" s="53">
        <v>97.33</v>
      </c>
      <c r="J123" s="53">
        <v>102.19</v>
      </c>
    </row>
    <row r="124" spans="1:10" ht="51.95" customHeight="1" x14ac:dyDescent="0.2">
      <c r="A124" s="57" t="s">
        <v>253</v>
      </c>
      <c r="B124" s="58" t="s">
        <v>744</v>
      </c>
      <c r="C124" s="57" t="s">
        <v>60</v>
      </c>
      <c r="D124" s="57" t="s">
        <v>743</v>
      </c>
      <c r="E124" s="56" t="s">
        <v>358</v>
      </c>
      <c r="F124" s="56"/>
      <c r="G124" s="55" t="s">
        <v>147</v>
      </c>
      <c r="H124" s="54">
        <v>0.186</v>
      </c>
      <c r="I124" s="53">
        <v>7.91</v>
      </c>
      <c r="J124" s="53">
        <v>1.47</v>
      </c>
    </row>
    <row r="125" spans="1:10" ht="39" customHeight="1" x14ac:dyDescent="0.2">
      <c r="A125" s="57" t="s">
        <v>253</v>
      </c>
      <c r="B125" s="58" t="s">
        <v>734</v>
      </c>
      <c r="C125" s="57" t="s">
        <v>60</v>
      </c>
      <c r="D125" s="57" t="s">
        <v>733</v>
      </c>
      <c r="E125" s="56" t="s">
        <v>358</v>
      </c>
      <c r="F125" s="56"/>
      <c r="G125" s="55" t="s">
        <v>79</v>
      </c>
      <c r="H125" s="54">
        <v>0.02</v>
      </c>
      <c r="I125" s="53">
        <v>28.17</v>
      </c>
      <c r="J125" s="53">
        <v>0.56000000000000005</v>
      </c>
    </row>
    <row r="126" spans="1:10" ht="51.95" customHeight="1" x14ac:dyDescent="0.2">
      <c r="A126" s="57" t="s">
        <v>253</v>
      </c>
      <c r="B126" s="58" t="s">
        <v>775</v>
      </c>
      <c r="C126" s="57" t="s">
        <v>60</v>
      </c>
      <c r="D126" s="57" t="s">
        <v>774</v>
      </c>
      <c r="E126" s="56" t="s">
        <v>667</v>
      </c>
      <c r="F126" s="56"/>
      <c r="G126" s="55" t="s">
        <v>58</v>
      </c>
      <c r="H126" s="54">
        <v>1.3888</v>
      </c>
      <c r="I126" s="53">
        <v>25.85</v>
      </c>
      <c r="J126" s="53">
        <v>35.9</v>
      </c>
    </row>
    <row r="127" spans="1:10" ht="39" customHeight="1" x14ac:dyDescent="0.2">
      <c r="A127" s="57" t="s">
        <v>253</v>
      </c>
      <c r="B127" s="58" t="s">
        <v>683</v>
      </c>
      <c r="C127" s="57" t="s">
        <v>60</v>
      </c>
      <c r="D127" s="57" t="s">
        <v>682</v>
      </c>
      <c r="E127" s="56" t="s">
        <v>383</v>
      </c>
      <c r="F127" s="56"/>
      <c r="G127" s="55" t="s">
        <v>79</v>
      </c>
      <c r="H127" s="54">
        <v>0.02</v>
      </c>
      <c r="I127" s="53">
        <v>128.4</v>
      </c>
      <c r="J127" s="53">
        <v>2.56</v>
      </c>
    </row>
    <row r="128" spans="1:10" ht="39" customHeight="1" x14ac:dyDescent="0.2">
      <c r="A128" s="57" t="s">
        <v>253</v>
      </c>
      <c r="B128" s="58" t="s">
        <v>673</v>
      </c>
      <c r="C128" s="57" t="s">
        <v>60</v>
      </c>
      <c r="D128" s="57" t="s">
        <v>672</v>
      </c>
      <c r="E128" s="56" t="s">
        <v>358</v>
      </c>
      <c r="F128" s="56"/>
      <c r="G128" s="55" t="s">
        <v>147</v>
      </c>
      <c r="H128" s="54">
        <v>0.40300000000000002</v>
      </c>
      <c r="I128" s="53">
        <v>3.81</v>
      </c>
      <c r="J128" s="53">
        <v>1.53</v>
      </c>
    </row>
    <row r="129" spans="1:10" ht="26.1" customHeight="1" x14ac:dyDescent="0.2">
      <c r="A129" s="57" t="s">
        <v>253</v>
      </c>
      <c r="B129" s="58" t="s">
        <v>99</v>
      </c>
      <c r="C129" s="57" t="s">
        <v>60</v>
      </c>
      <c r="D129" s="57" t="s">
        <v>98</v>
      </c>
      <c r="E129" s="56" t="s">
        <v>317</v>
      </c>
      <c r="F129" s="56"/>
      <c r="G129" s="55" t="s">
        <v>79</v>
      </c>
      <c r="H129" s="54">
        <v>0.04</v>
      </c>
      <c r="I129" s="53">
        <v>11.3</v>
      </c>
      <c r="J129" s="53">
        <v>0.45</v>
      </c>
    </row>
    <row r="130" spans="1:10" ht="39" customHeight="1" x14ac:dyDescent="0.2">
      <c r="A130" s="57" t="s">
        <v>253</v>
      </c>
      <c r="B130" s="58" t="s">
        <v>124</v>
      </c>
      <c r="C130" s="57" t="s">
        <v>60</v>
      </c>
      <c r="D130" s="57" t="s">
        <v>123</v>
      </c>
      <c r="E130" s="56" t="s">
        <v>383</v>
      </c>
      <c r="F130" s="56"/>
      <c r="G130" s="55" t="s">
        <v>58</v>
      </c>
      <c r="H130" s="54">
        <v>4.6199999999999998E-2</v>
      </c>
      <c r="I130" s="53">
        <v>475.64</v>
      </c>
      <c r="J130" s="53">
        <v>21.97</v>
      </c>
    </row>
    <row r="131" spans="1:10" ht="51.95" customHeight="1" x14ac:dyDescent="0.2">
      <c r="A131" s="57" t="s">
        <v>253</v>
      </c>
      <c r="B131" s="58" t="s">
        <v>738</v>
      </c>
      <c r="C131" s="57" t="s">
        <v>60</v>
      </c>
      <c r="D131" s="57" t="s">
        <v>737</v>
      </c>
      <c r="E131" s="56" t="s">
        <v>667</v>
      </c>
      <c r="F131" s="56"/>
      <c r="G131" s="55" t="s">
        <v>79</v>
      </c>
      <c r="H131" s="54">
        <v>0.1</v>
      </c>
      <c r="I131" s="53">
        <v>1341.19</v>
      </c>
      <c r="J131" s="53">
        <v>134.11000000000001</v>
      </c>
    </row>
    <row r="132" spans="1:10" ht="26.1" customHeight="1" x14ac:dyDescent="0.2">
      <c r="A132" s="57" t="s">
        <v>253</v>
      </c>
      <c r="B132" s="58" t="s">
        <v>802</v>
      </c>
      <c r="C132" s="57" t="s">
        <v>60</v>
      </c>
      <c r="D132" s="57" t="s">
        <v>801</v>
      </c>
      <c r="E132" s="56" t="s">
        <v>800</v>
      </c>
      <c r="F132" s="56"/>
      <c r="G132" s="55" t="s">
        <v>58</v>
      </c>
      <c r="H132" s="54">
        <v>3.1415999999999999</v>
      </c>
      <c r="I132" s="53">
        <v>18.04</v>
      </c>
      <c r="J132" s="53">
        <v>56.67</v>
      </c>
    </row>
    <row r="133" spans="1:10" ht="39" customHeight="1" x14ac:dyDescent="0.2">
      <c r="A133" s="57" t="s">
        <v>253</v>
      </c>
      <c r="B133" s="58" t="s">
        <v>877</v>
      </c>
      <c r="C133" s="57" t="s">
        <v>60</v>
      </c>
      <c r="D133" s="57" t="s">
        <v>876</v>
      </c>
      <c r="E133" s="56" t="s">
        <v>358</v>
      </c>
      <c r="F133" s="56"/>
      <c r="G133" s="55" t="s">
        <v>147</v>
      </c>
      <c r="H133" s="54">
        <v>0.504</v>
      </c>
      <c r="I133" s="53">
        <v>17.13</v>
      </c>
      <c r="J133" s="53">
        <v>8.6300000000000008</v>
      </c>
    </row>
    <row r="134" spans="1:10" ht="39" customHeight="1" x14ac:dyDescent="0.2">
      <c r="A134" s="57" t="s">
        <v>253</v>
      </c>
      <c r="B134" s="58" t="s">
        <v>681</v>
      </c>
      <c r="C134" s="57" t="s">
        <v>60</v>
      </c>
      <c r="D134" s="57" t="s">
        <v>680</v>
      </c>
      <c r="E134" s="56" t="s">
        <v>679</v>
      </c>
      <c r="F134" s="56"/>
      <c r="G134" s="55" t="s">
        <v>79</v>
      </c>
      <c r="H134" s="54">
        <v>0.04</v>
      </c>
      <c r="I134" s="53">
        <v>264.8</v>
      </c>
      <c r="J134" s="53">
        <v>10.59</v>
      </c>
    </row>
    <row r="135" spans="1:10" ht="39" customHeight="1" x14ac:dyDescent="0.2">
      <c r="A135" s="57" t="s">
        <v>253</v>
      </c>
      <c r="B135" s="58" t="s">
        <v>819</v>
      </c>
      <c r="C135" s="57" t="s">
        <v>60</v>
      </c>
      <c r="D135" s="57" t="s">
        <v>818</v>
      </c>
      <c r="E135" s="56" t="s">
        <v>817</v>
      </c>
      <c r="F135" s="56"/>
      <c r="G135" s="55" t="s">
        <v>147</v>
      </c>
      <c r="H135" s="54">
        <v>0.14080000000000001</v>
      </c>
      <c r="I135" s="53">
        <v>7.62</v>
      </c>
      <c r="J135" s="53">
        <v>1.07</v>
      </c>
    </row>
    <row r="136" spans="1:10" ht="51.95" customHeight="1" x14ac:dyDescent="0.2">
      <c r="A136" s="57" t="s">
        <v>253</v>
      </c>
      <c r="B136" s="58" t="s">
        <v>765</v>
      </c>
      <c r="C136" s="57" t="s">
        <v>60</v>
      </c>
      <c r="D136" s="57" t="s">
        <v>764</v>
      </c>
      <c r="E136" s="56" t="s">
        <v>763</v>
      </c>
      <c r="F136" s="56"/>
      <c r="G136" s="55" t="s">
        <v>58</v>
      </c>
      <c r="H136" s="54">
        <v>1</v>
      </c>
      <c r="I136" s="53">
        <v>84.93</v>
      </c>
      <c r="J136" s="53">
        <v>84.93</v>
      </c>
    </row>
    <row r="137" spans="1:10" ht="39" customHeight="1" x14ac:dyDescent="0.2">
      <c r="A137" s="57" t="s">
        <v>253</v>
      </c>
      <c r="B137" s="58" t="s">
        <v>740</v>
      </c>
      <c r="C137" s="57" t="s">
        <v>60</v>
      </c>
      <c r="D137" s="57" t="s">
        <v>739</v>
      </c>
      <c r="E137" s="56" t="s">
        <v>452</v>
      </c>
      <c r="F137" s="56"/>
      <c r="G137" s="55" t="s">
        <v>147</v>
      </c>
      <c r="H137" s="54">
        <v>0.49</v>
      </c>
      <c r="I137" s="53">
        <v>20.36</v>
      </c>
      <c r="J137" s="53">
        <v>9.9700000000000006</v>
      </c>
    </row>
    <row r="138" spans="1:10" ht="51.95" customHeight="1" x14ac:dyDescent="0.2">
      <c r="A138" s="57" t="s">
        <v>253</v>
      </c>
      <c r="B138" s="58" t="s">
        <v>780</v>
      </c>
      <c r="C138" s="57" t="s">
        <v>60</v>
      </c>
      <c r="D138" s="57" t="s">
        <v>779</v>
      </c>
      <c r="E138" s="56" t="s">
        <v>778</v>
      </c>
      <c r="F138" s="56"/>
      <c r="G138" s="55" t="s">
        <v>58</v>
      </c>
      <c r="H138" s="54">
        <v>1.3888</v>
      </c>
      <c r="I138" s="53">
        <v>51.39</v>
      </c>
      <c r="J138" s="53">
        <v>71.37</v>
      </c>
    </row>
    <row r="139" spans="1:10" ht="78" customHeight="1" x14ac:dyDescent="0.2">
      <c r="A139" s="57" t="s">
        <v>253</v>
      </c>
      <c r="B139" s="58" t="s">
        <v>657</v>
      </c>
      <c r="C139" s="57" t="s">
        <v>60</v>
      </c>
      <c r="D139" s="57" t="s">
        <v>656</v>
      </c>
      <c r="E139" s="56" t="s">
        <v>655</v>
      </c>
      <c r="F139" s="56"/>
      <c r="G139" s="55" t="s">
        <v>58</v>
      </c>
      <c r="H139" s="54">
        <v>0.08</v>
      </c>
      <c r="I139" s="53">
        <v>214.53</v>
      </c>
      <c r="J139" s="53">
        <v>17.16</v>
      </c>
    </row>
    <row r="140" spans="1:10" ht="39" customHeight="1" x14ac:dyDescent="0.2">
      <c r="A140" s="57" t="s">
        <v>253</v>
      </c>
      <c r="B140" s="58" t="s">
        <v>654</v>
      </c>
      <c r="C140" s="57" t="s">
        <v>60</v>
      </c>
      <c r="D140" s="57" t="s">
        <v>653</v>
      </c>
      <c r="E140" s="56" t="s">
        <v>602</v>
      </c>
      <c r="F140" s="56"/>
      <c r="G140" s="55" t="s">
        <v>58</v>
      </c>
      <c r="H140" s="54">
        <v>0.14699999999999999</v>
      </c>
      <c r="I140" s="53">
        <v>75.2</v>
      </c>
      <c r="J140" s="53">
        <v>11.05</v>
      </c>
    </row>
    <row r="141" spans="1:10" ht="39" customHeight="1" x14ac:dyDescent="0.2">
      <c r="A141" s="57" t="s">
        <v>253</v>
      </c>
      <c r="B141" s="58" t="s">
        <v>875</v>
      </c>
      <c r="C141" s="57" t="s">
        <v>60</v>
      </c>
      <c r="D141" s="57" t="s">
        <v>874</v>
      </c>
      <c r="E141" s="56" t="s">
        <v>358</v>
      </c>
      <c r="F141" s="56"/>
      <c r="G141" s="55" t="s">
        <v>147</v>
      </c>
      <c r="H141" s="54">
        <v>7.4800000000000005E-2</v>
      </c>
      <c r="I141" s="53">
        <v>9.2200000000000006</v>
      </c>
      <c r="J141" s="53">
        <v>0.68</v>
      </c>
    </row>
    <row r="142" spans="1:10" ht="39" customHeight="1" x14ac:dyDescent="0.2">
      <c r="A142" s="57" t="s">
        <v>253</v>
      </c>
      <c r="B142" s="58" t="s">
        <v>699</v>
      </c>
      <c r="C142" s="57" t="s">
        <v>60</v>
      </c>
      <c r="D142" s="57" t="s">
        <v>698</v>
      </c>
      <c r="E142" s="56" t="s">
        <v>697</v>
      </c>
      <c r="F142" s="56"/>
      <c r="G142" s="55" t="s">
        <v>58</v>
      </c>
      <c r="H142" s="54">
        <v>1</v>
      </c>
      <c r="I142" s="53">
        <v>22.76</v>
      </c>
      <c r="J142" s="53">
        <v>22.76</v>
      </c>
    </row>
    <row r="143" spans="1:10" x14ac:dyDescent="0.2">
      <c r="A143" s="52"/>
      <c r="B143" s="52"/>
      <c r="C143" s="52"/>
      <c r="D143" s="52"/>
      <c r="E143" s="52" t="s">
        <v>249</v>
      </c>
      <c r="F143" s="50">
        <v>167.72</v>
      </c>
      <c r="G143" s="52" t="s">
        <v>248</v>
      </c>
      <c r="H143" s="50">
        <v>0</v>
      </c>
      <c r="I143" s="52" t="s">
        <v>247</v>
      </c>
      <c r="J143" s="50">
        <v>167.72</v>
      </c>
    </row>
    <row r="144" spans="1:10" x14ac:dyDescent="0.2">
      <c r="A144" s="52"/>
      <c r="B144" s="52"/>
      <c r="C144" s="52"/>
      <c r="D144" s="52"/>
      <c r="E144" s="52" t="s">
        <v>246</v>
      </c>
      <c r="F144" s="50">
        <v>216.12</v>
      </c>
      <c r="G144" s="52"/>
      <c r="H144" s="51" t="s">
        <v>245</v>
      </c>
      <c r="I144" s="51"/>
      <c r="J144" s="50">
        <v>891.51</v>
      </c>
    </row>
    <row r="145" spans="1:10" ht="50.1" customHeight="1" thickBot="1" x14ac:dyDescent="0.25">
      <c r="A145" s="26"/>
      <c r="B145" s="26"/>
      <c r="C145" s="26"/>
      <c r="D145" s="26"/>
      <c r="E145" s="26"/>
      <c r="F145" s="26"/>
      <c r="G145" s="26" t="s">
        <v>244</v>
      </c>
      <c r="H145" s="49" t="s">
        <v>622</v>
      </c>
      <c r="I145" s="26" t="s">
        <v>242</v>
      </c>
      <c r="J145" s="47">
        <v>2048689.98</v>
      </c>
    </row>
    <row r="146" spans="1:10" ht="0.95" customHeight="1" thickTop="1" x14ac:dyDescent="0.2">
      <c r="A146" s="48"/>
      <c r="B146" s="48"/>
      <c r="C146" s="48"/>
      <c r="D146" s="48"/>
      <c r="E146" s="48"/>
      <c r="F146" s="48"/>
      <c r="G146" s="48"/>
      <c r="H146" s="48"/>
      <c r="I146" s="48"/>
      <c r="J146" s="48"/>
    </row>
    <row r="147" spans="1:10" ht="18" customHeight="1" x14ac:dyDescent="0.2">
      <c r="A147" s="41" t="s">
        <v>207</v>
      </c>
      <c r="B147" s="39" t="s">
        <v>238</v>
      </c>
      <c r="C147" s="41" t="s">
        <v>237</v>
      </c>
      <c r="D147" s="41" t="s">
        <v>10</v>
      </c>
      <c r="E147" s="61" t="s">
        <v>256</v>
      </c>
      <c r="F147" s="61"/>
      <c r="G147" s="40" t="s">
        <v>236</v>
      </c>
      <c r="H147" s="39" t="s">
        <v>11</v>
      </c>
      <c r="I147" s="39" t="s">
        <v>235</v>
      </c>
      <c r="J147" s="39" t="s">
        <v>12</v>
      </c>
    </row>
    <row r="148" spans="1:10" ht="65.099999999999994" customHeight="1" x14ac:dyDescent="0.2">
      <c r="A148" s="33" t="s">
        <v>255</v>
      </c>
      <c r="B148" s="31" t="s">
        <v>206</v>
      </c>
      <c r="C148" s="33" t="s">
        <v>70</v>
      </c>
      <c r="D148" s="33" t="s">
        <v>205</v>
      </c>
      <c r="E148" s="60" t="s">
        <v>621</v>
      </c>
      <c r="F148" s="60"/>
      <c r="G148" s="32" t="s">
        <v>58</v>
      </c>
      <c r="H148" s="59">
        <v>1</v>
      </c>
      <c r="I148" s="30">
        <v>1063.82</v>
      </c>
      <c r="J148" s="30">
        <v>1063.82</v>
      </c>
    </row>
    <row r="149" spans="1:10" ht="26.1" customHeight="1" x14ac:dyDescent="0.2">
      <c r="A149" s="57" t="s">
        <v>253</v>
      </c>
      <c r="B149" s="58" t="s">
        <v>873</v>
      </c>
      <c r="C149" s="57" t="s">
        <v>60</v>
      </c>
      <c r="D149" s="57" t="s">
        <v>872</v>
      </c>
      <c r="E149" s="56" t="s">
        <v>817</v>
      </c>
      <c r="F149" s="56"/>
      <c r="G149" s="55" t="s">
        <v>79</v>
      </c>
      <c r="H149" s="54">
        <v>5.1900000000000002E-2</v>
      </c>
      <c r="I149" s="53">
        <v>47.66</v>
      </c>
      <c r="J149" s="53">
        <v>2.4700000000000002</v>
      </c>
    </row>
    <row r="150" spans="1:10" ht="39" customHeight="1" x14ac:dyDescent="0.2">
      <c r="A150" s="57" t="s">
        <v>253</v>
      </c>
      <c r="B150" s="58" t="s">
        <v>773</v>
      </c>
      <c r="C150" s="57" t="s">
        <v>60</v>
      </c>
      <c r="D150" s="57" t="s">
        <v>772</v>
      </c>
      <c r="E150" s="56" t="s">
        <v>660</v>
      </c>
      <c r="F150" s="56"/>
      <c r="G150" s="55" t="s">
        <v>147</v>
      </c>
      <c r="H150" s="54">
        <v>0.15656999999999999</v>
      </c>
      <c r="I150" s="53">
        <v>27.02</v>
      </c>
      <c r="J150" s="53">
        <v>4.2300000000000004</v>
      </c>
    </row>
    <row r="151" spans="1:10" ht="51.95" customHeight="1" x14ac:dyDescent="0.2">
      <c r="A151" s="57" t="s">
        <v>253</v>
      </c>
      <c r="B151" s="58" t="s">
        <v>709</v>
      </c>
      <c r="C151" s="57" t="s">
        <v>60</v>
      </c>
      <c r="D151" s="57" t="s">
        <v>708</v>
      </c>
      <c r="E151" s="56" t="s">
        <v>383</v>
      </c>
      <c r="F151" s="56"/>
      <c r="G151" s="55" t="s">
        <v>79</v>
      </c>
      <c r="H151" s="54">
        <v>6.9199999999999998E-2</v>
      </c>
      <c r="I151" s="53">
        <v>107.99</v>
      </c>
      <c r="J151" s="53">
        <v>7.47</v>
      </c>
    </row>
    <row r="152" spans="1:10" ht="78" customHeight="1" x14ac:dyDescent="0.2">
      <c r="A152" s="57" t="s">
        <v>253</v>
      </c>
      <c r="B152" s="58" t="s">
        <v>806</v>
      </c>
      <c r="C152" s="57" t="s">
        <v>60</v>
      </c>
      <c r="D152" s="57" t="s">
        <v>805</v>
      </c>
      <c r="E152" s="56" t="s">
        <v>655</v>
      </c>
      <c r="F152" s="56"/>
      <c r="G152" s="55" t="s">
        <v>58</v>
      </c>
      <c r="H152" s="54">
        <v>2.4910000000000002E-2</v>
      </c>
      <c r="I152" s="53">
        <v>413.53</v>
      </c>
      <c r="J152" s="53">
        <v>10.3</v>
      </c>
    </row>
    <row r="153" spans="1:10" ht="26.1" customHeight="1" x14ac:dyDescent="0.2">
      <c r="A153" s="57" t="s">
        <v>253</v>
      </c>
      <c r="B153" s="58" t="s">
        <v>831</v>
      </c>
      <c r="C153" s="57" t="s">
        <v>60</v>
      </c>
      <c r="D153" s="57" t="s">
        <v>830</v>
      </c>
      <c r="E153" s="56" t="s">
        <v>317</v>
      </c>
      <c r="F153" s="56"/>
      <c r="G153" s="55" t="s">
        <v>79</v>
      </c>
      <c r="H153" s="54">
        <v>1.7299999999999999E-2</v>
      </c>
      <c r="I153" s="53">
        <v>55.97</v>
      </c>
      <c r="J153" s="53">
        <v>0.96</v>
      </c>
    </row>
    <row r="154" spans="1:10" ht="78" customHeight="1" x14ac:dyDescent="0.2">
      <c r="A154" s="57" t="s">
        <v>253</v>
      </c>
      <c r="B154" s="58" t="s">
        <v>657</v>
      </c>
      <c r="C154" s="57" t="s">
        <v>60</v>
      </c>
      <c r="D154" s="57" t="s">
        <v>656</v>
      </c>
      <c r="E154" s="56" t="s">
        <v>655</v>
      </c>
      <c r="F154" s="56"/>
      <c r="G154" s="55" t="s">
        <v>58</v>
      </c>
      <c r="H154" s="54">
        <v>6.9199999999999998E-2</v>
      </c>
      <c r="I154" s="53">
        <v>214.53</v>
      </c>
      <c r="J154" s="53">
        <v>14.84</v>
      </c>
    </row>
    <row r="155" spans="1:10" ht="39" customHeight="1" x14ac:dyDescent="0.2">
      <c r="A155" s="57" t="s">
        <v>253</v>
      </c>
      <c r="B155" s="58" t="s">
        <v>871</v>
      </c>
      <c r="C155" s="57" t="s">
        <v>60</v>
      </c>
      <c r="D155" s="57" t="s">
        <v>870</v>
      </c>
      <c r="E155" s="56" t="s">
        <v>832</v>
      </c>
      <c r="F155" s="56"/>
      <c r="G155" s="55" t="s">
        <v>79</v>
      </c>
      <c r="H155" s="54">
        <v>1.7299999999999999E-2</v>
      </c>
      <c r="I155" s="53">
        <v>10.41</v>
      </c>
      <c r="J155" s="53">
        <v>0.18</v>
      </c>
    </row>
    <row r="156" spans="1:10" ht="26.1" customHeight="1" x14ac:dyDescent="0.2">
      <c r="A156" s="57" t="s">
        <v>253</v>
      </c>
      <c r="B156" s="58" t="s">
        <v>624</v>
      </c>
      <c r="C156" s="57" t="s">
        <v>60</v>
      </c>
      <c r="D156" s="57" t="s">
        <v>623</v>
      </c>
      <c r="E156" s="56" t="s">
        <v>390</v>
      </c>
      <c r="F156" s="56"/>
      <c r="G156" s="55" t="s">
        <v>58</v>
      </c>
      <c r="H156" s="54">
        <v>0.1183</v>
      </c>
      <c r="I156" s="53">
        <v>4.58</v>
      </c>
      <c r="J156" s="53">
        <v>0.54</v>
      </c>
    </row>
    <row r="157" spans="1:10" ht="51.95" customHeight="1" x14ac:dyDescent="0.2">
      <c r="A157" s="57" t="s">
        <v>253</v>
      </c>
      <c r="B157" s="58" t="s">
        <v>816</v>
      </c>
      <c r="C157" s="57" t="s">
        <v>60</v>
      </c>
      <c r="D157" s="57" t="s">
        <v>815</v>
      </c>
      <c r="E157" s="56" t="s">
        <v>660</v>
      </c>
      <c r="F157" s="56"/>
      <c r="G157" s="55" t="s">
        <v>79</v>
      </c>
      <c r="H157" s="54">
        <v>8.6499999999999994E-2</v>
      </c>
      <c r="I157" s="53">
        <v>23.62</v>
      </c>
      <c r="J157" s="53">
        <v>2.04</v>
      </c>
    </row>
    <row r="158" spans="1:10" ht="39" customHeight="1" x14ac:dyDescent="0.2">
      <c r="A158" s="57" t="s">
        <v>253</v>
      </c>
      <c r="B158" s="58" t="s">
        <v>769</v>
      </c>
      <c r="C158" s="57" t="s">
        <v>60</v>
      </c>
      <c r="D158" s="57" t="s">
        <v>768</v>
      </c>
      <c r="E158" s="56" t="s">
        <v>597</v>
      </c>
      <c r="F158" s="56"/>
      <c r="G158" s="55" t="s">
        <v>79</v>
      </c>
      <c r="H158" s="54">
        <v>6.9199999999999998E-2</v>
      </c>
      <c r="I158" s="53">
        <v>123.39</v>
      </c>
      <c r="J158" s="53">
        <v>8.5299999999999994</v>
      </c>
    </row>
    <row r="159" spans="1:10" ht="51.95" customHeight="1" x14ac:dyDescent="0.2">
      <c r="A159" s="57" t="s">
        <v>253</v>
      </c>
      <c r="B159" s="58" t="s">
        <v>825</v>
      </c>
      <c r="C159" s="57" t="s">
        <v>60</v>
      </c>
      <c r="D159" s="57" t="s">
        <v>824</v>
      </c>
      <c r="E159" s="56" t="s">
        <v>660</v>
      </c>
      <c r="F159" s="56"/>
      <c r="G159" s="55" t="s">
        <v>79</v>
      </c>
      <c r="H159" s="54">
        <v>1.7299999999999999E-2</v>
      </c>
      <c r="I159" s="53">
        <v>25.72</v>
      </c>
      <c r="J159" s="53">
        <v>0.44</v>
      </c>
    </row>
    <row r="160" spans="1:10" ht="26.1" customHeight="1" x14ac:dyDescent="0.2">
      <c r="A160" s="57" t="s">
        <v>253</v>
      </c>
      <c r="B160" s="58" t="s">
        <v>869</v>
      </c>
      <c r="C160" s="57" t="s">
        <v>60</v>
      </c>
      <c r="D160" s="57" t="s">
        <v>868</v>
      </c>
      <c r="E160" s="56" t="s">
        <v>317</v>
      </c>
      <c r="F160" s="56"/>
      <c r="G160" s="55" t="s">
        <v>79</v>
      </c>
      <c r="H160" s="54">
        <v>8.6499999999999997E-3</v>
      </c>
      <c r="I160" s="53">
        <v>77.94</v>
      </c>
      <c r="J160" s="53">
        <v>0.67</v>
      </c>
    </row>
    <row r="161" spans="1:10" ht="39" customHeight="1" x14ac:dyDescent="0.2">
      <c r="A161" s="57" t="s">
        <v>253</v>
      </c>
      <c r="B161" s="58" t="s">
        <v>688</v>
      </c>
      <c r="C161" s="57" t="s">
        <v>60</v>
      </c>
      <c r="D161" s="57" t="s">
        <v>687</v>
      </c>
      <c r="E161" s="56" t="s">
        <v>660</v>
      </c>
      <c r="F161" s="56"/>
      <c r="G161" s="55" t="s">
        <v>147</v>
      </c>
      <c r="H161" s="54">
        <v>5.0860000000000002E-2</v>
      </c>
      <c r="I161" s="53">
        <v>21.39</v>
      </c>
      <c r="J161" s="53">
        <v>1.08</v>
      </c>
    </row>
    <row r="162" spans="1:10" ht="51.95" customHeight="1" x14ac:dyDescent="0.2">
      <c r="A162" s="57" t="s">
        <v>253</v>
      </c>
      <c r="B162" s="58" t="s">
        <v>799</v>
      </c>
      <c r="C162" s="57" t="s">
        <v>60</v>
      </c>
      <c r="D162" s="57" t="s">
        <v>798</v>
      </c>
      <c r="E162" s="56" t="s">
        <v>660</v>
      </c>
      <c r="F162" s="56"/>
      <c r="G162" s="55" t="s">
        <v>79</v>
      </c>
      <c r="H162" s="54">
        <v>3.4599999999999999E-2</v>
      </c>
      <c r="I162" s="53">
        <v>37.25</v>
      </c>
      <c r="J162" s="53">
        <v>1.28</v>
      </c>
    </row>
    <row r="163" spans="1:10" ht="39" customHeight="1" x14ac:dyDescent="0.2">
      <c r="A163" s="57" t="s">
        <v>253</v>
      </c>
      <c r="B163" s="58" t="s">
        <v>867</v>
      </c>
      <c r="C163" s="57" t="s">
        <v>60</v>
      </c>
      <c r="D163" s="57" t="s">
        <v>866</v>
      </c>
      <c r="E163" s="56" t="s">
        <v>602</v>
      </c>
      <c r="F163" s="56"/>
      <c r="G163" s="55" t="s">
        <v>58</v>
      </c>
      <c r="H163" s="54">
        <v>0.2455</v>
      </c>
      <c r="I163" s="53">
        <v>89.82</v>
      </c>
      <c r="J163" s="53">
        <v>22.05</v>
      </c>
    </row>
    <row r="164" spans="1:10" ht="39" customHeight="1" x14ac:dyDescent="0.2">
      <c r="A164" s="57" t="s">
        <v>253</v>
      </c>
      <c r="B164" s="58" t="s">
        <v>865</v>
      </c>
      <c r="C164" s="57" t="s">
        <v>60</v>
      </c>
      <c r="D164" s="57" t="s">
        <v>864</v>
      </c>
      <c r="E164" s="56" t="s">
        <v>358</v>
      </c>
      <c r="F164" s="56"/>
      <c r="G164" s="55" t="s">
        <v>79</v>
      </c>
      <c r="H164" s="54">
        <v>1.7299999999999999E-2</v>
      </c>
      <c r="I164" s="53">
        <v>54.22</v>
      </c>
      <c r="J164" s="53">
        <v>0.93</v>
      </c>
    </row>
    <row r="165" spans="1:10" ht="26.1" customHeight="1" x14ac:dyDescent="0.2">
      <c r="A165" s="57" t="s">
        <v>253</v>
      </c>
      <c r="B165" s="58" t="s">
        <v>127</v>
      </c>
      <c r="C165" s="57" t="s">
        <v>60</v>
      </c>
      <c r="D165" s="57" t="s">
        <v>126</v>
      </c>
      <c r="E165" s="56" t="s">
        <v>390</v>
      </c>
      <c r="F165" s="56"/>
      <c r="G165" s="55" t="s">
        <v>58</v>
      </c>
      <c r="H165" s="54">
        <v>0.1183</v>
      </c>
      <c r="I165" s="53">
        <v>10.32</v>
      </c>
      <c r="J165" s="53">
        <v>1.22</v>
      </c>
    </row>
    <row r="166" spans="1:10" ht="51.95" customHeight="1" x14ac:dyDescent="0.2">
      <c r="A166" s="57" t="s">
        <v>253</v>
      </c>
      <c r="B166" s="58" t="s">
        <v>711</v>
      </c>
      <c r="C166" s="57" t="s">
        <v>60</v>
      </c>
      <c r="D166" s="57" t="s">
        <v>710</v>
      </c>
      <c r="E166" s="56" t="s">
        <v>449</v>
      </c>
      <c r="F166" s="56"/>
      <c r="G166" s="55" t="s">
        <v>147</v>
      </c>
      <c r="H166" s="54">
        <v>5.0860000000000002E-2</v>
      </c>
      <c r="I166" s="53">
        <v>25.62</v>
      </c>
      <c r="J166" s="53">
        <v>1.3</v>
      </c>
    </row>
    <row r="167" spans="1:10" ht="39" customHeight="1" x14ac:dyDescent="0.2">
      <c r="A167" s="57" t="s">
        <v>253</v>
      </c>
      <c r="B167" s="58" t="s">
        <v>678</v>
      </c>
      <c r="C167" s="57" t="s">
        <v>60</v>
      </c>
      <c r="D167" s="57" t="s">
        <v>677</v>
      </c>
      <c r="E167" s="56" t="s">
        <v>676</v>
      </c>
      <c r="F167" s="56"/>
      <c r="G167" s="55" t="s">
        <v>58</v>
      </c>
      <c r="H167" s="54">
        <v>0.11375</v>
      </c>
      <c r="I167" s="53">
        <v>80.83</v>
      </c>
      <c r="J167" s="53">
        <v>9.19</v>
      </c>
    </row>
    <row r="168" spans="1:10" ht="51.95" customHeight="1" x14ac:dyDescent="0.2">
      <c r="A168" s="57" t="s">
        <v>253</v>
      </c>
      <c r="B168" s="58" t="s">
        <v>863</v>
      </c>
      <c r="C168" s="57" t="s">
        <v>60</v>
      </c>
      <c r="D168" s="57" t="s">
        <v>862</v>
      </c>
      <c r="E168" s="56" t="s">
        <v>660</v>
      </c>
      <c r="F168" s="56"/>
      <c r="G168" s="55" t="s">
        <v>79</v>
      </c>
      <c r="H168" s="54">
        <v>3.4599999999999999E-2</v>
      </c>
      <c r="I168" s="53">
        <v>40.93</v>
      </c>
      <c r="J168" s="53">
        <v>1.41</v>
      </c>
    </row>
    <row r="169" spans="1:10" ht="39" customHeight="1" x14ac:dyDescent="0.2">
      <c r="A169" s="57" t="s">
        <v>253</v>
      </c>
      <c r="B169" s="58" t="s">
        <v>740</v>
      </c>
      <c r="C169" s="57" t="s">
        <v>60</v>
      </c>
      <c r="D169" s="57" t="s">
        <v>739</v>
      </c>
      <c r="E169" s="56" t="s">
        <v>452</v>
      </c>
      <c r="F169" s="56"/>
      <c r="G169" s="55" t="s">
        <v>147</v>
      </c>
      <c r="H169" s="54">
        <v>0.51453000000000004</v>
      </c>
      <c r="I169" s="53">
        <v>20.36</v>
      </c>
      <c r="J169" s="53">
        <v>10.47</v>
      </c>
    </row>
    <row r="170" spans="1:10" ht="39" customHeight="1" x14ac:dyDescent="0.2">
      <c r="A170" s="57" t="s">
        <v>253</v>
      </c>
      <c r="B170" s="58" t="s">
        <v>861</v>
      </c>
      <c r="C170" s="57" t="s">
        <v>60</v>
      </c>
      <c r="D170" s="57" t="s">
        <v>860</v>
      </c>
      <c r="E170" s="56" t="s">
        <v>358</v>
      </c>
      <c r="F170" s="56"/>
      <c r="G170" s="55" t="s">
        <v>147</v>
      </c>
      <c r="H170" s="54">
        <v>9.3590000000000007E-2</v>
      </c>
      <c r="I170" s="53">
        <v>12.41</v>
      </c>
      <c r="J170" s="53">
        <v>1.1599999999999999</v>
      </c>
    </row>
    <row r="171" spans="1:10" ht="39" customHeight="1" x14ac:dyDescent="0.2">
      <c r="A171" s="57" t="s">
        <v>253</v>
      </c>
      <c r="B171" s="58" t="s">
        <v>859</v>
      </c>
      <c r="C171" s="57" t="s">
        <v>60</v>
      </c>
      <c r="D171" s="57" t="s">
        <v>858</v>
      </c>
      <c r="E171" s="56" t="s">
        <v>602</v>
      </c>
      <c r="F171" s="56"/>
      <c r="G171" s="55" t="s">
        <v>58</v>
      </c>
      <c r="H171" s="54">
        <v>1.384E-2</v>
      </c>
      <c r="I171" s="53">
        <v>148.93</v>
      </c>
      <c r="J171" s="53">
        <v>2.06</v>
      </c>
    </row>
    <row r="172" spans="1:10" ht="39" customHeight="1" x14ac:dyDescent="0.2">
      <c r="A172" s="57" t="s">
        <v>253</v>
      </c>
      <c r="B172" s="58" t="s">
        <v>753</v>
      </c>
      <c r="C172" s="57" t="s">
        <v>60</v>
      </c>
      <c r="D172" s="57" t="s">
        <v>752</v>
      </c>
      <c r="E172" s="56" t="s">
        <v>602</v>
      </c>
      <c r="F172" s="56"/>
      <c r="G172" s="55" t="s">
        <v>58</v>
      </c>
      <c r="H172" s="54">
        <v>0.80579000000000001</v>
      </c>
      <c r="I172" s="53">
        <v>97.33</v>
      </c>
      <c r="J172" s="53">
        <v>78.42</v>
      </c>
    </row>
    <row r="173" spans="1:10" ht="39" customHeight="1" x14ac:dyDescent="0.2">
      <c r="A173" s="57" t="s">
        <v>253</v>
      </c>
      <c r="B173" s="58" t="s">
        <v>784</v>
      </c>
      <c r="C173" s="57" t="s">
        <v>60</v>
      </c>
      <c r="D173" s="57" t="s">
        <v>783</v>
      </c>
      <c r="E173" s="56" t="s">
        <v>602</v>
      </c>
      <c r="F173" s="56"/>
      <c r="G173" s="55" t="s">
        <v>58</v>
      </c>
      <c r="H173" s="54">
        <v>0.63970000000000005</v>
      </c>
      <c r="I173" s="53">
        <v>115.6</v>
      </c>
      <c r="J173" s="53">
        <v>73.94</v>
      </c>
    </row>
    <row r="174" spans="1:10" ht="51.95" customHeight="1" x14ac:dyDescent="0.2">
      <c r="A174" s="57" t="s">
        <v>253</v>
      </c>
      <c r="B174" s="58" t="s">
        <v>664</v>
      </c>
      <c r="C174" s="57" t="s">
        <v>60</v>
      </c>
      <c r="D174" s="57" t="s">
        <v>663</v>
      </c>
      <c r="E174" s="56" t="s">
        <v>430</v>
      </c>
      <c r="F174" s="56"/>
      <c r="G174" s="55" t="s">
        <v>58</v>
      </c>
      <c r="H174" s="54">
        <v>0.10920000000000001</v>
      </c>
      <c r="I174" s="53">
        <v>48.05</v>
      </c>
      <c r="J174" s="53">
        <v>5.24</v>
      </c>
    </row>
    <row r="175" spans="1:10" ht="39" customHeight="1" x14ac:dyDescent="0.2">
      <c r="A175" s="57" t="s">
        <v>253</v>
      </c>
      <c r="B175" s="58" t="s">
        <v>170</v>
      </c>
      <c r="C175" s="57" t="s">
        <v>60</v>
      </c>
      <c r="D175" s="57" t="s">
        <v>169</v>
      </c>
      <c r="E175" s="56" t="s">
        <v>358</v>
      </c>
      <c r="F175" s="56"/>
      <c r="G175" s="55" t="s">
        <v>147</v>
      </c>
      <c r="H175" s="54">
        <v>0.58043999999999996</v>
      </c>
      <c r="I175" s="53">
        <v>10.71</v>
      </c>
      <c r="J175" s="53">
        <v>6.21</v>
      </c>
    </row>
    <row r="176" spans="1:10" ht="39" customHeight="1" x14ac:dyDescent="0.2">
      <c r="A176" s="57" t="s">
        <v>253</v>
      </c>
      <c r="B176" s="58" t="s">
        <v>771</v>
      </c>
      <c r="C176" s="57" t="s">
        <v>60</v>
      </c>
      <c r="D176" s="57" t="s">
        <v>770</v>
      </c>
      <c r="E176" s="56" t="s">
        <v>602</v>
      </c>
      <c r="F176" s="56"/>
      <c r="G176" s="55" t="s">
        <v>58</v>
      </c>
      <c r="H176" s="54">
        <v>3.866E-2</v>
      </c>
      <c r="I176" s="53">
        <v>116.86</v>
      </c>
      <c r="J176" s="53">
        <v>4.51</v>
      </c>
    </row>
    <row r="177" spans="1:10" ht="39" customHeight="1" x14ac:dyDescent="0.2">
      <c r="A177" s="57" t="s">
        <v>253</v>
      </c>
      <c r="B177" s="58" t="s">
        <v>728</v>
      </c>
      <c r="C177" s="57" t="s">
        <v>60</v>
      </c>
      <c r="D177" s="57" t="s">
        <v>727</v>
      </c>
      <c r="E177" s="56" t="s">
        <v>660</v>
      </c>
      <c r="F177" s="56"/>
      <c r="G177" s="55" t="s">
        <v>147</v>
      </c>
      <c r="H177" s="54">
        <v>3.9440000000000003E-2</v>
      </c>
      <c r="I177" s="53">
        <v>21.69</v>
      </c>
      <c r="J177" s="53">
        <v>0.85</v>
      </c>
    </row>
    <row r="178" spans="1:10" ht="26.1" customHeight="1" x14ac:dyDescent="0.2">
      <c r="A178" s="57" t="s">
        <v>253</v>
      </c>
      <c r="B178" s="58" t="s">
        <v>792</v>
      </c>
      <c r="C178" s="57" t="s">
        <v>60</v>
      </c>
      <c r="D178" s="57" t="s">
        <v>791</v>
      </c>
      <c r="E178" s="56" t="s">
        <v>754</v>
      </c>
      <c r="F178" s="56"/>
      <c r="G178" s="55" t="s">
        <v>291</v>
      </c>
      <c r="H178" s="54">
        <v>2.8000000000000001E-2</v>
      </c>
      <c r="I178" s="53">
        <v>9.2799999999999994</v>
      </c>
      <c r="J178" s="53">
        <v>0.25</v>
      </c>
    </row>
    <row r="179" spans="1:10" ht="39" customHeight="1" x14ac:dyDescent="0.2">
      <c r="A179" s="57" t="s">
        <v>253</v>
      </c>
      <c r="B179" s="58" t="s">
        <v>652</v>
      </c>
      <c r="C179" s="57" t="s">
        <v>60</v>
      </c>
      <c r="D179" s="57" t="s">
        <v>651</v>
      </c>
      <c r="E179" s="56" t="s">
        <v>358</v>
      </c>
      <c r="F179" s="56"/>
      <c r="G179" s="55" t="s">
        <v>79</v>
      </c>
      <c r="H179" s="54">
        <v>5.1900000000000002E-2</v>
      </c>
      <c r="I179" s="53">
        <v>34.39</v>
      </c>
      <c r="J179" s="53">
        <v>1.78</v>
      </c>
    </row>
    <row r="180" spans="1:10" ht="39" customHeight="1" x14ac:dyDescent="0.2">
      <c r="A180" s="57" t="s">
        <v>253</v>
      </c>
      <c r="B180" s="58" t="s">
        <v>734</v>
      </c>
      <c r="C180" s="57" t="s">
        <v>60</v>
      </c>
      <c r="D180" s="57" t="s">
        <v>733</v>
      </c>
      <c r="E180" s="56" t="s">
        <v>358</v>
      </c>
      <c r="F180" s="56"/>
      <c r="G180" s="55" t="s">
        <v>79</v>
      </c>
      <c r="H180" s="54">
        <v>5.1900000000000002E-2</v>
      </c>
      <c r="I180" s="53">
        <v>28.17</v>
      </c>
      <c r="J180" s="53">
        <v>1.46</v>
      </c>
    </row>
    <row r="181" spans="1:10" ht="51.95" customHeight="1" x14ac:dyDescent="0.2">
      <c r="A181" s="57" t="s">
        <v>253</v>
      </c>
      <c r="B181" s="58" t="s">
        <v>775</v>
      </c>
      <c r="C181" s="57" t="s">
        <v>60</v>
      </c>
      <c r="D181" s="57" t="s">
        <v>774</v>
      </c>
      <c r="E181" s="56" t="s">
        <v>667</v>
      </c>
      <c r="F181" s="56"/>
      <c r="G181" s="55" t="s">
        <v>58</v>
      </c>
      <c r="H181" s="54">
        <v>1.40795</v>
      </c>
      <c r="I181" s="53">
        <v>25.85</v>
      </c>
      <c r="J181" s="53">
        <v>36.39</v>
      </c>
    </row>
    <row r="182" spans="1:10" ht="39" customHeight="1" x14ac:dyDescent="0.2">
      <c r="A182" s="57" t="s">
        <v>253</v>
      </c>
      <c r="B182" s="58" t="s">
        <v>724</v>
      </c>
      <c r="C182" s="57" t="s">
        <v>60</v>
      </c>
      <c r="D182" s="57" t="s">
        <v>723</v>
      </c>
      <c r="E182" s="56" t="s">
        <v>449</v>
      </c>
      <c r="F182" s="56"/>
      <c r="G182" s="55" t="s">
        <v>147</v>
      </c>
      <c r="H182" s="54">
        <v>8.5639999999999994E-2</v>
      </c>
      <c r="I182" s="53">
        <v>17.02</v>
      </c>
      <c r="J182" s="53">
        <v>1.45</v>
      </c>
    </row>
    <row r="183" spans="1:10" ht="39" customHeight="1" x14ac:dyDescent="0.2">
      <c r="A183" s="57" t="s">
        <v>253</v>
      </c>
      <c r="B183" s="58" t="s">
        <v>114</v>
      </c>
      <c r="C183" s="57" t="s">
        <v>60</v>
      </c>
      <c r="D183" s="57" t="s">
        <v>113</v>
      </c>
      <c r="E183" s="56" t="s">
        <v>358</v>
      </c>
      <c r="F183" s="56"/>
      <c r="G183" s="55" t="s">
        <v>79</v>
      </c>
      <c r="H183" s="54">
        <v>5.1900000000000002E-2</v>
      </c>
      <c r="I183" s="53">
        <v>47.94</v>
      </c>
      <c r="J183" s="53">
        <v>2.48</v>
      </c>
    </row>
    <row r="184" spans="1:10" ht="51.95" customHeight="1" x14ac:dyDescent="0.2">
      <c r="A184" s="57" t="s">
        <v>253</v>
      </c>
      <c r="B184" s="58" t="s">
        <v>690</v>
      </c>
      <c r="C184" s="57" t="s">
        <v>60</v>
      </c>
      <c r="D184" s="57" t="s">
        <v>689</v>
      </c>
      <c r="E184" s="56" t="s">
        <v>660</v>
      </c>
      <c r="F184" s="56"/>
      <c r="G184" s="55" t="s">
        <v>79</v>
      </c>
      <c r="H184" s="54">
        <v>0.1038</v>
      </c>
      <c r="I184" s="53">
        <v>14.8</v>
      </c>
      <c r="J184" s="53">
        <v>1.53</v>
      </c>
    </row>
    <row r="185" spans="1:10" ht="51.95" customHeight="1" x14ac:dyDescent="0.2">
      <c r="A185" s="57" t="s">
        <v>253</v>
      </c>
      <c r="B185" s="58" t="s">
        <v>765</v>
      </c>
      <c r="C185" s="57" t="s">
        <v>60</v>
      </c>
      <c r="D185" s="57" t="s">
        <v>764</v>
      </c>
      <c r="E185" s="56" t="s">
        <v>763</v>
      </c>
      <c r="F185" s="56"/>
      <c r="G185" s="55" t="s">
        <v>58</v>
      </c>
      <c r="H185" s="54">
        <v>1</v>
      </c>
      <c r="I185" s="53">
        <v>84.93</v>
      </c>
      <c r="J185" s="53">
        <v>84.93</v>
      </c>
    </row>
    <row r="186" spans="1:10" ht="39" customHeight="1" x14ac:dyDescent="0.2">
      <c r="A186" s="57" t="s">
        <v>253</v>
      </c>
      <c r="B186" s="58" t="s">
        <v>722</v>
      </c>
      <c r="C186" s="57" t="s">
        <v>60</v>
      </c>
      <c r="D186" s="57" t="s">
        <v>721</v>
      </c>
      <c r="E186" s="56" t="s">
        <v>358</v>
      </c>
      <c r="F186" s="56"/>
      <c r="G186" s="55" t="s">
        <v>79</v>
      </c>
      <c r="H186" s="54">
        <v>0.19031000000000001</v>
      </c>
      <c r="I186" s="53">
        <v>29.41</v>
      </c>
      <c r="J186" s="53">
        <v>5.59</v>
      </c>
    </row>
    <row r="187" spans="1:10" ht="51.95" customHeight="1" x14ac:dyDescent="0.2">
      <c r="A187" s="57" t="s">
        <v>253</v>
      </c>
      <c r="B187" s="58" t="s">
        <v>857</v>
      </c>
      <c r="C187" s="57" t="s">
        <v>60</v>
      </c>
      <c r="D187" s="57" t="s">
        <v>856</v>
      </c>
      <c r="E187" s="56" t="s">
        <v>660</v>
      </c>
      <c r="F187" s="56"/>
      <c r="G187" s="55" t="s">
        <v>79</v>
      </c>
      <c r="H187" s="54">
        <v>1.7299999999999999E-2</v>
      </c>
      <c r="I187" s="53">
        <v>20.84</v>
      </c>
      <c r="J187" s="53">
        <v>0.36</v>
      </c>
    </row>
    <row r="188" spans="1:10" ht="51.95" customHeight="1" x14ac:dyDescent="0.2">
      <c r="A188" s="57" t="s">
        <v>253</v>
      </c>
      <c r="B188" s="58" t="s">
        <v>777</v>
      </c>
      <c r="C188" s="57" t="s">
        <v>60</v>
      </c>
      <c r="D188" s="57" t="s">
        <v>776</v>
      </c>
      <c r="E188" s="56" t="s">
        <v>449</v>
      </c>
      <c r="F188" s="56"/>
      <c r="G188" s="55" t="s">
        <v>147</v>
      </c>
      <c r="H188" s="54">
        <v>5.0860000000000002E-2</v>
      </c>
      <c r="I188" s="53">
        <v>9.5399999999999991</v>
      </c>
      <c r="J188" s="53">
        <v>0.48</v>
      </c>
    </row>
    <row r="189" spans="1:10" ht="39" customHeight="1" x14ac:dyDescent="0.2">
      <c r="A189" s="57" t="s">
        <v>253</v>
      </c>
      <c r="B189" s="58" t="s">
        <v>829</v>
      </c>
      <c r="C189" s="57" t="s">
        <v>60</v>
      </c>
      <c r="D189" s="57" t="s">
        <v>828</v>
      </c>
      <c r="E189" s="56" t="s">
        <v>358</v>
      </c>
      <c r="F189" s="56"/>
      <c r="G189" s="55" t="s">
        <v>79</v>
      </c>
      <c r="H189" s="54">
        <v>6.9199999999999998E-2</v>
      </c>
      <c r="I189" s="53">
        <v>31.03</v>
      </c>
      <c r="J189" s="53">
        <v>2.14</v>
      </c>
    </row>
    <row r="190" spans="1:10" ht="51.95" customHeight="1" x14ac:dyDescent="0.2">
      <c r="A190" s="57" t="s">
        <v>253</v>
      </c>
      <c r="B190" s="58" t="s">
        <v>730</v>
      </c>
      <c r="C190" s="57" t="s">
        <v>60</v>
      </c>
      <c r="D190" s="57" t="s">
        <v>729</v>
      </c>
      <c r="E190" s="56" t="s">
        <v>660</v>
      </c>
      <c r="F190" s="56"/>
      <c r="G190" s="55" t="s">
        <v>79</v>
      </c>
      <c r="H190" s="54">
        <v>5.1900000000000002E-2</v>
      </c>
      <c r="I190" s="53">
        <v>10.51</v>
      </c>
      <c r="J190" s="53">
        <v>0.54</v>
      </c>
    </row>
    <row r="191" spans="1:10" ht="39" customHeight="1" x14ac:dyDescent="0.2">
      <c r="A191" s="57" t="s">
        <v>253</v>
      </c>
      <c r="B191" s="58" t="s">
        <v>650</v>
      </c>
      <c r="C191" s="57" t="s">
        <v>60</v>
      </c>
      <c r="D191" s="57" t="s">
        <v>649</v>
      </c>
      <c r="E191" s="56" t="s">
        <v>625</v>
      </c>
      <c r="F191" s="56"/>
      <c r="G191" s="55" t="s">
        <v>147</v>
      </c>
      <c r="H191" s="54">
        <v>1.7299999999999999E-2</v>
      </c>
      <c r="I191" s="53">
        <v>32.68</v>
      </c>
      <c r="J191" s="53">
        <v>0.56000000000000005</v>
      </c>
    </row>
    <row r="192" spans="1:10" ht="39" customHeight="1" x14ac:dyDescent="0.2">
      <c r="A192" s="57" t="s">
        <v>253</v>
      </c>
      <c r="B192" s="58" t="s">
        <v>855</v>
      </c>
      <c r="C192" s="57" t="s">
        <v>60</v>
      </c>
      <c r="D192" s="57" t="s">
        <v>854</v>
      </c>
      <c r="E192" s="56" t="s">
        <v>452</v>
      </c>
      <c r="F192" s="56"/>
      <c r="G192" s="55" t="s">
        <v>79</v>
      </c>
      <c r="H192" s="54">
        <v>1.7299999999999999E-2</v>
      </c>
      <c r="I192" s="53">
        <v>18.27</v>
      </c>
      <c r="J192" s="53">
        <v>0.31</v>
      </c>
    </row>
    <row r="193" spans="1:10" ht="51.95" customHeight="1" x14ac:dyDescent="0.2">
      <c r="A193" s="57" t="s">
        <v>253</v>
      </c>
      <c r="B193" s="58" t="s">
        <v>767</v>
      </c>
      <c r="C193" s="57" t="s">
        <v>60</v>
      </c>
      <c r="D193" s="57" t="s">
        <v>766</v>
      </c>
      <c r="E193" s="56" t="s">
        <v>660</v>
      </c>
      <c r="F193" s="56"/>
      <c r="G193" s="55" t="s">
        <v>79</v>
      </c>
      <c r="H193" s="54">
        <v>1.7299999999999999E-2</v>
      </c>
      <c r="I193" s="53">
        <v>28.36</v>
      </c>
      <c r="J193" s="53">
        <v>0.49</v>
      </c>
    </row>
    <row r="194" spans="1:10" ht="51.95" customHeight="1" x14ac:dyDescent="0.2">
      <c r="A194" s="57" t="s">
        <v>253</v>
      </c>
      <c r="B194" s="58" t="s">
        <v>853</v>
      </c>
      <c r="C194" s="57" t="s">
        <v>60</v>
      </c>
      <c r="D194" s="57" t="s">
        <v>852</v>
      </c>
      <c r="E194" s="56" t="s">
        <v>667</v>
      </c>
      <c r="F194" s="56"/>
      <c r="G194" s="55" t="s">
        <v>79</v>
      </c>
      <c r="H194" s="54">
        <v>0.1038</v>
      </c>
      <c r="I194" s="53">
        <v>1275.1400000000001</v>
      </c>
      <c r="J194" s="53">
        <v>132.35</v>
      </c>
    </row>
    <row r="195" spans="1:10" ht="39" customHeight="1" x14ac:dyDescent="0.2">
      <c r="A195" s="57" t="s">
        <v>253</v>
      </c>
      <c r="B195" s="58" t="s">
        <v>751</v>
      </c>
      <c r="C195" s="57" t="s">
        <v>60</v>
      </c>
      <c r="D195" s="57" t="s">
        <v>750</v>
      </c>
      <c r="E195" s="56" t="s">
        <v>449</v>
      </c>
      <c r="F195" s="56"/>
      <c r="G195" s="55" t="s">
        <v>147</v>
      </c>
      <c r="H195" s="54">
        <v>8.5639999999999994E-2</v>
      </c>
      <c r="I195" s="53">
        <v>8.59</v>
      </c>
      <c r="J195" s="53">
        <v>0.73</v>
      </c>
    </row>
    <row r="196" spans="1:10" ht="51.95" customHeight="1" x14ac:dyDescent="0.2">
      <c r="A196" s="57" t="s">
        <v>253</v>
      </c>
      <c r="B196" s="58" t="s">
        <v>634</v>
      </c>
      <c r="C196" s="57" t="s">
        <v>60</v>
      </c>
      <c r="D196" s="57" t="s">
        <v>633</v>
      </c>
      <c r="E196" s="56" t="s">
        <v>632</v>
      </c>
      <c r="F196" s="56"/>
      <c r="G196" s="55" t="s">
        <v>79</v>
      </c>
      <c r="H196" s="54">
        <v>3.4599999999999999E-2</v>
      </c>
      <c r="I196" s="53">
        <v>545.09</v>
      </c>
      <c r="J196" s="53">
        <v>18.86</v>
      </c>
    </row>
    <row r="197" spans="1:10" ht="39" customHeight="1" x14ac:dyDescent="0.2">
      <c r="A197" s="57" t="s">
        <v>253</v>
      </c>
      <c r="B197" s="58" t="s">
        <v>683</v>
      </c>
      <c r="C197" s="57" t="s">
        <v>60</v>
      </c>
      <c r="D197" s="57" t="s">
        <v>682</v>
      </c>
      <c r="E197" s="56" t="s">
        <v>383</v>
      </c>
      <c r="F197" s="56"/>
      <c r="G197" s="55" t="s">
        <v>79</v>
      </c>
      <c r="H197" s="54">
        <v>3.4599999999999999E-2</v>
      </c>
      <c r="I197" s="53">
        <v>128.4</v>
      </c>
      <c r="J197" s="53">
        <v>4.4400000000000004</v>
      </c>
    </row>
    <row r="198" spans="1:10" ht="51.95" customHeight="1" x14ac:dyDescent="0.2">
      <c r="A198" s="57" t="s">
        <v>253</v>
      </c>
      <c r="B198" s="58" t="s">
        <v>795</v>
      </c>
      <c r="C198" s="57" t="s">
        <v>60</v>
      </c>
      <c r="D198" s="57" t="s">
        <v>794</v>
      </c>
      <c r="E198" s="56" t="s">
        <v>793</v>
      </c>
      <c r="F198" s="56"/>
      <c r="G198" s="55" t="s">
        <v>58</v>
      </c>
      <c r="H198" s="54">
        <v>0.13150000000000001</v>
      </c>
      <c r="I198" s="53">
        <v>58.71</v>
      </c>
      <c r="J198" s="53">
        <v>7.72</v>
      </c>
    </row>
    <row r="199" spans="1:10" ht="39" customHeight="1" x14ac:dyDescent="0.2">
      <c r="A199" s="57" t="s">
        <v>253</v>
      </c>
      <c r="B199" s="58" t="s">
        <v>842</v>
      </c>
      <c r="C199" s="57" t="s">
        <v>60</v>
      </c>
      <c r="D199" s="57" t="s">
        <v>841</v>
      </c>
      <c r="E199" s="56" t="s">
        <v>452</v>
      </c>
      <c r="F199" s="56"/>
      <c r="G199" s="55" t="s">
        <v>147</v>
      </c>
      <c r="H199" s="54">
        <v>2.249E-2</v>
      </c>
      <c r="I199" s="53">
        <v>26.33</v>
      </c>
      <c r="J199" s="53">
        <v>0.59</v>
      </c>
    </row>
    <row r="200" spans="1:10" ht="39" customHeight="1" x14ac:dyDescent="0.2">
      <c r="A200" s="57" t="s">
        <v>253</v>
      </c>
      <c r="B200" s="58" t="s">
        <v>726</v>
      </c>
      <c r="C200" s="57" t="s">
        <v>60</v>
      </c>
      <c r="D200" s="57" t="s">
        <v>725</v>
      </c>
      <c r="E200" s="56" t="s">
        <v>625</v>
      </c>
      <c r="F200" s="56"/>
      <c r="G200" s="55" t="s">
        <v>147</v>
      </c>
      <c r="H200" s="54">
        <v>0.19602</v>
      </c>
      <c r="I200" s="53">
        <v>24.22</v>
      </c>
      <c r="J200" s="53">
        <v>4.74</v>
      </c>
    </row>
    <row r="201" spans="1:10" ht="39" customHeight="1" x14ac:dyDescent="0.2">
      <c r="A201" s="57" t="s">
        <v>253</v>
      </c>
      <c r="B201" s="58" t="s">
        <v>851</v>
      </c>
      <c r="C201" s="57" t="s">
        <v>60</v>
      </c>
      <c r="D201" s="57" t="s">
        <v>850</v>
      </c>
      <c r="E201" s="56" t="s">
        <v>358</v>
      </c>
      <c r="F201" s="56"/>
      <c r="G201" s="55" t="s">
        <v>147</v>
      </c>
      <c r="H201" s="54">
        <v>0.63009999999999999</v>
      </c>
      <c r="I201" s="53">
        <v>18.48</v>
      </c>
      <c r="J201" s="53">
        <v>11.64</v>
      </c>
    </row>
    <row r="202" spans="1:10" ht="51.95" customHeight="1" x14ac:dyDescent="0.2">
      <c r="A202" s="57" t="s">
        <v>253</v>
      </c>
      <c r="B202" s="58" t="s">
        <v>675</v>
      </c>
      <c r="C202" s="57" t="s">
        <v>60</v>
      </c>
      <c r="D202" s="57" t="s">
        <v>674</v>
      </c>
      <c r="E202" s="56" t="s">
        <v>317</v>
      </c>
      <c r="F202" s="56"/>
      <c r="G202" s="55" t="s">
        <v>79</v>
      </c>
      <c r="H202" s="54">
        <v>8.6499999999999997E-3</v>
      </c>
      <c r="I202" s="53">
        <v>569.23</v>
      </c>
      <c r="J202" s="53">
        <v>4.92</v>
      </c>
    </row>
    <row r="203" spans="1:10" ht="39" customHeight="1" x14ac:dyDescent="0.2">
      <c r="A203" s="57" t="s">
        <v>253</v>
      </c>
      <c r="B203" s="58" t="s">
        <v>840</v>
      </c>
      <c r="C203" s="57" t="s">
        <v>60</v>
      </c>
      <c r="D203" s="57" t="s">
        <v>839</v>
      </c>
      <c r="E203" s="56" t="s">
        <v>832</v>
      </c>
      <c r="F203" s="56"/>
      <c r="G203" s="55" t="s">
        <v>79</v>
      </c>
      <c r="H203" s="54">
        <v>1.7299999999999999E-2</v>
      </c>
      <c r="I203" s="53">
        <v>7.53</v>
      </c>
      <c r="J203" s="53">
        <v>0.13</v>
      </c>
    </row>
    <row r="204" spans="1:10" ht="39" customHeight="1" x14ac:dyDescent="0.2">
      <c r="A204" s="57" t="s">
        <v>253</v>
      </c>
      <c r="B204" s="58" t="s">
        <v>692</v>
      </c>
      <c r="C204" s="57" t="s">
        <v>60</v>
      </c>
      <c r="D204" s="57" t="s">
        <v>691</v>
      </c>
      <c r="E204" s="56" t="s">
        <v>358</v>
      </c>
      <c r="F204" s="56"/>
      <c r="G204" s="55" t="s">
        <v>79</v>
      </c>
      <c r="H204" s="54">
        <v>1.7299999999999999E-2</v>
      </c>
      <c r="I204" s="53">
        <v>35.17</v>
      </c>
      <c r="J204" s="53">
        <v>0.6</v>
      </c>
    </row>
    <row r="205" spans="1:10" ht="26.1" customHeight="1" x14ac:dyDescent="0.2">
      <c r="A205" s="57" t="s">
        <v>253</v>
      </c>
      <c r="B205" s="58" t="s">
        <v>810</v>
      </c>
      <c r="C205" s="57" t="s">
        <v>60</v>
      </c>
      <c r="D205" s="57" t="s">
        <v>809</v>
      </c>
      <c r="E205" s="56" t="s">
        <v>317</v>
      </c>
      <c r="F205" s="56"/>
      <c r="G205" s="55" t="s">
        <v>79</v>
      </c>
      <c r="H205" s="54">
        <v>1.7299999999999999E-2</v>
      </c>
      <c r="I205" s="53">
        <v>54.15</v>
      </c>
      <c r="J205" s="53">
        <v>0.93</v>
      </c>
    </row>
    <row r="206" spans="1:10" ht="39" customHeight="1" x14ac:dyDescent="0.2">
      <c r="A206" s="57" t="s">
        <v>253</v>
      </c>
      <c r="B206" s="58" t="s">
        <v>643</v>
      </c>
      <c r="C206" s="57" t="s">
        <v>60</v>
      </c>
      <c r="D206" s="57" t="s">
        <v>642</v>
      </c>
      <c r="E206" s="56" t="s">
        <v>358</v>
      </c>
      <c r="F206" s="56"/>
      <c r="G206" s="55" t="s">
        <v>147</v>
      </c>
      <c r="H206" s="54">
        <v>6.6775000000000002</v>
      </c>
      <c r="I206" s="53">
        <v>5.15</v>
      </c>
      <c r="J206" s="53">
        <v>34.380000000000003</v>
      </c>
    </row>
    <row r="207" spans="1:10" ht="39" customHeight="1" x14ac:dyDescent="0.2">
      <c r="A207" s="57" t="s">
        <v>253</v>
      </c>
      <c r="B207" s="58" t="s">
        <v>834</v>
      </c>
      <c r="C207" s="57" t="s">
        <v>60</v>
      </c>
      <c r="D207" s="57" t="s">
        <v>833</v>
      </c>
      <c r="E207" s="56" t="s">
        <v>832</v>
      </c>
      <c r="F207" s="56"/>
      <c r="G207" s="55" t="s">
        <v>147</v>
      </c>
      <c r="H207" s="54">
        <v>3.9789999999999999E-2</v>
      </c>
      <c r="I207" s="53">
        <v>17.48</v>
      </c>
      <c r="J207" s="53">
        <v>0.69</v>
      </c>
    </row>
    <row r="208" spans="1:10" ht="51.95" customHeight="1" x14ac:dyDescent="0.2">
      <c r="A208" s="57" t="s">
        <v>253</v>
      </c>
      <c r="B208" s="58" t="s">
        <v>718</v>
      </c>
      <c r="C208" s="57" t="s">
        <v>60</v>
      </c>
      <c r="D208" s="57" t="s">
        <v>717</v>
      </c>
      <c r="E208" s="56" t="s">
        <v>716</v>
      </c>
      <c r="F208" s="56"/>
      <c r="G208" s="55" t="s">
        <v>79</v>
      </c>
      <c r="H208" s="54">
        <v>0.15570000000000001</v>
      </c>
      <c r="I208" s="53">
        <v>117.65</v>
      </c>
      <c r="J208" s="53">
        <v>18.309999999999999</v>
      </c>
    </row>
    <row r="209" spans="1:10" ht="39" customHeight="1" x14ac:dyDescent="0.2">
      <c r="A209" s="57" t="s">
        <v>253</v>
      </c>
      <c r="B209" s="58" t="s">
        <v>638</v>
      </c>
      <c r="C209" s="57" t="s">
        <v>60</v>
      </c>
      <c r="D209" s="57" t="s">
        <v>637</v>
      </c>
      <c r="E209" s="56" t="s">
        <v>383</v>
      </c>
      <c r="F209" s="56"/>
      <c r="G209" s="55" t="s">
        <v>79</v>
      </c>
      <c r="H209" s="54">
        <v>6.9199999999999998E-2</v>
      </c>
      <c r="I209" s="53">
        <v>421.25</v>
      </c>
      <c r="J209" s="53">
        <v>29.15</v>
      </c>
    </row>
    <row r="210" spans="1:10" ht="26.1" customHeight="1" x14ac:dyDescent="0.2">
      <c r="A210" s="57" t="s">
        <v>253</v>
      </c>
      <c r="B210" s="58" t="s">
        <v>736</v>
      </c>
      <c r="C210" s="57" t="s">
        <v>60</v>
      </c>
      <c r="D210" s="57" t="s">
        <v>735</v>
      </c>
      <c r="E210" s="56" t="s">
        <v>358</v>
      </c>
      <c r="F210" s="56"/>
      <c r="G210" s="55" t="s">
        <v>79</v>
      </c>
      <c r="H210" s="54">
        <v>0.25951000000000002</v>
      </c>
      <c r="I210" s="53">
        <v>15.94</v>
      </c>
      <c r="J210" s="53">
        <v>4.13</v>
      </c>
    </row>
    <row r="211" spans="1:10" ht="51.95" customHeight="1" x14ac:dyDescent="0.2">
      <c r="A211" s="57" t="s">
        <v>253</v>
      </c>
      <c r="B211" s="58" t="s">
        <v>780</v>
      </c>
      <c r="C211" s="57" t="s">
        <v>60</v>
      </c>
      <c r="D211" s="57" t="s">
        <v>779</v>
      </c>
      <c r="E211" s="56" t="s">
        <v>778</v>
      </c>
      <c r="F211" s="56"/>
      <c r="G211" s="55" t="s">
        <v>58</v>
      </c>
      <c r="H211" s="54">
        <v>1.40795</v>
      </c>
      <c r="I211" s="53">
        <v>51.39</v>
      </c>
      <c r="J211" s="53">
        <v>72.349999999999994</v>
      </c>
    </row>
    <row r="212" spans="1:10" ht="39" customHeight="1" x14ac:dyDescent="0.2">
      <c r="A212" s="57" t="s">
        <v>253</v>
      </c>
      <c r="B212" s="58" t="s">
        <v>696</v>
      </c>
      <c r="C212" s="57" t="s">
        <v>60</v>
      </c>
      <c r="D212" s="57" t="s">
        <v>695</v>
      </c>
      <c r="E212" s="56" t="s">
        <v>639</v>
      </c>
      <c r="F212" s="56"/>
      <c r="G212" s="55" t="s">
        <v>79</v>
      </c>
      <c r="H212" s="54">
        <v>5.1900000000000002E-2</v>
      </c>
      <c r="I212" s="53">
        <v>46.98</v>
      </c>
      <c r="J212" s="53">
        <v>2.4300000000000002</v>
      </c>
    </row>
    <row r="213" spans="1:10" ht="51.95" customHeight="1" x14ac:dyDescent="0.2">
      <c r="A213" s="57" t="s">
        <v>253</v>
      </c>
      <c r="B213" s="58" t="s">
        <v>797</v>
      </c>
      <c r="C213" s="57" t="s">
        <v>60</v>
      </c>
      <c r="D213" s="57" t="s">
        <v>796</v>
      </c>
      <c r="E213" s="56" t="s">
        <v>660</v>
      </c>
      <c r="F213" s="56"/>
      <c r="G213" s="55" t="s">
        <v>79</v>
      </c>
      <c r="H213" s="54">
        <v>5.1900000000000002E-2</v>
      </c>
      <c r="I213" s="53">
        <v>15.45</v>
      </c>
      <c r="J213" s="53">
        <v>0.8</v>
      </c>
    </row>
    <row r="214" spans="1:10" ht="51.95" customHeight="1" x14ac:dyDescent="0.2">
      <c r="A214" s="57" t="s">
        <v>253</v>
      </c>
      <c r="B214" s="58" t="s">
        <v>744</v>
      </c>
      <c r="C214" s="57" t="s">
        <v>60</v>
      </c>
      <c r="D214" s="57" t="s">
        <v>743</v>
      </c>
      <c r="E214" s="56" t="s">
        <v>358</v>
      </c>
      <c r="F214" s="56"/>
      <c r="G214" s="55" t="s">
        <v>147</v>
      </c>
      <c r="H214" s="54">
        <v>1.47837</v>
      </c>
      <c r="I214" s="53">
        <v>7.91</v>
      </c>
      <c r="J214" s="53">
        <v>11.69</v>
      </c>
    </row>
    <row r="215" spans="1:10" ht="51.95" customHeight="1" x14ac:dyDescent="0.2">
      <c r="A215" s="57" t="s">
        <v>253</v>
      </c>
      <c r="B215" s="58" t="s">
        <v>662</v>
      </c>
      <c r="C215" s="57" t="s">
        <v>60</v>
      </c>
      <c r="D215" s="57" t="s">
        <v>661</v>
      </c>
      <c r="E215" s="56" t="s">
        <v>660</v>
      </c>
      <c r="F215" s="56"/>
      <c r="G215" s="55" t="s">
        <v>79</v>
      </c>
      <c r="H215" s="54">
        <v>6.9199999999999998E-2</v>
      </c>
      <c r="I215" s="53">
        <v>10.31</v>
      </c>
      <c r="J215" s="53">
        <v>0.71</v>
      </c>
    </row>
    <row r="216" spans="1:10" ht="65.099999999999994" customHeight="1" x14ac:dyDescent="0.2">
      <c r="A216" s="57" t="s">
        <v>253</v>
      </c>
      <c r="B216" s="58" t="s">
        <v>823</v>
      </c>
      <c r="C216" s="57" t="s">
        <v>60</v>
      </c>
      <c r="D216" s="57" t="s">
        <v>822</v>
      </c>
      <c r="E216" s="56" t="s">
        <v>632</v>
      </c>
      <c r="F216" s="56"/>
      <c r="G216" s="55" t="s">
        <v>79</v>
      </c>
      <c r="H216" s="54">
        <v>1.7299999999999999E-2</v>
      </c>
      <c r="I216" s="53">
        <v>416.57</v>
      </c>
      <c r="J216" s="53">
        <v>7.2</v>
      </c>
    </row>
    <row r="217" spans="1:10" ht="39" customHeight="1" x14ac:dyDescent="0.2">
      <c r="A217" s="57" t="s">
        <v>253</v>
      </c>
      <c r="B217" s="58" t="s">
        <v>788</v>
      </c>
      <c r="C217" s="57" t="s">
        <v>60</v>
      </c>
      <c r="D217" s="57" t="s">
        <v>787</v>
      </c>
      <c r="E217" s="56" t="s">
        <v>625</v>
      </c>
      <c r="F217" s="56"/>
      <c r="G217" s="55" t="s">
        <v>79</v>
      </c>
      <c r="H217" s="54">
        <v>0.22491</v>
      </c>
      <c r="I217" s="53">
        <v>9.7799999999999994</v>
      </c>
      <c r="J217" s="53">
        <v>2.19</v>
      </c>
    </row>
    <row r="218" spans="1:10" ht="39" customHeight="1" x14ac:dyDescent="0.2">
      <c r="A218" s="57" t="s">
        <v>253</v>
      </c>
      <c r="B218" s="58" t="s">
        <v>705</v>
      </c>
      <c r="C218" s="57" t="s">
        <v>60</v>
      </c>
      <c r="D218" s="57" t="s">
        <v>704</v>
      </c>
      <c r="E218" s="56" t="s">
        <v>625</v>
      </c>
      <c r="F218" s="56"/>
      <c r="G218" s="55" t="s">
        <v>79</v>
      </c>
      <c r="H218" s="54">
        <v>6.9199999999999998E-2</v>
      </c>
      <c r="I218" s="53">
        <v>13.41</v>
      </c>
      <c r="J218" s="53">
        <v>0.92</v>
      </c>
    </row>
    <row r="219" spans="1:10" ht="39" customHeight="1" x14ac:dyDescent="0.2">
      <c r="A219" s="57" t="s">
        <v>253</v>
      </c>
      <c r="B219" s="58" t="s">
        <v>681</v>
      </c>
      <c r="C219" s="57" t="s">
        <v>60</v>
      </c>
      <c r="D219" s="57" t="s">
        <v>680</v>
      </c>
      <c r="E219" s="56" t="s">
        <v>679</v>
      </c>
      <c r="F219" s="56"/>
      <c r="G219" s="55" t="s">
        <v>79</v>
      </c>
      <c r="H219" s="54">
        <v>3.4599999999999999E-2</v>
      </c>
      <c r="I219" s="53">
        <v>264.8</v>
      </c>
      <c r="J219" s="53">
        <v>9.16</v>
      </c>
    </row>
    <row r="220" spans="1:10" ht="65.099999999999994" customHeight="1" x14ac:dyDescent="0.2">
      <c r="A220" s="57" t="s">
        <v>253</v>
      </c>
      <c r="B220" s="58" t="s">
        <v>758</v>
      </c>
      <c r="C220" s="57" t="s">
        <v>60</v>
      </c>
      <c r="D220" s="57" t="s">
        <v>757</v>
      </c>
      <c r="E220" s="56" t="s">
        <v>632</v>
      </c>
      <c r="F220" s="56"/>
      <c r="G220" s="55" t="s">
        <v>79</v>
      </c>
      <c r="H220" s="54">
        <v>3.4599999999999999E-2</v>
      </c>
      <c r="I220" s="53">
        <v>271.51</v>
      </c>
      <c r="J220" s="53">
        <v>9.39</v>
      </c>
    </row>
    <row r="221" spans="1:10" ht="39" customHeight="1" x14ac:dyDescent="0.2">
      <c r="A221" s="57" t="s">
        <v>253</v>
      </c>
      <c r="B221" s="58" t="s">
        <v>707</v>
      </c>
      <c r="C221" s="57" t="s">
        <v>60</v>
      </c>
      <c r="D221" s="57" t="s">
        <v>706</v>
      </c>
      <c r="E221" s="56" t="s">
        <v>625</v>
      </c>
      <c r="F221" s="56"/>
      <c r="G221" s="55" t="s">
        <v>79</v>
      </c>
      <c r="H221" s="54">
        <v>1.7299999999999999E-2</v>
      </c>
      <c r="I221" s="53">
        <v>10.48</v>
      </c>
      <c r="J221" s="53">
        <v>0.18</v>
      </c>
    </row>
    <row r="222" spans="1:10" ht="51.95" customHeight="1" x14ac:dyDescent="0.2">
      <c r="A222" s="57" t="s">
        <v>253</v>
      </c>
      <c r="B222" s="58" t="s">
        <v>142</v>
      </c>
      <c r="C222" s="57" t="s">
        <v>60</v>
      </c>
      <c r="D222" s="57" t="s">
        <v>141</v>
      </c>
      <c r="E222" s="56" t="s">
        <v>433</v>
      </c>
      <c r="F222" s="56"/>
      <c r="G222" s="55" t="s">
        <v>58</v>
      </c>
      <c r="H222" s="54">
        <v>0.10920000000000001</v>
      </c>
      <c r="I222" s="53">
        <v>5.29</v>
      </c>
      <c r="J222" s="53">
        <v>0.56999999999999995</v>
      </c>
    </row>
    <row r="223" spans="1:10" ht="39" customHeight="1" x14ac:dyDescent="0.2">
      <c r="A223" s="57" t="s">
        <v>253</v>
      </c>
      <c r="B223" s="58" t="s">
        <v>849</v>
      </c>
      <c r="C223" s="57" t="s">
        <v>60</v>
      </c>
      <c r="D223" s="57" t="s">
        <v>848</v>
      </c>
      <c r="E223" s="56" t="s">
        <v>847</v>
      </c>
      <c r="F223" s="56"/>
      <c r="G223" s="55" t="s">
        <v>58</v>
      </c>
      <c r="H223" s="54">
        <v>1</v>
      </c>
      <c r="I223" s="53">
        <v>83.91</v>
      </c>
      <c r="J223" s="53">
        <v>83.91</v>
      </c>
    </row>
    <row r="224" spans="1:10" ht="39" customHeight="1" x14ac:dyDescent="0.2">
      <c r="A224" s="57" t="s">
        <v>253</v>
      </c>
      <c r="B224" s="58" t="s">
        <v>747</v>
      </c>
      <c r="C224" s="57" t="s">
        <v>60</v>
      </c>
      <c r="D224" s="57" t="s">
        <v>746</v>
      </c>
      <c r="E224" s="56" t="s">
        <v>745</v>
      </c>
      <c r="F224" s="56"/>
      <c r="G224" s="55" t="s">
        <v>79</v>
      </c>
      <c r="H224" s="54">
        <v>3.4599999999999999E-2</v>
      </c>
      <c r="I224" s="53">
        <v>16.62</v>
      </c>
      <c r="J224" s="53">
        <v>0.56999999999999995</v>
      </c>
    </row>
    <row r="225" spans="1:10" ht="26.1" customHeight="1" x14ac:dyDescent="0.2">
      <c r="A225" s="57" t="s">
        <v>253</v>
      </c>
      <c r="B225" s="58" t="s">
        <v>99</v>
      </c>
      <c r="C225" s="57" t="s">
        <v>60</v>
      </c>
      <c r="D225" s="57" t="s">
        <v>98</v>
      </c>
      <c r="E225" s="56" t="s">
        <v>317</v>
      </c>
      <c r="F225" s="56"/>
      <c r="G225" s="55" t="s">
        <v>79</v>
      </c>
      <c r="H225" s="54">
        <v>5.1900000000000002E-2</v>
      </c>
      <c r="I225" s="53">
        <v>11.3</v>
      </c>
      <c r="J225" s="53">
        <v>0.57999999999999996</v>
      </c>
    </row>
    <row r="226" spans="1:10" ht="26.1" customHeight="1" x14ac:dyDescent="0.2">
      <c r="A226" s="57" t="s">
        <v>253</v>
      </c>
      <c r="B226" s="58" t="s">
        <v>756</v>
      </c>
      <c r="C226" s="57" t="s">
        <v>60</v>
      </c>
      <c r="D226" s="57" t="s">
        <v>755</v>
      </c>
      <c r="E226" s="56" t="s">
        <v>754</v>
      </c>
      <c r="F226" s="56"/>
      <c r="G226" s="55" t="s">
        <v>306</v>
      </c>
      <c r="H226" s="54">
        <v>9.5E-4</v>
      </c>
      <c r="I226" s="53">
        <v>1202.55</v>
      </c>
      <c r="J226" s="53">
        <v>1.1399999999999999</v>
      </c>
    </row>
    <row r="227" spans="1:10" ht="39" customHeight="1" x14ac:dyDescent="0.2">
      <c r="A227" s="57" t="s">
        <v>253</v>
      </c>
      <c r="B227" s="58" t="s">
        <v>648</v>
      </c>
      <c r="C227" s="57" t="s">
        <v>60</v>
      </c>
      <c r="D227" s="57" t="s">
        <v>647</v>
      </c>
      <c r="E227" s="56" t="s">
        <v>646</v>
      </c>
      <c r="F227" s="56"/>
      <c r="G227" s="55" t="s">
        <v>58</v>
      </c>
      <c r="H227" s="54">
        <v>0.23583999999999999</v>
      </c>
      <c r="I227" s="53">
        <v>60.47</v>
      </c>
      <c r="J227" s="53">
        <v>14.26</v>
      </c>
    </row>
    <row r="228" spans="1:10" ht="39" customHeight="1" x14ac:dyDescent="0.2">
      <c r="A228" s="57" t="s">
        <v>253</v>
      </c>
      <c r="B228" s="58" t="s">
        <v>819</v>
      </c>
      <c r="C228" s="57" t="s">
        <v>60</v>
      </c>
      <c r="D228" s="57" t="s">
        <v>818</v>
      </c>
      <c r="E228" s="56" t="s">
        <v>817</v>
      </c>
      <c r="F228" s="56"/>
      <c r="G228" s="55" t="s">
        <v>147</v>
      </c>
      <c r="H228" s="54">
        <v>0.22370000000000001</v>
      </c>
      <c r="I228" s="53">
        <v>7.62</v>
      </c>
      <c r="J228" s="53">
        <v>1.7</v>
      </c>
    </row>
    <row r="229" spans="1:10" ht="39" customHeight="1" x14ac:dyDescent="0.2">
      <c r="A229" s="57" t="s">
        <v>253</v>
      </c>
      <c r="B229" s="58" t="s">
        <v>673</v>
      </c>
      <c r="C229" s="57" t="s">
        <v>60</v>
      </c>
      <c r="D229" s="57" t="s">
        <v>672</v>
      </c>
      <c r="E229" s="56" t="s">
        <v>358</v>
      </c>
      <c r="F229" s="56"/>
      <c r="G229" s="55" t="s">
        <v>147</v>
      </c>
      <c r="H229" s="54">
        <v>1.2179899999999999</v>
      </c>
      <c r="I229" s="53">
        <v>3.81</v>
      </c>
      <c r="J229" s="53">
        <v>4.6399999999999997</v>
      </c>
    </row>
    <row r="230" spans="1:10" ht="39" customHeight="1" x14ac:dyDescent="0.2">
      <c r="A230" s="57" t="s">
        <v>253</v>
      </c>
      <c r="B230" s="58" t="s">
        <v>846</v>
      </c>
      <c r="C230" s="57" t="s">
        <v>60</v>
      </c>
      <c r="D230" s="57" t="s">
        <v>845</v>
      </c>
      <c r="E230" s="56" t="s">
        <v>358</v>
      </c>
      <c r="F230" s="56"/>
      <c r="G230" s="55" t="s">
        <v>79</v>
      </c>
      <c r="H230" s="54">
        <v>1.7299999999999999E-2</v>
      </c>
      <c r="I230" s="53">
        <v>56.62</v>
      </c>
      <c r="J230" s="53">
        <v>0.97</v>
      </c>
    </row>
    <row r="231" spans="1:10" ht="39" customHeight="1" x14ac:dyDescent="0.2">
      <c r="A231" s="57" t="s">
        <v>253</v>
      </c>
      <c r="B231" s="58" t="s">
        <v>699</v>
      </c>
      <c r="C231" s="57" t="s">
        <v>60</v>
      </c>
      <c r="D231" s="57" t="s">
        <v>698</v>
      </c>
      <c r="E231" s="56" t="s">
        <v>697</v>
      </c>
      <c r="F231" s="56"/>
      <c r="G231" s="55" t="s">
        <v>58</v>
      </c>
      <c r="H231" s="54">
        <v>1</v>
      </c>
      <c r="I231" s="53">
        <v>22.76</v>
      </c>
      <c r="J231" s="53">
        <v>22.76</v>
      </c>
    </row>
    <row r="232" spans="1:10" ht="39" customHeight="1" x14ac:dyDescent="0.2">
      <c r="A232" s="57" t="s">
        <v>253</v>
      </c>
      <c r="B232" s="58" t="s">
        <v>654</v>
      </c>
      <c r="C232" s="57" t="s">
        <v>60</v>
      </c>
      <c r="D232" s="57" t="s">
        <v>653</v>
      </c>
      <c r="E232" s="56" t="s">
        <v>602</v>
      </c>
      <c r="F232" s="56"/>
      <c r="G232" s="55" t="s">
        <v>58</v>
      </c>
      <c r="H232" s="54">
        <v>0.45673999999999998</v>
      </c>
      <c r="I232" s="53">
        <v>75.2</v>
      </c>
      <c r="J232" s="53">
        <v>34.340000000000003</v>
      </c>
    </row>
    <row r="233" spans="1:10" ht="39" customHeight="1" x14ac:dyDescent="0.2">
      <c r="A233" s="57" t="s">
        <v>253</v>
      </c>
      <c r="B233" s="58" t="s">
        <v>666</v>
      </c>
      <c r="C233" s="57" t="s">
        <v>60</v>
      </c>
      <c r="D233" s="57" t="s">
        <v>665</v>
      </c>
      <c r="E233" s="56" t="s">
        <v>660</v>
      </c>
      <c r="F233" s="56"/>
      <c r="G233" s="55" t="s">
        <v>147</v>
      </c>
      <c r="H233" s="54">
        <v>3.2349999999999997E-2</v>
      </c>
      <c r="I233" s="53">
        <v>37.659999999999997</v>
      </c>
      <c r="J233" s="53">
        <v>1.21</v>
      </c>
    </row>
    <row r="234" spans="1:10" ht="39" customHeight="1" x14ac:dyDescent="0.2">
      <c r="A234" s="57" t="s">
        <v>253</v>
      </c>
      <c r="B234" s="58" t="s">
        <v>636</v>
      </c>
      <c r="C234" s="57" t="s">
        <v>60</v>
      </c>
      <c r="D234" s="57" t="s">
        <v>635</v>
      </c>
      <c r="E234" s="56" t="s">
        <v>383</v>
      </c>
      <c r="F234" s="56"/>
      <c r="G234" s="55" t="s">
        <v>79</v>
      </c>
      <c r="H234" s="54">
        <v>3.4599999999999999E-2</v>
      </c>
      <c r="I234" s="53">
        <v>395.2</v>
      </c>
      <c r="J234" s="53">
        <v>13.67</v>
      </c>
    </row>
    <row r="235" spans="1:10" ht="26.1" customHeight="1" x14ac:dyDescent="0.2">
      <c r="A235" s="57" t="s">
        <v>253</v>
      </c>
      <c r="B235" s="58" t="s">
        <v>802</v>
      </c>
      <c r="C235" s="57" t="s">
        <v>60</v>
      </c>
      <c r="D235" s="57" t="s">
        <v>801</v>
      </c>
      <c r="E235" s="56" t="s">
        <v>800</v>
      </c>
      <c r="F235" s="56"/>
      <c r="G235" s="55" t="s">
        <v>58</v>
      </c>
      <c r="H235" s="54">
        <v>4.2738699999999996</v>
      </c>
      <c r="I235" s="53">
        <v>18.04</v>
      </c>
      <c r="J235" s="53">
        <v>77.099999999999994</v>
      </c>
    </row>
    <row r="236" spans="1:10" ht="39" customHeight="1" x14ac:dyDescent="0.2">
      <c r="A236" s="57" t="s">
        <v>253</v>
      </c>
      <c r="B236" s="58" t="s">
        <v>631</v>
      </c>
      <c r="C236" s="57" t="s">
        <v>60</v>
      </c>
      <c r="D236" s="57" t="s">
        <v>630</v>
      </c>
      <c r="E236" s="56" t="s">
        <v>625</v>
      </c>
      <c r="F236" s="56"/>
      <c r="G236" s="55" t="s">
        <v>79</v>
      </c>
      <c r="H236" s="54">
        <v>1.7299999999999999E-2</v>
      </c>
      <c r="I236" s="53">
        <v>19.68</v>
      </c>
      <c r="J236" s="53">
        <v>0.34</v>
      </c>
    </row>
    <row r="237" spans="1:10" x14ac:dyDescent="0.2">
      <c r="A237" s="52"/>
      <c r="B237" s="52"/>
      <c r="C237" s="52"/>
      <c r="D237" s="52"/>
      <c r="E237" s="52" t="s">
        <v>249</v>
      </c>
      <c r="F237" s="50">
        <v>270.31</v>
      </c>
      <c r="G237" s="52" t="s">
        <v>248</v>
      </c>
      <c r="H237" s="50">
        <v>0</v>
      </c>
      <c r="I237" s="52" t="s">
        <v>247</v>
      </c>
      <c r="J237" s="50">
        <v>270.31</v>
      </c>
    </row>
    <row r="238" spans="1:10" x14ac:dyDescent="0.2">
      <c r="A238" s="52"/>
      <c r="B238" s="52"/>
      <c r="C238" s="52"/>
      <c r="D238" s="52"/>
      <c r="E238" s="52" t="s">
        <v>246</v>
      </c>
      <c r="F238" s="50">
        <v>340.42</v>
      </c>
      <c r="G238" s="52"/>
      <c r="H238" s="51" t="s">
        <v>245</v>
      </c>
      <c r="I238" s="51"/>
      <c r="J238" s="50">
        <v>1404.24</v>
      </c>
    </row>
    <row r="239" spans="1:10" ht="50.1" customHeight="1" thickBot="1" x14ac:dyDescent="0.25">
      <c r="A239" s="26"/>
      <c r="B239" s="26"/>
      <c r="C239" s="26"/>
      <c r="D239" s="26"/>
      <c r="E239" s="26"/>
      <c r="F239" s="26"/>
      <c r="G239" s="26" t="s">
        <v>244</v>
      </c>
      <c r="H239" s="49" t="s">
        <v>310</v>
      </c>
      <c r="I239" s="26" t="s">
        <v>242</v>
      </c>
      <c r="J239" s="47">
        <v>2151295.6800000002</v>
      </c>
    </row>
    <row r="240" spans="1:10" ht="0.95" customHeight="1" thickTop="1" x14ac:dyDescent="0.2">
      <c r="A240" s="48"/>
      <c r="B240" s="48"/>
      <c r="C240" s="48"/>
      <c r="D240" s="48"/>
      <c r="E240" s="48"/>
      <c r="F240" s="48"/>
      <c r="G240" s="48"/>
      <c r="H240" s="48"/>
      <c r="I240" s="48"/>
      <c r="J240" s="48"/>
    </row>
    <row r="241" spans="1:10" ht="18" customHeight="1" x14ac:dyDescent="0.2">
      <c r="A241" s="41" t="s">
        <v>204</v>
      </c>
      <c r="B241" s="39" t="s">
        <v>238</v>
      </c>
      <c r="C241" s="41" t="s">
        <v>237</v>
      </c>
      <c r="D241" s="41" t="s">
        <v>10</v>
      </c>
      <c r="E241" s="61" t="s">
        <v>256</v>
      </c>
      <c r="F241" s="61"/>
      <c r="G241" s="40" t="s">
        <v>236</v>
      </c>
      <c r="H241" s="39" t="s">
        <v>11</v>
      </c>
      <c r="I241" s="39" t="s">
        <v>235</v>
      </c>
      <c r="J241" s="39" t="s">
        <v>12</v>
      </c>
    </row>
    <row r="242" spans="1:10" ht="65.099999999999994" customHeight="1" x14ac:dyDescent="0.2">
      <c r="A242" s="33" t="s">
        <v>255</v>
      </c>
      <c r="B242" s="31" t="s">
        <v>203</v>
      </c>
      <c r="C242" s="33" t="s">
        <v>70</v>
      </c>
      <c r="D242" s="33" t="s">
        <v>202</v>
      </c>
      <c r="E242" s="60" t="s">
        <v>621</v>
      </c>
      <c r="F242" s="60"/>
      <c r="G242" s="32" t="s">
        <v>58</v>
      </c>
      <c r="H242" s="59">
        <v>1</v>
      </c>
      <c r="I242" s="30">
        <v>724.93</v>
      </c>
      <c r="J242" s="30">
        <v>724.93</v>
      </c>
    </row>
    <row r="243" spans="1:10" ht="39" customHeight="1" x14ac:dyDescent="0.2">
      <c r="A243" s="57" t="s">
        <v>253</v>
      </c>
      <c r="B243" s="58" t="s">
        <v>740</v>
      </c>
      <c r="C243" s="57" t="s">
        <v>60</v>
      </c>
      <c r="D243" s="57" t="s">
        <v>739</v>
      </c>
      <c r="E243" s="56" t="s">
        <v>452</v>
      </c>
      <c r="F243" s="56"/>
      <c r="G243" s="55" t="s">
        <v>147</v>
      </c>
      <c r="H243" s="54">
        <v>0.86021999999999998</v>
      </c>
      <c r="I243" s="53">
        <v>20.36</v>
      </c>
      <c r="J243" s="53">
        <v>17.510000000000002</v>
      </c>
    </row>
    <row r="244" spans="1:10" ht="65.099999999999994" customHeight="1" x14ac:dyDescent="0.2">
      <c r="A244" s="57" t="s">
        <v>253</v>
      </c>
      <c r="B244" s="58" t="s">
        <v>758</v>
      </c>
      <c r="C244" s="57" t="s">
        <v>60</v>
      </c>
      <c r="D244" s="57" t="s">
        <v>757</v>
      </c>
      <c r="E244" s="56" t="s">
        <v>632</v>
      </c>
      <c r="F244" s="56"/>
      <c r="G244" s="55" t="s">
        <v>79</v>
      </c>
      <c r="H244" s="54">
        <v>2.222E-2</v>
      </c>
      <c r="I244" s="53">
        <v>271.51</v>
      </c>
      <c r="J244" s="53">
        <v>6.03</v>
      </c>
    </row>
    <row r="245" spans="1:10" ht="51.95" customHeight="1" x14ac:dyDescent="0.2">
      <c r="A245" s="57" t="s">
        <v>253</v>
      </c>
      <c r="B245" s="58" t="s">
        <v>844</v>
      </c>
      <c r="C245" s="57" t="s">
        <v>60</v>
      </c>
      <c r="D245" s="57" t="s">
        <v>843</v>
      </c>
      <c r="E245" s="56" t="s">
        <v>461</v>
      </c>
      <c r="F245" s="56"/>
      <c r="G245" s="55" t="s">
        <v>147</v>
      </c>
      <c r="H245" s="54">
        <v>0.54</v>
      </c>
      <c r="I245" s="53">
        <v>59.05</v>
      </c>
      <c r="J245" s="53">
        <v>31.88</v>
      </c>
    </row>
    <row r="246" spans="1:10" ht="39" customHeight="1" x14ac:dyDescent="0.2">
      <c r="A246" s="57" t="s">
        <v>253</v>
      </c>
      <c r="B246" s="58" t="s">
        <v>842</v>
      </c>
      <c r="C246" s="57" t="s">
        <v>60</v>
      </c>
      <c r="D246" s="57" t="s">
        <v>841</v>
      </c>
      <c r="E246" s="56" t="s">
        <v>452</v>
      </c>
      <c r="F246" s="56"/>
      <c r="G246" s="55" t="s">
        <v>147</v>
      </c>
      <c r="H246" s="54">
        <v>0.17333000000000001</v>
      </c>
      <c r="I246" s="53">
        <v>26.33</v>
      </c>
      <c r="J246" s="53">
        <v>4.5599999999999996</v>
      </c>
    </row>
    <row r="247" spans="1:10" ht="26.1" customHeight="1" x14ac:dyDescent="0.2">
      <c r="A247" s="57" t="s">
        <v>253</v>
      </c>
      <c r="B247" s="58" t="s">
        <v>802</v>
      </c>
      <c r="C247" s="57" t="s">
        <v>60</v>
      </c>
      <c r="D247" s="57" t="s">
        <v>801</v>
      </c>
      <c r="E247" s="56" t="s">
        <v>800</v>
      </c>
      <c r="F247" s="56"/>
      <c r="G247" s="55" t="s">
        <v>58</v>
      </c>
      <c r="H247" s="54">
        <v>2.2728799999999998</v>
      </c>
      <c r="I247" s="53">
        <v>18.04</v>
      </c>
      <c r="J247" s="53">
        <v>41</v>
      </c>
    </row>
    <row r="248" spans="1:10" ht="39" customHeight="1" x14ac:dyDescent="0.2">
      <c r="A248" s="57" t="s">
        <v>253</v>
      </c>
      <c r="B248" s="58" t="s">
        <v>784</v>
      </c>
      <c r="C248" s="57" t="s">
        <v>60</v>
      </c>
      <c r="D248" s="57" t="s">
        <v>783</v>
      </c>
      <c r="E248" s="56" t="s">
        <v>602</v>
      </c>
      <c r="F248" s="56"/>
      <c r="G248" s="55" t="s">
        <v>58</v>
      </c>
      <c r="H248" s="54">
        <v>0.192</v>
      </c>
      <c r="I248" s="53">
        <v>115.6</v>
      </c>
      <c r="J248" s="53">
        <v>22.19</v>
      </c>
    </row>
    <row r="249" spans="1:10" ht="51.95" customHeight="1" x14ac:dyDescent="0.2">
      <c r="A249" s="57" t="s">
        <v>253</v>
      </c>
      <c r="B249" s="58" t="s">
        <v>780</v>
      </c>
      <c r="C249" s="57" t="s">
        <v>60</v>
      </c>
      <c r="D249" s="57" t="s">
        <v>779</v>
      </c>
      <c r="E249" s="56" t="s">
        <v>778</v>
      </c>
      <c r="F249" s="56"/>
      <c r="G249" s="55" t="s">
        <v>58</v>
      </c>
      <c r="H249" s="54">
        <v>1.4506600000000001</v>
      </c>
      <c r="I249" s="53">
        <v>51.39</v>
      </c>
      <c r="J249" s="53">
        <v>74.540000000000006</v>
      </c>
    </row>
    <row r="250" spans="1:10" ht="39" customHeight="1" x14ac:dyDescent="0.2">
      <c r="A250" s="57" t="s">
        <v>253</v>
      </c>
      <c r="B250" s="58" t="s">
        <v>747</v>
      </c>
      <c r="C250" s="57" t="s">
        <v>60</v>
      </c>
      <c r="D250" s="57" t="s">
        <v>746</v>
      </c>
      <c r="E250" s="56" t="s">
        <v>745</v>
      </c>
      <c r="F250" s="56"/>
      <c r="G250" s="55" t="s">
        <v>79</v>
      </c>
      <c r="H250" s="54">
        <v>4.444E-2</v>
      </c>
      <c r="I250" s="53">
        <v>16.62</v>
      </c>
      <c r="J250" s="53">
        <v>0.73</v>
      </c>
    </row>
    <row r="251" spans="1:10" ht="51.95" customHeight="1" x14ac:dyDescent="0.2">
      <c r="A251" s="57" t="s">
        <v>253</v>
      </c>
      <c r="B251" s="58" t="s">
        <v>744</v>
      </c>
      <c r="C251" s="57" t="s">
        <v>60</v>
      </c>
      <c r="D251" s="57" t="s">
        <v>743</v>
      </c>
      <c r="E251" s="56" t="s">
        <v>358</v>
      </c>
      <c r="F251" s="56"/>
      <c r="G251" s="55" t="s">
        <v>147</v>
      </c>
      <c r="H251" s="54">
        <v>0.72487999999999997</v>
      </c>
      <c r="I251" s="53">
        <v>7.91</v>
      </c>
      <c r="J251" s="53">
        <v>5.73</v>
      </c>
    </row>
    <row r="252" spans="1:10" ht="39" customHeight="1" x14ac:dyDescent="0.2">
      <c r="A252" s="57" t="s">
        <v>253</v>
      </c>
      <c r="B252" s="58" t="s">
        <v>707</v>
      </c>
      <c r="C252" s="57" t="s">
        <v>60</v>
      </c>
      <c r="D252" s="57" t="s">
        <v>706</v>
      </c>
      <c r="E252" s="56" t="s">
        <v>625</v>
      </c>
      <c r="F252" s="56"/>
      <c r="G252" s="55" t="s">
        <v>79</v>
      </c>
      <c r="H252" s="54">
        <v>2.222E-2</v>
      </c>
      <c r="I252" s="53">
        <v>10.48</v>
      </c>
      <c r="J252" s="53">
        <v>0.23</v>
      </c>
    </row>
    <row r="253" spans="1:10" ht="26.1" customHeight="1" x14ac:dyDescent="0.2">
      <c r="A253" s="57" t="s">
        <v>253</v>
      </c>
      <c r="B253" s="58" t="s">
        <v>99</v>
      </c>
      <c r="C253" s="57" t="s">
        <v>60</v>
      </c>
      <c r="D253" s="57" t="s">
        <v>98</v>
      </c>
      <c r="E253" s="56" t="s">
        <v>317</v>
      </c>
      <c r="F253" s="56"/>
      <c r="G253" s="55" t="s">
        <v>79</v>
      </c>
      <c r="H253" s="54">
        <v>6.6659999999999997E-2</v>
      </c>
      <c r="I253" s="53">
        <v>11.3</v>
      </c>
      <c r="J253" s="53">
        <v>0.75</v>
      </c>
    </row>
    <row r="254" spans="1:10" ht="39" customHeight="1" x14ac:dyDescent="0.2">
      <c r="A254" s="57" t="s">
        <v>253</v>
      </c>
      <c r="B254" s="58" t="s">
        <v>840</v>
      </c>
      <c r="C254" s="57" t="s">
        <v>60</v>
      </c>
      <c r="D254" s="57" t="s">
        <v>839</v>
      </c>
      <c r="E254" s="56" t="s">
        <v>832</v>
      </c>
      <c r="F254" s="56"/>
      <c r="G254" s="55" t="s">
        <v>79</v>
      </c>
      <c r="H254" s="54">
        <v>8.8880000000000001E-2</v>
      </c>
      <c r="I254" s="53">
        <v>7.53</v>
      </c>
      <c r="J254" s="53">
        <v>0.66</v>
      </c>
    </row>
    <row r="255" spans="1:10" ht="51.95" customHeight="1" x14ac:dyDescent="0.2">
      <c r="A255" s="57" t="s">
        <v>253</v>
      </c>
      <c r="B255" s="58" t="s">
        <v>675</v>
      </c>
      <c r="C255" s="57" t="s">
        <v>60</v>
      </c>
      <c r="D255" s="57" t="s">
        <v>674</v>
      </c>
      <c r="E255" s="56" t="s">
        <v>317</v>
      </c>
      <c r="F255" s="56"/>
      <c r="G255" s="55" t="s">
        <v>79</v>
      </c>
      <c r="H255" s="54">
        <v>1.111E-2</v>
      </c>
      <c r="I255" s="53">
        <v>569.23</v>
      </c>
      <c r="J255" s="53">
        <v>6.32</v>
      </c>
    </row>
    <row r="256" spans="1:10" ht="51.95" customHeight="1" x14ac:dyDescent="0.2">
      <c r="A256" s="57" t="s">
        <v>253</v>
      </c>
      <c r="B256" s="58" t="s">
        <v>690</v>
      </c>
      <c r="C256" s="57" t="s">
        <v>60</v>
      </c>
      <c r="D256" s="57" t="s">
        <v>689</v>
      </c>
      <c r="E256" s="56" t="s">
        <v>660</v>
      </c>
      <c r="F256" s="56"/>
      <c r="G256" s="55" t="s">
        <v>79</v>
      </c>
      <c r="H256" s="54">
        <v>0.17777000000000001</v>
      </c>
      <c r="I256" s="53">
        <v>14.8</v>
      </c>
      <c r="J256" s="53">
        <v>2.63</v>
      </c>
    </row>
    <row r="257" spans="1:10" ht="51.95" customHeight="1" x14ac:dyDescent="0.2">
      <c r="A257" s="57" t="s">
        <v>253</v>
      </c>
      <c r="B257" s="58" t="s">
        <v>838</v>
      </c>
      <c r="C257" s="57" t="s">
        <v>60</v>
      </c>
      <c r="D257" s="57" t="s">
        <v>837</v>
      </c>
      <c r="E257" s="56" t="s">
        <v>461</v>
      </c>
      <c r="F257" s="56"/>
      <c r="G257" s="55" t="s">
        <v>147</v>
      </c>
      <c r="H257" s="54">
        <v>0.18</v>
      </c>
      <c r="I257" s="53">
        <v>29.43</v>
      </c>
      <c r="J257" s="53">
        <v>5.29</v>
      </c>
    </row>
    <row r="258" spans="1:10" ht="51.95" customHeight="1" x14ac:dyDescent="0.2">
      <c r="A258" s="57" t="s">
        <v>253</v>
      </c>
      <c r="B258" s="58" t="s">
        <v>629</v>
      </c>
      <c r="C258" s="57" t="s">
        <v>60</v>
      </c>
      <c r="D258" s="57" t="s">
        <v>628</v>
      </c>
      <c r="E258" s="56" t="s">
        <v>317</v>
      </c>
      <c r="F258" s="56"/>
      <c r="G258" s="55" t="s">
        <v>79</v>
      </c>
      <c r="H258" s="54">
        <v>1.111E-2</v>
      </c>
      <c r="I258" s="53">
        <v>594.05999999999995</v>
      </c>
      <c r="J258" s="53">
        <v>6.6</v>
      </c>
    </row>
    <row r="259" spans="1:10" ht="39" customHeight="1" x14ac:dyDescent="0.2">
      <c r="A259" s="57" t="s">
        <v>253</v>
      </c>
      <c r="B259" s="58" t="s">
        <v>749</v>
      </c>
      <c r="C259" s="57" t="s">
        <v>60</v>
      </c>
      <c r="D259" s="57" t="s">
        <v>748</v>
      </c>
      <c r="E259" s="56" t="s">
        <v>358</v>
      </c>
      <c r="F259" s="56"/>
      <c r="G259" s="55" t="s">
        <v>79</v>
      </c>
      <c r="H259" s="54">
        <v>4.444E-2</v>
      </c>
      <c r="I259" s="53">
        <v>33.549999999999997</v>
      </c>
      <c r="J259" s="53">
        <v>1.49</v>
      </c>
    </row>
    <row r="260" spans="1:10" ht="39" customHeight="1" x14ac:dyDescent="0.2">
      <c r="A260" s="57" t="s">
        <v>253</v>
      </c>
      <c r="B260" s="58" t="s">
        <v>836</v>
      </c>
      <c r="C260" s="57" t="s">
        <v>60</v>
      </c>
      <c r="D260" s="57" t="s">
        <v>835</v>
      </c>
      <c r="E260" s="56" t="s">
        <v>358</v>
      </c>
      <c r="F260" s="56"/>
      <c r="G260" s="55" t="s">
        <v>79</v>
      </c>
      <c r="H260" s="54">
        <v>4.444E-2</v>
      </c>
      <c r="I260" s="53">
        <v>44.24</v>
      </c>
      <c r="J260" s="53">
        <v>1.96</v>
      </c>
    </row>
    <row r="261" spans="1:10" ht="78" customHeight="1" x14ac:dyDescent="0.2">
      <c r="A261" s="57" t="s">
        <v>253</v>
      </c>
      <c r="B261" s="58" t="s">
        <v>657</v>
      </c>
      <c r="C261" s="57" t="s">
        <v>60</v>
      </c>
      <c r="D261" s="57" t="s">
        <v>656</v>
      </c>
      <c r="E261" s="56" t="s">
        <v>655</v>
      </c>
      <c r="F261" s="56"/>
      <c r="G261" s="55" t="s">
        <v>58</v>
      </c>
      <c r="H261" s="54">
        <v>6.6659999999999997E-2</v>
      </c>
      <c r="I261" s="53">
        <v>214.53</v>
      </c>
      <c r="J261" s="53">
        <v>14.3</v>
      </c>
    </row>
    <row r="262" spans="1:10" ht="51.95" customHeight="1" x14ac:dyDescent="0.2">
      <c r="A262" s="57" t="s">
        <v>253</v>
      </c>
      <c r="B262" s="58" t="s">
        <v>738</v>
      </c>
      <c r="C262" s="57" t="s">
        <v>60</v>
      </c>
      <c r="D262" s="57" t="s">
        <v>737</v>
      </c>
      <c r="E262" s="56" t="s">
        <v>667</v>
      </c>
      <c r="F262" s="56"/>
      <c r="G262" s="55" t="s">
        <v>79</v>
      </c>
      <c r="H262" s="54">
        <v>8.8880000000000001E-2</v>
      </c>
      <c r="I262" s="53">
        <v>1341.19</v>
      </c>
      <c r="J262" s="53">
        <v>119.2</v>
      </c>
    </row>
    <row r="263" spans="1:10" ht="51.95" customHeight="1" x14ac:dyDescent="0.2">
      <c r="A263" s="57" t="s">
        <v>253</v>
      </c>
      <c r="B263" s="58" t="s">
        <v>775</v>
      </c>
      <c r="C263" s="57" t="s">
        <v>60</v>
      </c>
      <c r="D263" s="57" t="s">
        <v>774</v>
      </c>
      <c r="E263" s="56" t="s">
        <v>667</v>
      </c>
      <c r="F263" s="56"/>
      <c r="G263" s="55" t="s">
        <v>58</v>
      </c>
      <c r="H263" s="54">
        <v>1.4506600000000001</v>
      </c>
      <c r="I263" s="53">
        <v>25.85</v>
      </c>
      <c r="J263" s="53">
        <v>37.49</v>
      </c>
    </row>
    <row r="264" spans="1:10" ht="39" customHeight="1" x14ac:dyDescent="0.2">
      <c r="A264" s="57" t="s">
        <v>253</v>
      </c>
      <c r="B264" s="58" t="s">
        <v>834</v>
      </c>
      <c r="C264" s="57" t="s">
        <v>60</v>
      </c>
      <c r="D264" s="57" t="s">
        <v>833</v>
      </c>
      <c r="E264" s="56" t="s">
        <v>832</v>
      </c>
      <c r="F264" s="56"/>
      <c r="G264" s="55" t="s">
        <v>147</v>
      </c>
      <c r="H264" s="54">
        <v>0.10222000000000001</v>
      </c>
      <c r="I264" s="53">
        <v>17.48</v>
      </c>
      <c r="J264" s="53">
        <v>1.78</v>
      </c>
    </row>
    <row r="265" spans="1:10" ht="39" customHeight="1" x14ac:dyDescent="0.2">
      <c r="A265" s="57" t="s">
        <v>253</v>
      </c>
      <c r="B265" s="58" t="s">
        <v>699</v>
      </c>
      <c r="C265" s="57" t="s">
        <v>60</v>
      </c>
      <c r="D265" s="57" t="s">
        <v>698</v>
      </c>
      <c r="E265" s="56" t="s">
        <v>697</v>
      </c>
      <c r="F265" s="56"/>
      <c r="G265" s="55" t="s">
        <v>58</v>
      </c>
      <c r="H265" s="54">
        <v>1</v>
      </c>
      <c r="I265" s="53">
        <v>22.76</v>
      </c>
      <c r="J265" s="53">
        <v>22.76</v>
      </c>
    </row>
    <row r="266" spans="1:10" ht="51.95" customHeight="1" x14ac:dyDescent="0.2">
      <c r="A266" s="57" t="s">
        <v>253</v>
      </c>
      <c r="B266" s="58" t="s">
        <v>718</v>
      </c>
      <c r="C266" s="57" t="s">
        <v>60</v>
      </c>
      <c r="D266" s="57" t="s">
        <v>717</v>
      </c>
      <c r="E266" s="56" t="s">
        <v>716</v>
      </c>
      <c r="F266" s="56"/>
      <c r="G266" s="55" t="s">
        <v>79</v>
      </c>
      <c r="H266" s="54">
        <v>0.13333</v>
      </c>
      <c r="I266" s="53">
        <v>117.65</v>
      </c>
      <c r="J266" s="53">
        <v>15.68</v>
      </c>
    </row>
    <row r="267" spans="1:10" ht="39" customHeight="1" x14ac:dyDescent="0.2">
      <c r="A267" s="57" t="s">
        <v>253</v>
      </c>
      <c r="B267" s="58" t="s">
        <v>773</v>
      </c>
      <c r="C267" s="57" t="s">
        <v>60</v>
      </c>
      <c r="D267" s="57" t="s">
        <v>772</v>
      </c>
      <c r="E267" s="56" t="s">
        <v>660</v>
      </c>
      <c r="F267" s="56"/>
      <c r="G267" s="55" t="s">
        <v>147</v>
      </c>
      <c r="H267" s="54">
        <v>0.22422</v>
      </c>
      <c r="I267" s="53">
        <v>27.02</v>
      </c>
      <c r="J267" s="53">
        <v>6.05</v>
      </c>
    </row>
    <row r="268" spans="1:10" ht="51.95" customHeight="1" x14ac:dyDescent="0.2">
      <c r="A268" s="57" t="s">
        <v>253</v>
      </c>
      <c r="B268" s="58" t="s">
        <v>765</v>
      </c>
      <c r="C268" s="57" t="s">
        <v>60</v>
      </c>
      <c r="D268" s="57" t="s">
        <v>764</v>
      </c>
      <c r="E268" s="56" t="s">
        <v>763</v>
      </c>
      <c r="F268" s="56"/>
      <c r="G268" s="55" t="s">
        <v>58</v>
      </c>
      <c r="H268" s="54">
        <v>1</v>
      </c>
      <c r="I268" s="53">
        <v>84.93</v>
      </c>
      <c r="J268" s="53">
        <v>84.93</v>
      </c>
    </row>
    <row r="269" spans="1:10" ht="26.1" customHeight="1" x14ac:dyDescent="0.2">
      <c r="A269" s="57" t="s">
        <v>253</v>
      </c>
      <c r="B269" s="58" t="s">
        <v>831</v>
      </c>
      <c r="C269" s="57" t="s">
        <v>60</v>
      </c>
      <c r="D269" s="57" t="s">
        <v>830</v>
      </c>
      <c r="E269" s="56" t="s">
        <v>317</v>
      </c>
      <c r="F269" s="56"/>
      <c r="G269" s="55" t="s">
        <v>79</v>
      </c>
      <c r="H269" s="54">
        <v>2.222E-2</v>
      </c>
      <c r="I269" s="53">
        <v>55.97</v>
      </c>
      <c r="J269" s="53">
        <v>1.24</v>
      </c>
    </row>
    <row r="270" spans="1:10" ht="39" customHeight="1" x14ac:dyDescent="0.2">
      <c r="A270" s="57" t="s">
        <v>253</v>
      </c>
      <c r="B270" s="58" t="s">
        <v>829</v>
      </c>
      <c r="C270" s="57" t="s">
        <v>60</v>
      </c>
      <c r="D270" s="57" t="s">
        <v>828</v>
      </c>
      <c r="E270" s="56" t="s">
        <v>358</v>
      </c>
      <c r="F270" s="56"/>
      <c r="G270" s="55" t="s">
        <v>79</v>
      </c>
      <c r="H270" s="54">
        <v>4.444E-2</v>
      </c>
      <c r="I270" s="53">
        <v>31.03</v>
      </c>
      <c r="J270" s="53">
        <v>1.37</v>
      </c>
    </row>
    <row r="271" spans="1:10" ht="51.95" customHeight="1" x14ac:dyDescent="0.2">
      <c r="A271" s="57" t="s">
        <v>253</v>
      </c>
      <c r="B271" s="58" t="s">
        <v>827</v>
      </c>
      <c r="C271" s="57" t="s">
        <v>60</v>
      </c>
      <c r="D271" s="57" t="s">
        <v>826</v>
      </c>
      <c r="E271" s="56" t="s">
        <v>660</v>
      </c>
      <c r="F271" s="56"/>
      <c r="G271" s="55" t="s">
        <v>79</v>
      </c>
      <c r="H271" s="54">
        <v>2.222E-2</v>
      </c>
      <c r="I271" s="53">
        <v>9.99</v>
      </c>
      <c r="J271" s="53">
        <v>0.22</v>
      </c>
    </row>
    <row r="272" spans="1:10" ht="51.95" customHeight="1" x14ac:dyDescent="0.2">
      <c r="A272" s="57" t="s">
        <v>253</v>
      </c>
      <c r="B272" s="58" t="s">
        <v>825</v>
      </c>
      <c r="C272" s="57" t="s">
        <v>60</v>
      </c>
      <c r="D272" s="57" t="s">
        <v>824</v>
      </c>
      <c r="E272" s="56" t="s">
        <v>660</v>
      </c>
      <c r="F272" s="56"/>
      <c r="G272" s="55" t="s">
        <v>79</v>
      </c>
      <c r="H272" s="54">
        <v>2.222E-2</v>
      </c>
      <c r="I272" s="53">
        <v>25.72</v>
      </c>
      <c r="J272" s="53">
        <v>0.56999999999999995</v>
      </c>
    </row>
    <row r="273" spans="1:10" ht="39" customHeight="1" x14ac:dyDescent="0.2">
      <c r="A273" s="57" t="s">
        <v>253</v>
      </c>
      <c r="B273" s="58" t="s">
        <v>769</v>
      </c>
      <c r="C273" s="57" t="s">
        <v>60</v>
      </c>
      <c r="D273" s="57" t="s">
        <v>768</v>
      </c>
      <c r="E273" s="56" t="s">
        <v>597</v>
      </c>
      <c r="F273" s="56"/>
      <c r="G273" s="55" t="s">
        <v>79</v>
      </c>
      <c r="H273" s="54">
        <v>4.444E-2</v>
      </c>
      <c r="I273" s="53">
        <v>123.39</v>
      </c>
      <c r="J273" s="53">
        <v>5.48</v>
      </c>
    </row>
    <row r="274" spans="1:10" ht="39" customHeight="1" x14ac:dyDescent="0.2">
      <c r="A274" s="57" t="s">
        <v>253</v>
      </c>
      <c r="B274" s="58" t="s">
        <v>652</v>
      </c>
      <c r="C274" s="57" t="s">
        <v>60</v>
      </c>
      <c r="D274" s="57" t="s">
        <v>651</v>
      </c>
      <c r="E274" s="56" t="s">
        <v>358</v>
      </c>
      <c r="F274" s="56"/>
      <c r="G274" s="55" t="s">
        <v>79</v>
      </c>
      <c r="H274" s="54">
        <v>4.444E-2</v>
      </c>
      <c r="I274" s="53">
        <v>34.39</v>
      </c>
      <c r="J274" s="53">
        <v>1.52</v>
      </c>
    </row>
    <row r="275" spans="1:10" ht="39" customHeight="1" x14ac:dyDescent="0.2">
      <c r="A275" s="57" t="s">
        <v>253</v>
      </c>
      <c r="B275" s="58" t="s">
        <v>692</v>
      </c>
      <c r="C275" s="57" t="s">
        <v>60</v>
      </c>
      <c r="D275" s="57" t="s">
        <v>691</v>
      </c>
      <c r="E275" s="56" t="s">
        <v>358</v>
      </c>
      <c r="F275" s="56"/>
      <c r="G275" s="55" t="s">
        <v>79</v>
      </c>
      <c r="H275" s="54">
        <v>6.6659999999999997E-2</v>
      </c>
      <c r="I275" s="53">
        <v>35.17</v>
      </c>
      <c r="J275" s="53">
        <v>2.34</v>
      </c>
    </row>
    <row r="276" spans="1:10" ht="65.099999999999994" customHeight="1" x14ac:dyDescent="0.2">
      <c r="A276" s="57" t="s">
        <v>253</v>
      </c>
      <c r="B276" s="58" t="s">
        <v>823</v>
      </c>
      <c r="C276" s="57" t="s">
        <v>60</v>
      </c>
      <c r="D276" s="57" t="s">
        <v>822</v>
      </c>
      <c r="E276" s="56" t="s">
        <v>632</v>
      </c>
      <c r="F276" s="56"/>
      <c r="G276" s="55" t="s">
        <v>79</v>
      </c>
      <c r="H276" s="54">
        <v>2.222E-2</v>
      </c>
      <c r="I276" s="53">
        <v>416.57</v>
      </c>
      <c r="J276" s="53">
        <v>9.25</v>
      </c>
    </row>
    <row r="277" spans="1:10" ht="39" customHeight="1" x14ac:dyDescent="0.2">
      <c r="A277" s="57" t="s">
        <v>253</v>
      </c>
      <c r="B277" s="58" t="s">
        <v>788</v>
      </c>
      <c r="C277" s="57" t="s">
        <v>60</v>
      </c>
      <c r="D277" s="57" t="s">
        <v>787</v>
      </c>
      <c r="E277" s="56" t="s">
        <v>625</v>
      </c>
      <c r="F277" s="56"/>
      <c r="G277" s="55" t="s">
        <v>79</v>
      </c>
      <c r="H277" s="54">
        <v>0.15554999999999999</v>
      </c>
      <c r="I277" s="53">
        <v>9.7799999999999994</v>
      </c>
      <c r="J277" s="53">
        <v>1.52</v>
      </c>
    </row>
    <row r="278" spans="1:10" ht="39" customHeight="1" x14ac:dyDescent="0.2">
      <c r="A278" s="57" t="s">
        <v>253</v>
      </c>
      <c r="B278" s="58" t="s">
        <v>753</v>
      </c>
      <c r="C278" s="57" t="s">
        <v>60</v>
      </c>
      <c r="D278" s="57" t="s">
        <v>752</v>
      </c>
      <c r="E278" s="56" t="s">
        <v>602</v>
      </c>
      <c r="F278" s="56"/>
      <c r="G278" s="55" t="s">
        <v>58</v>
      </c>
      <c r="H278" s="54">
        <v>0.94443999999999995</v>
      </c>
      <c r="I278" s="53">
        <v>97.33</v>
      </c>
      <c r="J278" s="53">
        <v>91.92</v>
      </c>
    </row>
    <row r="279" spans="1:10" ht="39" customHeight="1" x14ac:dyDescent="0.2">
      <c r="A279" s="57" t="s">
        <v>253</v>
      </c>
      <c r="B279" s="58" t="s">
        <v>726</v>
      </c>
      <c r="C279" s="57" t="s">
        <v>60</v>
      </c>
      <c r="D279" s="57" t="s">
        <v>725</v>
      </c>
      <c r="E279" s="56" t="s">
        <v>625</v>
      </c>
      <c r="F279" s="56"/>
      <c r="G279" s="55" t="s">
        <v>147</v>
      </c>
      <c r="H279" s="54">
        <v>0.21232999999999999</v>
      </c>
      <c r="I279" s="53">
        <v>24.22</v>
      </c>
      <c r="J279" s="53">
        <v>5.14</v>
      </c>
    </row>
    <row r="280" spans="1:10" ht="39" customHeight="1" x14ac:dyDescent="0.2">
      <c r="A280" s="57" t="s">
        <v>253</v>
      </c>
      <c r="B280" s="58" t="s">
        <v>681</v>
      </c>
      <c r="C280" s="57" t="s">
        <v>60</v>
      </c>
      <c r="D280" s="57" t="s">
        <v>680</v>
      </c>
      <c r="E280" s="56" t="s">
        <v>679</v>
      </c>
      <c r="F280" s="56"/>
      <c r="G280" s="55" t="s">
        <v>79</v>
      </c>
      <c r="H280" s="54">
        <v>4.444E-2</v>
      </c>
      <c r="I280" s="53">
        <v>264.8</v>
      </c>
      <c r="J280" s="53">
        <v>11.76</v>
      </c>
    </row>
    <row r="281" spans="1:10" ht="39" customHeight="1" x14ac:dyDescent="0.2">
      <c r="A281" s="57" t="s">
        <v>253</v>
      </c>
      <c r="B281" s="58" t="s">
        <v>643</v>
      </c>
      <c r="C281" s="57" t="s">
        <v>60</v>
      </c>
      <c r="D281" s="57" t="s">
        <v>642</v>
      </c>
      <c r="E281" s="56" t="s">
        <v>358</v>
      </c>
      <c r="F281" s="56"/>
      <c r="G281" s="55" t="s">
        <v>147</v>
      </c>
      <c r="H281" s="54">
        <v>4.68</v>
      </c>
      <c r="I281" s="53">
        <v>5.15</v>
      </c>
      <c r="J281" s="53">
        <v>24.1</v>
      </c>
    </row>
    <row r="282" spans="1:10" ht="51.95" customHeight="1" x14ac:dyDescent="0.2">
      <c r="A282" s="57" t="s">
        <v>253</v>
      </c>
      <c r="B282" s="58" t="s">
        <v>821</v>
      </c>
      <c r="C282" s="57" t="s">
        <v>60</v>
      </c>
      <c r="D282" s="57" t="s">
        <v>820</v>
      </c>
      <c r="E282" s="56" t="s">
        <v>461</v>
      </c>
      <c r="F282" s="56"/>
      <c r="G282" s="55" t="s">
        <v>79</v>
      </c>
      <c r="H282" s="54">
        <v>2.222E-2</v>
      </c>
      <c r="I282" s="53">
        <v>46.16</v>
      </c>
      <c r="J282" s="53">
        <v>1.02</v>
      </c>
    </row>
    <row r="283" spans="1:10" ht="39" customHeight="1" x14ac:dyDescent="0.2">
      <c r="A283" s="57" t="s">
        <v>253</v>
      </c>
      <c r="B283" s="58" t="s">
        <v>819</v>
      </c>
      <c r="C283" s="57" t="s">
        <v>60</v>
      </c>
      <c r="D283" s="57" t="s">
        <v>818</v>
      </c>
      <c r="E283" s="56" t="s">
        <v>817</v>
      </c>
      <c r="F283" s="56"/>
      <c r="G283" s="55" t="s">
        <v>147</v>
      </c>
      <c r="H283" s="54">
        <v>2.666E-2</v>
      </c>
      <c r="I283" s="53">
        <v>7.62</v>
      </c>
      <c r="J283" s="53">
        <v>0.2</v>
      </c>
    </row>
    <row r="284" spans="1:10" ht="51.95" customHeight="1" x14ac:dyDescent="0.2">
      <c r="A284" s="57" t="s">
        <v>253</v>
      </c>
      <c r="B284" s="58" t="s">
        <v>816</v>
      </c>
      <c r="C284" s="57" t="s">
        <v>60</v>
      </c>
      <c r="D284" s="57" t="s">
        <v>815</v>
      </c>
      <c r="E284" s="56" t="s">
        <v>660</v>
      </c>
      <c r="F284" s="56"/>
      <c r="G284" s="55" t="s">
        <v>79</v>
      </c>
      <c r="H284" s="54">
        <v>2.222E-2</v>
      </c>
      <c r="I284" s="53">
        <v>23.62</v>
      </c>
      <c r="J284" s="53">
        <v>0.52</v>
      </c>
    </row>
    <row r="285" spans="1:10" ht="26.1" customHeight="1" x14ac:dyDescent="0.2">
      <c r="A285" s="57" t="s">
        <v>253</v>
      </c>
      <c r="B285" s="58" t="s">
        <v>736</v>
      </c>
      <c r="C285" s="57" t="s">
        <v>60</v>
      </c>
      <c r="D285" s="57" t="s">
        <v>735</v>
      </c>
      <c r="E285" s="56" t="s">
        <v>358</v>
      </c>
      <c r="F285" s="56"/>
      <c r="G285" s="55" t="s">
        <v>79</v>
      </c>
      <c r="H285" s="54">
        <v>0.13333</v>
      </c>
      <c r="I285" s="53">
        <v>15.94</v>
      </c>
      <c r="J285" s="53">
        <v>2.12</v>
      </c>
    </row>
    <row r="286" spans="1:10" ht="26.1" customHeight="1" x14ac:dyDescent="0.2">
      <c r="A286" s="57" t="s">
        <v>253</v>
      </c>
      <c r="B286" s="58" t="s">
        <v>814</v>
      </c>
      <c r="C286" s="57" t="s">
        <v>60</v>
      </c>
      <c r="D286" s="57" t="s">
        <v>813</v>
      </c>
      <c r="E286" s="56" t="s">
        <v>317</v>
      </c>
      <c r="F286" s="56"/>
      <c r="G286" s="55" t="s">
        <v>79</v>
      </c>
      <c r="H286" s="54">
        <v>2.222E-2</v>
      </c>
      <c r="I286" s="53">
        <v>93.99</v>
      </c>
      <c r="J286" s="53">
        <v>2.08</v>
      </c>
    </row>
    <row r="287" spans="1:10" ht="51.95" customHeight="1" x14ac:dyDescent="0.2">
      <c r="A287" s="57" t="s">
        <v>253</v>
      </c>
      <c r="B287" s="58" t="s">
        <v>812</v>
      </c>
      <c r="C287" s="57" t="s">
        <v>60</v>
      </c>
      <c r="D287" s="57" t="s">
        <v>811</v>
      </c>
      <c r="E287" s="56" t="s">
        <v>461</v>
      </c>
      <c r="F287" s="56"/>
      <c r="G287" s="55" t="s">
        <v>147</v>
      </c>
      <c r="H287" s="54">
        <v>6.6600000000000001E-3</v>
      </c>
      <c r="I287" s="53">
        <v>35.5</v>
      </c>
      <c r="J287" s="53">
        <v>0.23</v>
      </c>
    </row>
    <row r="288" spans="1:10" ht="39" customHeight="1" x14ac:dyDescent="0.2">
      <c r="A288" s="57" t="s">
        <v>253</v>
      </c>
      <c r="B288" s="58" t="s">
        <v>705</v>
      </c>
      <c r="C288" s="57" t="s">
        <v>60</v>
      </c>
      <c r="D288" s="57" t="s">
        <v>704</v>
      </c>
      <c r="E288" s="56" t="s">
        <v>625</v>
      </c>
      <c r="F288" s="56"/>
      <c r="G288" s="55" t="s">
        <v>79</v>
      </c>
      <c r="H288" s="54">
        <v>4.444E-2</v>
      </c>
      <c r="I288" s="53">
        <v>13.41</v>
      </c>
      <c r="J288" s="53">
        <v>0.59</v>
      </c>
    </row>
    <row r="289" spans="1:10" ht="39" customHeight="1" x14ac:dyDescent="0.2">
      <c r="A289" s="57" t="s">
        <v>253</v>
      </c>
      <c r="B289" s="58" t="s">
        <v>673</v>
      </c>
      <c r="C289" s="57" t="s">
        <v>60</v>
      </c>
      <c r="D289" s="57" t="s">
        <v>672</v>
      </c>
      <c r="E289" s="56" t="s">
        <v>358</v>
      </c>
      <c r="F289" s="56"/>
      <c r="G289" s="55" t="s">
        <v>147</v>
      </c>
      <c r="H289" s="54">
        <v>1.0077700000000001</v>
      </c>
      <c r="I289" s="53">
        <v>3.81</v>
      </c>
      <c r="J289" s="53">
        <v>3.83</v>
      </c>
    </row>
    <row r="290" spans="1:10" ht="26.1" customHeight="1" x14ac:dyDescent="0.2">
      <c r="A290" s="57" t="s">
        <v>253</v>
      </c>
      <c r="B290" s="58" t="s">
        <v>810</v>
      </c>
      <c r="C290" s="57" t="s">
        <v>60</v>
      </c>
      <c r="D290" s="57" t="s">
        <v>809</v>
      </c>
      <c r="E290" s="56" t="s">
        <v>317</v>
      </c>
      <c r="F290" s="56"/>
      <c r="G290" s="55" t="s">
        <v>79</v>
      </c>
      <c r="H290" s="54">
        <v>2.222E-2</v>
      </c>
      <c r="I290" s="53">
        <v>54.15</v>
      </c>
      <c r="J290" s="53">
        <v>1.2</v>
      </c>
    </row>
    <row r="291" spans="1:10" ht="39" customHeight="1" x14ac:dyDescent="0.2">
      <c r="A291" s="57" t="s">
        <v>253</v>
      </c>
      <c r="B291" s="58" t="s">
        <v>638</v>
      </c>
      <c r="C291" s="57" t="s">
        <v>60</v>
      </c>
      <c r="D291" s="57" t="s">
        <v>637</v>
      </c>
      <c r="E291" s="56" t="s">
        <v>383</v>
      </c>
      <c r="F291" s="56"/>
      <c r="G291" s="55" t="s">
        <v>79</v>
      </c>
      <c r="H291" s="54">
        <v>4.444E-2</v>
      </c>
      <c r="I291" s="53">
        <v>421.25</v>
      </c>
      <c r="J291" s="53">
        <v>18.72</v>
      </c>
    </row>
    <row r="292" spans="1:10" ht="39" customHeight="1" x14ac:dyDescent="0.2">
      <c r="A292" s="57" t="s">
        <v>253</v>
      </c>
      <c r="B292" s="58" t="s">
        <v>683</v>
      </c>
      <c r="C292" s="57" t="s">
        <v>60</v>
      </c>
      <c r="D292" s="57" t="s">
        <v>682</v>
      </c>
      <c r="E292" s="56" t="s">
        <v>383</v>
      </c>
      <c r="F292" s="56"/>
      <c r="G292" s="55" t="s">
        <v>79</v>
      </c>
      <c r="H292" s="54">
        <v>4.444E-2</v>
      </c>
      <c r="I292" s="53">
        <v>128.4</v>
      </c>
      <c r="J292" s="53">
        <v>5.7</v>
      </c>
    </row>
    <row r="293" spans="1:10" x14ac:dyDescent="0.2">
      <c r="A293" s="52"/>
      <c r="B293" s="52"/>
      <c r="C293" s="52"/>
      <c r="D293" s="52"/>
      <c r="E293" s="52" t="s">
        <v>249</v>
      </c>
      <c r="F293" s="50">
        <v>175.03</v>
      </c>
      <c r="G293" s="52" t="s">
        <v>248</v>
      </c>
      <c r="H293" s="50">
        <v>0</v>
      </c>
      <c r="I293" s="52" t="s">
        <v>247</v>
      </c>
      <c r="J293" s="50">
        <v>175.03</v>
      </c>
    </row>
    <row r="294" spans="1:10" x14ac:dyDescent="0.2">
      <c r="A294" s="52"/>
      <c r="B294" s="52"/>
      <c r="C294" s="52"/>
      <c r="D294" s="52"/>
      <c r="E294" s="52" t="s">
        <v>246</v>
      </c>
      <c r="F294" s="50">
        <v>231.97</v>
      </c>
      <c r="G294" s="52"/>
      <c r="H294" s="51" t="s">
        <v>245</v>
      </c>
      <c r="I294" s="51"/>
      <c r="J294" s="50">
        <v>956.9</v>
      </c>
    </row>
    <row r="295" spans="1:10" ht="50.1" customHeight="1" thickBot="1" x14ac:dyDescent="0.25">
      <c r="A295" s="26"/>
      <c r="B295" s="26"/>
      <c r="C295" s="26"/>
      <c r="D295" s="26"/>
      <c r="E295" s="26"/>
      <c r="F295" s="26"/>
      <c r="G295" s="26" t="s">
        <v>244</v>
      </c>
      <c r="H295" s="49" t="s">
        <v>622</v>
      </c>
      <c r="I295" s="26" t="s">
        <v>242</v>
      </c>
      <c r="J295" s="47">
        <v>2198956.2000000002</v>
      </c>
    </row>
    <row r="296" spans="1:10" ht="0.95" customHeight="1" thickTop="1" x14ac:dyDescent="0.2">
      <c r="A296" s="48"/>
      <c r="B296" s="48"/>
      <c r="C296" s="48"/>
      <c r="D296" s="48"/>
      <c r="E296" s="48"/>
      <c r="F296" s="48"/>
      <c r="G296" s="48"/>
      <c r="H296" s="48"/>
      <c r="I296" s="48"/>
      <c r="J296" s="48"/>
    </row>
    <row r="297" spans="1:10" ht="18" customHeight="1" x14ac:dyDescent="0.2">
      <c r="A297" s="41" t="s">
        <v>201</v>
      </c>
      <c r="B297" s="39" t="s">
        <v>238</v>
      </c>
      <c r="C297" s="41" t="s">
        <v>237</v>
      </c>
      <c r="D297" s="41" t="s">
        <v>10</v>
      </c>
      <c r="E297" s="61" t="s">
        <v>256</v>
      </c>
      <c r="F297" s="61"/>
      <c r="G297" s="40" t="s">
        <v>236</v>
      </c>
      <c r="H297" s="39" t="s">
        <v>11</v>
      </c>
      <c r="I297" s="39" t="s">
        <v>235</v>
      </c>
      <c r="J297" s="39" t="s">
        <v>12</v>
      </c>
    </row>
    <row r="298" spans="1:10" ht="65.099999999999994" customHeight="1" x14ac:dyDescent="0.2">
      <c r="A298" s="33" t="s">
        <v>255</v>
      </c>
      <c r="B298" s="31" t="s">
        <v>200</v>
      </c>
      <c r="C298" s="33" t="s">
        <v>70</v>
      </c>
      <c r="D298" s="33" t="s">
        <v>199</v>
      </c>
      <c r="E298" s="60" t="s">
        <v>621</v>
      </c>
      <c r="F298" s="60"/>
      <c r="G298" s="32" t="s">
        <v>58</v>
      </c>
      <c r="H298" s="59">
        <v>1</v>
      </c>
      <c r="I298" s="30">
        <v>981.1</v>
      </c>
      <c r="J298" s="30">
        <v>981.1</v>
      </c>
    </row>
    <row r="299" spans="1:10" ht="39" customHeight="1" x14ac:dyDescent="0.2">
      <c r="A299" s="57" t="s">
        <v>253</v>
      </c>
      <c r="B299" s="58" t="s">
        <v>808</v>
      </c>
      <c r="C299" s="57" t="s">
        <v>60</v>
      </c>
      <c r="D299" s="57" t="s">
        <v>807</v>
      </c>
      <c r="E299" s="56" t="s">
        <v>597</v>
      </c>
      <c r="F299" s="56"/>
      <c r="G299" s="55" t="s">
        <v>79</v>
      </c>
      <c r="H299" s="54">
        <v>2.0060000000000001E-2</v>
      </c>
      <c r="I299" s="53">
        <v>169.03</v>
      </c>
      <c r="J299" s="53">
        <v>3.39</v>
      </c>
    </row>
    <row r="300" spans="1:10" ht="78" customHeight="1" x14ac:dyDescent="0.2">
      <c r="A300" s="57" t="s">
        <v>253</v>
      </c>
      <c r="B300" s="58" t="s">
        <v>806</v>
      </c>
      <c r="C300" s="57" t="s">
        <v>60</v>
      </c>
      <c r="D300" s="57" t="s">
        <v>805</v>
      </c>
      <c r="E300" s="56" t="s">
        <v>655</v>
      </c>
      <c r="F300" s="56"/>
      <c r="G300" s="55" t="s">
        <v>58</v>
      </c>
      <c r="H300" s="54">
        <v>3.3700000000000001E-2</v>
      </c>
      <c r="I300" s="53">
        <v>413.53</v>
      </c>
      <c r="J300" s="53">
        <v>13.93</v>
      </c>
    </row>
    <row r="301" spans="1:10" ht="51.95" customHeight="1" x14ac:dyDescent="0.2">
      <c r="A301" s="57" t="s">
        <v>253</v>
      </c>
      <c r="B301" s="58" t="s">
        <v>804</v>
      </c>
      <c r="C301" s="57" t="s">
        <v>60</v>
      </c>
      <c r="D301" s="57" t="s">
        <v>803</v>
      </c>
      <c r="E301" s="56" t="s">
        <v>660</v>
      </c>
      <c r="F301" s="56"/>
      <c r="G301" s="55" t="s">
        <v>79</v>
      </c>
      <c r="H301" s="54">
        <v>2.0060000000000001E-2</v>
      </c>
      <c r="I301" s="53">
        <v>43.11</v>
      </c>
      <c r="J301" s="53">
        <v>0.86</v>
      </c>
    </row>
    <row r="302" spans="1:10" ht="26.1" customHeight="1" x14ac:dyDescent="0.2">
      <c r="A302" s="57" t="s">
        <v>253</v>
      </c>
      <c r="B302" s="58" t="s">
        <v>802</v>
      </c>
      <c r="C302" s="57" t="s">
        <v>60</v>
      </c>
      <c r="D302" s="57" t="s">
        <v>801</v>
      </c>
      <c r="E302" s="56" t="s">
        <v>800</v>
      </c>
      <c r="F302" s="56"/>
      <c r="G302" s="55" t="s">
        <v>58</v>
      </c>
      <c r="H302" s="54">
        <v>3.2873000000000001</v>
      </c>
      <c r="I302" s="53">
        <v>18.04</v>
      </c>
      <c r="J302" s="53">
        <v>59.3</v>
      </c>
    </row>
    <row r="303" spans="1:10" ht="51.95" customHeight="1" x14ac:dyDescent="0.2">
      <c r="A303" s="57" t="s">
        <v>253</v>
      </c>
      <c r="B303" s="58" t="s">
        <v>799</v>
      </c>
      <c r="C303" s="57" t="s">
        <v>60</v>
      </c>
      <c r="D303" s="57" t="s">
        <v>798</v>
      </c>
      <c r="E303" s="56" t="s">
        <v>660</v>
      </c>
      <c r="F303" s="56"/>
      <c r="G303" s="55" t="s">
        <v>79</v>
      </c>
      <c r="H303" s="54">
        <v>7.0220000000000005E-2</v>
      </c>
      <c r="I303" s="53">
        <v>37.25</v>
      </c>
      <c r="J303" s="53">
        <v>2.61</v>
      </c>
    </row>
    <row r="304" spans="1:10" ht="51.95" customHeight="1" x14ac:dyDescent="0.2">
      <c r="A304" s="57" t="s">
        <v>253</v>
      </c>
      <c r="B304" s="58" t="s">
        <v>797</v>
      </c>
      <c r="C304" s="57" t="s">
        <v>60</v>
      </c>
      <c r="D304" s="57" t="s">
        <v>796</v>
      </c>
      <c r="E304" s="56" t="s">
        <v>660</v>
      </c>
      <c r="F304" s="56"/>
      <c r="G304" s="55" t="s">
        <v>79</v>
      </c>
      <c r="H304" s="54">
        <v>1.0030000000000001E-2</v>
      </c>
      <c r="I304" s="53">
        <v>15.45</v>
      </c>
      <c r="J304" s="53">
        <v>0.15</v>
      </c>
    </row>
    <row r="305" spans="1:10" ht="51.95" customHeight="1" x14ac:dyDescent="0.2">
      <c r="A305" s="57" t="s">
        <v>253</v>
      </c>
      <c r="B305" s="58" t="s">
        <v>795</v>
      </c>
      <c r="C305" s="57" t="s">
        <v>60</v>
      </c>
      <c r="D305" s="57" t="s">
        <v>794</v>
      </c>
      <c r="E305" s="56" t="s">
        <v>793</v>
      </c>
      <c r="F305" s="56"/>
      <c r="G305" s="55" t="s">
        <v>58</v>
      </c>
      <c r="H305" s="54">
        <v>1</v>
      </c>
      <c r="I305" s="53">
        <v>58.71</v>
      </c>
      <c r="J305" s="53">
        <v>58.71</v>
      </c>
    </row>
    <row r="306" spans="1:10" ht="26.1" customHeight="1" x14ac:dyDescent="0.2">
      <c r="A306" s="57" t="s">
        <v>253</v>
      </c>
      <c r="B306" s="58" t="s">
        <v>792</v>
      </c>
      <c r="C306" s="57" t="s">
        <v>60</v>
      </c>
      <c r="D306" s="57" t="s">
        <v>791</v>
      </c>
      <c r="E306" s="56" t="s">
        <v>754</v>
      </c>
      <c r="F306" s="56"/>
      <c r="G306" s="55" t="s">
        <v>291</v>
      </c>
      <c r="H306" s="54">
        <v>7.6310000000000003E-2</v>
      </c>
      <c r="I306" s="53">
        <v>9.2799999999999994</v>
      </c>
      <c r="J306" s="53">
        <v>0.7</v>
      </c>
    </row>
    <row r="307" spans="1:10" ht="51.95" customHeight="1" x14ac:dyDescent="0.2">
      <c r="A307" s="57" t="s">
        <v>253</v>
      </c>
      <c r="B307" s="58" t="s">
        <v>790</v>
      </c>
      <c r="C307" s="57" t="s">
        <v>60</v>
      </c>
      <c r="D307" s="57" t="s">
        <v>789</v>
      </c>
      <c r="E307" s="56" t="s">
        <v>660</v>
      </c>
      <c r="F307" s="56"/>
      <c r="G307" s="55" t="s">
        <v>79</v>
      </c>
      <c r="H307" s="54">
        <v>1.0030000000000001E-2</v>
      </c>
      <c r="I307" s="53">
        <v>14.9</v>
      </c>
      <c r="J307" s="53">
        <v>0.14000000000000001</v>
      </c>
    </row>
    <row r="308" spans="1:10" ht="39" customHeight="1" x14ac:dyDescent="0.2">
      <c r="A308" s="57" t="s">
        <v>253</v>
      </c>
      <c r="B308" s="58" t="s">
        <v>788</v>
      </c>
      <c r="C308" s="57" t="s">
        <v>60</v>
      </c>
      <c r="D308" s="57" t="s">
        <v>787</v>
      </c>
      <c r="E308" s="56" t="s">
        <v>625</v>
      </c>
      <c r="F308" s="56"/>
      <c r="G308" s="55" t="s">
        <v>79</v>
      </c>
      <c r="H308" s="54">
        <v>0.37117</v>
      </c>
      <c r="I308" s="53">
        <v>9.7799999999999994</v>
      </c>
      <c r="J308" s="53">
        <v>3.63</v>
      </c>
    </row>
    <row r="309" spans="1:10" ht="51.95" customHeight="1" x14ac:dyDescent="0.2">
      <c r="A309" s="57" t="s">
        <v>253</v>
      </c>
      <c r="B309" s="58" t="s">
        <v>786</v>
      </c>
      <c r="C309" s="57" t="s">
        <v>60</v>
      </c>
      <c r="D309" s="57" t="s">
        <v>785</v>
      </c>
      <c r="E309" s="56" t="s">
        <v>660</v>
      </c>
      <c r="F309" s="56"/>
      <c r="G309" s="55" t="s">
        <v>79</v>
      </c>
      <c r="H309" s="54">
        <v>1.0030000000000001E-2</v>
      </c>
      <c r="I309" s="53">
        <v>27.83</v>
      </c>
      <c r="J309" s="53">
        <v>0.27</v>
      </c>
    </row>
    <row r="310" spans="1:10" ht="39" customHeight="1" x14ac:dyDescent="0.2">
      <c r="A310" s="57" t="s">
        <v>253</v>
      </c>
      <c r="B310" s="58" t="s">
        <v>784</v>
      </c>
      <c r="C310" s="57" t="s">
        <v>60</v>
      </c>
      <c r="D310" s="57" t="s">
        <v>783</v>
      </c>
      <c r="E310" s="56" t="s">
        <v>602</v>
      </c>
      <c r="F310" s="56"/>
      <c r="G310" s="55" t="s">
        <v>58</v>
      </c>
      <c r="H310" s="54">
        <v>0.83443000000000001</v>
      </c>
      <c r="I310" s="53">
        <v>115.6</v>
      </c>
      <c r="J310" s="53">
        <v>96.46</v>
      </c>
    </row>
    <row r="311" spans="1:10" ht="51.95" customHeight="1" x14ac:dyDescent="0.2">
      <c r="A311" s="57" t="s">
        <v>253</v>
      </c>
      <c r="B311" s="58" t="s">
        <v>142</v>
      </c>
      <c r="C311" s="57" t="s">
        <v>60</v>
      </c>
      <c r="D311" s="57" t="s">
        <v>141</v>
      </c>
      <c r="E311" s="56" t="s">
        <v>433</v>
      </c>
      <c r="F311" s="56"/>
      <c r="G311" s="55" t="s">
        <v>58</v>
      </c>
      <c r="H311" s="54">
        <v>0.30046</v>
      </c>
      <c r="I311" s="53">
        <v>5.29</v>
      </c>
      <c r="J311" s="53">
        <v>1.58</v>
      </c>
    </row>
    <row r="312" spans="1:10" ht="39" customHeight="1" x14ac:dyDescent="0.2">
      <c r="A312" s="57" t="s">
        <v>253</v>
      </c>
      <c r="B312" s="58" t="s">
        <v>782</v>
      </c>
      <c r="C312" s="57" t="s">
        <v>60</v>
      </c>
      <c r="D312" s="57" t="s">
        <v>781</v>
      </c>
      <c r="E312" s="56" t="s">
        <v>625</v>
      </c>
      <c r="F312" s="56"/>
      <c r="G312" s="55" t="s">
        <v>79</v>
      </c>
      <c r="H312" s="54">
        <v>2.0060000000000001E-2</v>
      </c>
      <c r="I312" s="53">
        <v>22.78</v>
      </c>
      <c r="J312" s="53">
        <v>0.45</v>
      </c>
    </row>
    <row r="313" spans="1:10" ht="51.95" customHeight="1" x14ac:dyDescent="0.2">
      <c r="A313" s="57" t="s">
        <v>253</v>
      </c>
      <c r="B313" s="58" t="s">
        <v>780</v>
      </c>
      <c r="C313" s="57" t="s">
        <v>60</v>
      </c>
      <c r="D313" s="57" t="s">
        <v>779</v>
      </c>
      <c r="E313" s="56" t="s">
        <v>778</v>
      </c>
      <c r="F313" s="56"/>
      <c r="G313" s="55" t="s">
        <v>58</v>
      </c>
      <c r="H313" s="54">
        <v>1.30233</v>
      </c>
      <c r="I313" s="53">
        <v>51.39</v>
      </c>
      <c r="J313" s="53">
        <v>66.92</v>
      </c>
    </row>
    <row r="314" spans="1:10" ht="51.95" customHeight="1" x14ac:dyDescent="0.2">
      <c r="A314" s="57" t="s">
        <v>253</v>
      </c>
      <c r="B314" s="58" t="s">
        <v>777</v>
      </c>
      <c r="C314" s="57" t="s">
        <v>60</v>
      </c>
      <c r="D314" s="57" t="s">
        <v>776</v>
      </c>
      <c r="E314" s="56" t="s">
        <v>449</v>
      </c>
      <c r="F314" s="56"/>
      <c r="G314" s="55" t="s">
        <v>147</v>
      </c>
      <c r="H314" s="54">
        <v>2.9489999999999999E-2</v>
      </c>
      <c r="I314" s="53">
        <v>9.5399999999999991</v>
      </c>
      <c r="J314" s="53">
        <v>0.28000000000000003</v>
      </c>
    </row>
    <row r="315" spans="1:10" ht="51.95" customHeight="1" x14ac:dyDescent="0.2">
      <c r="A315" s="57" t="s">
        <v>253</v>
      </c>
      <c r="B315" s="58" t="s">
        <v>775</v>
      </c>
      <c r="C315" s="57" t="s">
        <v>60</v>
      </c>
      <c r="D315" s="57" t="s">
        <v>774</v>
      </c>
      <c r="E315" s="56" t="s">
        <v>667</v>
      </c>
      <c r="F315" s="56"/>
      <c r="G315" s="55" t="s">
        <v>58</v>
      </c>
      <c r="H315" s="54">
        <v>1.30233</v>
      </c>
      <c r="I315" s="53">
        <v>25.85</v>
      </c>
      <c r="J315" s="53">
        <v>33.659999999999997</v>
      </c>
    </row>
    <row r="316" spans="1:10" ht="39" customHeight="1" x14ac:dyDescent="0.2">
      <c r="A316" s="57" t="s">
        <v>253</v>
      </c>
      <c r="B316" s="58" t="s">
        <v>773</v>
      </c>
      <c r="C316" s="57" t="s">
        <v>60</v>
      </c>
      <c r="D316" s="57" t="s">
        <v>772</v>
      </c>
      <c r="E316" s="56" t="s">
        <v>660</v>
      </c>
      <c r="F316" s="56"/>
      <c r="G316" s="55" t="s">
        <v>147</v>
      </c>
      <c r="H316" s="54">
        <v>5.4969999999999998E-2</v>
      </c>
      <c r="I316" s="53">
        <v>27.02</v>
      </c>
      <c r="J316" s="53">
        <v>1.48</v>
      </c>
    </row>
    <row r="317" spans="1:10" ht="39" customHeight="1" x14ac:dyDescent="0.2">
      <c r="A317" s="57" t="s">
        <v>253</v>
      </c>
      <c r="B317" s="58" t="s">
        <v>771</v>
      </c>
      <c r="C317" s="57" t="s">
        <v>60</v>
      </c>
      <c r="D317" s="57" t="s">
        <v>770</v>
      </c>
      <c r="E317" s="56" t="s">
        <v>602</v>
      </c>
      <c r="F317" s="56"/>
      <c r="G317" s="55" t="s">
        <v>58</v>
      </c>
      <c r="H317" s="54">
        <v>7.8140000000000001E-2</v>
      </c>
      <c r="I317" s="53">
        <v>116.86</v>
      </c>
      <c r="J317" s="53">
        <v>9.1300000000000008</v>
      </c>
    </row>
    <row r="318" spans="1:10" ht="39" customHeight="1" x14ac:dyDescent="0.2">
      <c r="A318" s="57" t="s">
        <v>253</v>
      </c>
      <c r="B318" s="58" t="s">
        <v>769</v>
      </c>
      <c r="C318" s="57" t="s">
        <v>60</v>
      </c>
      <c r="D318" s="57" t="s">
        <v>768</v>
      </c>
      <c r="E318" s="56" t="s">
        <v>597</v>
      </c>
      <c r="F318" s="56"/>
      <c r="G318" s="55" t="s">
        <v>79</v>
      </c>
      <c r="H318" s="54">
        <v>5.015E-2</v>
      </c>
      <c r="I318" s="53">
        <v>123.39</v>
      </c>
      <c r="J318" s="53">
        <v>6.18</v>
      </c>
    </row>
    <row r="319" spans="1:10" ht="51.95" customHeight="1" x14ac:dyDescent="0.2">
      <c r="A319" s="57" t="s">
        <v>253</v>
      </c>
      <c r="B319" s="58" t="s">
        <v>767</v>
      </c>
      <c r="C319" s="57" t="s">
        <v>60</v>
      </c>
      <c r="D319" s="57" t="s">
        <v>766</v>
      </c>
      <c r="E319" s="56" t="s">
        <v>660</v>
      </c>
      <c r="F319" s="56"/>
      <c r="G319" s="55" t="s">
        <v>79</v>
      </c>
      <c r="H319" s="54">
        <v>2.0060000000000001E-2</v>
      </c>
      <c r="I319" s="53">
        <v>28.36</v>
      </c>
      <c r="J319" s="53">
        <v>0.56000000000000005</v>
      </c>
    </row>
    <row r="320" spans="1:10" ht="51.95" customHeight="1" x14ac:dyDescent="0.2">
      <c r="A320" s="57" t="s">
        <v>253</v>
      </c>
      <c r="B320" s="58" t="s">
        <v>765</v>
      </c>
      <c r="C320" s="57" t="s">
        <v>60</v>
      </c>
      <c r="D320" s="57" t="s">
        <v>764</v>
      </c>
      <c r="E320" s="56" t="s">
        <v>763</v>
      </c>
      <c r="F320" s="56"/>
      <c r="G320" s="55" t="s">
        <v>58</v>
      </c>
      <c r="H320" s="54">
        <v>1</v>
      </c>
      <c r="I320" s="53">
        <v>84.93</v>
      </c>
      <c r="J320" s="53">
        <v>84.93</v>
      </c>
    </row>
    <row r="321" spans="1:10" ht="26.1" customHeight="1" x14ac:dyDescent="0.2">
      <c r="A321" s="57" t="s">
        <v>253</v>
      </c>
      <c r="B321" s="58" t="s">
        <v>762</v>
      </c>
      <c r="C321" s="57" t="s">
        <v>60</v>
      </c>
      <c r="D321" s="57" t="s">
        <v>761</v>
      </c>
      <c r="E321" s="56" t="s">
        <v>632</v>
      </c>
      <c r="F321" s="56"/>
      <c r="G321" s="55" t="s">
        <v>79</v>
      </c>
      <c r="H321" s="54">
        <v>7.0220000000000005E-2</v>
      </c>
      <c r="I321" s="53">
        <v>115.63</v>
      </c>
      <c r="J321" s="53">
        <v>8.11</v>
      </c>
    </row>
    <row r="322" spans="1:10" ht="26.1" customHeight="1" x14ac:dyDescent="0.2">
      <c r="A322" s="57" t="s">
        <v>253</v>
      </c>
      <c r="B322" s="58" t="s">
        <v>760</v>
      </c>
      <c r="C322" s="57" t="s">
        <v>60</v>
      </c>
      <c r="D322" s="57" t="s">
        <v>759</v>
      </c>
      <c r="E322" s="56" t="s">
        <v>632</v>
      </c>
      <c r="F322" s="56"/>
      <c r="G322" s="55" t="s">
        <v>79</v>
      </c>
      <c r="H322" s="54">
        <v>3.0089999999999999E-2</v>
      </c>
      <c r="I322" s="53">
        <v>824.05</v>
      </c>
      <c r="J322" s="53">
        <v>24.79</v>
      </c>
    </row>
    <row r="323" spans="1:10" ht="65.099999999999994" customHeight="1" x14ac:dyDescent="0.2">
      <c r="A323" s="57" t="s">
        <v>253</v>
      </c>
      <c r="B323" s="58" t="s">
        <v>758</v>
      </c>
      <c r="C323" s="57" t="s">
        <v>60</v>
      </c>
      <c r="D323" s="57" t="s">
        <v>757</v>
      </c>
      <c r="E323" s="56" t="s">
        <v>632</v>
      </c>
      <c r="F323" s="56"/>
      <c r="G323" s="55" t="s">
        <v>79</v>
      </c>
      <c r="H323" s="54">
        <v>4.0120000000000003E-2</v>
      </c>
      <c r="I323" s="53">
        <v>271.51</v>
      </c>
      <c r="J323" s="53">
        <v>10.89</v>
      </c>
    </row>
    <row r="324" spans="1:10" ht="26.1" customHeight="1" x14ac:dyDescent="0.2">
      <c r="A324" s="57" t="s">
        <v>253</v>
      </c>
      <c r="B324" s="58" t="s">
        <v>756</v>
      </c>
      <c r="C324" s="57" t="s">
        <v>60</v>
      </c>
      <c r="D324" s="57" t="s">
        <v>755</v>
      </c>
      <c r="E324" s="56" t="s">
        <v>754</v>
      </c>
      <c r="F324" s="56"/>
      <c r="G324" s="55" t="s">
        <v>306</v>
      </c>
      <c r="H324" s="54">
        <v>2.5899999999999999E-3</v>
      </c>
      <c r="I324" s="53">
        <v>1202.55</v>
      </c>
      <c r="J324" s="53">
        <v>3.11</v>
      </c>
    </row>
    <row r="325" spans="1:10" ht="39" customHeight="1" x14ac:dyDescent="0.2">
      <c r="A325" s="57" t="s">
        <v>253</v>
      </c>
      <c r="B325" s="58" t="s">
        <v>753</v>
      </c>
      <c r="C325" s="57" t="s">
        <v>60</v>
      </c>
      <c r="D325" s="57" t="s">
        <v>752</v>
      </c>
      <c r="E325" s="56" t="s">
        <v>602</v>
      </c>
      <c r="F325" s="56"/>
      <c r="G325" s="55" t="s">
        <v>58</v>
      </c>
      <c r="H325" s="54">
        <v>0.30009999999999998</v>
      </c>
      <c r="I325" s="53">
        <v>97.33</v>
      </c>
      <c r="J325" s="53">
        <v>29.2</v>
      </c>
    </row>
    <row r="326" spans="1:10" ht="39" customHeight="1" x14ac:dyDescent="0.2">
      <c r="A326" s="57" t="s">
        <v>253</v>
      </c>
      <c r="B326" s="58" t="s">
        <v>751</v>
      </c>
      <c r="C326" s="57" t="s">
        <v>60</v>
      </c>
      <c r="D326" s="57" t="s">
        <v>750</v>
      </c>
      <c r="E326" s="56" t="s">
        <v>449</v>
      </c>
      <c r="F326" s="56"/>
      <c r="G326" s="55" t="s">
        <v>147</v>
      </c>
      <c r="H326" s="54">
        <v>0.36093999999999998</v>
      </c>
      <c r="I326" s="53">
        <v>8.59</v>
      </c>
      <c r="J326" s="53">
        <v>3.1</v>
      </c>
    </row>
    <row r="327" spans="1:10" ht="39" customHeight="1" x14ac:dyDescent="0.2">
      <c r="A327" s="57" t="s">
        <v>253</v>
      </c>
      <c r="B327" s="58" t="s">
        <v>749</v>
      </c>
      <c r="C327" s="57" t="s">
        <v>60</v>
      </c>
      <c r="D327" s="57" t="s">
        <v>748</v>
      </c>
      <c r="E327" s="56" t="s">
        <v>358</v>
      </c>
      <c r="F327" s="56"/>
      <c r="G327" s="55" t="s">
        <v>79</v>
      </c>
      <c r="H327" s="54">
        <v>4.0120000000000003E-2</v>
      </c>
      <c r="I327" s="53">
        <v>33.549999999999997</v>
      </c>
      <c r="J327" s="53">
        <v>1.34</v>
      </c>
    </row>
    <row r="328" spans="1:10" ht="39" customHeight="1" x14ac:dyDescent="0.2">
      <c r="A328" s="57" t="s">
        <v>253</v>
      </c>
      <c r="B328" s="58" t="s">
        <v>747</v>
      </c>
      <c r="C328" s="57" t="s">
        <v>60</v>
      </c>
      <c r="D328" s="57" t="s">
        <v>746</v>
      </c>
      <c r="E328" s="56" t="s">
        <v>745</v>
      </c>
      <c r="F328" s="56"/>
      <c r="G328" s="55" t="s">
        <v>79</v>
      </c>
      <c r="H328" s="54">
        <v>2.0060000000000001E-2</v>
      </c>
      <c r="I328" s="53">
        <v>16.62</v>
      </c>
      <c r="J328" s="53">
        <v>0.33</v>
      </c>
    </row>
    <row r="329" spans="1:10" ht="51.95" customHeight="1" x14ac:dyDescent="0.2">
      <c r="A329" s="57" t="s">
        <v>253</v>
      </c>
      <c r="B329" s="58" t="s">
        <v>744</v>
      </c>
      <c r="C329" s="57" t="s">
        <v>60</v>
      </c>
      <c r="D329" s="57" t="s">
        <v>743</v>
      </c>
      <c r="E329" s="56" t="s">
        <v>358</v>
      </c>
      <c r="F329" s="56"/>
      <c r="G329" s="55" t="s">
        <v>147</v>
      </c>
      <c r="H329" s="54">
        <v>0.53188000000000002</v>
      </c>
      <c r="I329" s="53">
        <v>7.91</v>
      </c>
      <c r="J329" s="53">
        <v>4.2</v>
      </c>
    </row>
    <row r="330" spans="1:10" ht="39" customHeight="1" x14ac:dyDescent="0.2">
      <c r="A330" s="57" t="s">
        <v>253</v>
      </c>
      <c r="B330" s="58" t="s">
        <v>742</v>
      </c>
      <c r="C330" s="57" t="s">
        <v>60</v>
      </c>
      <c r="D330" s="57" t="s">
        <v>741</v>
      </c>
      <c r="E330" s="56" t="s">
        <v>625</v>
      </c>
      <c r="F330" s="56"/>
      <c r="G330" s="55" t="s">
        <v>147</v>
      </c>
      <c r="H330" s="54">
        <v>4.6640000000000001E-2</v>
      </c>
      <c r="I330" s="53">
        <v>25.2</v>
      </c>
      <c r="J330" s="53">
        <v>1.17</v>
      </c>
    </row>
    <row r="331" spans="1:10" ht="39" customHeight="1" x14ac:dyDescent="0.2">
      <c r="A331" s="57" t="s">
        <v>253</v>
      </c>
      <c r="B331" s="58" t="s">
        <v>740</v>
      </c>
      <c r="C331" s="57" t="s">
        <v>60</v>
      </c>
      <c r="D331" s="57" t="s">
        <v>739</v>
      </c>
      <c r="E331" s="56" t="s">
        <v>452</v>
      </c>
      <c r="F331" s="56"/>
      <c r="G331" s="55" t="s">
        <v>147</v>
      </c>
      <c r="H331" s="54">
        <v>0.73099999999999998</v>
      </c>
      <c r="I331" s="53">
        <v>20.36</v>
      </c>
      <c r="J331" s="53">
        <v>14.88</v>
      </c>
    </row>
    <row r="332" spans="1:10" ht="51.95" customHeight="1" x14ac:dyDescent="0.2">
      <c r="A332" s="57" t="s">
        <v>253</v>
      </c>
      <c r="B332" s="58" t="s">
        <v>738</v>
      </c>
      <c r="C332" s="57" t="s">
        <v>60</v>
      </c>
      <c r="D332" s="57" t="s">
        <v>737</v>
      </c>
      <c r="E332" s="56" t="s">
        <v>667</v>
      </c>
      <c r="F332" s="56"/>
      <c r="G332" s="55" t="s">
        <v>79</v>
      </c>
      <c r="H332" s="54">
        <v>4.2130000000000001E-2</v>
      </c>
      <c r="I332" s="53">
        <v>1341.19</v>
      </c>
      <c r="J332" s="53">
        <v>56.5</v>
      </c>
    </row>
    <row r="333" spans="1:10" ht="26.1" customHeight="1" x14ac:dyDescent="0.2">
      <c r="A333" s="57" t="s">
        <v>253</v>
      </c>
      <c r="B333" s="58" t="s">
        <v>736</v>
      </c>
      <c r="C333" s="57" t="s">
        <v>60</v>
      </c>
      <c r="D333" s="57" t="s">
        <v>735</v>
      </c>
      <c r="E333" s="56" t="s">
        <v>358</v>
      </c>
      <c r="F333" s="56"/>
      <c r="G333" s="55" t="s">
        <v>79</v>
      </c>
      <c r="H333" s="54">
        <v>8.0250000000000002E-2</v>
      </c>
      <c r="I333" s="53">
        <v>15.94</v>
      </c>
      <c r="J333" s="53">
        <v>1.27</v>
      </c>
    </row>
    <row r="334" spans="1:10" ht="39" customHeight="1" x14ac:dyDescent="0.2">
      <c r="A334" s="57" t="s">
        <v>253</v>
      </c>
      <c r="B334" s="58" t="s">
        <v>734</v>
      </c>
      <c r="C334" s="57" t="s">
        <v>60</v>
      </c>
      <c r="D334" s="57" t="s">
        <v>733</v>
      </c>
      <c r="E334" s="56" t="s">
        <v>358</v>
      </c>
      <c r="F334" s="56"/>
      <c r="G334" s="55" t="s">
        <v>79</v>
      </c>
      <c r="H334" s="54">
        <v>1.0030000000000001E-2</v>
      </c>
      <c r="I334" s="53">
        <v>28.17</v>
      </c>
      <c r="J334" s="53">
        <v>0.28000000000000003</v>
      </c>
    </row>
    <row r="335" spans="1:10" ht="26.1" customHeight="1" x14ac:dyDescent="0.2">
      <c r="A335" s="57" t="s">
        <v>253</v>
      </c>
      <c r="B335" s="58" t="s">
        <v>127</v>
      </c>
      <c r="C335" s="57" t="s">
        <v>60</v>
      </c>
      <c r="D335" s="57" t="s">
        <v>126</v>
      </c>
      <c r="E335" s="56" t="s">
        <v>390</v>
      </c>
      <c r="F335" s="56"/>
      <c r="G335" s="55" t="s">
        <v>58</v>
      </c>
      <c r="H335" s="54">
        <v>0.32550000000000001</v>
      </c>
      <c r="I335" s="53">
        <v>10.32</v>
      </c>
      <c r="J335" s="53">
        <v>3.35</v>
      </c>
    </row>
    <row r="336" spans="1:10" ht="51.95" customHeight="1" x14ac:dyDescent="0.2">
      <c r="A336" s="57" t="s">
        <v>253</v>
      </c>
      <c r="B336" s="58" t="s">
        <v>732</v>
      </c>
      <c r="C336" s="57" t="s">
        <v>60</v>
      </c>
      <c r="D336" s="57" t="s">
        <v>731</v>
      </c>
      <c r="E336" s="56" t="s">
        <v>660</v>
      </c>
      <c r="F336" s="56"/>
      <c r="G336" s="55" t="s">
        <v>79</v>
      </c>
      <c r="H336" s="54">
        <v>2.0060000000000001E-2</v>
      </c>
      <c r="I336" s="53">
        <v>37.119999999999997</v>
      </c>
      <c r="J336" s="53">
        <v>0.74</v>
      </c>
    </row>
    <row r="337" spans="1:10" ht="51.95" customHeight="1" x14ac:dyDescent="0.2">
      <c r="A337" s="57" t="s">
        <v>253</v>
      </c>
      <c r="B337" s="58" t="s">
        <v>730</v>
      </c>
      <c r="C337" s="57" t="s">
        <v>60</v>
      </c>
      <c r="D337" s="57" t="s">
        <v>729</v>
      </c>
      <c r="E337" s="56" t="s">
        <v>660</v>
      </c>
      <c r="F337" s="56"/>
      <c r="G337" s="55" t="s">
        <v>79</v>
      </c>
      <c r="H337" s="54">
        <v>0.13041</v>
      </c>
      <c r="I337" s="53">
        <v>10.51</v>
      </c>
      <c r="J337" s="53">
        <v>1.37</v>
      </c>
    </row>
    <row r="338" spans="1:10" ht="39" customHeight="1" x14ac:dyDescent="0.2">
      <c r="A338" s="57" t="s">
        <v>253</v>
      </c>
      <c r="B338" s="58" t="s">
        <v>728</v>
      </c>
      <c r="C338" s="57" t="s">
        <v>60</v>
      </c>
      <c r="D338" s="57" t="s">
        <v>727</v>
      </c>
      <c r="E338" s="56" t="s">
        <v>660</v>
      </c>
      <c r="F338" s="56"/>
      <c r="G338" s="55" t="s">
        <v>147</v>
      </c>
      <c r="H338" s="54">
        <v>0.15268000000000001</v>
      </c>
      <c r="I338" s="53">
        <v>21.69</v>
      </c>
      <c r="J338" s="53">
        <v>3.31</v>
      </c>
    </row>
    <row r="339" spans="1:10" ht="39" customHeight="1" x14ac:dyDescent="0.2">
      <c r="A339" s="57" t="s">
        <v>253</v>
      </c>
      <c r="B339" s="58" t="s">
        <v>726</v>
      </c>
      <c r="C339" s="57" t="s">
        <v>60</v>
      </c>
      <c r="D339" s="57" t="s">
        <v>725</v>
      </c>
      <c r="E339" s="56" t="s">
        <v>625</v>
      </c>
      <c r="F339" s="56"/>
      <c r="G339" s="55" t="s">
        <v>147</v>
      </c>
      <c r="H339" s="54">
        <v>0.29572999999999999</v>
      </c>
      <c r="I339" s="53">
        <v>24.22</v>
      </c>
      <c r="J339" s="53">
        <v>7.16</v>
      </c>
    </row>
    <row r="340" spans="1:10" ht="39" customHeight="1" x14ac:dyDescent="0.2">
      <c r="A340" s="57" t="s">
        <v>253</v>
      </c>
      <c r="B340" s="58" t="s">
        <v>724</v>
      </c>
      <c r="C340" s="57" t="s">
        <v>60</v>
      </c>
      <c r="D340" s="57" t="s">
        <v>723</v>
      </c>
      <c r="E340" s="56" t="s">
        <v>449</v>
      </c>
      <c r="F340" s="56"/>
      <c r="G340" s="55" t="s">
        <v>147</v>
      </c>
      <c r="H340" s="54">
        <v>0.36093999999999998</v>
      </c>
      <c r="I340" s="53">
        <v>17.02</v>
      </c>
      <c r="J340" s="53">
        <v>6.14</v>
      </c>
    </row>
    <row r="341" spans="1:10" ht="39" customHeight="1" x14ac:dyDescent="0.2">
      <c r="A341" s="57" t="s">
        <v>253</v>
      </c>
      <c r="B341" s="58" t="s">
        <v>722</v>
      </c>
      <c r="C341" s="57" t="s">
        <v>60</v>
      </c>
      <c r="D341" s="57" t="s">
        <v>721</v>
      </c>
      <c r="E341" s="56" t="s">
        <v>358</v>
      </c>
      <c r="F341" s="56"/>
      <c r="G341" s="55" t="s">
        <v>79</v>
      </c>
      <c r="H341" s="54">
        <v>2.0060000000000001E-2</v>
      </c>
      <c r="I341" s="53">
        <v>29.41</v>
      </c>
      <c r="J341" s="53">
        <v>0.57999999999999996</v>
      </c>
    </row>
    <row r="342" spans="1:10" ht="39" customHeight="1" x14ac:dyDescent="0.2">
      <c r="A342" s="57" t="s">
        <v>253</v>
      </c>
      <c r="B342" s="58" t="s">
        <v>720</v>
      </c>
      <c r="C342" s="57" t="s">
        <v>60</v>
      </c>
      <c r="D342" s="57" t="s">
        <v>719</v>
      </c>
      <c r="E342" s="56" t="s">
        <v>684</v>
      </c>
      <c r="F342" s="56"/>
      <c r="G342" s="55" t="s">
        <v>79</v>
      </c>
      <c r="H342" s="54">
        <v>8.3460000000000006E-2</v>
      </c>
      <c r="I342" s="53">
        <v>329.95</v>
      </c>
      <c r="J342" s="53">
        <v>27.53</v>
      </c>
    </row>
    <row r="343" spans="1:10" ht="51.95" customHeight="1" x14ac:dyDescent="0.2">
      <c r="A343" s="57" t="s">
        <v>253</v>
      </c>
      <c r="B343" s="58" t="s">
        <v>718</v>
      </c>
      <c r="C343" s="57" t="s">
        <v>60</v>
      </c>
      <c r="D343" s="57" t="s">
        <v>717</v>
      </c>
      <c r="E343" s="56" t="s">
        <v>716</v>
      </c>
      <c r="F343" s="56"/>
      <c r="G343" s="55" t="s">
        <v>79</v>
      </c>
      <c r="H343" s="54">
        <v>0.14044000000000001</v>
      </c>
      <c r="I343" s="53">
        <v>117.65</v>
      </c>
      <c r="J343" s="53">
        <v>16.52</v>
      </c>
    </row>
    <row r="344" spans="1:10" ht="39" customHeight="1" x14ac:dyDescent="0.2">
      <c r="A344" s="57" t="s">
        <v>253</v>
      </c>
      <c r="B344" s="58" t="s">
        <v>715</v>
      </c>
      <c r="C344" s="57" t="s">
        <v>60</v>
      </c>
      <c r="D344" s="57" t="s">
        <v>714</v>
      </c>
      <c r="E344" s="56" t="s">
        <v>358</v>
      </c>
      <c r="F344" s="56"/>
      <c r="G344" s="55" t="s">
        <v>79</v>
      </c>
      <c r="H344" s="54">
        <v>7.0220000000000005E-2</v>
      </c>
      <c r="I344" s="53">
        <v>33.1</v>
      </c>
      <c r="J344" s="53">
        <v>2.3199999999999998</v>
      </c>
    </row>
    <row r="345" spans="1:10" ht="26.1" customHeight="1" x14ac:dyDescent="0.2">
      <c r="A345" s="57" t="s">
        <v>253</v>
      </c>
      <c r="B345" s="58" t="s">
        <v>713</v>
      </c>
      <c r="C345" s="57" t="s">
        <v>60</v>
      </c>
      <c r="D345" s="57" t="s">
        <v>712</v>
      </c>
      <c r="E345" s="56" t="s">
        <v>317</v>
      </c>
      <c r="F345" s="56"/>
      <c r="G345" s="55" t="s">
        <v>79</v>
      </c>
      <c r="H345" s="54">
        <v>7.0220000000000005E-2</v>
      </c>
      <c r="I345" s="53">
        <v>60.84</v>
      </c>
      <c r="J345" s="53">
        <v>4.2699999999999996</v>
      </c>
    </row>
    <row r="346" spans="1:10" ht="51.95" customHeight="1" x14ac:dyDescent="0.2">
      <c r="A346" s="57" t="s">
        <v>253</v>
      </c>
      <c r="B346" s="58" t="s">
        <v>711</v>
      </c>
      <c r="C346" s="57" t="s">
        <v>60</v>
      </c>
      <c r="D346" s="57" t="s">
        <v>710</v>
      </c>
      <c r="E346" s="56" t="s">
        <v>449</v>
      </c>
      <c r="F346" s="56"/>
      <c r="G346" s="55" t="s">
        <v>147</v>
      </c>
      <c r="H346" s="54">
        <v>2.9489999999999999E-2</v>
      </c>
      <c r="I346" s="53">
        <v>25.62</v>
      </c>
      <c r="J346" s="53">
        <v>0.75</v>
      </c>
    </row>
    <row r="347" spans="1:10" ht="51.95" customHeight="1" x14ac:dyDescent="0.2">
      <c r="A347" s="57" t="s">
        <v>253</v>
      </c>
      <c r="B347" s="58" t="s">
        <v>709</v>
      </c>
      <c r="C347" s="57" t="s">
        <v>60</v>
      </c>
      <c r="D347" s="57" t="s">
        <v>708</v>
      </c>
      <c r="E347" s="56" t="s">
        <v>383</v>
      </c>
      <c r="F347" s="56"/>
      <c r="G347" s="55" t="s">
        <v>79</v>
      </c>
      <c r="H347" s="54">
        <v>6.019E-2</v>
      </c>
      <c r="I347" s="53">
        <v>107.99</v>
      </c>
      <c r="J347" s="53">
        <v>6.49</v>
      </c>
    </row>
    <row r="348" spans="1:10" ht="39" customHeight="1" x14ac:dyDescent="0.2">
      <c r="A348" s="57" t="s">
        <v>253</v>
      </c>
      <c r="B348" s="58" t="s">
        <v>707</v>
      </c>
      <c r="C348" s="57" t="s">
        <v>60</v>
      </c>
      <c r="D348" s="57" t="s">
        <v>706</v>
      </c>
      <c r="E348" s="56" t="s">
        <v>625</v>
      </c>
      <c r="F348" s="56"/>
      <c r="G348" s="55" t="s">
        <v>79</v>
      </c>
      <c r="H348" s="54">
        <v>1.0030000000000001E-2</v>
      </c>
      <c r="I348" s="53">
        <v>10.48</v>
      </c>
      <c r="J348" s="53">
        <v>0.1</v>
      </c>
    </row>
    <row r="349" spans="1:10" ht="39" customHeight="1" x14ac:dyDescent="0.2">
      <c r="A349" s="57" t="s">
        <v>253</v>
      </c>
      <c r="B349" s="58" t="s">
        <v>705</v>
      </c>
      <c r="C349" s="57" t="s">
        <v>60</v>
      </c>
      <c r="D349" s="57" t="s">
        <v>704</v>
      </c>
      <c r="E349" s="56" t="s">
        <v>625</v>
      </c>
      <c r="F349" s="56"/>
      <c r="G349" s="55" t="s">
        <v>79</v>
      </c>
      <c r="H349" s="54">
        <v>9.0279999999999999E-2</v>
      </c>
      <c r="I349" s="53">
        <v>13.41</v>
      </c>
      <c r="J349" s="53">
        <v>1.21</v>
      </c>
    </row>
    <row r="350" spans="1:10" ht="39" customHeight="1" x14ac:dyDescent="0.2">
      <c r="A350" s="57" t="s">
        <v>253</v>
      </c>
      <c r="B350" s="58" t="s">
        <v>703</v>
      </c>
      <c r="C350" s="57" t="s">
        <v>60</v>
      </c>
      <c r="D350" s="57" t="s">
        <v>702</v>
      </c>
      <c r="E350" s="56" t="s">
        <v>632</v>
      </c>
      <c r="F350" s="56"/>
      <c r="G350" s="55" t="s">
        <v>79</v>
      </c>
      <c r="H350" s="54">
        <v>3.0089999999999999E-2</v>
      </c>
      <c r="I350" s="53">
        <v>58.2</v>
      </c>
      <c r="J350" s="53">
        <v>1.75</v>
      </c>
    </row>
    <row r="351" spans="1:10" ht="51.95" customHeight="1" x14ac:dyDescent="0.2">
      <c r="A351" s="57" t="s">
        <v>253</v>
      </c>
      <c r="B351" s="58" t="s">
        <v>701</v>
      </c>
      <c r="C351" s="57" t="s">
        <v>60</v>
      </c>
      <c r="D351" s="57" t="s">
        <v>700</v>
      </c>
      <c r="E351" s="56" t="s">
        <v>660</v>
      </c>
      <c r="F351" s="56"/>
      <c r="G351" s="55" t="s">
        <v>79</v>
      </c>
      <c r="H351" s="54">
        <v>2.0060000000000001E-2</v>
      </c>
      <c r="I351" s="53">
        <v>45.49</v>
      </c>
      <c r="J351" s="53">
        <v>0.91</v>
      </c>
    </row>
    <row r="352" spans="1:10" ht="39" customHeight="1" x14ac:dyDescent="0.2">
      <c r="A352" s="57" t="s">
        <v>253</v>
      </c>
      <c r="B352" s="58" t="s">
        <v>699</v>
      </c>
      <c r="C352" s="57" t="s">
        <v>60</v>
      </c>
      <c r="D352" s="57" t="s">
        <v>698</v>
      </c>
      <c r="E352" s="56" t="s">
        <v>697</v>
      </c>
      <c r="F352" s="56"/>
      <c r="G352" s="55" t="s">
        <v>58</v>
      </c>
      <c r="H352" s="54">
        <v>1</v>
      </c>
      <c r="I352" s="53">
        <v>22.76</v>
      </c>
      <c r="J352" s="53">
        <v>22.76</v>
      </c>
    </row>
    <row r="353" spans="1:10" ht="39" customHeight="1" x14ac:dyDescent="0.2">
      <c r="A353" s="57" t="s">
        <v>253</v>
      </c>
      <c r="B353" s="58" t="s">
        <v>696</v>
      </c>
      <c r="C353" s="57" t="s">
        <v>60</v>
      </c>
      <c r="D353" s="57" t="s">
        <v>695</v>
      </c>
      <c r="E353" s="56" t="s">
        <v>639</v>
      </c>
      <c r="F353" s="56"/>
      <c r="G353" s="55" t="s">
        <v>79</v>
      </c>
      <c r="H353" s="54">
        <v>5.015E-2</v>
      </c>
      <c r="I353" s="53">
        <v>46.98</v>
      </c>
      <c r="J353" s="53">
        <v>2.35</v>
      </c>
    </row>
    <row r="354" spans="1:10" ht="51.95" customHeight="1" x14ac:dyDescent="0.2">
      <c r="A354" s="57" t="s">
        <v>253</v>
      </c>
      <c r="B354" s="58" t="s">
        <v>694</v>
      </c>
      <c r="C354" s="57" t="s">
        <v>60</v>
      </c>
      <c r="D354" s="57" t="s">
        <v>693</v>
      </c>
      <c r="E354" s="56" t="s">
        <v>660</v>
      </c>
      <c r="F354" s="56"/>
      <c r="G354" s="55" t="s">
        <v>79</v>
      </c>
      <c r="H354" s="54">
        <v>1.0030000000000001E-2</v>
      </c>
      <c r="I354" s="53">
        <v>22.89</v>
      </c>
      <c r="J354" s="53">
        <v>0.22</v>
      </c>
    </row>
    <row r="355" spans="1:10" ht="39" customHeight="1" x14ac:dyDescent="0.2">
      <c r="A355" s="57" t="s">
        <v>253</v>
      </c>
      <c r="B355" s="58" t="s">
        <v>692</v>
      </c>
      <c r="C355" s="57" t="s">
        <v>60</v>
      </c>
      <c r="D355" s="57" t="s">
        <v>691</v>
      </c>
      <c r="E355" s="56" t="s">
        <v>358</v>
      </c>
      <c r="F355" s="56"/>
      <c r="G355" s="55" t="s">
        <v>79</v>
      </c>
      <c r="H355" s="54">
        <v>2.0060000000000001E-2</v>
      </c>
      <c r="I355" s="53">
        <v>35.17</v>
      </c>
      <c r="J355" s="53">
        <v>0.7</v>
      </c>
    </row>
    <row r="356" spans="1:10" ht="51.95" customHeight="1" x14ac:dyDescent="0.2">
      <c r="A356" s="57" t="s">
        <v>253</v>
      </c>
      <c r="B356" s="58" t="s">
        <v>690</v>
      </c>
      <c r="C356" s="57" t="s">
        <v>60</v>
      </c>
      <c r="D356" s="57" t="s">
        <v>689</v>
      </c>
      <c r="E356" s="56" t="s">
        <v>660</v>
      </c>
      <c r="F356" s="56"/>
      <c r="G356" s="55" t="s">
        <v>79</v>
      </c>
      <c r="H356" s="54">
        <v>2.0060000000000001E-2</v>
      </c>
      <c r="I356" s="53">
        <v>14.8</v>
      </c>
      <c r="J356" s="53">
        <v>0.28999999999999998</v>
      </c>
    </row>
    <row r="357" spans="1:10" ht="39" customHeight="1" x14ac:dyDescent="0.2">
      <c r="A357" s="57" t="s">
        <v>253</v>
      </c>
      <c r="B357" s="58" t="s">
        <v>688</v>
      </c>
      <c r="C357" s="57" t="s">
        <v>60</v>
      </c>
      <c r="D357" s="57" t="s">
        <v>687</v>
      </c>
      <c r="E357" s="56" t="s">
        <v>660</v>
      </c>
      <c r="F357" s="56"/>
      <c r="G357" s="55" t="s">
        <v>147</v>
      </c>
      <c r="H357" s="54">
        <v>0.16833000000000001</v>
      </c>
      <c r="I357" s="53">
        <v>21.39</v>
      </c>
      <c r="J357" s="53">
        <v>3.6</v>
      </c>
    </row>
    <row r="358" spans="1:10" ht="26.1" customHeight="1" x14ac:dyDescent="0.2">
      <c r="A358" s="57" t="s">
        <v>253</v>
      </c>
      <c r="B358" s="58" t="s">
        <v>686</v>
      </c>
      <c r="C358" s="57" t="s">
        <v>60</v>
      </c>
      <c r="D358" s="57" t="s">
        <v>685</v>
      </c>
      <c r="E358" s="56" t="s">
        <v>684</v>
      </c>
      <c r="F358" s="56"/>
      <c r="G358" s="55" t="s">
        <v>147</v>
      </c>
      <c r="H358" s="54">
        <v>8.3460000000000006E-2</v>
      </c>
      <c r="I358" s="53">
        <v>40.43</v>
      </c>
      <c r="J358" s="53">
        <v>3.37</v>
      </c>
    </row>
    <row r="359" spans="1:10" ht="39" customHeight="1" x14ac:dyDescent="0.2">
      <c r="A359" s="57" t="s">
        <v>253</v>
      </c>
      <c r="B359" s="58" t="s">
        <v>683</v>
      </c>
      <c r="C359" s="57" t="s">
        <v>60</v>
      </c>
      <c r="D359" s="57" t="s">
        <v>682</v>
      </c>
      <c r="E359" s="56" t="s">
        <v>383</v>
      </c>
      <c r="F359" s="56"/>
      <c r="G359" s="55" t="s">
        <v>79</v>
      </c>
      <c r="H359" s="54">
        <v>2.0060000000000001E-2</v>
      </c>
      <c r="I359" s="53">
        <v>128.4</v>
      </c>
      <c r="J359" s="53">
        <v>2.57</v>
      </c>
    </row>
    <row r="360" spans="1:10" ht="39" customHeight="1" x14ac:dyDescent="0.2">
      <c r="A360" s="57" t="s">
        <v>253</v>
      </c>
      <c r="B360" s="58" t="s">
        <v>681</v>
      </c>
      <c r="C360" s="57" t="s">
        <v>60</v>
      </c>
      <c r="D360" s="57" t="s">
        <v>680</v>
      </c>
      <c r="E360" s="56" t="s">
        <v>679</v>
      </c>
      <c r="F360" s="56"/>
      <c r="G360" s="55" t="s">
        <v>79</v>
      </c>
      <c r="H360" s="54">
        <v>1.0030000000000001E-2</v>
      </c>
      <c r="I360" s="53">
        <v>264.8</v>
      </c>
      <c r="J360" s="53">
        <v>2.65</v>
      </c>
    </row>
    <row r="361" spans="1:10" ht="39" customHeight="1" x14ac:dyDescent="0.2">
      <c r="A361" s="57" t="s">
        <v>253</v>
      </c>
      <c r="B361" s="58" t="s">
        <v>678</v>
      </c>
      <c r="C361" s="57" t="s">
        <v>60</v>
      </c>
      <c r="D361" s="57" t="s">
        <v>677</v>
      </c>
      <c r="E361" s="56" t="s">
        <v>676</v>
      </c>
      <c r="F361" s="56"/>
      <c r="G361" s="55" t="s">
        <v>58</v>
      </c>
      <c r="H361" s="54">
        <v>0.30921999999999999</v>
      </c>
      <c r="I361" s="53">
        <v>80.83</v>
      </c>
      <c r="J361" s="53">
        <v>24.99</v>
      </c>
    </row>
    <row r="362" spans="1:10" ht="51.95" customHeight="1" x14ac:dyDescent="0.2">
      <c r="A362" s="57" t="s">
        <v>253</v>
      </c>
      <c r="B362" s="58" t="s">
        <v>675</v>
      </c>
      <c r="C362" s="57" t="s">
        <v>60</v>
      </c>
      <c r="D362" s="57" t="s">
        <v>674</v>
      </c>
      <c r="E362" s="56" t="s">
        <v>317</v>
      </c>
      <c r="F362" s="56"/>
      <c r="G362" s="55" t="s">
        <v>79</v>
      </c>
      <c r="H362" s="54">
        <v>5.0099999999999997E-3</v>
      </c>
      <c r="I362" s="53">
        <v>569.23</v>
      </c>
      <c r="J362" s="53">
        <v>2.85</v>
      </c>
    </row>
    <row r="363" spans="1:10" ht="39" customHeight="1" x14ac:dyDescent="0.2">
      <c r="A363" s="57" t="s">
        <v>253</v>
      </c>
      <c r="B363" s="58" t="s">
        <v>673</v>
      </c>
      <c r="C363" s="57" t="s">
        <v>60</v>
      </c>
      <c r="D363" s="57" t="s">
        <v>672</v>
      </c>
      <c r="E363" s="56" t="s">
        <v>358</v>
      </c>
      <c r="F363" s="56"/>
      <c r="G363" s="55" t="s">
        <v>147</v>
      </c>
      <c r="H363" s="54">
        <v>0.35642000000000001</v>
      </c>
      <c r="I363" s="53">
        <v>3.81</v>
      </c>
      <c r="J363" s="53">
        <v>1.35</v>
      </c>
    </row>
    <row r="364" spans="1:10" ht="51.95" customHeight="1" x14ac:dyDescent="0.2">
      <c r="A364" s="57" t="s">
        <v>253</v>
      </c>
      <c r="B364" s="58" t="s">
        <v>671</v>
      </c>
      <c r="C364" s="57" t="s">
        <v>60</v>
      </c>
      <c r="D364" s="57" t="s">
        <v>670</v>
      </c>
      <c r="E364" s="56" t="s">
        <v>660</v>
      </c>
      <c r="F364" s="56"/>
      <c r="G364" s="55" t="s">
        <v>79</v>
      </c>
      <c r="H364" s="54">
        <v>4.0120000000000003E-2</v>
      </c>
      <c r="I364" s="53">
        <v>39.08</v>
      </c>
      <c r="J364" s="53">
        <v>1.56</v>
      </c>
    </row>
    <row r="365" spans="1:10" ht="51.95" customHeight="1" x14ac:dyDescent="0.2">
      <c r="A365" s="57" t="s">
        <v>253</v>
      </c>
      <c r="B365" s="58" t="s">
        <v>669</v>
      </c>
      <c r="C365" s="57" t="s">
        <v>60</v>
      </c>
      <c r="D365" s="57" t="s">
        <v>668</v>
      </c>
      <c r="E365" s="56" t="s">
        <v>667</v>
      </c>
      <c r="F365" s="56"/>
      <c r="G365" s="55" t="s">
        <v>79</v>
      </c>
      <c r="H365" s="54">
        <v>2.8080000000000001E-2</v>
      </c>
      <c r="I365" s="53">
        <v>1514.8</v>
      </c>
      <c r="J365" s="53">
        <v>42.53</v>
      </c>
    </row>
    <row r="366" spans="1:10" ht="39" customHeight="1" x14ac:dyDescent="0.2">
      <c r="A366" s="57" t="s">
        <v>253</v>
      </c>
      <c r="B366" s="58" t="s">
        <v>666</v>
      </c>
      <c r="C366" s="57" t="s">
        <v>60</v>
      </c>
      <c r="D366" s="57" t="s">
        <v>665</v>
      </c>
      <c r="E366" s="56" t="s">
        <v>660</v>
      </c>
      <c r="F366" s="56"/>
      <c r="G366" s="55" t="s">
        <v>147</v>
      </c>
      <c r="H366" s="54">
        <v>0.19550999999999999</v>
      </c>
      <c r="I366" s="53">
        <v>37.659999999999997</v>
      </c>
      <c r="J366" s="53">
        <v>7.36</v>
      </c>
    </row>
    <row r="367" spans="1:10" ht="51.95" customHeight="1" x14ac:dyDescent="0.2">
      <c r="A367" s="57" t="s">
        <v>253</v>
      </c>
      <c r="B367" s="58" t="s">
        <v>664</v>
      </c>
      <c r="C367" s="57" t="s">
        <v>60</v>
      </c>
      <c r="D367" s="57" t="s">
        <v>663</v>
      </c>
      <c r="E367" s="56" t="s">
        <v>430</v>
      </c>
      <c r="F367" s="56"/>
      <c r="G367" s="55" t="s">
        <v>58</v>
      </c>
      <c r="H367" s="54">
        <v>0.30046</v>
      </c>
      <c r="I367" s="53">
        <v>48.05</v>
      </c>
      <c r="J367" s="53">
        <v>14.43</v>
      </c>
    </row>
    <row r="368" spans="1:10" ht="51.95" customHeight="1" x14ac:dyDescent="0.2">
      <c r="A368" s="57" t="s">
        <v>253</v>
      </c>
      <c r="B368" s="58" t="s">
        <v>662</v>
      </c>
      <c r="C368" s="57" t="s">
        <v>60</v>
      </c>
      <c r="D368" s="57" t="s">
        <v>661</v>
      </c>
      <c r="E368" s="56" t="s">
        <v>660</v>
      </c>
      <c r="F368" s="56"/>
      <c r="G368" s="55" t="s">
        <v>79</v>
      </c>
      <c r="H368" s="54">
        <v>0.15046999999999999</v>
      </c>
      <c r="I368" s="53">
        <v>10.31</v>
      </c>
      <c r="J368" s="53">
        <v>1.55</v>
      </c>
    </row>
    <row r="369" spans="1:10" ht="39" customHeight="1" x14ac:dyDescent="0.2">
      <c r="A369" s="57" t="s">
        <v>253</v>
      </c>
      <c r="B369" s="58" t="s">
        <v>659</v>
      </c>
      <c r="C369" s="57" t="s">
        <v>60</v>
      </c>
      <c r="D369" s="57" t="s">
        <v>658</v>
      </c>
      <c r="E369" s="56" t="s">
        <v>625</v>
      </c>
      <c r="F369" s="56"/>
      <c r="G369" s="55" t="s">
        <v>79</v>
      </c>
      <c r="H369" s="54">
        <v>1.0030000000000001E-2</v>
      </c>
      <c r="I369" s="53">
        <v>14.77</v>
      </c>
      <c r="J369" s="53">
        <v>0.14000000000000001</v>
      </c>
    </row>
    <row r="370" spans="1:10" ht="78" customHeight="1" x14ac:dyDescent="0.2">
      <c r="A370" s="57" t="s">
        <v>253</v>
      </c>
      <c r="B370" s="58" t="s">
        <v>657</v>
      </c>
      <c r="C370" s="57" t="s">
        <v>60</v>
      </c>
      <c r="D370" s="57" t="s">
        <v>656</v>
      </c>
      <c r="E370" s="56" t="s">
        <v>655</v>
      </c>
      <c r="F370" s="56"/>
      <c r="G370" s="55" t="s">
        <v>58</v>
      </c>
      <c r="H370" s="54">
        <v>2.4070000000000001E-2</v>
      </c>
      <c r="I370" s="53">
        <v>214.53</v>
      </c>
      <c r="J370" s="53">
        <v>5.16</v>
      </c>
    </row>
    <row r="371" spans="1:10" ht="26.1" customHeight="1" x14ac:dyDescent="0.2">
      <c r="A371" s="57" t="s">
        <v>253</v>
      </c>
      <c r="B371" s="58" t="s">
        <v>99</v>
      </c>
      <c r="C371" s="57" t="s">
        <v>60</v>
      </c>
      <c r="D371" s="57" t="s">
        <v>98</v>
      </c>
      <c r="E371" s="56" t="s">
        <v>317</v>
      </c>
      <c r="F371" s="56"/>
      <c r="G371" s="55" t="s">
        <v>79</v>
      </c>
      <c r="H371" s="54">
        <v>2.0060000000000001E-2</v>
      </c>
      <c r="I371" s="53">
        <v>11.3</v>
      </c>
      <c r="J371" s="53">
        <v>0.22</v>
      </c>
    </row>
    <row r="372" spans="1:10" ht="39" customHeight="1" x14ac:dyDescent="0.2">
      <c r="A372" s="57" t="s">
        <v>253</v>
      </c>
      <c r="B372" s="58" t="s">
        <v>654</v>
      </c>
      <c r="C372" s="57" t="s">
        <v>60</v>
      </c>
      <c r="D372" s="57" t="s">
        <v>653</v>
      </c>
      <c r="E372" s="56" t="s">
        <v>602</v>
      </c>
      <c r="F372" s="56"/>
      <c r="G372" s="55" t="s">
        <v>58</v>
      </c>
      <c r="H372" s="54">
        <v>0.59587999999999997</v>
      </c>
      <c r="I372" s="53">
        <v>75.2</v>
      </c>
      <c r="J372" s="53">
        <v>44.81</v>
      </c>
    </row>
    <row r="373" spans="1:10" ht="39" customHeight="1" x14ac:dyDescent="0.2">
      <c r="A373" s="57" t="s">
        <v>253</v>
      </c>
      <c r="B373" s="58" t="s">
        <v>652</v>
      </c>
      <c r="C373" s="57" t="s">
        <v>60</v>
      </c>
      <c r="D373" s="57" t="s">
        <v>651</v>
      </c>
      <c r="E373" s="56" t="s">
        <v>358</v>
      </c>
      <c r="F373" s="56"/>
      <c r="G373" s="55" t="s">
        <v>79</v>
      </c>
      <c r="H373" s="54">
        <v>4.0120000000000003E-2</v>
      </c>
      <c r="I373" s="53">
        <v>34.39</v>
      </c>
      <c r="J373" s="53">
        <v>1.37</v>
      </c>
    </row>
    <row r="374" spans="1:10" ht="39" customHeight="1" x14ac:dyDescent="0.2">
      <c r="A374" s="57" t="s">
        <v>253</v>
      </c>
      <c r="B374" s="58" t="s">
        <v>650</v>
      </c>
      <c r="C374" s="57" t="s">
        <v>60</v>
      </c>
      <c r="D374" s="57" t="s">
        <v>649</v>
      </c>
      <c r="E374" s="56" t="s">
        <v>625</v>
      </c>
      <c r="F374" s="56"/>
      <c r="G374" s="55" t="s">
        <v>147</v>
      </c>
      <c r="H374" s="54">
        <v>0.10573</v>
      </c>
      <c r="I374" s="53">
        <v>32.68</v>
      </c>
      <c r="J374" s="53">
        <v>3.45</v>
      </c>
    </row>
    <row r="375" spans="1:10" ht="39" customHeight="1" x14ac:dyDescent="0.2">
      <c r="A375" s="57" t="s">
        <v>253</v>
      </c>
      <c r="B375" s="58" t="s">
        <v>648</v>
      </c>
      <c r="C375" s="57" t="s">
        <v>60</v>
      </c>
      <c r="D375" s="57" t="s">
        <v>647</v>
      </c>
      <c r="E375" s="56" t="s">
        <v>646</v>
      </c>
      <c r="F375" s="56"/>
      <c r="G375" s="55" t="s">
        <v>58</v>
      </c>
      <c r="H375" s="54">
        <v>0.30046</v>
      </c>
      <c r="I375" s="53">
        <v>60.47</v>
      </c>
      <c r="J375" s="53">
        <v>18.16</v>
      </c>
    </row>
    <row r="376" spans="1:10" ht="39" customHeight="1" x14ac:dyDescent="0.2">
      <c r="A376" s="57" t="s">
        <v>253</v>
      </c>
      <c r="B376" s="58" t="s">
        <v>645</v>
      </c>
      <c r="C376" s="57" t="s">
        <v>60</v>
      </c>
      <c r="D376" s="57" t="s">
        <v>644</v>
      </c>
      <c r="E376" s="56" t="s">
        <v>597</v>
      </c>
      <c r="F376" s="56"/>
      <c r="G376" s="55" t="s">
        <v>79</v>
      </c>
      <c r="H376" s="54">
        <v>6.019E-2</v>
      </c>
      <c r="I376" s="53">
        <v>17.899999999999999</v>
      </c>
      <c r="J376" s="53">
        <v>1.07</v>
      </c>
    </row>
    <row r="377" spans="1:10" ht="39" customHeight="1" x14ac:dyDescent="0.2">
      <c r="A377" s="57" t="s">
        <v>253</v>
      </c>
      <c r="B377" s="58" t="s">
        <v>643</v>
      </c>
      <c r="C377" s="57" t="s">
        <v>60</v>
      </c>
      <c r="D377" s="57" t="s">
        <v>642</v>
      </c>
      <c r="E377" s="56" t="s">
        <v>358</v>
      </c>
      <c r="F377" s="56"/>
      <c r="G377" s="55" t="s">
        <v>147</v>
      </c>
      <c r="H377" s="54">
        <v>4.0757700000000003</v>
      </c>
      <c r="I377" s="53">
        <v>5.15</v>
      </c>
      <c r="J377" s="53">
        <v>20.99</v>
      </c>
    </row>
    <row r="378" spans="1:10" ht="39" customHeight="1" x14ac:dyDescent="0.2">
      <c r="A378" s="57" t="s">
        <v>253</v>
      </c>
      <c r="B378" s="58" t="s">
        <v>641</v>
      </c>
      <c r="C378" s="57" t="s">
        <v>60</v>
      </c>
      <c r="D378" s="57" t="s">
        <v>640</v>
      </c>
      <c r="E378" s="56" t="s">
        <v>639</v>
      </c>
      <c r="F378" s="56"/>
      <c r="G378" s="55" t="s">
        <v>79</v>
      </c>
      <c r="H378" s="54">
        <v>5.015E-2</v>
      </c>
      <c r="I378" s="53">
        <v>17.86</v>
      </c>
      <c r="J378" s="53">
        <v>0.89</v>
      </c>
    </row>
    <row r="379" spans="1:10" ht="39" customHeight="1" x14ac:dyDescent="0.2">
      <c r="A379" s="57" t="s">
        <v>253</v>
      </c>
      <c r="B379" s="58" t="s">
        <v>638</v>
      </c>
      <c r="C379" s="57" t="s">
        <v>60</v>
      </c>
      <c r="D379" s="57" t="s">
        <v>637</v>
      </c>
      <c r="E379" s="56" t="s">
        <v>383</v>
      </c>
      <c r="F379" s="56"/>
      <c r="G379" s="55" t="s">
        <v>79</v>
      </c>
      <c r="H379" s="54">
        <v>2.0060000000000001E-2</v>
      </c>
      <c r="I379" s="53">
        <v>421.25</v>
      </c>
      <c r="J379" s="53">
        <v>8.4499999999999993</v>
      </c>
    </row>
    <row r="380" spans="1:10" ht="39" customHeight="1" x14ac:dyDescent="0.2">
      <c r="A380" s="57" t="s">
        <v>253</v>
      </c>
      <c r="B380" s="58" t="s">
        <v>636</v>
      </c>
      <c r="C380" s="57" t="s">
        <v>60</v>
      </c>
      <c r="D380" s="57" t="s">
        <v>635</v>
      </c>
      <c r="E380" s="56" t="s">
        <v>383</v>
      </c>
      <c r="F380" s="56"/>
      <c r="G380" s="55" t="s">
        <v>79</v>
      </c>
      <c r="H380" s="54">
        <v>6.019E-2</v>
      </c>
      <c r="I380" s="53">
        <v>395.2</v>
      </c>
      <c r="J380" s="53">
        <v>23.78</v>
      </c>
    </row>
    <row r="381" spans="1:10" ht="51.95" customHeight="1" x14ac:dyDescent="0.2">
      <c r="A381" s="57" t="s">
        <v>253</v>
      </c>
      <c r="B381" s="58" t="s">
        <v>634</v>
      </c>
      <c r="C381" s="57" t="s">
        <v>60</v>
      </c>
      <c r="D381" s="57" t="s">
        <v>633</v>
      </c>
      <c r="E381" s="56" t="s">
        <v>632</v>
      </c>
      <c r="F381" s="56"/>
      <c r="G381" s="55" t="s">
        <v>79</v>
      </c>
      <c r="H381" s="54">
        <v>4.0120000000000003E-2</v>
      </c>
      <c r="I381" s="53">
        <v>545.09</v>
      </c>
      <c r="J381" s="53">
        <v>21.86</v>
      </c>
    </row>
    <row r="382" spans="1:10" ht="39" customHeight="1" x14ac:dyDescent="0.2">
      <c r="A382" s="57" t="s">
        <v>253</v>
      </c>
      <c r="B382" s="58" t="s">
        <v>631</v>
      </c>
      <c r="C382" s="57" t="s">
        <v>60</v>
      </c>
      <c r="D382" s="57" t="s">
        <v>630</v>
      </c>
      <c r="E382" s="56" t="s">
        <v>625</v>
      </c>
      <c r="F382" s="56"/>
      <c r="G382" s="55" t="s">
        <v>79</v>
      </c>
      <c r="H382" s="54">
        <v>7.0220000000000005E-2</v>
      </c>
      <c r="I382" s="53">
        <v>19.68</v>
      </c>
      <c r="J382" s="53">
        <v>1.38</v>
      </c>
    </row>
    <row r="383" spans="1:10" ht="51.95" customHeight="1" x14ac:dyDescent="0.2">
      <c r="A383" s="57" t="s">
        <v>253</v>
      </c>
      <c r="B383" s="58" t="s">
        <v>629</v>
      </c>
      <c r="C383" s="57" t="s">
        <v>60</v>
      </c>
      <c r="D383" s="57" t="s">
        <v>628</v>
      </c>
      <c r="E383" s="56" t="s">
        <v>317</v>
      </c>
      <c r="F383" s="56"/>
      <c r="G383" s="55" t="s">
        <v>79</v>
      </c>
      <c r="H383" s="54">
        <v>5.0099999999999997E-3</v>
      </c>
      <c r="I383" s="53">
        <v>594.05999999999995</v>
      </c>
      <c r="J383" s="53">
        <v>2.97</v>
      </c>
    </row>
    <row r="384" spans="1:10" ht="39" customHeight="1" x14ac:dyDescent="0.2">
      <c r="A384" s="57" t="s">
        <v>253</v>
      </c>
      <c r="B384" s="58" t="s">
        <v>627</v>
      </c>
      <c r="C384" s="57" t="s">
        <v>60</v>
      </c>
      <c r="D384" s="57" t="s">
        <v>626</v>
      </c>
      <c r="E384" s="56" t="s">
        <v>625</v>
      </c>
      <c r="F384" s="56"/>
      <c r="G384" s="55" t="s">
        <v>79</v>
      </c>
      <c r="H384" s="54">
        <v>6.019E-2</v>
      </c>
      <c r="I384" s="53">
        <v>13.22</v>
      </c>
      <c r="J384" s="53">
        <v>0.79</v>
      </c>
    </row>
    <row r="385" spans="1:10" ht="26.1" customHeight="1" x14ac:dyDescent="0.2">
      <c r="A385" s="57" t="s">
        <v>253</v>
      </c>
      <c r="B385" s="58" t="s">
        <v>624</v>
      </c>
      <c r="C385" s="57" t="s">
        <v>60</v>
      </c>
      <c r="D385" s="57" t="s">
        <v>623</v>
      </c>
      <c r="E385" s="56" t="s">
        <v>390</v>
      </c>
      <c r="F385" s="56"/>
      <c r="G385" s="55" t="s">
        <v>58</v>
      </c>
      <c r="H385" s="54">
        <v>0.32550000000000001</v>
      </c>
      <c r="I385" s="53">
        <v>4.58</v>
      </c>
      <c r="J385" s="53">
        <v>1.49</v>
      </c>
    </row>
    <row r="386" spans="1:10" x14ac:dyDescent="0.2">
      <c r="A386" s="52"/>
      <c r="B386" s="52"/>
      <c r="C386" s="52"/>
      <c r="D386" s="52"/>
      <c r="E386" s="52" t="s">
        <v>249</v>
      </c>
      <c r="F386" s="50">
        <v>244.8</v>
      </c>
      <c r="G386" s="52" t="s">
        <v>248</v>
      </c>
      <c r="H386" s="50">
        <v>0</v>
      </c>
      <c r="I386" s="52" t="s">
        <v>247</v>
      </c>
      <c r="J386" s="50">
        <v>244.8</v>
      </c>
    </row>
    <row r="387" spans="1:10" x14ac:dyDescent="0.2">
      <c r="A387" s="52"/>
      <c r="B387" s="52"/>
      <c r="C387" s="52"/>
      <c r="D387" s="52"/>
      <c r="E387" s="52" t="s">
        <v>246</v>
      </c>
      <c r="F387" s="50">
        <v>313.95</v>
      </c>
      <c r="G387" s="52"/>
      <c r="H387" s="51" t="s">
        <v>245</v>
      </c>
      <c r="I387" s="51"/>
      <c r="J387" s="50">
        <v>1295.05</v>
      </c>
    </row>
    <row r="388" spans="1:10" ht="50.1" customHeight="1" thickBot="1" x14ac:dyDescent="0.25">
      <c r="A388" s="26"/>
      <c r="B388" s="26"/>
      <c r="C388" s="26"/>
      <c r="D388" s="26"/>
      <c r="E388" s="26"/>
      <c r="F388" s="26"/>
      <c r="G388" s="26" t="s">
        <v>244</v>
      </c>
      <c r="H388" s="49" t="s">
        <v>622</v>
      </c>
      <c r="I388" s="26" t="s">
        <v>242</v>
      </c>
      <c r="J388" s="47">
        <v>2976024.9</v>
      </c>
    </row>
    <row r="389" spans="1:10" ht="0.95" customHeight="1" thickTop="1" x14ac:dyDescent="0.2">
      <c r="A389" s="48"/>
      <c r="B389" s="48"/>
      <c r="C389" s="48"/>
      <c r="D389" s="48"/>
      <c r="E389" s="48"/>
      <c r="F389" s="48"/>
      <c r="G389" s="48"/>
      <c r="H389" s="48"/>
      <c r="I389" s="48"/>
      <c r="J389" s="48"/>
    </row>
    <row r="390" spans="1:10" ht="18" customHeight="1" x14ac:dyDescent="0.2">
      <c r="A390" s="41" t="s">
        <v>198</v>
      </c>
      <c r="B390" s="39" t="s">
        <v>238</v>
      </c>
      <c r="C390" s="41" t="s">
        <v>237</v>
      </c>
      <c r="D390" s="41" t="s">
        <v>10</v>
      </c>
      <c r="E390" s="61" t="s">
        <v>256</v>
      </c>
      <c r="F390" s="61"/>
      <c r="G390" s="40" t="s">
        <v>236</v>
      </c>
      <c r="H390" s="39" t="s">
        <v>11</v>
      </c>
      <c r="I390" s="39" t="s">
        <v>235</v>
      </c>
      <c r="J390" s="39" t="s">
        <v>12</v>
      </c>
    </row>
    <row r="391" spans="1:10" ht="51.95" customHeight="1" x14ac:dyDescent="0.2">
      <c r="A391" s="33" t="s">
        <v>255</v>
      </c>
      <c r="B391" s="31" t="s">
        <v>197</v>
      </c>
      <c r="C391" s="33" t="s">
        <v>70</v>
      </c>
      <c r="D391" s="33" t="s">
        <v>196</v>
      </c>
      <c r="E391" s="60" t="s">
        <v>621</v>
      </c>
      <c r="F391" s="60"/>
      <c r="G391" s="32" t="s">
        <v>79</v>
      </c>
      <c r="H391" s="59">
        <v>1</v>
      </c>
      <c r="I391" s="30">
        <v>12511.2</v>
      </c>
      <c r="J391" s="30">
        <v>12511.2</v>
      </c>
    </row>
    <row r="392" spans="1:10" ht="39" customHeight="1" x14ac:dyDescent="0.2">
      <c r="A392" s="57" t="s">
        <v>253</v>
      </c>
      <c r="B392" s="58" t="s">
        <v>620</v>
      </c>
      <c r="C392" s="57" t="s">
        <v>60</v>
      </c>
      <c r="D392" s="57" t="s">
        <v>619</v>
      </c>
      <c r="E392" s="56" t="s">
        <v>581</v>
      </c>
      <c r="F392" s="56"/>
      <c r="G392" s="55" t="s">
        <v>147</v>
      </c>
      <c r="H392" s="54">
        <v>0.2</v>
      </c>
      <c r="I392" s="53">
        <v>17.579999999999998</v>
      </c>
      <c r="J392" s="53">
        <v>3.51</v>
      </c>
    </row>
    <row r="393" spans="1:10" ht="39" customHeight="1" x14ac:dyDescent="0.2">
      <c r="A393" s="57" t="s">
        <v>253</v>
      </c>
      <c r="B393" s="58" t="s">
        <v>618</v>
      </c>
      <c r="C393" s="57" t="s">
        <v>60</v>
      </c>
      <c r="D393" s="57" t="s">
        <v>617</v>
      </c>
      <c r="E393" s="56" t="s">
        <v>581</v>
      </c>
      <c r="F393" s="56"/>
      <c r="G393" s="55" t="s">
        <v>147</v>
      </c>
      <c r="H393" s="54">
        <v>1.1000000000000001</v>
      </c>
      <c r="I393" s="53">
        <v>6.36</v>
      </c>
      <c r="J393" s="53">
        <v>6.99</v>
      </c>
    </row>
    <row r="394" spans="1:10" ht="39" customHeight="1" x14ac:dyDescent="0.2">
      <c r="A394" s="57" t="s">
        <v>253</v>
      </c>
      <c r="B394" s="58" t="s">
        <v>616</v>
      </c>
      <c r="C394" s="57" t="s">
        <v>60</v>
      </c>
      <c r="D394" s="57" t="s">
        <v>615</v>
      </c>
      <c r="E394" s="56" t="s">
        <v>581</v>
      </c>
      <c r="F394" s="56"/>
      <c r="G394" s="55" t="s">
        <v>79</v>
      </c>
      <c r="H394" s="54">
        <v>1</v>
      </c>
      <c r="I394" s="53">
        <v>18.02</v>
      </c>
      <c r="J394" s="53">
        <v>18.02</v>
      </c>
    </row>
    <row r="395" spans="1:10" ht="26.1" customHeight="1" x14ac:dyDescent="0.2">
      <c r="A395" s="57" t="s">
        <v>253</v>
      </c>
      <c r="B395" s="58" t="s">
        <v>614</v>
      </c>
      <c r="C395" s="57" t="s">
        <v>60</v>
      </c>
      <c r="D395" s="57" t="s">
        <v>613</v>
      </c>
      <c r="E395" s="56" t="s">
        <v>597</v>
      </c>
      <c r="F395" s="56"/>
      <c r="G395" s="55" t="s">
        <v>79</v>
      </c>
      <c r="H395" s="54">
        <v>1</v>
      </c>
      <c r="I395" s="53">
        <v>80.23</v>
      </c>
      <c r="J395" s="53">
        <v>80.23</v>
      </c>
    </row>
    <row r="396" spans="1:10" ht="51.95" customHeight="1" x14ac:dyDescent="0.2">
      <c r="A396" s="57" t="s">
        <v>253</v>
      </c>
      <c r="B396" s="58" t="s">
        <v>612</v>
      </c>
      <c r="C396" s="57" t="s">
        <v>60</v>
      </c>
      <c r="D396" s="57" t="s">
        <v>611</v>
      </c>
      <c r="E396" s="56" t="s">
        <v>581</v>
      </c>
      <c r="F396" s="56"/>
      <c r="G396" s="55" t="s">
        <v>79</v>
      </c>
      <c r="H396" s="54">
        <v>1</v>
      </c>
      <c r="I396" s="53">
        <v>33.369999999999997</v>
      </c>
      <c r="J396" s="53">
        <v>33.369999999999997</v>
      </c>
    </row>
    <row r="397" spans="1:10" ht="39" customHeight="1" x14ac:dyDescent="0.2">
      <c r="A397" s="57" t="s">
        <v>253</v>
      </c>
      <c r="B397" s="58" t="s">
        <v>610</v>
      </c>
      <c r="C397" s="57" t="s">
        <v>60</v>
      </c>
      <c r="D397" s="57" t="s">
        <v>609</v>
      </c>
      <c r="E397" s="56" t="s">
        <v>581</v>
      </c>
      <c r="F397" s="56"/>
      <c r="G397" s="55" t="s">
        <v>79</v>
      </c>
      <c r="H397" s="54">
        <v>2</v>
      </c>
      <c r="I397" s="53">
        <v>7.53</v>
      </c>
      <c r="J397" s="53">
        <v>15.06</v>
      </c>
    </row>
    <row r="398" spans="1:10" ht="51.95" customHeight="1" x14ac:dyDescent="0.2">
      <c r="A398" s="57" t="s">
        <v>253</v>
      </c>
      <c r="B398" s="58" t="s">
        <v>608</v>
      </c>
      <c r="C398" s="57" t="s">
        <v>60</v>
      </c>
      <c r="D398" s="57" t="s">
        <v>607</v>
      </c>
      <c r="E398" s="56" t="s">
        <v>581</v>
      </c>
      <c r="F398" s="56"/>
      <c r="G398" s="55" t="s">
        <v>79</v>
      </c>
      <c r="H398" s="54">
        <v>2</v>
      </c>
      <c r="I398" s="53">
        <v>18.68</v>
      </c>
      <c r="J398" s="53">
        <v>37.36</v>
      </c>
    </row>
    <row r="399" spans="1:10" ht="26.1" customHeight="1" x14ac:dyDescent="0.2">
      <c r="A399" s="57" t="s">
        <v>253</v>
      </c>
      <c r="B399" s="58" t="s">
        <v>606</v>
      </c>
      <c r="C399" s="57" t="s">
        <v>60</v>
      </c>
      <c r="D399" s="57" t="s">
        <v>605</v>
      </c>
      <c r="E399" s="56" t="s">
        <v>586</v>
      </c>
      <c r="F399" s="56"/>
      <c r="G399" s="55" t="s">
        <v>79</v>
      </c>
      <c r="H399" s="54">
        <v>1</v>
      </c>
      <c r="I399" s="53">
        <v>1139.1199999999999</v>
      </c>
      <c r="J399" s="53">
        <v>1139.1199999999999</v>
      </c>
    </row>
    <row r="400" spans="1:10" ht="26.1" customHeight="1" x14ac:dyDescent="0.2">
      <c r="A400" s="57" t="s">
        <v>253</v>
      </c>
      <c r="B400" s="58" t="s">
        <v>604</v>
      </c>
      <c r="C400" s="57" t="s">
        <v>60</v>
      </c>
      <c r="D400" s="57" t="s">
        <v>603</v>
      </c>
      <c r="E400" s="56" t="s">
        <v>602</v>
      </c>
      <c r="F400" s="56"/>
      <c r="G400" s="55" t="s">
        <v>79</v>
      </c>
      <c r="H400" s="54">
        <v>1</v>
      </c>
      <c r="I400" s="53">
        <v>10987.16</v>
      </c>
      <c r="J400" s="53">
        <v>10987.16</v>
      </c>
    </row>
    <row r="401" spans="1:10" ht="26.1" customHeight="1" x14ac:dyDescent="0.2">
      <c r="A401" s="57" t="s">
        <v>253</v>
      </c>
      <c r="B401" s="58" t="s">
        <v>601</v>
      </c>
      <c r="C401" s="57" t="s">
        <v>60</v>
      </c>
      <c r="D401" s="57" t="s">
        <v>600</v>
      </c>
      <c r="E401" s="56" t="s">
        <v>597</v>
      </c>
      <c r="F401" s="56"/>
      <c r="G401" s="55" t="s">
        <v>79</v>
      </c>
      <c r="H401" s="54">
        <v>1</v>
      </c>
      <c r="I401" s="53">
        <v>52.67</v>
      </c>
      <c r="J401" s="53">
        <v>52.67</v>
      </c>
    </row>
    <row r="402" spans="1:10" ht="26.1" customHeight="1" x14ac:dyDescent="0.2">
      <c r="A402" s="57" t="s">
        <v>253</v>
      </c>
      <c r="B402" s="58" t="s">
        <v>599</v>
      </c>
      <c r="C402" s="57" t="s">
        <v>60</v>
      </c>
      <c r="D402" s="57" t="s">
        <v>598</v>
      </c>
      <c r="E402" s="56" t="s">
        <v>597</v>
      </c>
      <c r="F402" s="56"/>
      <c r="G402" s="55" t="s">
        <v>79</v>
      </c>
      <c r="H402" s="54">
        <v>2</v>
      </c>
      <c r="I402" s="53">
        <v>26.39</v>
      </c>
      <c r="J402" s="53">
        <v>52.78</v>
      </c>
    </row>
    <row r="403" spans="1:10" ht="26.1" customHeight="1" x14ac:dyDescent="0.2">
      <c r="A403" s="57" t="s">
        <v>253</v>
      </c>
      <c r="B403" s="58" t="s">
        <v>596</v>
      </c>
      <c r="C403" s="57" t="s">
        <v>60</v>
      </c>
      <c r="D403" s="57" t="s">
        <v>595</v>
      </c>
      <c r="E403" s="56" t="s">
        <v>586</v>
      </c>
      <c r="F403" s="56"/>
      <c r="G403" s="55" t="s">
        <v>79</v>
      </c>
      <c r="H403" s="54">
        <v>2</v>
      </c>
      <c r="I403" s="53">
        <v>6.19</v>
      </c>
      <c r="J403" s="53">
        <v>12.38</v>
      </c>
    </row>
    <row r="404" spans="1:10" ht="39" customHeight="1" x14ac:dyDescent="0.2">
      <c r="A404" s="57" t="s">
        <v>253</v>
      </c>
      <c r="B404" s="58" t="s">
        <v>594</v>
      </c>
      <c r="C404" s="57" t="s">
        <v>60</v>
      </c>
      <c r="D404" s="57" t="s">
        <v>593</v>
      </c>
      <c r="E404" s="56" t="s">
        <v>581</v>
      </c>
      <c r="F404" s="56"/>
      <c r="G404" s="55" t="s">
        <v>79</v>
      </c>
      <c r="H404" s="54">
        <v>1</v>
      </c>
      <c r="I404" s="53">
        <v>10.77</v>
      </c>
      <c r="J404" s="53">
        <v>10.77</v>
      </c>
    </row>
    <row r="405" spans="1:10" ht="39" customHeight="1" x14ac:dyDescent="0.2">
      <c r="A405" s="57" t="s">
        <v>253</v>
      </c>
      <c r="B405" s="58" t="s">
        <v>592</v>
      </c>
      <c r="C405" s="57" t="s">
        <v>60</v>
      </c>
      <c r="D405" s="57" t="s">
        <v>591</v>
      </c>
      <c r="E405" s="56" t="s">
        <v>581</v>
      </c>
      <c r="F405" s="56"/>
      <c r="G405" s="55" t="s">
        <v>147</v>
      </c>
      <c r="H405" s="54">
        <v>1.75</v>
      </c>
      <c r="I405" s="53">
        <v>11.67</v>
      </c>
      <c r="J405" s="53">
        <v>20.420000000000002</v>
      </c>
    </row>
    <row r="406" spans="1:10" ht="26.1" customHeight="1" x14ac:dyDescent="0.2">
      <c r="A406" s="57" t="s">
        <v>253</v>
      </c>
      <c r="B406" s="58" t="s">
        <v>590</v>
      </c>
      <c r="C406" s="57" t="s">
        <v>60</v>
      </c>
      <c r="D406" s="57" t="s">
        <v>589</v>
      </c>
      <c r="E406" s="56" t="s">
        <v>586</v>
      </c>
      <c r="F406" s="56"/>
      <c r="G406" s="55" t="s">
        <v>79</v>
      </c>
      <c r="H406" s="54">
        <v>1</v>
      </c>
      <c r="I406" s="53">
        <v>5.79</v>
      </c>
      <c r="J406" s="53">
        <v>5.79</v>
      </c>
    </row>
    <row r="407" spans="1:10" ht="26.1" customHeight="1" x14ac:dyDescent="0.2">
      <c r="A407" s="57" t="s">
        <v>253</v>
      </c>
      <c r="B407" s="58" t="s">
        <v>588</v>
      </c>
      <c r="C407" s="57" t="s">
        <v>60</v>
      </c>
      <c r="D407" s="57" t="s">
        <v>587</v>
      </c>
      <c r="E407" s="56" t="s">
        <v>586</v>
      </c>
      <c r="F407" s="56"/>
      <c r="G407" s="55" t="s">
        <v>79</v>
      </c>
      <c r="H407" s="54">
        <v>1</v>
      </c>
      <c r="I407" s="53">
        <v>5.12</v>
      </c>
      <c r="J407" s="53">
        <v>5.12</v>
      </c>
    </row>
    <row r="408" spans="1:10" ht="51.95" customHeight="1" x14ac:dyDescent="0.2">
      <c r="A408" s="57" t="s">
        <v>253</v>
      </c>
      <c r="B408" s="58" t="s">
        <v>585</v>
      </c>
      <c r="C408" s="57" t="s">
        <v>60</v>
      </c>
      <c r="D408" s="57" t="s">
        <v>584</v>
      </c>
      <c r="E408" s="56" t="s">
        <v>581</v>
      </c>
      <c r="F408" s="56"/>
      <c r="G408" s="55" t="s">
        <v>79</v>
      </c>
      <c r="H408" s="54">
        <v>1</v>
      </c>
      <c r="I408" s="53">
        <v>5.79</v>
      </c>
      <c r="J408" s="53">
        <v>5.79</v>
      </c>
    </row>
    <row r="409" spans="1:10" ht="51.95" customHeight="1" x14ac:dyDescent="0.2">
      <c r="A409" s="57" t="s">
        <v>253</v>
      </c>
      <c r="B409" s="58" t="s">
        <v>583</v>
      </c>
      <c r="C409" s="57" t="s">
        <v>60</v>
      </c>
      <c r="D409" s="57" t="s">
        <v>582</v>
      </c>
      <c r="E409" s="56" t="s">
        <v>581</v>
      </c>
      <c r="F409" s="56"/>
      <c r="G409" s="55" t="s">
        <v>79</v>
      </c>
      <c r="H409" s="54">
        <v>1</v>
      </c>
      <c r="I409" s="53">
        <v>24.66</v>
      </c>
      <c r="J409" s="53">
        <v>24.66</v>
      </c>
    </row>
    <row r="410" spans="1:10" x14ac:dyDescent="0.2">
      <c r="A410" s="52"/>
      <c r="B410" s="52"/>
      <c r="C410" s="52"/>
      <c r="D410" s="52"/>
      <c r="E410" s="52" t="s">
        <v>249</v>
      </c>
      <c r="F410" s="50">
        <v>2096.63</v>
      </c>
      <c r="G410" s="52" t="s">
        <v>248</v>
      </c>
      <c r="H410" s="50">
        <v>0</v>
      </c>
      <c r="I410" s="52" t="s">
        <v>247</v>
      </c>
      <c r="J410" s="50">
        <v>2096.63</v>
      </c>
    </row>
    <row r="411" spans="1:10" x14ac:dyDescent="0.2">
      <c r="A411" s="52"/>
      <c r="B411" s="52"/>
      <c r="C411" s="52"/>
      <c r="D411" s="52"/>
      <c r="E411" s="52" t="s">
        <v>246</v>
      </c>
      <c r="F411" s="50">
        <v>4003.58</v>
      </c>
      <c r="G411" s="52"/>
      <c r="H411" s="51" t="s">
        <v>245</v>
      </c>
      <c r="I411" s="51"/>
      <c r="J411" s="50">
        <v>16514.78</v>
      </c>
    </row>
    <row r="412" spans="1:10" ht="50.1" customHeight="1" thickBot="1" x14ac:dyDescent="0.25">
      <c r="A412" s="26"/>
      <c r="B412" s="26"/>
      <c r="C412" s="26"/>
      <c r="D412" s="26"/>
      <c r="E412" s="26"/>
      <c r="F412" s="26"/>
      <c r="G412" s="26" t="s">
        <v>244</v>
      </c>
      <c r="H412" s="49" t="s">
        <v>318</v>
      </c>
      <c r="I412" s="26" t="s">
        <v>242</v>
      </c>
      <c r="J412" s="47">
        <v>6325160.7400000002</v>
      </c>
    </row>
    <row r="413" spans="1:10" ht="0.95" customHeight="1" thickTop="1" x14ac:dyDescent="0.2">
      <c r="A413" s="48"/>
      <c r="B413" s="48"/>
      <c r="C413" s="48"/>
      <c r="D413" s="48"/>
      <c r="E413" s="48"/>
      <c r="F413" s="48"/>
      <c r="G413" s="48"/>
      <c r="H413" s="48"/>
      <c r="I413" s="48"/>
      <c r="J413" s="48"/>
    </row>
    <row r="414" spans="1:10" ht="24" customHeight="1" x14ac:dyDescent="0.2">
      <c r="A414" s="38" t="s">
        <v>22</v>
      </c>
      <c r="B414" s="38"/>
      <c r="C414" s="38"/>
      <c r="D414" s="38" t="s">
        <v>23</v>
      </c>
      <c r="E414" s="38"/>
      <c r="F414" s="62"/>
      <c r="G414" s="62"/>
      <c r="H414" s="36">
        <v>383</v>
      </c>
      <c r="I414" s="38"/>
      <c r="J414" s="35">
        <v>7743654.8600000003</v>
      </c>
    </row>
    <row r="415" spans="1:10" ht="18" customHeight="1" x14ac:dyDescent="0.2">
      <c r="A415" s="41" t="s">
        <v>195</v>
      </c>
      <c r="B415" s="39" t="s">
        <v>238</v>
      </c>
      <c r="C415" s="41" t="s">
        <v>237</v>
      </c>
      <c r="D415" s="41" t="s">
        <v>10</v>
      </c>
      <c r="E415" s="61" t="s">
        <v>256</v>
      </c>
      <c r="F415" s="61"/>
      <c r="G415" s="40" t="s">
        <v>236</v>
      </c>
      <c r="H415" s="39" t="s">
        <v>11</v>
      </c>
      <c r="I415" s="39" t="s">
        <v>235</v>
      </c>
      <c r="J415" s="39" t="s">
        <v>12</v>
      </c>
    </row>
    <row r="416" spans="1:10" ht="26.1" customHeight="1" x14ac:dyDescent="0.2">
      <c r="A416" s="33" t="s">
        <v>255</v>
      </c>
      <c r="B416" s="31" t="s">
        <v>194</v>
      </c>
      <c r="C416" s="33" t="s">
        <v>60</v>
      </c>
      <c r="D416" s="33" t="s">
        <v>193</v>
      </c>
      <c r="E416" s="60" t="s">
        <v>570</v>
      </c>
      <c r="F416" s="60"/>
      <c r="G416" s="32" t="s">
        <v>147</v>
      </c>
      <c r="H416" s="59">
        <v>1</v>
      </c>
      <c r="I416" s="30">
        <v>61.05</v>
      </c>
      <c r="J416" s="30">
        <v>61.05</v>
      </c>
    </row>
    <row r="417" spans="1:10" ht="24" customHeight="1" x14ac:dyDescent="0.2">
      <c r="A417" s="57" t="s">
        <v>253</v>
      </c>
      <c r="B417" s="58" t="s">
        <v>67</v>
      </c>
      <c r="C417" s="57" t="s">
        <v>60</v>
      </c>
      <c r="D417" s="57" t="s">
        <v>66</v>
      </c>
      <c r="E417" s="56" t="s">
        <v>250</v>
      </c>
      <c r="F417" s="56"/>
      <c r="G417" s="55" t="s">
        <v>65</v>
      </c>
      <c r="H417" s="54">
        <v>3.3099999999999997E-2</v>
      </c>
      <c r="I417" s="53">
        <v>31.3</v>
      </c>
      <c r="J417" s="53">
        <v>1.03</v>
      </c>
    </row>
    <row r="418" spans="1:10" ht="26.1" customHeight="1" x14ac:dyDescent="0.2">
      <c r="A418" s="57" t="s">
        <v>253</v>
      </c>
      <c r="B418" s="58" t="s">
        <v>316</v>
      </c>
      <c r="C418" s="57" t="s">
        <v>60</v>
      </c>
      <c r="D418" s="57" t="s">
        <v>315</v>
      </c>
      <c r="E418" s="56" t="s">
        <v>250</v>
      </c>
      <c r="F418" s="56"/>
      <c r="G418" s="55" t="s">
        <v>65</v>
      </c>
      <c r="H418" s="54">
        <v>3.3099999999999997E-2</v>
      </c>
      <c r="I418" s="53">
        <v>23.8</v>
      </c>
      <c r="J418" s="53">
        <v>0.78</v>
      </c>
    </row>
    <row r="419" spans="1:10" ht="24" customHeight="1" x14ac:dyDescent="0.2">
      <c r="A419" s="67" t="s">
        <v>261</v>
      </c>
      <c r="B419" s="68" t="s">
        <v>580</v>
      </c>
      <c r="C419" s="67" t="s">
        <v>60</v>
      </c>
      <c r="D419" s="67" t="s">
        <v>579</v>
      </c>
      <c r="E419" s="66" t="s">
        <v>288</v>
      </c>
      <c r="F419" s="66"/>
      <c r="G419" s="65" t="s">
        <v>147</v>
      </c>
      <c r="H419" s="64">
        <v>1.05</v>
      </c>
      <c r="I419" s="63">
        <v>56.42</v>
      </c>
      <c r="J419" s="63">
        <v>59.24</v>
      </c>
    </row>
    <row r="420" spans="1:10" x14ac:dyDescent="0.2">
      <c r="A420" s="52"/>
      <c r="B420" s="52"/>
      <c r="C420" s="52"/>
      <c r="D420" s="52"/>
      <c r="E420" s="52" t="s">
        <v>249</v>
      </c>
      <c r="F420" s="50">
        <v>1.21</v>
      </c>
      <c r="G420" s="52" t="s">
        <v>248</v>
      </c>
      <c r="H420" s="50">
        <v>0</v>
      </c>
      <c r="I420" s="52" t="s">
        <v>247</v>
      </c>
      <c r="J420" s="50">
        <v>1.21</v>
      </c>
    </row>
    <row r="421" spans="1:10" x14ac:dyDescent="0.2">
      <c r="A421" s="52"/>
      <c r="B421" s="52"/>
      <c r="C421" s="52"/>
      <c r="D421" s="52"/>
      <c r="E421" s="52" t="s">
        <v>246</v>
      </c>
      <c r="F421" s="50">
        <v>19.53</v>
      </c>
      <c r="G421" s="52"/>
      <c r="H421" s="51" t="s">
        <v>245</v>
      </c>
      <c r="I421" s="51"/>
      <c r="J421" s="50">
        <v>80.58</v>
      </c>
    </row>
    <row r="422" spans="1:10" ht="50.1" customHeight="1" thickBot="1" x14ac:dyDescent="0.25">
      <c r="A422" s="26"/>
      <c r="B422" s="26"/>
      <c r="C422" s="26"/>
      <c r="D422" s="26"/>
      <c r="E422" s="26"/>
      <c r="F422" s="26"/>
      <c r="G422" s="26" t="s">
        <v>244</v>
      </c>
      <c r="H422" s="49" t="s">
        <v>578</v>
      </c>
      <c r="I422" s="26" t="s">
        <v>242</v>
      </c>
      <c r="J422" s="47">
        <v>5802082.3200000003</v>
      </c>
    </row>
    <row r="423" spans="1:10" ht="0.95" customHeight="1" thickTop="1" x14ac:dyDescent="0.2">
      <c r="A423" s="48"/>
      <c r="B423" s="48"/>
      <c r="C423" s="48"/>
      <c r="D423" s="48"/>
      <c r="E423" s="48"/>
      <c r="F423" s="48"/>
      <c r="G423" s="48"/>
      <c r="H423" s="48"/>
      <c r="I423" s="48"/>
      <c r="J423" s="48"/>
    </row>
    <row r="424" spans="1:10" ht="18" customHeight="1" x14ac:dyDescent="0.2">
      <c r="A424" s="41" t="s">
        <v>192</v>
      </c>
      <c r="B424" s="39" t="s">
        <v>238</v>
      </c>
      <c r="C424" s="41" t="s">
        <v>237</v>
      </c>
      <c r="D424" s="41" t="s">
        <v>10</v>
      </c>
      <c r="E424" s="61" t="s">
        <v>256</v>
      </c>
      <c r="F424" s="61"/>
      <c r="G424" s="40" t="s">
        <v>236</v>
      </c>
      <c r="H424" s="39" t="s">
        <v>11</v>
      </c>
      <c r="I424" s="39" t="s">
        <v>235</v>
      </c>
      <c r="J424" s="39" t="s">
        <v>12</v>
      </c>
    </row>
    <row r="425" spans="1:10" ht="26.1" customHeight="1" x14ac:dyDescent="0.2">
      <c r="A425" s="33" t="s">
        <v>255</v>
      </c>
      <c r="B425" s="31" t="s">
        <v>191</v>
      </c>
      <c r="C425" s="33" t="s">
        <v>60</v>
      </c>
      <c r="D425" s="33" t="s">
        <v>190</v>
      </c>
      <c r="E425" s="60" t="s">
        <v>570</v>
      </c>
      <c r="F425" s="60"/>
      <c r="G425" s="32" t="s">
        <v>79</v>
      </c>
      <c r="H425" s="59">
        <v>1</v>
      </c>
      <c r="I425" s="30">
        <v>88.22</v>
      </c>
      <c r="J425" s="30">
        <v>88.22</v>
      </c>
    </row>
    <row r="426" spans="1:10" ht="24" customHeight="1" x14ac:dyDescent="0.2">
      <c r="A426" s="57" t="s">
        <v>253</v>
      </c>
      <c r="B426" s="58" t="s">
        <v>67</v>
      </c>
      <c r="C426" s="57" t="s">
        <v>60</v>
      </c>
      <c r="D426" s="57" t="s">
        <v>66</v>
      </c>
      <c r="E426" s="56" t="s">
        <v>250</v>
      </c>
      <c r="F426" s="56"/>
      <c r="G426" s="55" t="s">
        <v>65</v>
      </c>
      <c r="H426" s="54">
        <v>0.24840000000000001</v>
      </c>
      <c r="I426" s="53">
        <v>31.3</v>
      </c>
      <c r="J426" s="53">
        <v>7.77</v>
      </c>
    </row>
    <row r="427" spans="1:10" ht="26.1" customHeight="1" x14ac:dyDescent="0.2">
      <c r="A427" s="57" t="s">
        <v>253</v>
      </c>
      <c r="B427" s="58" t="s">
        <v>316</v>
      </c>
      <c r="C427" s="57" t="s">
        <v>60</v>
      </c>
      <c r="D427" s="57" t="s">
        <v>315</v>
      </c>
      <c r="E427" s="56" t="s">
        <v>250</v>
      </c>
      <c r="F427" s="56"/>
      <c r="G427" s="55" t="s">
        <v>65</v>
      </c>
      <c r="H427" s="54">
        <v>0.24840000000000001</v>
      </c>
      <c r="I427" s="53">
        <v>23.8</v>
      </c>
      <c r="J427" s="53">
        <v>5.91</v>
      </c>
    </row>
    <row r="428" spans="1:10" ht="39" customHeight="1" x14ac:dyDescent="0.2">
      <c r="A428" s="67" t="s">
        <v>261</v>
      </c>
      <c r="B428" s="68" t="s">
        <v>577</v>
      </c>
      <c r="C428" s="67" t="s">
        <v>60</v>
      </c>
      <c r="D428" s="67" t="s">
        <v>576</v>
      </c>
      <c r="E428" s="66" t="s">
        <v>288</v>
      </c>
      <c r="F428" s="66"/>
      <c r="G428" s="65" t="s">
        <v>79</v>
      </c>
      <c r="H428" s="64">
        <v>1</v>
      </c>
      <c r="I428" s="63">
        <v>74.540000000000006</v>
      </c>
      <c r="J428" s="63">
        <v>74.540000000000006</v>
      </c>
    </row>
    <row r="429" spans="1:10" x14ac:dyDescent="0.2">
      <c r="A429" s="52"/>
      <c r="B429" s="52"/>
      <c r="C429" s="52"/>
      <c r="D429" s="52"/>
      <c r="E429" s="52" t="s">
        <v>249</v>
      </c>
      <c r="F429" s="50">
        <v>9.1999999999999993</v>
      </c>
      <c r="G429" s="52" t="s">
        <v>248</v>
      </c>
      <c r="H429" s="50">
        <v>0</v>
      </c>
      <c r="I429" s="52" t="s">
        <v>247</v>
      </c>
      <c r="J429" s="50">
        <v>9.1999999999999993</v>
      </c>
    </row>
    <row r="430" spans="1:10" x14ac:dyDescent="0.2">
      <c r="A430" s="52"/>
      <c r="B430" s="52"/>
      <c r="C430" s="52"/>
      <c r="D430" s="52"/>
      <c r="E430" s="52" t="s">
        <v>246</v>
      </c>
      <c r="F430" s="50">
        <v>28.23</v>
      </c>
      <c r="G430" s="52"/>
      <c r="H430" s="51" t="s">
        <v>245</v>
      </c>
      <c r="I430" s="51"/>
      <c r="J430" s="50">
        <v>116.45</v>
      </c>
    </row>
    <row r="431" spans="1:10" ht="50.1" customHeight="1" thickBot="1" x14ac:dyDescent="0.25">
      <c r="A431" s="26"/>
      <c r="B431" s="26"/>
      <c r="C431" s="26"/>
      <c r="D431" s="26"/>
      <c r="E431" s="26"/>
      <c r="F431" s="26"/>
      <c r="G431" s="26" t="s">
        <v>244</v>
      </c>
      <c r="H431" s="49" t="s">
        <v>495</v>
      </c>
      <c r="I431" s="26" t="s">
        <v>242</v>
      </c>
      <c r="J431" s="47">
        <v>713605.6</v>
      </c>
    </row>
    <row r="432" spans="1:10" ht="0.95" customHeight="1" thickTop="1" x14ac:dyDescent="0.2">
      <c r="A432" s="48"/>
      <c r="B432" s="48"/>
      <c r="C432" s="48"/>
      <c r="D432" s="48"/>
      <c r="E432" s="48"/>
      <c r="F432" s="48"/>
      <c r="G432" s="48"/>
      <c r="H432" s="48"/>
      <c r="I432" s="48"/>
      <c r="J432" s="48"/>
    </row>
    <row r="433" spans="1:10" ht="18" customHeight="1" x14ac:dyDescent="0.2">
      <c r="A433" s="41" t="s">
        <v>189</v>
      </c>
      <c r="B433" s="39" t="s">
        <v>238</v>
      </c>
      <c r="C433" s="41" t="s">
        <v>237</v>
      </c>
      <c r="D433" s="41" t="s">
        <v>10</v>
      </c>
      <c r="E433" s="61" t="s">
        <v>256</v>
      </c>
      <c r="F433" s="61"/>
      <c r="G433" s="40" t="s">
        <v>236</v>
      </c>
      <c r="H433" s="39" t="s">
        <v>11</v>
      </c>
      <c r="I433" s="39" t="s">
        <v>235</v>
      </c>
      <c r="J433" s="39" t="s">
        <v>12</v>
      </c>
    </row>
    <row r="434" spans="1:10" ht="26.1" customHeight="1" x14ac:dyDescent="0.2">
      <c r="A434" s="33" t="s">
        <v>255</v>
      </c>
      <c r="B434" s="31" t="s">
        <v>188</v>
      </c>
      <c r="C434" s="33" t="s">
        <v>60</v>
      </c>
      <c r="D434" s="33" t="s">
        <v>187</v>
      </c>
      <c r="E434" s="60" t="s">
        <v>482</v>
      </c>
      <c r="F434" s="60"/>
      <c r="G434" s="32" t="s">
        <v>79</v>
      </c>
      <c r="H434" s="59">
        <v>1</v>
      </c>
      <c r="I434" s="30">
        <v>48.85</v>
      </c>
      <c r="J434" s="30">
        <v>48.85</v>
      </c>
    </row>
    <row r="435" spans="1:10" ht="39" customHeight="1" x14ac:dyDescent="0.2">
      <c r="A435" s="57" t="s">
        <v>253</v>
      </c>
      <c r="B435" s="58" t="s">
        <v>575</v>
      </c>
      <c r="C435" s="57" t="s">
        <v>60</v>
      </c>
      <c r="D435" s="57" t="s">
        <v>574</v>
      </c>
      <c r="E435" s="56" t="s">
        <v>468</v>
      </c>
      <c r="F435" s="56"/>
      <c r="G435" s="55" t="s">
        <v>306</v>
      </c>
      <c r="H435" s="54">
        <v>1.41E-2</v>
      </c>
      <c r="I435" s="53">
        <v>295.66000000000003</v>
      </c>
      <c r="J435" s="53">
        <v>4.16</v>
      </c>
    </row>
    <row r="436" spans="1:10" ht="24" customHeight="1" x14ac:dyDescent="0.2">
      <c r="A436" s="57" t="s">
        <v>253</v>
      </c>
      <c r="B436" s="58" t="s">
        <v>373</v>
      </c>
      <c r="C436" s="57" t="s">
        <v>60</v>
      </c>
      <c r="D436" s="57" t="s">
        <v>372</v>
      </c>
      <c r="E436" s="56" t="s">
        <v>250</v>
      </c>
      <c r="F436" s="56"/>
      <c r="G436" s="55" t="s">
        <v>65</v>
      </c>
      <c r="H436" s="54">
        <v>0.1384</v>
      </c>
      <c r="I436" s="53">
        <v>30.92</v>
      </c>
      <c r="J436" s="53">
        <v>4.2699999999999996</v>
      </c>
    </row>
    <row r="437" spans="1:10" ht="24" customHeight="1" x14ac:dyDescent="0.2">
      <c r="A437" s="57" t="s">
        <v>253</v>
      </c>
      <c r="B437" s="58" t="s">
        <v>252</v>
      </c>
      <c r="C437" s="57" t="s">
        <v>60</v>
      </c>
      <c r="D437" s="57" t="s">
        <v>251</v>
      </c>
      <c r="E437" s="56" t="s">
        <v>250</v>
      </c>
      <c r="F437" s="56"/>
      <c r="G437" s="55" t="s">
        <v>65</v>
      </c>
      <c r="H437" s="54">
        <v>0.10879999999999999</v>
      </c>
      <c r="I437" s="53">
        <v>22.72</v>
      </c>
      <c r="J437" s="53">
        <v>2.4700000000000002</v>
      </c>
    </row>
    <row r="438" spans="1:10" ht="39" customHeight="1" x14ac:dyDescent="0.2">
      <c r="A438" s="67" t="s">
        <v>261</v>
      </c>
      <c r="B438" s="68" t="s">
        <v>573</v>
      </c>
      <c r="C438" s="67" t="s">
        <v>60</v>
      </c>
      <c r="D438" s="67" t="s">
        <v>572</v>
      </c>
      <c r="E438" s="66" t="s">
        <v>288</v>
      </c>
      <c r="F438" s="66"/>
      <c r="G438" s="65" t="s">
        <v>79</v>
      </c>
      <c r="H438" s="64">
        <v>1</v>
      </c>
      <c r="I438" s="63">
        <v>37.950000000000003</v>
      </c>
      <c r="J438" s="63">
        <v>37.950000000000003</v>
      </c>
    </row>
    <row r="439" spans="1:10" x14ac:dyDescent="0.2">
      <c r="A439" s="52"/>
      <c r="B439" s="52"/>
      <c r="C439" s="52"/>
      <c r="D439" s="52"/>
      <c r="E439" s="52" t="s">
        <v>249</v>
      </c>
      <c r="F439" s="50">
        <v>5.8</v>
      </c>
      <c r="G439" s="52" t="s">
        <v>248</v>
      </c>
      <c r="H439" s="50">
        <v>0</v>
      </c>
      <c r="I439" s="52" t="s">
        <v>247</v>
      </c>
      <c r="J439" s="50">
        <v>5.8</v>
      </c>
    </row>
    <row r="440" spans="1:10" x14ac:dyDescent="0.2">
      <c r="A440" s="52"/>
      <c r="B440" s="52"/>
      <c r="C440" s="52"/>
      <c r="D440" s="52"/>
      <c r="E440" s="52" t="s">
        <v>246</v>
      </c>
      <c r="F440" s="50">
        <v>15.63</v>
      </c>
      <c r="G440" s="52"/>
      <c r="H440" s="51" t="s">
        <v>245</v>
      </c>
      <c r="I440" s="51"/>
      <c r="J440" s="50">
        <v>64.48</v>
      </c>
    </row>
    <row r="441" spans="1:10" ht="50.1" customHeight="1" thickBot="1" x14ac:dyDescent="0.25">
      <c r="A441" s="26"/>
      <c r="B441" s="26"/>
      <c r="C441" s="26"/>
      <c r="D441" s="26"/>
      <c r="E441" s="26"/>
      <c r="F441" s="26"/>
      <c r="G441" s="26" t="s">
        <v>244</v>
      </c>
      <c r="H441" s="49" t="s">
        <v>571</v>
      </c>
      <c r="I441" s="26" t="s">
        <v>242</v>
      </c>
      <c r="J441" s="47">
        <v>222262.56</v>
      </c>
    </row>
    <row r="442" spans="1:10" ht="0.95" customHeight="1" thickTop="1" x14ac:dyDescent="0.2">
      <c r="A442" s="48"/>
      <c r="B442" s="48"/>
      <c r="C442" s="48"/>
      <c r="D442" s="48"/>
      <c r="E442" s="48"/>
      <c r="F442" s="48"/>
      <c r="G442" s="48"/>
      <c r="H442" s="48"/>
      <c r="I442" s="48"/>
      <c r="J442" s="48"/>
    </row>
    <row r="443" spans="1:10" ht="18" customHeight="1" x14ac:dyDescent="0.2">
      <c r="A443" s="41" t="s">
        <v>186</v>
      </c>
      <c r="B443" s="39" t="s">
        <v>238</v>
      </c>
      <c r="C443" s="41" t="s">
        <v>237</v>
      </c>
      <c r="D443" s="41" t="s">
        <v>10</v>
      </c>
      <c r="E443" s="61" t="s">
        <v>256</v>
      </c>
      <c r="F443" s="61"/>
      <c r="G443" s="40" t="s">
        <v>236</v>
      </c>
      <c r="H443" s="39" t="s">
        <v>11</v>
      </c>
      <c r="I443" s="39" t="s">
        <v>235</v>
      </c>
      <c r="J443" s="39" t="s">
        <v>12</v>
      </c>
    </row>
    <row r="444" spans="1:10" ht="39" customHeight="1" x14ac:dyDescent="0.2">
      <c r="A444" s="33" t="s">
        <v>255</v>
      </c>
      <c r="B444" s="31" t="s">
        <v>185</v>
      </c>
      <c r="C444" s="33" t="s">
        <v>70</v>
      </c>
      <c r="D444" s="33" t="s">
        <v>184</v>
      </c>
      <c r="E444" s="60" t="s">
        <v>570</v>
      </c>
      <c r="F444" s="60"/>
      <c r="G444" s="32" t="s">
        <v>147</v>
      </c>
      <c r="H444" s="59">
        <v>1</v>
      </c>
      <c r="I444" s="30">
        <v>43.39</v>
      </c>
      <c r="J444" s="30">
        <v>43.39</v>
      </c>
    </row>
    <row r="445" spans="1:10" ht="24" customHeight="1" x14ac:dyDescent="0.2">
      <c r="A445" s="57" t="s">
        <v>253</v>
      </c>
      <c r="B445" s="58" t="s">
        <v>67</v>
      </c>
      <c r="C445" s="57" t="s">
        <v>60</v>
      </c>
      <c r="D445" s="57" t="s">
        <v>66</v>
      </c>
      <c r="E445" s="56" t="s">
        <v>250</v>
      </c>
      <c r="F445" s="56"/>
      <c r="G445" s="55" t="s">
        <v>65</v>
      </c>
      <c r="H445" s="54">
        <v>3.3099999999999997E-2</v>
      </c>
      <c r="I445" s="53">
        <v>31.3</v>
      </c>
      <c r="J445" s="53">
        <v>1.03</v>
      </c>
    </row>
    <row r="446" spans="1:10" ht="26.1" customHeight="1" x14ac:dyDescent="0.2">
      <c r="A446" s="57" t="s">
        <v>253</v>
      </c>
      <c r="B446" s="58" t="s">
        <v>316</v>
      </c>
      <c r="C446" s="57" t="s">
        <v>60</v>
      </c>
      <c r="D446" s="57" t="s">
        <v>315</v>
      </c>
      <c r="E446" s="56" t="s">
        <v>250</v>
      </c>
      <c r="F446" s="56"/>
      <c r="G446" s="55" t="s">
        <v>65</v>
      </c>
      <c r="H446" s="54">
        <v>3.3099999999999997E-2</v>
      </c>
      <c r="I446" s="53">
        <v>23.8</v>
      </c>
      <c r="J446" s="53">
        <v>0.78</v>
      </c>
    </row>
    <row r="447" spans="1:10" ht="24" customHeight="1" x14ac:dyDescent="0.2">
      <c r="A447" s="67" t="s">
        <v>261</v>
      </c>
      <c r="B447" s="68" t="s">
        <v>569</v>
      </c>
      <c r="C447" s="67" t="s">
        <v>60</v>
      </c>
      <c r="D447" s="67" t="s">
        <v>568</v>
      </c>
      <c r="E447" s="66" t="s">
        <v>288</v>
      </c>
      <c r="F447" s="66"/>
      <c r="G447" s="65" t="s">
        <v>147</v>
      </c>
      <c r="H447" s="64">
        <v>1.05</v>
      </c>
      <c r="I447" s="63">
        <v>39.6</v>
      </c>
      <c r="J447" s="63">
        <v>41.58</v>
      </c>
    </row>
    <row r="448" spans="1:10" x14ac:dyDescent="0.2">
      <c r="A448" s="52"/>
      <c r="B448" s="52"/>
      <c r="C448" s="52"/>
      <c r="D448" s="52"/>
      <c r="E448" s="52" t="s">
        <v>249</v>
      </c>
      <c r="F448" s="50">
        <v>1.21</v>
      </c>
      <c r="G448" s="52" t="s">
        <v>248</v>
      </c>
      <c r="H448" s="50">
        <v>0</v>
      </c>
      <c r="I448" s="52" t="s">
        <v>247</v>
      </c>
      <c r="J448" s="50">
        <v>1.21</v>
      </c>
    </row>
    <row r="449" spans="1:10" x14ac:dyDescent="0.2">
      <c r="A449" s="52"/>
      <c r="B449" s="52"/>
      <c r="C449" s="52"/>
      <c r="D449" s="52"/>
      <c r="E449" s="52" t="s">
        <v>246</v>
      </c>
      <c r="F449" s="50">
        <v>13.88</v>
      </c>
      <c r="G449" s="52"/>
      <c r="H449" s="51" t="s">
        <v>245</v>
      </c>
      <c r="I449" s="51"/>
      <c r="J449" s="50">
        <v>57.27</v>
      </c>
    </row>
    <row r="450" spans="1:10" ht="50.1" customHeight="1" thickBot="1" x14ac:dyDescent="0.25">
      <c r="A450" s="26"/>
      <c r="B450" s="26"/>
      <c r="C450" s="26"/>
      <c r="D450" s="26"/>
      <c r="E450" s="26"/>
      <c r="F450" s="26"/>
      <c r="G450" s="26" t="s">
        <v>244</v>
      </c>
      <c r="H450" s="49" t="s">
        <v>287</v>
      </c>
      <c r="I450" s="26" t="s">
        <v>242</v>
      </c>
      <c r="J450" s="47">
        <v>153540.87</v>
      </c>
    </row>
    <row r="451" spans="1:10" ht="0.95" customHeight="1" thickTop="1" x14ac:dyDescent="0.2">
      <c r="A451" s="48"/>
      <c r="B451" s="48"/>
      <c r="C451" s="48"/>
      <c r="D451" s="48"/>
      <c r="E451" s="48"/>
      <c r="F451" s="48"/>
      <c r="G451" s="48"/>
      <c r="H451" s="48"/>
      <c r="I451" s="48"/>
      <c r="J451" s="48"/>
    </row>
    <row r="452" spans="1:10" ht="18" customHeight="1" x14ac:dyDescent="0.2">
      <c r="A452" s="41" t="s">
        <v>183</v>
      </c>
      <c r="B452" s="39" t="s">
        <v>238</v>
      </c>
      <c r="C452" s="41" t="s">
        <v>237</v>
      </c>
      <c r="D452" s="41" t="s">
        <v>10</v>
      </c>
      <c r="E452" s="61" t="s">
        <v>256</v>
      </c>
      <c r="F452" s="61"/>
      <c r="G452" s="40" t="s">
        <v>236</v>
      </c>
      <c r="H452" s="39" t="s">
        <v>11</v>
      </c>
      <c r="I452" s="39" t="s">
        <v>235</v>
      </c>
      <c r="J452" s="39" t="s">
        <v>12</v>
      </c>
    </row>
    <row r="453" spans="1:10" ht="26.1" customHeight="1" x14ac:dyDescent="0.2">
      <c r="A453" s="33" t="s">
        <v>255</v>
      </c>
      <c r="B453" s="31" t="s">
        <v>182</v>
      </c>
      <c r="C453" s="33" t="s">
        <v>70</v>
      </c>
      <c r="D453" s="33" t="s">
        <v>181</v>
      </c>
      <c r="E453" s="60">
        <v>78</v>
      </c>
      <c r="F453" s="60"/>
      <c r="G453" s="32" t="s">
        <v>79</v>
      </c>
      <c r="H453" s="59">
        <v>1</v>
      </c>
      <c r="I453" s="30">
        <v>68.459999999999994</v>
      </c>
      <c r="J453" s="30">
        <v>68.459999999999994</v>
      </c>
    </row>
    <row r="454" spans="1:10" ht="26.1" customHeight="1" x14ac:dyDescent="0.2">
      <c r="A454" s="57" t="s">
        <v>253</v>
      </c>
      <c r="B454" s="58" t="s">
        <v>316</v>
      </c>
      <c r="C454" s="57" t="s">
        <v>60</v>
      </c>
      <c r="D454" s="57" t="s">
        <v>315</v>
      </c>
      <c r="E454" s="56" t="s">
        <v>250</v>
      </c>
      <c r="F454" s="56"/>
      <c r="G454" s="55" t="s">
        <v>65</v>
      </c>
      <c r="H454" s="54">
        <v>0.53300000000000003</v>
      </c>
      <c r="I454" s="53">
        <v>23.8</v>
      </c>
      <c r="J454" s="53">
        <v>12.68</v>
      </c>
    </row>
    <row r="455" spans="1:10" ht="24" customHeight="1" x14ac:dyDescent="0.2">
      <c r="A455" s="57" t="s">
        <v>253</v>
      </c>
      <c r="B455" s="58" t="s">
        <v>67</v>
      </c>
      <c r="C455" s="57" t="s">
        <v>60</v>
      </c>
      <c r="D455" s="57" t="s">
        <v>66</v>
      </c>
      <c r="E455" s="56" t="s">
        <v>250</v>
      </c>
      <c r="F455" s="56"/>
      <c r="G455" s="55" t="s">
        <v>65</v>
      </c>
      <c r="H455" s="54">
        <v>0.53300000000000003</v>
      </c>
      <c r="I455" s="53">
        <v>31.3</v>
      </c>
      <c r="J455" s="53">
        <v>16.68</v>
      </c>
    </row>
    <row r="456" spans="1:10" ht="26.1" customHeight="1" x14ac:dyDescent="0.2">
      <c r="A456" s="67" t="s">
        <v>261</v>
      </c>
      <c r="B456" s="68" t="s">
        <v>567</v>
      </c>
      <c r="C456" s="67" t="s">
        <v>500</v>
      </c>
      <c r="D456" s="67" t="s">
        <v>566</v>
      </c>
      <c r="E456" s="66" t="s">
        <v>288</v>
      </c>
      <c r="F456" s="66"/>
      <c r="G456" s="65" t="s">
        <v>79</v>
      </c>
      <c r="H456" s="64">
        <v>3.3000000000000002E-2</v>
      </c>
      <c r="I456" s="63">
        <v>115.93</v>
      </c>
      <c r="J456" s="63">
        <v>3.82</v>
      </c>
    </row>
    <row r="457" spans="1:10" ht="24" customHeight="1" x14ac:dyDescent="0.2">
      <c r="A457" s="67" t="s">
        <v>261</v>
      </c>
      <c r="B457" s="68" t="s">
        <v>565</v>
      </c>
      <c r="C457" s="67" t="s">
        <v>500</v>
      </c>
      <c r="D457" s="67" t="s">
        <v>564</v>
      </c>
      <c r="E457" s="66" t="s">
        <v>288</v>
      </c>
      <c r="F457" s="66"/>
      <c r="G457" s="65" t="s">
        <v>79</v>
      </c>
      <c r="H457" s="64">
        <v>1</v>
      </c>
      <c r="I457" s="63">
        <v>0.62</v>
      </c>
      <c r="J457" s="63">
        <v>0.62</v>
      </c>
    </row>
    <row r="458" spans="1:10" ht="26.1" customHeight="1" x14ac:dyDescent="0.2">
      <c r="A458" s="67" t="s">
        <v>261</v>
      </c>
      <c r="B458" s="68" t="s">
        <v>563</v>
      </c>
      <c r="C458" s="67" t="s">
        <v>500</v>
      </c>
      <c r="D458" s="67" t="s">
        <v>562</v>
      </c>
      <c r="E458" s="66" t="s">
        <v>288</v>
      </c>
      <c r="F458" s="66"/>
      <c r="G458" s="65" t="s">
        <v>79</v>
      </c>
      <c r="H458" s="64">
        <v>0.04</v>
      </c>
      <c r="I458" s="63">
        <v>124.49</v>
      </c>
      <c r="J458" s="63">
        <v>4.97</v>
      </c>
    </row>
    <row r="459" spans="1:10" ht="26.1" customHeight="1" x14ac:dyDescent="0.2">
      <c r="A459" s="67" t="s">
        <v>261</v>
      </c>
      <c r="B459" s="68" t="s">
        <v>561</v>
      </c>
      <c r="C459" s="67" t="s">
        <v>500</v>
      </c>
      <c r="D459" s="67" t="s">
        <v>560</v>
      </c>
      <c r="E459" s="66" t="s">
        <v>288</v>
      </c>
      <c r="F459" s="66"/>
      <c r="G459" s="65" t="s">
        <v>79</v>
      </c>
      <c r="H459" s="64">
        <v>1</v>
      </c>
      <c r="I459" s="63">
        <v>29.69</v>
      </c>
      <c r="J459" s="63">
        <v>29.69</v>
      </c>
    </row>
    <row r="460" spans="1:10" x14ac:dyDescent="0.2">
      <c r="A460" s="52"/>
      <c r="B460" s="52"/>
      <c r="C460" s="52"/>
      <c r="D460" s="52"/>
      <c r="E460" s="52" t="s">
        <v>249</v>
      </c>
      <c r="F460" s="50">
        <v>19.760000000000002</v>
      </c>
      <c r="G460" s="52" t="s">
        <v>248</v>
      </c>
      <c r="H460" s="50">
        <v>0</v>
      </c>
      <c r="I460" s="52" t="s">
        <v>247</v>
      </c>
      <c r="J460" s="50">
        <v>19.760000000000002</v>
      </c>
    </row>
    <row r="461" spans="1:10" x14ac:dyDescent="0.2">
      <c r="A461" s="52"/>
      <c r="B461" s="52"/>
      <c r="C461" s="52"/>
      <c r="D461" s="52"/>
      <c r="E461" s="52" t="s">
        <v>246</v>
      </c>
      <c r="F461" s="50">
        <v>21.9</v>
      </c>
      <c r="G461" s="52"/>
      <c r="H461" s="51" t="s">
        <v>245</v>
      </c>
      <c r="I461" s="51"/>
      <c r="J461" s="50">
        <v>90.36</v>
      </c>
    </row>
    <row r="462" spans="1:10" ht="50.1" customHeight="1" thickBot="1" x14ac:dyDescent="0.25">
      <c r="A462" s="26"/>
      <c r="B462" s="26"/>
      <c r="C462" s="26"/>
      <c r="D462" s="26"/>
      <c r="E462" s="26"/>
      <c r="F462" s="26"/>
      <c r="G462" s="26" t="s">
        <v>244</v>
      </c>
      <c r="H462" s="49" t="s">
        <v>559</v>
      </c>
      <c r="I462" s="26" t="s">
        <v>242</v>
      </c>
      <c r="J462" s="47">
        <v>657549.72</v>
      </c>
    </row>
    <row r="463" spans="1:10" ht="0.95" customHeight="1" thickTop="1" x14ac:dyDescent="0.2">
      <c r="A463" s="48"/>
      <c r="B463" s="48"/>
      <c r="C463" s="48"/>
      <c r="D463" s="48"/>
      <c r="E463" s="48"/>
      <c r="F463" s="48"/>
      <c r="G463" s="48"/>
      <c r="H463" s="48"/>
      <c r="I463" s="48"/>
      <c r="J463" s="48"/>
    </row>
    <row r="464" spans="1:10" ht="18" customHeight="1" x14ac:dyDescent="0.2">
      <c r="A464" s="41" t="s">
        <v>180</v>
      </c>
      <c r="B464" s="39" t="s">
        <v>238</v>
      </c>
      <c r="C464" s="41" t="s">
        <v>237</v>
      </c>
      <c r="D464" s="41" t="s">
        <v>10</v>
      </c>
      <c r="E464" s="61" t="s">
        <v>256</v>
      </c>
      <c r="F464" s="61"/>
      <c r="G464" s="40" t="s">
        <v>236</v>
      </c>
      <c r="H464" s="39" t="s">
        <v>11</v>
      </c>
      <c r="I464" s="39" t="s">
        <v>235</v>
      </c>
      <c r="J464" s="39" t="s">
        <v>12</v>
      </c>
    </row>
    <row r="465" spans="1:10" ht="39" customHeight="1" x14ac:dyDescent="0.2">
      <c r="A465" s="33" t="s">
        <v>255</v>
      </c>
      <c r="B465" s="31" t="s">
        <v>179</v>
      </c>
      <c r="C465" s="33" t="s">
        <v>70</v>
      </c>
      <c r="D465" s="33" t="s">
        <v>178</v>
      </c>
      <c r="E465" s="60">
        <v>86</v>
      </c>
      <c r="F465" s="60"/>
      <c r="G465" s="32" t="s">
        <v>79</v>
      </c>
      <c r="H465" s="59">
        <v>1</v>
      </c>
      <c r="I465" s="30">
        <v>384.95</v>
      </c>
      <c r="J465" s="30">
        <v>384.95</v>
      </c>
    </row>
    <row r="466" spans="1:10" ht="24" customHeight="1" x14ac:dyDescent="0.2">
      <c r="A466" s="57" t="s">
        <v>253</v>
      </c>
      <c r="B466" s="58" t="s">
        <v>67</v>
      </c>
      <c r="C466" s="57" t="s">
        <v>60</v>
      </c>
      <c r="D466" s="57" t="s">
        <v>66</v>
      </c>
      <c r="E466" s="56" t="s">
        <v>250</v>
      </c>
      <c r="F466" s="56"/>
      <c r="G466" s="55" t="s">
        <v>65</v>
      </c>
      <c r="H466" s="54">
        <v>1.5</v>
      </c>
      <c r="I466" s="53">
        <v>31.3</v>
      </c>
      <c r="J466" s="53">
        <v>46.95</v>
      </c>
    </row>
    <row r="467" spans="1:10" ht="39" customHeight="1" x14ac:dyDescent="0.2">
      <c r="A467" s="67" t="s">
        <v>261</v>
      </c>
      <c r="B467" s="68" t="s">
        <v>558</v>
      </c>
      <c r="C467" s="67" t="s">
        <v>365</v>
      </c>
      <c r="D467" s="67" t="s">
        <v>557</v>
      </c>
      <c r="E467" s="66" t="s">
        <v>288</v>
      </c>
      <c r="F467" s="66"/>
      <c r="G467" s="65" t="s">
        <v>116</v>
      </c>
      <c r="H467" s="64">
        <v>1</v>
      </c>
      <c r="I467" s="63">
        <v>338</v>
      </c>
      <c r="J467" s="63">
        <v>338</v>
      </c>
    </row>
    <row r="468" spans="1:10" x14ac:dyDescent="0.2">
      <c r="A468" s="52"/>
      <c r="B468" s="52"/>
      <c r="C468" s="52"/>
      <c r="D468" s="52"/>
      <c r="E468" s="52" t="s">
        <v>249</v>
      </c>
      <c r="F468" s="50">
        <v>33.450000000000003</v>
      </c>
      <c r="G468" s="52" t="s">
        <v>248</v>
      </c>
      <c r="H468" s="50">
        <v>0</v>
      </c>
      <c r="I468" s="52" t="s">
        <v>247</v>
      </c>
      <c r="J468" s="50">
        <v>33.450000000000003</v>
      </c>
    </row>
    <row r="469" spans="1:10" x14ac:dyDescent="0.2">
      <c r="A469" s="52"/>
      <c r="B469" s="52"/>
      <c r="C469" s="52"/>
      <c r="D469" s="52"/>
      <c r="E469" s="52" t="s">
        <v>246</v>
      </c>
      <c r="F469" s="50">
        <v>123.18</v>
      </c>
      <c r="G469" s="52"/>
      <c r="H469" s="51" t="s">
        <v>245</v>
      </c>
      <c r="I469" s="51"/>
      <c r="J469" s="50">
        <v>508.13</v>
      </c>
    </row>
    <row r="470" spans="1:10" ht="50.1" customHeight="1" thickBot="1" x14ac:dyDescent="0.25">
      <c r="A470" s="26"/>
      <c r="B470" s="26"/>
      <c r="C470" s="26"/>
      <c r="D470" s="26"/>
      <c r="E470" s="26"/>
      <c r="F470" s="26"/>
      <c r="G470" s="26" t="s">
        <v>244</v>
      </c>
      <c r="H470" s="49" t="s">
        <v>498</v>
      </c>
      <c r="I470" s="26" t="s">
        <v>242</v>
      </c>
      <c r="J470" s="47">
        <v>194613.79</v>
      </c>
    </row>
    <row r="471" spans="1:10" ht="0.95" customHeight="1" thickTop="1" x14ac:dyDescent="0.2">
      <c r="A471" s="48"/>
      <c r="B471" s="48"/>
      <c r="C471" s="48"/>
      <c r="D471" s="48"/>
      <c r="E471" s="48"/>
      <c r="F471" s="48"/>
      <c r="G471" s="48"/>
      <c r="H471" s="48"/>
      <c r="I471" s="48"/>
      <c r="J471" s="48"/>
    </row>
    <row r="472" spans="1:10" ht="24" customHeight="1" x14ac:dyDescent="0.2">
      <c r="A472" s="38" t="s">
        <v>24</v>
      </c>
      <c r="B472" s="38"/>
      <c r="C472" s="38"/>
      <c r="D472" s="38" t="s">
        <v>25</v>
      </c>
      <c r="E472" s="38"/>
      <c r="F472" s="62"/>
      <c r="G472" s="62"/>
      <c r="H472" s="36">
        <v>383</v>
      </c>
      <c r="I472" s="38"/>
      <c r="J472" s="35">
        <v>14509120.060000001</v>
      </c>
    </row>
    <row r="473" spans="1:10" ht="18" customHeight="1" x14ac:dyDescent="0.2">
      <c r="A473" s="41" t="s">
        <v>177</v>
      </c>
      <c r="B473" s="39" t="s">
        <v>238</v>
      </c>
      <c r="C473" s="41" t="s">
        <v>237</v>
      </c>
      <c r="D473" s="41" t="s">
        <v>10</v>
      </c>
      <c r="E473" s="61" t="s">
        <v>256</v>
      </c>
      <c r="F473" s="61"/>
      <c r="G473" s="40" t="s">
        <v>236</v>
      </c>
      <c r="H473" s="39" t="s">
        <v>11</v>
      </c>
      <c r="I473" s="39" t="s">
        <v>235</v>
      </c>
      <c r="J473" s="39" t="s">
        <v>12</v>
      </c>
    </row>
    <row r="474" spans="1:10" ht="26.1" customHeight="1" x14ac:dyDescent="0.2">
      <c r="A474" s="33" t="s">
        <v>255</v>
      </c>
      <c r="B474" s="31" t="s">
        <v>176</v>
      </c>
      <c r="C474" s="33" t="s">
        <v>70</v>
      </c>
      <c r="D474" s="33" t="s">
        <v>175</v>
      </c>
      <c r="E474" s="60">
        <v>65</v>
      </c>
      <c r="F474" s="60"/>
      <c r="G474" s="32" t="s">
        <v>79</v>
      </c>
      <c r="H474" s="59">
        <v>1</v>
      </c>
      <c r="I474" s="30">
        <v>28699.11</v>
      </c>
      <c r="J474" s="30">
        <v>28699.11</v>
      </c>
    </row>
    <row r="475" spans="1:10" ht="26.1" customHeight="1" x14ac:dyDescent="0.2">
      <c r="A475" s="57" t="s">
        <v>253</v>
      </c>
      <c r="B475" s="58" t="s">
        <v>316</v>
      </c>
      <c r="C475" s="57" t="s">
        <v>60</v>
      </c>
      <c r="D475" s="57" t="s">
        <v>315</v>
      </c>
      <c r="E475" s="56" t="s">
        <v>250</v>
      </c>
      <c r="F475" s="56"/>
      <c r="G475" s="55" t="s">
        <v>65</v>
      </c>
      <c r="H475" s="54">
        <v>48.634999999999998</v>
      </c>
      <c r="I475" s="53">
        <v>23.8</v>
      </c>
      <c r="J475" s="53">
        <v>1157.51</v>
      </c>
    </row>
    <row r="476" spans="1:10" ht="24" customHeight="1" x14ac:dyDescent="0.2">
      <c r="A476" s="57" t="s">
        <v>253</v>
      </c>
      <c r="B476" s="58" t="s">
        <v>252</v>
      </c>
      <c r="C476" s="57" t="s">
        <v>60</v>
      </c>
      <c r="D476" s="57" t="s">
        <v>251</v>
      </c>
      <c r="E476" s="56" t="s">
        <v>250</v>
      </c>
      <c r="F476" s="56"/>
      <c r="G476" s="55" t="s">
        <v>65</v>
      </c>
      <c r="H476" s="54">
        <v>23.26</v>
      </c>
      <c r="I476" s="53">
        <v>22.72</v>
      </c>
      <c r="J476" s="53">
        <v>528.46</v>
      </c>
    </row>
    <row r="477" spans="1:10" ht="24" customHeight="1" x14ac:dyDescent="0.2">
      <c r="A477" s="57" t="s">
        <v>253</v>
      </c>
      <c r="B477" s="58" t="s">
        <v>67</v>
      </c>
      <c r="C477" s="57" t="s">
        <v>60</v>
      </c>
      <c r="D477" s="57" t="s">
        <v>66</v>
      </c>
      <c r="E477" s="56" t="s">
        <v>250</v>
      </c>
      <c r="F477" s="56"/>
      <c r="G477" s="55" t="s">
        <v>65</v>
      </c>
      <c r="H477" s="54">
        <v>33.832999999999998</v>
      </c>
      <c r="I477" s="53">
        <v>31.3</v>
      </c>
      <c r="J477" s="53">
        <v>1058.97</v>
      </c>
    </row>
    <row r="478" spans="1:10" ht="51.95" customHeight="1" x14ac:dyDescent="0.2">
      <c r="A478" s="57" t="s">
        <v>253</v>
      </c>
      <c r="B478" s="58" t="s">
        <v>556</v>
      </c>
      <c r="C478" s="57" t="s">
        <v>60</v>
      </c>
      <c r="D478" s="57" t="s">
        <v>555</v>
      </c>
      <c r="E478" s="56" t="s">
        <v>554</v>
      </c>
      <c r="F478" s="56"/>
      <c r="G478" s="55" t="s">
        <v>79</v>
      </c>
      <c r="H478" s="54">
        <v>1</v>
      </c>
      <c r="I478" s="53">
        <v>19737.47</v>
      </c>
      <c r="J478" s="53">
        <v>19737.47</v>
      </c>
    </row>
    <row r="479" spans="1:10" ht="24" customHeight="1" x14ac:dyDescent="0.2">
      <c r="A479" s="67" t="s">
        <v>261</v>
      </c>
      <c r="B479" s="68" t="s">
        <v>553</v>
      </c>
      <c r="C479" s="67" t="s">
        <v>500</v>
      </c>
      <c r="D479" s="67" t="s">
        <v>552</v>
      </c>
      <c r="E479" s="66" t="s">
        <v>288</v>
      </c>
      <c r="F479" s="66"/>
      <c r="G479" s="65" t="s">
        <v>147</v>
      </c>
      <c r="H479" s="64">
        <v>6</v>
      </c>
      <c r="I479" s="63">
        <v>39.4</v>
      </c>
      <c r="J479" s="63">
        <v>236.4</v>
      </c>
    </row>
    <row r="480" spans="1:10" ht="24" customHeight="1" x14ac:dyDescent="0.2">
      <c r="A480" s="67" t="s">
        <v>261</v>
      </c>
      <c r="B480" s="68" t="s">
        <v>551</v>
      </c>
      <c r="C480" s="67" t="s">
        <v>500</v>
      </c>
      <c r="D480" s="67" t="s">
        <v>550</v>
      </c>
      <c r="E480" s="66" t="s">
        <v>288</v>
      </c>
      <c r="F480" s="66"/>
      <c r="G480" s="65" t="s">
        <v>79</v>
      </c>
      <c r="H480" s="64">
        <v>10</v>
      </c>
      <c r="I480" s="63">
        <v>10.16</v>
      </c>
      <c r="J480" s="63">
        <v>101.6</v>
      </c>
    </row>
    <row r="481" spans="1:10" ht="26.1" customHeight="1" x14ac:dyDescent="0.2">
      <c r="A481" s="67" t="s">
        <v>261</v>
      </c>
      <c r="B481" s="68" t="s">
        <v>549</v>
      </c>
      <c r="C481" s="67" t="s">
        <v>500</v>
      </c>
      <c r="D481" s="67" t="s">
        <v>548</v>
      </c>
      <c r="E481" s="66" t="s">
        <v>288</v>
      </c>
      <c r="F481" s="66"/>
      <c r="G481" s="65" t="s">
        <v>79</v>
      </c>
      <c r="H481" s="64">
        <v>2</v>
      </c>
      <c r="I481" s="63">
        <v>1.1599999999999999</v>
      </c>
      <c r="J481" s="63">
        <v>2.3199999999999998</v>
      </c>
    </row>
    <row r="482" spans="1:10" ht="24" customHeight="1" x14ac:dyDescent="0.2">
      <c r="A482" s="67" t="s">
        <v>261</v>
      </c>
      <c r="B482" s="68" t="s">
        <v>547</v>
      </c>
      <c r="C482" s="67" t="s">
        <v>500</v>
      </c>
      <c r="D482" s="67" t="s">
        <v>546</v>
      </c>
      <c r="E482" s="66" t="s">
        <v>288</v>
      </c>
      <c r="F482" s="66"/>
      <c r="G482" s="65" t="s">
        <v>79</v>
      </c>
      <c r="H482" s="64">
        <v>10</v>
      </c>
      <c r="I482" s="63">
        <v>10.16</v>
      </c>
      <c r="J482" s="63">
        <v>101.6</v>
      </c>
    </row>
    <row r="483" spans="1:10" ht="24" customHeight="1" x14ac:dyDescent="0.2">
      <c r="A483" s="67" t="s">
        <v>261</v>
      </c>
      <c r="B483" s="68" t="s">
        <v>545</v>
      </c>
      <c r="C483" s="67" t="s">
        <v>500</v>
      </c>
      <c r="D483" s="67" t="s">
        <v>544</v>
      </c>
      <c r="E483" s="66" t="s">
        <v>288</v>
      </c>
      <c r="F483" s="66"/>
      <c r="G483" s="65" t="s">
        <v>291</v>
      </c>
      <c r="H483" s="64">
        <v>112</v>
      </c>
      <c r="I483" s="63">
        <v>0.84</v>
      </c>
      <c r="J483" s="63">
        <v>94.08</v>
      </c>
    </row>
    <row r="484" spans="1:10" ht="26.1" customHeight="1" x14ac:dyDescent="0.2">
      <c r="A484" s="67" t="s">
        <v>261</v>
      </c>
      <c r="B484" s="68" t="s">
        <v>543</v>
      </c>
      <c r="C484" s="67" t="s">
        <v>500</v>
      </c>
      <c r="D484" s="67" t="s">
        <v>542</v>
      </c>
      <c r="E484" s="66" t="s">
        <v>288</v>
      </c>
      <c r="F484" s="66"/>
      <c r="G484" s="65" t="s">
        <v>79</v>
      </c>
      <c r="H484" s="64">
        <v>2</v>
      </c>
      <c r="I484" s="63">
        <v>49.9</v>
      </c>
      <c r="J484" s="63">
        <v>99.8</v>
      </c>
    </row>
    <row r="485" spans="1:10" ht="24" customHeight="1" x14ac:dyDescent="0.2">
      <c r="A485" s="67" t="s">
        <v>261</v>
      </c>
      <c r="B485" s="68" t="s">
        <v>541</v>
      </c>
      <c r="C485" s="67" t="s">
        <v>500</v>
      </c>
      <c r="D485" s="67" t="s">
        <v>540</v>
      </c>
      <c r="E485" s="66" t="s">
        <v>288</v>
      </c>
      <c r="F485" s="66"/>
      <c r="G485" s="65" t="s">
        <v>79</v>
      </c>
      <c r="H485" s="64">
        <v>10</v>
      </c>
      <c r="I485" s="63">
        <v>1.17</v>
      </c>
      <c r="J485" s="63">
        <v>11.7</v>
      </c>
    </row>
    <row r="486" spans="1:10" ht="26.1" customHeight="1" x14ac:dyDescent="0.2">
      <c r="A486" s="67" t="s">
        <v>261</v>
      </c>
      <c r="B486" s="68" t="s">
        <v>539</v>
      </c>
      <c r="C486" s="67" t="s">
        <v>500</v>
      </c>
      <c r="D486" s="67" t="s">
        <v>538</v>
      </c>
      <c r="E486" s="66" t="s">
        <v>288</v>
      </c>
      <c r="F486" s="66"/>
      <c r="G486" s="65" t="s">
        <v>147</v>
      </c>
      <c r="H486" s="64">
        <v>3</v>
      </c>
      <c r="I486" s="63">
        <v>4.29</v>
      </c>
      <c r="J486" s="63">
        <v>12.87</v>
      </c>
    </row>
    <row r="487" spans="1:10" ht="24" customHeight="1" x14ac:dyDescent="0.2">
      <c r="A487" s="67" t="s">
        <v>261</v>
      </c>
      <c r="B487" s="68" t="s">
        <v>537</v>
      </c>
      <c r="C487" s="67" t="s">
        <v>500</v>
      </c>
      <c r="D487" s="67" t="s">
        <v>536</v>
      </c>
      <c r="E487" s="66" t="s">
        <v>288</v>
      </c>
      <c r="F487" s="66"/>
      <c r="G487" s="65" t="s">
        <v>79</v>
      </c>
      <c r="H487" s="64">
        <v>4</v>
      </c>
      <c r="I487" s="63">
        <v>19.399999999999999</v>
      </c>
      <c r="J487" s="63">
        <v>77.599999999999994</v>
      </c>
    </row>
    <row r="488" spans="1:10" ht="26.1" customHeight="1" x14ac:dyDescent="0.2">
      <c r="A488" s="67" t="s">
        <v>261</v>
      </c>
      <c r="B488" s="68" t="s">
        <v>535</v>
      </c>
      <c r="C488" s="67" t="s">
        <v>500</v>
      </c>
      <c r="D488" s="67" t="s">
        <v>534</v>
      </c>
      <c r="E488" s="66" t="s">
        <v>288</v>
      </c>
      <c r="F488" s="66"/>
      <c r="G488" s="65" t="s">
        <v>79</v>
      </c>
      <c r="H488" s="64">
        <v>3</v>
      </c>
      <c r="I488" s="63">
        <v>21.58</v>
      </c>
      <c r="J488" s="63">
        <v>64.739999999999995</v>
      </c>
    </row>
    <row r="489" spans="1:10" ht="24" customHeight="1" x14ac:dyDescent="0.2">
      <c r="A489" s="67" t="s">
        <v>261</v>
      </c>
      <c r="B489" s="68" t="s">
        <v>533</v>
      </c>
      <c r="C489" s="67" t="s">
        <v>500</v>
      </c>
      <c r="D489" s="67" t="s">
        <v>532</v>
      </c>
      <c r="E489" s="66" t="s">
        <v>288</v>
      </c>
      <c r="F489" s="66"/>
      <c r="G489" s="65" t="s">
        <v>79</v>
      </c>
      <c r="H489" s="64">
        <v>3</v>
      </c>
      <c r="I489" s="63">
        <v>609.95000000000005</v>
      </c>
      <c r="J489" s="63">
        <v>1829.85</v>
      </c>
    </row>
    <row r="490" spans="1:10" ht="24" customHeight="1" x14ac:dyDescent="0.2">
      <c r="A490" s="67" t="s">
        <v>261</v>
      </c>
      <c r="B490" s="68" t="s">
        <v>531</v>
      </c>
      <c r="C490" s="67" t="s">
        <v>500</v>
      </c>
      <c r="D490" s="67" t="s">
        <v>530</v>
      </c>
      <c r="E490" s="66" t="s">
        <v>288</v>
      </c>
      <c r="F490" s="66"/>
      <c r="G490" s="65" t="s">
        <v>79</v>
      </c>
      <c r="H490" s="64">
        <v>10</v>
      </c>
      <c r="I490" s="63">
        <v>0.98</v>
      </c>
      <c r="J490" s="63">
        <v>9.8000000000000007</v>
      </c>
    </row>
    <row r="491" spans="1:10" ht="24" customHeight="1" x14ac:dyDescent="0.2">
      <c r="A491" s="67" t="s">
        <v>261</v>
      </c>
      <c r="B491" s="68" t="s">
        <v>529</v>
      </c>
      <c r="C491" s="67" t="s">
        <v>500</v>
      </c>
      <c r="D491" s="67" t="s">
        <v>528</v>
      </c>
      <c r="E491" s="66" t="s">
        <v>288</v>
      </c>
      <c r="F491" s="66"/>
      <c r="G491" s="65" t="s">
        <v>79</v>
      </c>
      <c r="H491" s="64">
        <v>2</v>
      </c>
      <c r="I491" s="63">
        <v>53.2</v>
      </c>
      <c r="J491" s="63">
        <v>106.4</v>
      </c>
    </row>
    <row r="492" spans="1:10" ht="26.1" customHeight="1" x14ac:dyDescent="0.2">
      <c r="A492" s="67" t="s">
        <v>261</v>
      </c>
      <c r="B492" s="68" t="s">
        <v>527</v>
      </c>
      <c r="C492" s="67" t="s">
        <v>500</v>
      </c>
      <c r="D492" s="67" t="s">
        <v>526</v>
      </c>
      <c r="E492" s="66" t="s">
        <v>288</v>
      </c>
      <c r="F492" s="66"/>
      <c r="G492" s="65" t="s">
        <v>79</v>
      </c>
      <c r="H492" s="64">
        <v>2</v>
      </c>
      <c r="I492" s="63">
        <v>25.43</v>
      </c>
      <c r="J492" s="63">
        <v>50.86</v>
      </c>
    </row>
    <row r="493" spans="1:10" ht="26.1" customHeight="1" x14ac:dyDescent="0.2">
      <c r="A493" s="67" t="s">
        <v>261</v>
      </c>
      <c r="B493" s="68" t="s">
        <v>525</v>
      </c>
      <c r="C493" s="67" t="s">
        <v>500</v>
      </c>
      <c r="D493" s="67" t="s">
        <v>524</v>
      </c>
      <c r="E493" s="66" t="s">
        <v>288</v>
      </c>
      <c r="F493" s="66"/>
      <c r="G493" s="65" t="s">
        <v>79</v>
      </c>
      <c r="H493" s="64">
        <v>10</v>
      </c>
      <c r="I493" s="63">
        <v>0.46</v>
      </c>
      <c r="J493" s="63">
        <v>4.5999999999999996</v>
      </c>
    </row>
    <row r="494" spans="1:10" ht="24" customHeight="1" x14ac:dyDescent="0.2">
      <c r="A494" s="67" t="s">
        <v>261</v>
      </c>
      <c r="B494" s="68" t="s">
        <v>523</v>
      </c>
      <c r="C494" s="67" t="s">
        <v>500</v>
      </c>
      <c r="D494" s="67" t="s">
        <v>522</v>
      </c>
      <c r="E494" s="66" t="s">
        <v>288</v>
      </c>
      <c r="F494" s="66"/>
      <c r="G494" s="65" t="s">
        <v>79</v>
      </c>
      <c r="H494" s="64">
        <v>2</v>
      </c>
      <c r="I494" s="63">
        <v>129.9</v>
      </c>
      <c r="J494" s="63">
        <v>259.8</v>
      </c>
    </row>
    <row r="495" spans="1:10" ht="24" customHeight="1" x14ac:dyDescent="0.2">
      <c r="A495" s="67" t="s">
        <v>261</v>
      </c>
      <c r="B495" s="68" t="s">
        <v>521</v>
      </c>
      <c r="C495" s="67" t="s">
        <v>500</v>
      </c>
      <c r="D495" s="67" t="s">
        <v>520</v>
      </c>
      <c r="E495" s="66" t="s">
        <v>288</v>
      </c>
      <c r="F495" s="66"/>
      <c r="G495" s="65" t="s">
        <v>79</v>
      </c>
      <c r="H495" s="64">
        <v>2</v>
      </c>
      <c r="I495" s="63">
        <v>134.74</v>
      </c>
      <c r="J495" s="63">
        <v>269.48</v>
      </c>
    </row>
    <row r="496" spans="1:10" ht="24" customHeight="1" x14ac:dyDescent="0.2">
      <c r="A496" s="67" t="s">
        <v>261</v>
      </c>
      <c r="B496" s="68" t="s">
        <v>519</v>
      </c>
      <c r="C496" s="67" t="s">
        <v>500</v>
      </c>
      <c r="D496" s="67" t="s">
        <v>518</v>
      </c>
      <c r="E496" s="66" t="s">
        <v>288</v>
      </c>
      <c r="F496" s="66"/>
      <c r="G496" s="65" t="s">
        <v>79</v>
      </c>
      <c r="H496" s="64">
        <v>10</v>
      </c>
      <c r="I496" s="63">
        <v>3.08</v>
      </c>
      <c r="J496" s="63">
        <v>30.8</v>
      </c>
    </row>
    <row r="497" spans="1:10" ht="24" customHeight="1" x14ac:dyDescent="0.2">
      <c r="A497" s="67" t="s">
        <v>261</v>
      </c>
      <c r="B497" s="68" t="s">
        <v>517</v>
      </c>
      <c r="C497" s="67" t="s">
        <v>500</v>
      </c>
      <c r="D497" s="67" t="s">
        <v>516</v>
      </c>
      <c r="E497" s="66" t="s">
        <v>288</v>
      </c>
      <c r="F497" s="66"/>
      <c r="G497" s="65" t="s">
        <v>306</v>
      </c>
      <c r="H497" s="64">
        <v>0.72</v>
      </c>
      <c r="I497" s="63">
        <v>141.71</v>
      </c>
      <c r="J497" s="63">
        <v>102.03</v>
      </c>
    </row>
    <row r="498" spans="1:10" ht="24" customHeight="1" x14ac:dyDescent="0.2">
      <c r="A498" s="67" t="s">
        <v>261</v>
      </c>
      <c r="B498" s="68" t="s">
        <v>515</v>
      </c>
      <c r="C498" s="67" t="s">
        <v>500</v>
      </c>
      <c r="D498" s="67" t="s">
        <v>514</v>
      </c>
      <c r="E498" s="66" t="s">
        <v>288</v>
      </c>
      <c r="F498" s="66"/>
      <c r="G498" s="65" t="s">
        <v>306</v>
      </c>
      <c r="H498" s="64">
        <v>0.84</v>
      </c>
      <c r="I498" s="63">
        <v>116.09</v>
      </c>
      <c r="J498" s="63">
        <v>97.51</v>
      </c>
    </row>
    <row r="499" spans="1:10" ht="26.1" customHeight="1" x14ac:dyDescent="0.2">
      <c r="A499" s="67" t="s">
        <v>261</v>
      </c>
      <c r="B499" s="68" t="s">
        <v>513</v>
      </c>
      <c r="C499" s="67" t="s">
        <v>500</v>
      </c>
      <c r="D499" s="67" t="s">
        <v>512</v>
      </c>
      <c r="E499" s="66" t="s">
        <v>288</v>
      </c>
      <c r="F499" s="66"/>
      <c r="G499" s="65" t="s">
        <v>79</v>
      </c>
      <c r="H499" s="64">
        <v>3</v>
      </c>
      <c r="I499" s="63">
        <v>180</v>
      </c>
      <c r="J499" s="63">
        <v>540</v>
      </c>
    </row>
    <row r="500" spans="1:10" ht="24" customHeight="1" x14ac:dyDescent="0.2">
      <c r="A500" s="67" t="s">
        <v>261</v>
      </c>
      <c r="B500" s="68" t="s">
        <v>511</v>
      </c>
      <c r="C500" s="67" t="s">
        <v>500</v>
      </c>
      <c r="D500" s="67" t="s">
        <v>510</v>
      </c>
      <c r="E500" s="66" t="s">
        <v>288</v>
      </c>
      <c r="F500" s="66"/>
      <c r="G500" s="65" t="s">
        <v>79</v>
      </c>
      <c r="H500" s="64">
        <v>2</v>
      </c>
      <c r="I500" s="63">
        <v>10.9</v>
      </c>
      <c r="J500" s="63">
        <v>21.8</v>
      </c>
    </row>
    <row r="501" spans="1:10" ht="24" customHeight="1" x14ac:dyDescent="0.2">
      <c r="A501" s="67" t="s">
        <v>261</v>
      </c>
      <c r="B501" s="68" t="s">
        <v>509</v>
      </c>
      <c r="C501" s="67" t="s">
        <v>500</v>
      </c>
      <c r="D501" s="67" t="s">
        <v>508</v>
      </c>
      <c r="E501" s="66" t="s">
        <v>288</v>
      </c>
      <c r="F501" s="66"/>
      <c r="G501" s="65" t="s">
        <v>79</v>
      </c>
      <c r="H501" s="64">
        <v>1</v>
      </c>
      <c r="I501" s="63">
        <v>1679.11</v>
      </c>
      <c r="J501" s="63">
        <v>1679.11</v>
      </c>
    </row>
    <row r="502" spans="1:10" ht="24" customHeight="1" x14ac:dyDescent="0.2">
      <c r="A502" s="67" t="s">
        <v>261</v>
      </c>
      <c r="B502" s="68" t="s">
        <v>507</v>
      </c>
      <c r="C502" s="67" t="s">
        <v>500</v>
      </c>
      <c r="D502" s="67" t="s">
        <v>506</v>
      </c>
      <c r="E502" s="66" t="s">
        <v>288</v>
      </c>
      <c r="F502" s="66"/>
      <c r="G502" s="65" t="s">
        <v>147</v>
      </c>
      <c r="H502" s="64">
        <v>10</v>
      </c>
      <c r="I502" s="63">
        <v>10.7</v>
      </c>
      <c r="J502" s="63">
        <v>107</v>
      </c>
    </row>
    <row r="503" spans="1:10" ht="24" customHeight="1" x14ac:dyDescent="0.2">
      <c r="A503" s="67" t="s">
        <v>261</v>
      </c>
      <c r="B503" s="68" t="s">
        <v>505</v>
      </c>
      <c r="C503" s="67" t="s">
        <v>500</v>
      </c>
      <c r="D503" s="67" t="s">
        <v>504</v>
      </c>
      <c r="E503" s="66" t="s">
        <v>288</v>
      </c>
      <c r="F503" s="66"/>
      <c r="G503" s="65" t="s">
        <v>79</v>
      </c>
      <c r="H503" s="64">
        <v>4</v>
      </c>
      <c r="I503" s="63">
        <v>38.19</v>
      </c>
      <c r="J503" s="63">
        <v>152.76</v>
      </c>
    </row>
    <row r="504" spans="1:10" ht="24" customHeight="1" x14ac:dyDescent="0.2">
      <c r="A504" s="67" t="s">
        <v>261</v>
      </c>
      <c r="B504" s="68" t="s">
        <v>503</v>
      </c>
      <c r="C504" s="67" t="s">
        <v>500</v>
      </c>
      <c r="D504" s="67" t="s">
        <v>502</v>
      </c>
      <c r="E504" s="66" t="s">
        <v>288</v>
      </c>
      <c r="F504" s="66"/>
      <c r="G504" s="65" t="s">
        <v>79</v>
      </c>
      <c r="H504" s="64">
        <v>1</v>
      </c>
      <c r="I504" s="63">
        <v>79.989999999999995</v>
      </c>
      <c r="J504" s="63">
        <v>79.989999999999995</v>
      </c>
    </row>
    <row r="505" spans="1:10" ht="24" customHeight="1" x14ac:dyDescent="0.2">
      <c r="A505" s="67" t="s">
        <v>261</v>
      </c>
      <c r="B505" s="68" t="s">
        <v>501</v>
      </c>
      <c r="C505" s="67" t="s">
        <v>500</v>
      </c>
      <c r="D505" s="67" t="s">
        <v>499</v>
      </c>
      <c r="E505" s="66" t="s">
        <v>288</v>
      </c>
      <c r="F505" s="66"/>
      <c r="G505" s="65" t="s">
        <v>79</v>
      </c>
      <c r="H505" s="64">
        <v>2</v>
      </c>
      <c r="I505" s="63">
        <v>36.1</v>
      </c>
      <c r="J505" s="63">
        <v>72.2</v>
      </c>
    </row>
    <row r="506" spans="1:10" x14ac:dyDescent="0.2">
      <c r="A506" s="52"/>
      <c r="B506" s="52"/>
      <c r="C506" s="52"/>
      <c r="D506" s="52"/>
      <c r="E506" s="52" t="s">
        <v>249</v>
      </c>
      <c r="F506" s="50">
        <v>2149.42</v>
      </c>
      <c r="G506" s="52" t="s">
        <v>248</v>
      </c>
      <c r="H506" s="50">
        <v>0</v>
      </c>
      <c r="I506" s="52" t="s">
        <v>247</v>
      </c>
      <c r="J506" s="50">
        <v>2149.42</v>
      </c>
    </row>
    <row r="507" spans="1:10" x14ac:dyDescent="0.2">
      <c r="A507" s="52"/>
      <c r="B507" s="52"/>
      <c r="C507" s="52"/>
      <c r="D507" s="52"/>
      <c r="E507" s="52" t="s">
        <v>246</v>
      </c>
      <c r="F507" s="50">
        <v>9183.7099999999991</v>
      </c>
      <c r="G507" s="52"/>
      <c r="H507" s="51" t="s">
        <v>245</v>
      </c>
      <c r="I507" s="51"/>
      <c r="J507" s="50">
        <v>37882.82</v>
      </c>
    </row>
    <row r="508" spans="1:10" ht="50.1" customHeight="1" thickBot="1" x14ac:dyDescent="0.25">
      <c r="A508" s="26"/>
      <c r="B508" s="26"/>
      <c r="C508" s="26"/>
      <c r="D508" s="26"/>
      <c r="E508" s="26"/>
      <c r="F508" s="26"/>
      <c r="G508" s="26" t="s">
        <v>244</v>
      </c>
      <c r="H508" s="49" t="s">
        <v>498</v>
      </c>
      <c r="I508" s="26" t="s">
        <v>242</v>
      </c>
      <c r="J508" s="47">
        <v>14509120.060000001</v>
      </c>
    </row>
    <row r="509" spans="1:10" ht="0.95" customHeight="1" thickTop="1" x14ac:dyDescent="0.2">
      <c r="A509" s="48"/>
      <c r="B509" s="48"/>
      <c r="C509" s="48"/>
      <c r="D509" s="48"/>
      <c r="E509" s="48"/>
      <c r="F509" s="48"/>
      <c r="G509" s="48"/>
      <c r="H509" s="48"/>
      <c r="I509" s="48"/>
      <c r="J509" s="48"/>
    </row>
    <row r="510" spans="1:10" ht="24" customHeight="1" x14ac:dyDescent="0.2">
      <c r="A510" s="38" t="s">
        <v>26</v>
      </c>
      <c r="B510" s="38"/>
      <c r="C510" s="38"/>
      <c r="D510" s="38" t="s">
        <v>27</v>
      </c>
      <c r="E510" s="38"/>
      <c r="F510" s="62"/>
      <c r="G510" s="62"/>
      <c r="H510" s="36">
        <v>383</v>
      </c>
      <c r="I510" s="38"/>
      <c r="J510" s="35">
        <v>17649903.899999999</v>
      </c>
    </row>
    <row r="511" spans="1:10" ht="18" customHeight="1" x14ac:dyDescent="0.2">
      <c r="A511" s="41" t="s">
        <v>174</v>
      </c>
      <c r="B511" s="39" t="s">
        <v>238</v>
      </c>
      <c r="C511" s="41" t="s">
        <v>237</v>
      </c>
      <c r="D511" s="41" t="s">
        <v>10</v>
      </c>
      <c r="E511" s="61" t="s">
        <v>256</v>
      </c>
      <c r="F511" s="61"/>
      <c r="G511" s="40" t="s">
        <v>236</v>
      </c>
      <c r="H511" s="39" t="s">
        <v>11</v>
      </c>
      <c r="I511" s="39" t="s">
        <v>235</v>
      </c>
      <c r="J511" s="39" t="s">
        <v>12</v>
      </c>
    </row>
    <row r="512" spans="1:10" ht="51.95" customHeight="1" x14ac:dyDescent="0.2">
      <c r="A512" s="33" t="s">
        <v>255</v>
      </c>
      <c r="B512" s="31" t="s">
        <v>173</v>
      </c>
      <c r="C512" s="33" t="s">
        <v>60</v>
      </c>
      <c r="D512" s="33" t="s">
        <v>172</v>
      </c>
      <c r="E512" s="60" t="s">
        <v>486</v>
      </c>
      <c r="F512" s="60"/>
      <c r="G512" s="32" t="s">
        <v>147</v>
      </c>
      <c r="H512" s="59">
        <v>1</v>
      </c>
      <c r="I512" s="30">
        <v>78.150000000000006</v>
      </c>
      <c r="J512" s="30">
        <v>78.150000000000006</v>
      </c>
    </row>
    <row r="513" spans="1:10" ht="24" customHeight="1" x14ac:dyDescent="0.2">
      <c r="A513" s="57" t="s">
        <v>253</v>
      </c>
      <c r="B513" s="58" t="s">
        <v>67</v>
      </c>
      <c r="C513" s="57" t="s">
        <v>60</v>
      </c>
      <c r="D513" s="57" t="s">
        <v>66</v>
      </c>
      <c r="E513" s="56" t="s">
        <v>250</v>
      </c>
      <c r="F513" s="56"/>
      <c r="G513" s="55" t="s">
        <v>65</v>
      </c>
      <c r="H513" s="54">
        <v>2.8E-3</v>
      </c>
      <c r="I513" s="53">
        <v>31.3</v>
      </c>
      <c r="J513" s="53">
        <v>0.08</v>
      </c>
    </row>
    <row r="514" spans="1:10" ht="26.1" customHeight="1" x14ac:dyDescent="0.2">
      <c r="A514" s="57" t="s">
        <v>253</v>
      </c>
      <c r="B514" s="58" t="s">
        <v>316</v>
      </c>
      <c r="C514" s="57" t="s">
        <v>60</v>
      </c>
      <c r="D514" s="57" t="s">
        <v>315</v>
      </c>
      <c r="E514" s="56" t="s">
        <v>250</v>
      </c>
      <c r="F514" s="56"/>
      <c r="G514" s="55" t="s">
        <v>65</v>
      </c>
      <c r="H514" s="54">
        <v>5.5999999999999995E-4</v>
      </c>
      <c r="I514" s="53">
        <v>23.8</v>
      </c>
      <c r="J514" s="53">
        <v>0.01</v>
      </c>
    </row>
    <row r="515" spans="1:10" ht="51.95" customHeight="1" x14ac:dyDescent="0.2">
      <c r="A515" s="67" t="s">
        <v>261</v>
      </c>
      <c r="B515" s="68" t="s">
        <v>497</v>
      </c>
      <c r="C515" s="67" t="s">
        <v>60</v>
      </c>
      <c r="D515" s="67" t="s">
        <v>496</v>
      </c>
      <c r="E515" s="66" t="s">
        <v>288</v>
      </c>
      <c r="F515" s="66"/>
      <c r="G515" s="65" t="s">
        <v>147</v>
      </c>
      <c r="H515" s="64">
        <v>1.0401</v>
      </c>
      <c r="I515" s="63">
        <v>75.06</v>
      </c>
      <c r="J515" s="63">
        <v>78.06</v>
      </c>
    </row>
    <row r="516" spans="1:10" x14ac:dyDescent="0.2">
      <c r="A516" s="52"/>
      <c r="B516" s="52"/>
      <c r="C516" s="52"/>
      <c r="D516" s="52"/>
      <c r="E516" s="52" t="s">
        <v>249</v>
      </c>
      <c r="F516" s="50">
        <v>0.06</v>
      </c>
      <c r="G516" s="52" t="s">
        <v>248</v>
      </c>
      <c r="H516" s="50">
        <v>0</v>
      </c>
      <c r="I516" s="52" t="s">
        <v>247</v>
      </c>
      <c r="J516" s="50">
        <v>0.06</v>
      </c>
    </row>
    <row r="517" spans="1:10" x14ac:dyDescent="0.2">
      <c r="A517" s="52"/>
      <c r="B517" s="52"/>
      <c r="C517" s="52"/>
      <c r="D517" s="52"/>
      <c r="E517" s="52" t="s">
        <v>246</v>
      </c>
      <c r="F517" s="50">
        <v>25</v>
      </c>
      <c r="G517" s="52"/>
      <c r="H517" s="51" t="s">
        <v>245</v>
      </c>
      <c r="I517" s="51"/>
      <c r="J517" s="50">
        <v>103.15</v>
      </c>
    </row>
    <row r="518" spans="1:10" ht="50.1" customHeight="1" thickBot="1" x14ac:dyDescent="0.25">
      <c r="A518" s="26"/>
      <c r="B518" s="26"/>
      <c r="C518" s="26"/>
      <c r="D518" s="26"/>
      <c r="E518" s="26"/>
      <c r="F518" s="26"/>
      <c r="G518" s="26" t="s">
        <v>244</v>
      </c>
      <c r="H518" s="49" t="s">
        <v>495</v>
      </c>
      <c r="I518" s="26" t="s">
        <v>242</v>
      </c>
      <c r="J518" s="47">
        <v>632103.19999999995</v>
      </c>
    </row>
    <row r="519" spans="1:10" ht="0.95" customHeight="1" thickTop="1" x14ac:dyDescent="0.2">
      <c r="A519" s="48"/>
      <c r="B519" s="48"/>
      <c r="C519" s="48"/>
      <c r="D519" s="48"/>
      <c r="E519" s="48"/>
      <c r="F519" s="48"/>
      <c r="G519" s="48"/>
      <c r="H519" s="48"/>
      <c r="I519" s="48"/>
      <c r="J519" s="48"/>
    </row>
    <row r="520" spans="1:10" ht="18" customHeight="1" x14ac:dyDescent="0.2">
      <c r="A520" s="41" t="s">
        <v>171</v>
      </c>
      <c r="B520" s="39" t="s">
        <v>238</v>
      </c>
      <c r="C520" s="41" t="s">
        <v>237</v>
      </c>
      <c r="D520" s="41" t="s">
        <v>10</v>
      </c>
      <c r="E520" s="61" t="s">
        <v>256</v>
      </c>
      <c r="F520" s="61"/>
      <c r="G520" s="40" t="s">
        <v>236</v>
      </c>
      <c r="H520" s="39" t="s">
        <v>11</v>
      </c>
      <c r="I520" s="39" t="s">
        <v>235</v>
      </c>
      <c r="J520" s="39" t="s">
        <v>12</v>
      </c>
    </row>
    <row r="521" spans="1:10" ht="39" customHeight="1" x14ac:dyDescent="0.2">
      <c r="A521" s="33" t="s">
        <v>255</v>
      </c>
      <c r="B521" s="31" t="s">
        <v>170</v>
      </c>
      <c r="C521" s="33" t="s">
        <v>60</v>
      </c>
      <c r="D521" s="33" t="s">
        <v>169</v>
      </c>
      <c r="E521" s="60" t="s">
        <v>358</v>
      </c>
      <c r="F521" s="60"/>
      <c r="G521" s="32" t="s">
        <v>147</v>
      </c>
      <c r="H521" s="59">
        <v>1</v>
      </c>
      <c r="I521" s="30">
        <v>10.71</v>
      </c>
      <c r="J521" s="30">
        <v>10.71</v>
      </c>
    </row>
    <row r="522" spans="1:10" ht="24" customHeight="1" x14ac:dyDescent="0.2">
      <c r="A522" s="57" t="s">
        <v>253</v>
      </c>
      <c r="B522" s="58" t="s">
        <v>67</v>
      </c>
      <c r="C522" s="57" t="s">
        <v>60</v>
      </c>
      <c r="D522" s="57" t="s">
        <v>66</v>
      </c>
      <c r="E522" s="56" t="s">
        <v>250</v>
      </c>
      <c r="F522" s="56"/>
      <c r="G522" s="55" t="s">
        <v>65</v>
      </c>
      <c r="H522" s="54">
        <v>5.0999999999999997E-2</v>
      </c>
      <c r="I522" s="53">
        <v>31.3</v>
      </c>
      <c r="J522" s="53">
        <v>1.59</v>
      </c>
    </row>
    <row r="523" spans="1:10" ht="26.1" customHeight="1" x14ac:dyDescent="0.2">
      <c r="A523" s="57" t="s">
        <v>253</v>
      </c>
      <c r="B523" s="58" t="s">
        <v>316</v>
      </c>
      <c r="C523" s="57" t="s">
        <v>60</v>
      </c>
      <c r="D523" s="57" t="s">
        <v>315</v>
      </c>
      <c r="E523" s="56" t="s">
        <v>250</v>
      </c>
      <c r="F523" s="56"/>
      <c r="G523" s="55" t="s">
        <v>65</v>
      </c>
      <c r="H523" s="54">
        <v>5.0999999999999997E-2</v>
      </c>
      <c r="I523" s="53">
        <v>23.8</v>
      </c>
      <c r="J523" s="53">
        <v>1.21</v>
      </c>
    </row>
    <row r="524" spans="1:10" ht="26.1" customHeight="1" x14ac:dyDescent="0.2">
      <c r="A524" s="67" t="s">
        <v>261</v>
      </c>
      <c r="B524" s="68" t="s">
        <v>489</v>
      </c>
      <c r="C524" s="67" t="s">
        <v>60</v>
      </c>
      <c r="D524" s="67" t="s">
        <v>488</v>
      </c>
      <c r="E524" s="66" t="s">
        <v>288</v>
      </c>
      <c r="F524" s="66"/>
      <c r="G524" s="65" t="s">
        <v>79</v>
      </c>
      <c r="H524" s="64">
        <v>9.4000000000000004E-3</v>
      </c>
      <c r="I524" s="63">
        <v>4.1500000000000004</v>
      </c>
      <c r="J524" s="63">
        <v>0.03</v>
      </c>
    </row>
    <row r="525" spans="1:10" ht="51.95" customHeight="1" x14ac:dyDescent="0.2">
      <c r="A525" s="67" t="s">
        <v>261</v>
      </c>
      <c r="B525" s="68" t="s">
        <v>494</v>
      </c>
      <c r="C525" s="67" t="s">
        <v>60</v>
      </c>
      <c r="D525" s="67" t="s">
        <v>493</v>
      </c>
      <c r="E525" s="66" t="s">
        <v>288</v>
      </c>
      <c r="F525" s="66"/>
      <c r="G525" s="65" t="s">
        <v>147</v>
      </c>
      <c r="H525" s="64">
        <v>1.2434000000000001</v>
      </c>
      <c r="I525" s="63">
        <v>6.34</v>
      </c>
      <c r="J525" s="63">
        <v>7.88</v>
      </c>
    </row>
    <row r="526" spans="1:10" x14ac:dyDescent="0.2">
      <c r="A526" s="52"/>
      <c r="B526" s="52"/>
      <c r="C526" s="52"/>
      <c r="D526" s="52"/>
      <c r="E526" s="52" t="s">
        <v>249</v>
      </c>
      <c r="F526" s="50">
        <v>1.88</v>
      </c>
      <c r="G526" s="52" t="s">
        <v>248</v>
      </c>
      <c r="H526" s="50">
        <v>0</v>
      </c>
      <c r="I526" s="52" t="s">
        <v>247</v>
      </c>
      <c r="J526" s="50">
        <v>1.88</v>
      </c>
    </row>
    <row r="527" spans="1:10" x14ac:dyDescent="0.2">
      <c r="A527" s="52"/>
      <c r="B527" s="52"/>
      <c r="C527" s="52"/>
      <c r="D527" s="52"/>
      <c r="E527" s="52" t="s">
        <v>246</v>
      </c>
      <c r="F527" s="50">
        <v>3.42</v>
      </c>
      <c r="G527" s="52"/>
      <c r="H527" s="51" t="s">
        <v>245</v>
      </c>
      <c r="I527" s="51"/>
      <c r="J527" s="50">
        <v>14.13</v>
      </c>
    </row>
    <row r="528" spans="1:10" ht="50.1" customHeight="1" thickBot="1" x14ac:dyDescent="0.25">
      <c r="A528" s="26"/>
      <c r="B528" s="26"/>
      <c r="C528" s="26"/>
      <c r="D528" s="26"/>
      <c r="E528" s="26"/>
      <c r="F528" s="26"/>
      <c r="G528" s="26" t="s">
        <v>244</v>
      </c>
      <c r="H528" s="49" t="s">
        <v>492</v>
      </c>
      <c r="I528" s="26" t="s">
        <v>242</v>
      </c>
      <c r="J528" s="47">
        <v>8393686.2899999991</v>
      </c>
    </row>
    <row r="529" spans="1:10" ht="0.95" customHeight="1" thickTop="1" x14ac:dyDescent="0.2">
      <c r="A529" s="48"/>
      <c r="B529" s="48"/>
      <c r="C529" s="48"/>
      <c r="D529" s="48"/>
      <c r="E529" s="48"/>
      <c r="F529" s="48"/>
      <c r="G529" s="48"/>
      <c r="H529" s="48"/>
      <c r="I529" s="48"/>
      <c r="J529" s="48"/>
    </row>
    <row r="530" spans="1:10" ht="18" customHeight="1" x14ac:dyDescent="0.2">
      <c r="A530" s="41" t="s">
        <v>168</v>
      </c>
      <c r="B530" s="39" t="s">
        <v>238</v>
      </c>
      <c r="C530" s="41" t="s">
        <v>237</v>
      </c>
      <c r="D530" s="41" t="s">
        <v>10</v>
      </c>
      <c r="E530" s="61" t="s">
        <v>256</v>
      </c>
      <c r="F530" s="61"/>
      <c r="G530" s="40" t="s">
        <v>236</v>
      </c>
      <c r="H530" s="39" t="s">
        <v>11</v>
      </c>
      <c r="I530" s="39" t="s">
        <v>235</v>
      </c>
      <c r="J530" s="39" t="s">
        <v>12</v>
      </c>
    </row>
    <row r="531" spans="1:10" ht="39" customHeight="1" x14ac:dyDescent="0.2">
      <c r="A531" s="33" t="s">
        <v>255</v>
      </c>
      <c r="B531" s="31" t="s">
        <v>167</v>
      </c>
      <c r="C531" s="33" t="s">
        <v>60</v>
      </c>
      <c r="D531" s="33" t="s">
        <v>166</v>
      </c>
      <c r="E531" s="60" t="s">
        <v>358</v>
      </c>
      <c r="F531" s="60"/>
      <c r="G531" s="32" t="s">
        <v>147</v>
      </c>
      <c r="H531" s="59">
        <v>1</v>
      </c>
      <c r="I531" s="30">
        <v>4.59</v>
      </c>
      <c r="J531" s="30">
        <v>4.59</v>
      </c>
    </row>
    <row r="532" spans="1:10" ht="24" customHeight="1" x14ac:dyDescent="0.2">
      <c r="A532" s="57" t="s">
        <v>253</v>
      </c>
      <c r="B532" s="58" t="s">
        <v>67</v>
      </c>
      <c r="C532" s="57" t="s">
        <v>60</v>
      </c>
      <c r="D532" s="57" t="s">
        <v>66</v>
      </c>
      <c r="E532" s="56" t="s">
        <v>250</v>
      </c>
      <c r="F532" s="56"/>
      <c r="G532" s="55" t="s">
        <v>65</v>
      </c>
      <c r="H532" s="54">
        <v>2.9000000000000001E-2</v>
      </c>
      <c r="I532" s="53">
        <v>31.3</v>
      </c>
      <c r="J532" s="53">
        <v>0.9</v>
      </c>
    </row>
    <row r="533" spans="1:10" ht="26.1" customHeight="1" x14ac:dyDescent="0.2">
      <c r="A533" s="57" t="s">
        <v>253</v>
      </c>
      <c r="B533" s="58" t="s">
        <v>316</v>
      </c>
      <c r="C533" s="57" t="s">
        <v>60</v>
      </c>
      <c r="D533" s="57" t="s">
        <v>315</v>
      </c>
      <c r="E533" s="56" t="s">
        <v>250</v>
      </c>
      <c r="F533" s="56"/>
      <c r="G533" s="55" t="s">
        <v>65</v>
      </c>
      <c r="H533" s="54">
        <v>2.9000000000000001E-2</v>
      </c>
      <c r="I533" s="53">
        <v>23.8</v>
      </c>
      <c r="J533" s="53">
        <v>0.69</v>
      </c>
    </row>
    <row r="534" spans="1:10" ht="39" customHeight="1" x14ac:dyDescent="0.2">
      <c r="A534" s="67" t="s">
        <v>261</v>
      </c>
      <c r="B534" s="68" t="s">
        <v>491</v>
      </c>
      <c r="C534" s="67" t="s">
        <v>60</v>
      </c>
      <c r="D534" s="67" t="s">
        <v>490</v>
      </c>
      <c r="E534" s="66" t="s">
        <v>288</v>
      </c>
      <c r="F534" s="66"/>
      <c r="G534" s="65" t="s">
        <v>147</v>
      </c>
      <c r="H534" s="64">
        <v>1.2434000000000001</v>
      </c>
      <c r="I534" s="63">
        <v>2.39</v>
      </c>
      <c r="J534" s="63">
        <v>2.97</v>
      </c>
    </row>
    <row r="535" spans="1:10" ht="26.1" customHeight="1" x14ac:dyDescent="0.2">
      <c r="A535" s="67" t="s">
        <v>261</v>
      </c>
      <c r="B535" s="68" t="s">
        <v>489</v>
      </c>
      <c r="C535" s="67" t="s">
        <v>60</v>
      </c>
      <c r="D535" s="67" t="s">
        <v>488</v>
      </c>
      <c r="E535" s="66" t="s">
        <v>288</v>
      </c>
      <c r="F535" s="66"/>
      <c r="G535" s="65" t="s">
        <v>79</v>
      </c>
      <c r="H535" s="64">
        <v>9.4000000000000004E-3</v>
      </c>
      <c r="I535" s="63">
        <v>4.1500000000000004</v>
      </c>
      <c r="J535" s="63">
        <v>0.03</v>
      </c>
    </row>
    <row r="536" spans="1:10" x14ac:dyDescent="0.2">
      <c r="A536" s="52"/>
      <c r="B536" s="52"/>
      <c r="C536" s="52"/>
      <c r="D536" s="52"/>
      <c r="E536" s="52" t="s">
        <v>249</v>
      </c>
      <c r="F536" s="50">
        <v>1.06</v>
      </c>
      <c r="G536" s="52" t="s">
        <v>248</v>
      </c>
      <c r="H536" s="50">
        <v>0</v>
      </c>
      <c r="I536" s="52" t="s">
        <v>247</v>
      </c>
      <c r="J536" s="50">
        <v>1.06</v>
      </c>
    </row>
    <row r="537" spans="1:10" x14ac:dyDescent="0.2">
      <c r="A537" s="52"/>
      <c r="B537" s="52"/>
      <c r="C537" s="52"/>
      <c r="D537" s="52"/>
      <c r="E537" s="52" t="s">
        <v>246</v>
      </c>
      <c r="F537" s="50">
        <v>1.46</v>
      </c>
      <c r="G537" s="52"/>
      <c r="H537" s="51" t="s">
        <v>245</v>
      </c>
      <c r="I537" s="51"/>
      <c r="J537" s="50">
        <v>6.05</v>
      </c>
    </row>
    <row r="538" spans="1:10" ht="50.1" customHeight="1" thickBot="1" x14ac:dyDescent="0.25">
      <c r="A538" s="26"/>
      <c r="B538" s="26"/>
      <c r="C538" s="26"/>
      <c r="D538" s="26"/>
      <c r="E538" s="26"/>
      <c r="F538" s="26"/>
      <c r="G538" s="26" t="s">
        <v>244</v>
      </c>
      <c r="H538" s="49" t="s">
        <v>487</v>
      </c>
      <c r="I538" s="26" t="s">
        <v>242</v>
      </c>
      <c r="J538" s="47">
        <v>106588.9</v>
      </c>
    </row>
    <row r="539" spans="1:10" ht="0.95" customHeight="1" thickTop="1" x14ac:dyDescent="0.2">
      <c r="A539" s="48"/>
      <c r="B539" s="48"/>
      <c r="C539" s="48"/>
      <c r="D539" s="48"/>
      <c r="E539" s="48"/>
      <c r="F539" s="48"/>
      <c r="G539" s="48"/>
      <c r="H539" s="48"/>
      <c r="I539" s="48"/>
      <c r="J539" s="48"/>
    </row>
    <row r="540" spans="1:10" ht="18" customHeight="1" x14ac:dyDescent="0.2">
      <c r="A540" s="41" t="s">
        <v>165</v>
      </c>
      <c r="B540" s="39" t="s">
        <v>238</v>
      </c>
      <c r="C540" s="41" t="s">
        <v>237</v>
      </c>
      <c r="D540" s="41" t="s">
        <v>10</v>
      </c>
      <c r="E540" s="61" t="s">
        <v>256</v>
      </c>
      <c r="F540" s="61"/>
      <c r="G540" s="40" t="s">
        <v>236</v>
      </c>
      <c r="H540" s="39" t="s">
        <v>11</v>
      </c>
      <c r="I540" s="39" t="s">
        <v>235</v>
      </c>
      <c r="J540" s="39" t="s">
        <v>12</v>
      </c>
    </row>
    <row r="541" spans="1:10" ht="51.95" customHeight="1" x14ac:dyDescent="0.2">
      <c r="A541" s="33" t="s">
        <v>255</v>
      </c>
      <c r="B541" s="31" t="s">
        <v>164</v>
      </c>
      <c r="C541" s="33" t="s">
        <v>60</v>
      </c>
      <c r="D541" s="33" t="s">
        <v>163</v>
      </c>
      <c r="E541" s="60" t="s">
        <v>486</v>
      </c>
      <c r="F541" s="60"/>
      <c r="G541" s="32" t="s">
        <v>147</v>
      </c>
      <c r="H541" s="59">
        <v>1</v>
      </c>
      <c r="I541" s="30">
        <v>132.66</v>
      </c>
      <c r="J541" s="30">
        <v>132.66</v>
      </c>
    </row>
    <row r="542" spans="1:10" ht="24" customHeight="1" x14ac:dyDescent="0.2">
      <c r="A542" s="57" t="s">
        <v>253</v>
      </c>
      <c r="B542" s="58" t="s">
        <v>67</v>
      </c>
      <c r="C542" s="57" t="s">
        <v>60</v>
      </c>
      <c r="D542" s="57" t="s">
        <v>66</v>
      </c>
      <c r="E542" s="56" t="s">
        <v>250</v>
      </c>
      <c r="F542" s="56"/>
      <c r="G542" s="55" t="s">
        <v>65</v>
      </c>
      <c r="H542" s="54">
        <v>3.0000000000000001E-3</v>
      </c>
      <c r="I542" s="53">
        <v>31.3</v>
      </c>
      <c r="J542" s="53">
        <v>0.09</v>
      </c>
    </row>
    <row r="543" spans="1:10" ht="26.1" customHeight="1" x14ac:dyDescent="0.2">
      <c r="A543" s="57" t="s">
        <v>253</v>
      </c>
      <c r="B543" s="58" t="s">
        <v>316</v>
      </c>
      <c r="C543" s="57" t="s">
        <v>60</v>
      </c>
      <c r="D543" s="57" t="s">
        <v>315</v>
      </c>
      <c r="E543" s="56" t="s">
        <v>250</v>
      </c>
      <c r="F543" s="56"/>
      <c r="G543" s="55" t="s">
        <v>65</v>
      </c>
      <c r="H543" s="54">
        <v>5.9999999999999995E-4</v>
      </c>
      <c r="I543" s="53">
        <v>23.8</v>
      </c>
      <c r="J543" s="53">
        <v>0.01</v>
      </c>
    </row>
    <row r="544" spans="1:10" ht="51.95" customHeight="1" x14ac:dyDescent="0.2">
      <c r="A544" s="67" t="s">
        <v>261</v>
      </c>
      <c r="B544" s="68" t="s">
        <v>485</v>
      </c>
      <c r="C544" s="67" t="s">
        <v>60</v>
      </c>
      <c r="D544" s="67" t="s">
        <v>484</v>
      </c>
      <c r="E544" s="66" t="s">
        <v>288</v>
      </c>
      <c r="F544" s="66"/>
      <c r="G544" s="65" t="s">
        <v>147</v>
      </c>
      <c r="H544" s="64">
        <v>1.0401</v>
      </c>
      <c r="I544" s="63">
        <v>127.45</v>
      </c>
      <c r="J544" s="63">
        <v>132.56</v>
      </c>
    </row>
    <row r="545" spans="1:10" x14ac:dyDescent="0.2">
      <c r="A545" s="52"/>
      <c r="B545" s="52"/>
      <c r="C545" s="52"/>
      <c r="D545" s="52"/>
      <c r="E545" s="52" t="s">
        <v>249</v>
      </c>
      <c r="F545" s="50">
        <v>0.06</v>
      </c>
      <c r="G545" s="52" t="s">
        <v>248</v>
      </c>
      <c r="H545" s="50">
        <v>0</v>
      </c>
      <c r="I545" s="52" t="s">
        <v>247</v>
      </c>
      <c r="J545" s="50">
        <v>0.06</v>
      </c>
    </row>
    <row r="546" spans="1:10" x14ac:dyDescent="0.2">
      <c r="A546" s="52"/>
      <c r="B546" s="52"/>
      <c r="C546" s="52"/>
      <c r="D546" s="52"/>
      <c r="E546" s="52" t="s">
        <v>246</v>
      </c>
      <c r="F546" s="50">
        <v>42.45</v>
      </c>
      <c r="G546" s="52"/>
      <c r="H546" s="51" t="s">
        <v>245</v>
      </c>
      <c r="I546" s="51"/>
      <c r="J546" s="50">
        <v>175.11</v>
      </c>
    </row>
    <row r="547" spans="1:10" ht="50.1" customHeight="1" thickBot="1" x14ac:dyDescent="0.25">
      <c r="A547" s="26"/>
      <c r="B547" s="26"/>
      <c r="C547" s="26"/>
      <c r="D547" s="26"/>
      <c r="E547" s="26"/>
      <c r="F547" s="26"/>
      <c r="G547" s="26" t="s">
        <v>244</v>
      </c>
      <c r="H547" s="49" t="s">
        <v>483</v>
      </c>
      <c r="I547" s="26" t="s">
        <v>242</v>
      </c>
      <c r="J547" s="47">
        <v>8517525.5099999998</v>
      </c>
    </row>
    <row r="548" spans="1:10" ht="0.95" customHeight="1" thickTop="1" x14ac:dyDescent="0.2">
      <c r="A548" s="48"/>
      <c r="B548" s="48"/>
      <c r="C548" s="48"/>
      <c r="D548" s="48"/>
      <c r="E548" s="48"/>
      <c r="F548" s="48"/>
      <c r="G548" s="48"/>
      <c r="H548" s="48"/>
      <c r="I548" s="48"/>
      <c r="J548" s="48"/>
    </row>
    <row r="549" spans="1:10" ht="24" customHeight="1" x14ac:dyDescent="0.2">
      <c r="A549" s="38" t="s">
        <v>28</v>
      </c>
      <c r="B549" s="38"/>
      <c r="C549" s="38"/>
      <c r="D549" s="38" t="s">
        <v>29</v>
      </c>
      <c r="E549" s="38"/>
      <c r="F549" s="62"/>
      <c r="G549" s="62"/>
      <c r="H549" s="36">
        <v>383</v>
      </c>
      <c r="I549" s="38"/>
      <c r="J549" s="35">
        <v>2267409.79</v>
      </c>
    </row>
    <row r="550" spans="1:10" ht="18" customHeight="1" x14ac:dyDescent="0.2">
      <c r="A550" s="41" t="s">
        <v>162</v>
      </c>
      <c r="B550" s="39" t="s">
        <v>238</v>
      </c>
      <c r="C550" s="41" t="s">
        <v>237</v>
      </c>
      <c r="D550" s="41" t="s">
        <v>10</v>
      </c>
      <c r="E550" s="61" t="s">
        <v>256</v>
      </c>
      <c r="F550" s="61"/>
      <c r="G550" s="40" t="s">
        <v>236</v>
      </c>
      <c r="H550" s="39" t="s">
        <v>11</v>
      </c>
      <c r="I550" s="39" t="s">
        <v>235</v>
      </c>
      <c r="J550" s="39" t="s">
        <v>12</v>
      </c>
    </row>
    <row r="551" spans="1:10" ht="39" customHeight="1" x14ac:dyDescent="0.2">
      <c r="A551" s="33" t="s">
        <v>255</v>
      </c>
      <c r="B551" s="31" t="s">
        <v>161</v>
      </c>
      <c r="C551" s="33" t="s">
        <v>60</v>
      </c>
      <c r="D551" s="33" t="s">
        <v>160</v>
      </c>
      <c r="E551" s="60" t="s">
        <v>482</v>
      </c>
      <c r="F551" s="60"/>
      <c r="G551" s="32" t="s">
        <v>79</v>
      </c>
      <c r="H551" s="59">
        <v>1</v>
      </c>
      <c r="I551" s="30">
        <v>406.68</v>
      </c>
      <c r="J551" s="30">
        <v>406.68</v>
      </c>
    </row>
    <row r="552" spans="1:10" ht="39" customHeight="1" x14ac:dyDescent="0.2">
      <c r="A552" s="57" t="s">
        <v>253</v>
      </c>
      <c r="B552" s="58" t="s">
        <v>481</v>
      </c>
      <c r="C552" s="57" t="s">
        <v>60</v>
      </c>
      <c r="D552" s="57" t="s">
        <v>480</v>
      </c>
      <c r="E552" s="56" t="s">
        <v>321</v>
      </c>
      <c r="F552" s="56"/>
      <c r="G552" s="55" t="s">
        <v>306</v>
      </c>
      <c r="H552" s="54">
        <v>5.7500000000000002E-2</v>
      </c>
      <c r="I552" s="53">
        <v>907.45</v>
      </c>
      <c r="J552" s="53">
        <v>52.17</v>
      </c>
    </row>
    <row r="553" spans="1:10" ht="39" customHeight="1" x14ac:dyDescent="0.2">
      <c r="A553" s="57" t="s">
        <v>253</v>
      </c>
      <c r="B553" s="58" t="s">
        <v>479</v>
      </c>
      <c r="C553" s="57" t="s">
        <v>60</v>
      </c>
      <c r="D553" s="57" t="s">
        <v>478</v>
      </c>
      <c r="E553" s="56" t="s">
        <v>321</v>
      </c>
      <c r="F553" s="56"/>
      <c r="G553" s="55" t="s">
        <v>306</v>
      </c>
      <c r="H553" s="54">
        <v>1.3599999999999999E-2</v>
      </c>
      <c r="I553" s="53">
        <v>652.63</v>
      </c>
      <c r="J553" s="53">
        <v>8.8699999999999992</v>
      </c>
    </row>
    <row r="554" spans="1:10" ht="65.099999999999994" customHeight="1" x14ac:dyDescent="0.2">
      <c r="A554" s="57" t="s">
        <v>253</v>
      </c>
      <c r="B554" s="58" t="s">
        <v>477</v>
      </c>
      <c r="C554" s="57" t="s">
        <v>60</v>
      </c>
      <c r="D554" s="57" t="s">
        <v>476</v>
      </c>
      <c r="E554" s="56" t="s">
        <v>396</v>
      </c>
      <c r="F554" s="56"/>
      <c r="G554" s="55" t="s">
        <v>399</v>
      </c>
      <c r="H554" s="54">
        <v>8.6999999999999994E-3</v>
      </c>
      <c r="I554" s="53">
        <v>162.07</v>
      </c>
      <c r="J554" s="53">
        <v>1.41</v>
      </c>
    </row>
    <row r="555" spans="1:10" ht="65.099999999999994" customHeight="1" x14ac:dyDescent="0.2">
      <c r="A555" s="57" t="s">
        <v>253</v>
      </c>
      <c r="B555" s="58" t="s">
        <v>475</v>
      </c>
      <c r="C555" s="57" t="s">
        <v>60</v>
      </c>
      <c r="D555" s="57" t="s">
        <v>474</v>
      </c>
      <c r="E555" s="56" t="s">
        <v>396</v>
      </c>
      <c r="F555" s="56"/>
      <c r="G555" s="55" t="s">
        <v>395</v>
      </c>
      <c r="H555" s="54">
        <v>1.78E-2</v>
      </c>
      <c r="I555" s="53">
        <v>75.72</v>
      </c>
      <c r="J555" s="53">
        <v>1.34</v>
      </c>
    </row>
    <row r="556" spans="1:10" ht="39" customHeight="1" x14ac:dyDescent="0.2">
      <c r="A556" s="57" t="s">
        <v>253</v>
      </c>
      <c r="B556" s="58" t="s">
        <v>473</v>
      </c>
      <c r="C556" s="57" t="s">
        <v>60</v>
      </c>
      <c r="D556" s="57" t="s">
        <v>472</v>
      </c>
      <c r="E556" s="56" t="s">
        <v>471</v>
      </c>
      <c r="F556" s="56"/>
      <c r="G556" s="55" t="s">
        <v>306</v>
      </c>
      <c r="H556" s="54">
        <v>4.48E-2</v>
      </c>
      <c r="I556" s="53">
        <v>2655.47</v>
      </c>
      <c r="J556" s="53">
        <v>118.96</v>
      </c>
    </row>
    <row r="557" spans="1:10" ht="24" customHeight="1" x14ac:dyDescent="0.2">
      <c r="A557" s="57" t="s">
        <v>253</v>
      </c>
      <c r="B557" s="58" t="s">
        <v>373</v>
      </c>
      <c r="C557" s="57" t="s">
        <v>60</v>
      </c>
      <c r="D557" s="57" t="s">
        <v>372</v>
      </c>
      <c r="E557" s="56" t="s">
        <v>250</v>
      </c>
      <c r="F557" s="56"/>
      <c r="G557" s="55" t="s">
        <v>65</v>
      </c>
      <c r="H557" s="54">
        <v>2.9802</v>
      </c>
      <c r="I557" s="53">
        <v>30.92</v>
      </c>
      <c r="J557" s="53">
        <v>92.14</v>
      </c>
    </row>
    <row r="558" spans="1:10" ht="24" customHeight="1" x14ac:dyDescent="0.2">
      <c r="A558" s="57" t="s">
        <v>253</v>
      </c>
      <c r="B558" s="58" t="s">
        <v>252</v>
      </c>
      <c r="C558" s="57" t="s">
        <v>60</v>
      </c>
      <c r="D558" s="57" t="s">
        <v>251</v>
      </c>
      <c r="E558" s="56" t="s">
        <v>250</v>
      </c>
      <c r="F558" s="56"/>
      <c r="G558" s="55" t="s">
        <v>65</v>
      </c>
      <c r="H558" s="54">
        <v>2.3416000000000001</v>
      </c>
      <c r="I558" s="53">
        <v>22.72</v>
      </c>
      <c r="J558" s="53">
        <v>53.2</v>
      </c>
    </row>
    <row r="559" spans="1:10" ht="39" customHeight="1" x14ac:dyDescent="0.2">
      <c r="A559" s="57" t="s">
        <v>253</v>
      </c>
      <c r="B559" s="58" t="s">
        <v>470</v>
      </c>
      <c r="C559" s="57" t="s">
        <v>60</v>
      </c>
      <c r="D559" s="57" t="s">
        <v>469</v>
      </c>
      <c r="E559" s="56" t="s">
        <v>468</v>
      </c>
      <c r="F559" s="56"/>
      <c r="G559" s="55" t="s">
        <v>306</v>
      </c>
      <c r="H559" s="54">
        <v>8.1000000000000003E-2</v>
      </c>
      <c r="I559" s="53">
        <v>315.3</v>
      </c>
      <c r="J559" s="53">
        <v>25.53</v>
      </c>
    </row>
    <row r="560" spans="1:10" ht="26.1" customHeight="1" x14ac:dyDescent="0.2">
      <c r="A560" s="67" t="s">
        <v>261</v>
      </c>
      <c r="B560" s="68" t="s">
        <v>467</v>
      </c>
      <c r="C560" s="67" t="s">
        <v>60</v>
      </c>
      <c r="D560" s="67" t="s">
        <v>466</v>
      </c>
      <c r="E560" s="66" t="s">
        <v>288</v>
      </c>
      <c r="F560" s="66"/>
      <c r="G560" s="65" t="s">
        <v>79</v>
      </c>
      <c r="H560" s="64">
        <v>21.225300000000001</v>
      </c>
      <c r="I560" s="63">
        <v>2.5</v>
      </c>
      <c r="J560" s="63">
        <v>53.06</v>
      </c>
    </row>
    <row r="561" spans="1:10" x14ac:dyDescent="0.2">
      <c r="A561" s="52"/>
      <c r="B561" s="52"/>
      <c r="C561" s="52"/>
      <c r="D561" s="52"/>
      <c r="E561" s="52" t="s">
        <v>249</v>
      </c>
      <c r="F561" s="50">
        <v>166.39</v>
      </c>
      <c r="G561" s="52" t="s">
        <v>248</v>
      </c>
      <c r="H561" s="50">
        <v>0</v>
      </c>
      <c r="I561" s="52" t="s">
        <v>247</v>
      </c>
      <c r="J561" s="50">
        <v>166.39</v>
      </c>
    </row>
    <row r="562" spans="1:10" x14ac:dyDescent="0.2">
      <c r="A562" s="52"/>
      <c r="B562" s="52"/>
      <c r="C562" s="52"/>
      <c r="D562" s="52"/>
      <c r="E562" s="52" t="s">
        <v>246</v>
      </c>
      <c r="F562" s="50">
        <v>130.13</v>
      </c>
      <c r="G562" s="52"/>
      <c r="H562" s="51" t="s">
        <v>245</v>
      </c>
      <c r="I562" s="51"/>
      <c r="J562" s="50">
        <v>536.80999999999995</v>
      </c>
    </row>
    <row r="563" spans="1:10" ht="50.1" customHeight="1" thickBot="1" x14ac:dyDescent="0.25">
      <c r="A563" s="26"/>
      <c r="B563" s="26"/>
      <c r="C563" s="26"/>
      <c r="D563" s="26"/>
      <c r="E563" s="26"/>
      <c r="F563" s="26"/>
      <c r="G563" s="26" t="s">
        <v>244</v>
      </c>
      <c r="H563" s="49" t="s">
        <v>465</v>
      </c>
      <c r="I563" s="26" t="s">
        <v>242</v>
      </c>
      <c r="J563" s="47">
        <v>1027991.15</v>
      </c>
    </row>
    <row r="564" spans="1:10" ht="0.95" customHeight="1" thickTop="1" x14ac:dyDescent="0.2">
      <c r="A564" s="48"/>
      <c r="B564" s="48"/>
      <c r="C564" s="48"/>
      <c r="D564" s="48"/>
      <c r="E564" s="48"/>
      <c r="F564" s="48"/>
      <c r="G564" s="48"/>
      <c r="H564" s="48"/>
      <c r="I564" s="48"/>
      <c r="J564" s="48"/>
    </row>
    <row r="565" spans="1:10" ht="18" customHeight="1" x14ac:dyDescent="0.2">
      <c r="A565" s="41" t="s">
        <v>159</v>
      </c>
      <c r="B565" s="39" t="s">
        <v>238</v>
      </c>
      <c r="C565" s="41" t="s">
        <v>237</v>
      </c>
      <c r="D565" s="41" t="s">
        <v>10</v>
      </c>
      <c r="E565" s="61" t="s">
        <v>256</v>
      </c>
      <c r="F565" s="61"/>
      <c r="G565" s="40" t="s">
        <v>236</v>
      </c>
      <c r="H565" s="39" t="s">
        <v>11</v>
      </c>
      <c r="I565" s="39" t="s">
        <v>235</v>
      </c>
      <c r="J565" s="39" t="s">
        <v>12</v>
      </c>
    </row>
    <row r="566" spans="1:10" ht="39" customHeight="1" x14ac:dyDescent="0.2">
      <c r="A566" s="33" t="s">
        <v>255</v>
      </c>
      <c r="B566" s="31" t="s">
        <v>158</v>
      </c>
      <c r="C566" s="33" t="s">
        <v>60</v>
      </c>
      <c r="D566" s="33" t="s">
        <v>157</v>
      </c>
      <c r="E566" s="60" t="s">
        <v>461</v>
      </c>
      <c r="F566" s="60"/>
      <c r="G566" s="32" t="s">
        <v>147</v>
      </c>
      <c r="H566" s="59">
        <v>1</v>
      </c>
      <c r="I566" s="30">
        <v>12.01</v>
      </c>
      <c r="J566" s="30">
        <v>12.01</v>
      </c>
    </row>
    <row r="567" spans="1:10" ht="24" customHeight="1" x14ac:dyDescent="0.2">
      <c r="A567" s="57" t="s">
        <v>253</v>
      </c>
      <c r="B567" s="58" t="s">
        <v>67</v>
      </c>
      <c r="C567" s="57" t="s">
        <v>60</v>
      </c>
      <c r="D567" s="57" t="s">
        <v>66</v>
      </c>
      <c r="E567" s="56" t="s">
        <v>250</v>
      </c>
      <c r="F567" s="56"/>
      <c r="G567" s="55" t="s">
        <v>65</v>
      </c>
      <c r="H567" s="54">
        <v>9.4500000000000001E-2</v>
      </c>
      <c r="I567" s="53">
        <v>31.3</v>
      </c>
      <c r="J567" s="53">
        <v>2.95</v>
      </c>
    </row>
    <row r="568" spans="1:10" ht="26.1" customHeight="1" x14ac:dyDescent="0.2">
      <c r="A568" s="57" t="s">
        <v>253</v>
      </c>
      <c r="B568" s="58" t="s">
        <v>316</v>
      </c>
      <c r="C568" s="57" t="s">
        <v>60</v>
      </c>
      <c r="D568" s="57" t="s">
        <v>315</v>
      </c>
      <c r="E568" s="56" t="s">
        <v>250</v>
      </c>
      <c r="F568" s="56"/>
      <c r="G568" s="55" t="s">
        <v>65</v>
      </c>
      <c r="H568" s="54">
        <v>9.4500000000000001E-2</v>
      </c>
      <c r="I568" s="53">
        <v>23.8</v>
      </c>
      <c r="J568" s="53">
        <v>2.2400000000000002</v>
      </c>
    </row>
    <row r="569" spans="1:10" ht="51.95" customHeight="1" x14ac:dyDescent="0.2">
      <c r="A569" s="67" t="s">
        <v>261</v>
      </c>
      <c r="B569" s="68" t="s">
        <v>464</v>
      </c>
      <c r="C569" s="67" t="s">
        <v>60</v>
      </c>
      <c r="D569" s="67" t="s">
        <v>463</v>
      </c>
      <c r="E569" s="66" t="s">
        <v>288</v>
      </c>
      <c r="F569" s="66"/>
      <c r="G569" s="65" t="s">
        <v>147</v>
      </c>
      <c r="H569" s="64">
        <v>1.1000000000000001</v>
      </c>
      <c r="I569" s="63">
        <v>6.2</v>
      </c>
      <c r="J569" s="63">
        <v>6.82</v>
      </c>
    </row>
    <row r="570" spans="1:10" x14ac:dyDescent="0.2">
      <c r="A570" s="52"/>
      <c r="B570" s="52"/>
      <c r="C570" s="52"/>
      <c r="D570" s="52"/>
      <c r="E570" s="52" t="s">
        <v>249</v>
      </c>
      <c r="F570" s="50">
        <v>3.49</v>
      </c>
      <c r="G570" s="52" t="s">
        <v>248</v>
      </c>
      <c r="H570" s="50">
        <v>0</v>
      </c>
      <c r="I570" s="52" t="s">
        <v>247</v>
      </c>
      <c r="J570" s="50">
        <v>3.49</v>
      </c>
    </row>
    <row r="571" spans="1:10" x14ac:dyDescent="0.2">
      <c r="A571" s="52"/>
      <c r="B571" s="52"/>
      <c r="C571" s="52"/>
      <c r="D571" s="52"/>
      <c r="E571" s="52" t="s">
        <v>246</v>
      </c>
      <c r="F571" s="50">
        <v>3.84</v>
      </c>
      <c r="G571" s="52"/>
      <c r="H571" s="51" t="s">
        <v>245</v>
      </c>
      <c r="I571" s="51"/>
      <c r="J571" s="50">
        <v>15.85</v>
      </c>
    </row>
    <row r="572" spans="1:10" ht="50.1" customHeight="1" thickBot="1" x14ac:dyDescent="0.25">
      <c r="A572" s="26"/>
      <c r="B572" s="26"/>
      <c r="C572" s="26"/>
      <c r="D572" s="26"/>
      <c r="E572" s="26"/>
      <c r="F572" s="26"/>
      <c r="G572" s="26" t="s">
        <v>244</v>
      </c>
      <c r="H572" s="49" t="s">
        <v>462</v>
      </c>
      <c r="I572" s="26" t="s">
        <v>242</v>
      </c>
      <c r="J572" s="47">
        <v>400656.3</v>
      </c>
    </row>
    <row r="573" spans="1:10" ht="0.95" customHeight="1" thickTop="1" x14ac:dyDescent="0.2">
      <c r="A573" s="48"/>
      <c r="B573" s="48"/>
      <c r="C573" s="48"/>
      <c r="D573" s="48"/>
      <c r="E573" s="48"/>
      <c r="F573" s="48"/>
      <c r="G573" s="48"/>
      <c r="H573" s="48"/>
      <c r="I573" s="48"/>
      <c r="J573" s="48"/>
    </row>
    <row r="574" spans="1:10" ht="18" customHeight="1" x14ac:dyDescent="0.2">
      <c r="A574" s="41" t="s">
        <v>156</v>
      </c>
      <c r="B574" s="39" t="s">
        <v>238</v>
      </c>
      <c r="C574" s="41" t="s">
        <v>237</v>
      </c>
      <c r="D574" s="41" t="s">
        <v>10</v>
      </c>
      <c r="E574" s="61" t="s">
        <v>256</v>
      </c>
      <c r="F574" s="61"/>
      <c r="G574" s="40" t="s">
        <v>236</v>
      </c>
      <c r="H574" s="39" t="s">
        <v>11</v>
      </c>
      <c r="I574" s="39" t="s">
        <v>235</v>
      </c>
      <c r="J574" s="39" t="s">
        <v>12</v>
      </c>
    </row>
    <row r="575" spans="1:10" ht="39" customHeight="1" x14ac:dyDescent="0.2">
      <c r="A575" s="33" t="s">
        <v>255</v>
      </c>
      <c r="B575" s="31" t="s">
        <v>155</v>
      </c>
      <c r="C575" s="33" t="s">
        <v>60</v>
      </c>
      <c r="D575" s="33" t="s">
        <v>154</v>
      </c>
      <c r="E575" s="60" t="s">
        <v>461</v>
      </c>
      <c r="F575" s="60"/>
      <c r="G575" s="32" t="s">
        <v>147</v>
      </c>
      <c r="H575" s="59">
        <v>1</v>
      </c>
      <c r="I575" s="30">
        <v>17.850000000000001</v>
      </c>
      <c r="J575" s="30">
        <v>17.850000000000001</v>
      </c>
    </row>
    <row r="576" spans="1:10" ht="24" customHeight="1" x14ac:dyDescent="0.2">
      <c r="A576" s="57" t="s">
        <v>253</v>
      </c>
      <c r="B576" s="58" t="s">
        <v>67</v>
      </c>
      <c r="C576" s="57" t="s">
        <v>60</v>
      </c>
      <c r="D576" s="57" t="s">
        <v>66</v>
      </c>
      <c r="E576" s="56" t="s">
        <v>250</v>
      </c>
      <c r="F576" s="56"/>
      <c r="G576" s="55" t="s">
        <v>65</v>
      </c>
      <c r="H576" s="54">
        <v>0.15110000000000001</v>
      </c>
      <c r="I576" s="53">
        <v>31.3</v>
      </c>
      <c r="J576" s="53">
        <v>4.72</v>
      </c>
    </row>
    <row r="577" spans="1:10" ht="26.1" customHeight="1" x14ac:dyDescent="0.2">
      <c r="A577" s="57" t="s">
        <v>253</v>
      </c>
      <c r="B577" s="58" t="s">
        <v>316</v>
      </c>
      <c r="C577" s="57" t="s">
        <v>60</v>
      </c>
      <c r="D577" s="57" t="s">
        <v>315</v>
      </c>
      <c r="E577" s="56" t="s">
        <v>250</v>
      </c>
      <c r="F577" s="56"/>
      <c r="G577" s="55" t="s">
        <v>65</v>
      </c>
      <c r="H577" s="54">
        <v>0.15110000000000001</v>
      </c>
      <c r="I577" s="53">
        <v>23.8</v>
      </c>
      <c r="J577" s="53">
        <v>3.59</v>
      </c>
    </row>
    <row r="578" spans="1:10" ht="51.95" customHeight="1" x14ac:dyDescent="0.2">
      <c r="A578" s="67" t="s">
        <v>261</v>
      </c>
      <c r="B578" s="68" t="s">
        <v>460</v>
      </c>
      <c r="C578" s="67" t="s">
        <v>60</v>
      </c>
      <c r="D578" s="67" t="s">
        <v>459</v>
      </c>
      <c r="E578" s="66" t="s">
        <v>288</v>
      </c>
      <c r="F578" s="66"/>
      <c r="G578" s="65" t="s">
        <v>147</v>
      </c>
      <c r="H578" s="64">
        <v>1.1000000000000001</v>
      </c>
      <c r="I578" s="63">
        <v>8.68</v>
      </c>
      <c r="J578" s="63">
        <v>9.5399999999999991</v>
      </c>
    </row>
    <row r="579" spans="1:10" x14ac:dyDescent="0.2">
      <c r="A579" s="52"/>
      <c r="B579" s="52"/>
      <c r="C579" s="52"/>
      <c r="D579" s="52"/>
      <c r="E579" s="52" t="s">
        <v>249</v>
      </c>
      <c r="F579" s="50">
        <v>5.59</v>
      </c>
      <c r="G579" s="52" t="s">
        <v>248</v>
      </c>
      <c r="H579" s="50">
        <v>0</v>
      </c>
      <c r="I579" s="52" t="s">
        <v>247</v>
      </c>
      <c r="J579" s="50">
        <v>5.59</v>
      </c>
    </row>
    <row r="580" spans="1:10" x14ac:dyDescent="0.2">
      <c r="A580" s="52"/>
      <c r="B580" s="52"/>
      <c r="C580" s="52"/>
      <c r="D580" s="52"/>
      <c r="E580" s="52" t="s">
        <v>246</v>
      </c>
      <c r="F580" s="50">
        <v>5.71</v>
      </c>
      <c r="G580" s="52"/>
      <c r="H580" s="51" t="s">
        <v>245</v>
      </c>
      <c r="I580" s="51"/>
      <c r="J580" s="50">
        <v>23.56</v>
      </c>
    </row>
    <row r="581" spans="1:10" ht="50.1" customHeight="1" thickBot="1" x14ac:dyDescent="0.25">
      <c r="A581" s="26"/>
      <c r="B581" s="26"/>
      <c r="C581" s="26"/>
      <c r="D581" s="26"/>
      <c r="E581" s="26"/>
      <c r="F581" s="26"/>
      <c r="G581" s="26" t="s">
        <v>244</v>
      </c>
      <c r="H581" s="49" t="s">
        <v>458</v>
      </c>
      <c r="I581" s="26" t="s">
        <v>242</v>
      </c>
      <c r="J581" s="47">
        <v>108281.76</v>
      </c>
    </row>
    <row r="582" spans="1:10" ht="0.95" customHeight="1" thickTop="1" x14ac:dyDescent="0.2">
      <c r="A582" s="48"/>
      <c r="B582" s="48"/>
      <c r="C582" s="48"/>
      <c r="D582" s="48"/>
      <c r="E582" s="48"/>
      <c r="F582" s="48"/>
      <c r="G582" s="48"/>
      <c r="H582" s="48"/>
      <c r="I582" s="48"/>
      <c r="J582" s="48"/>
    </row>
    <row r="583" spans="1:10" ht="18" customHeight="1" x14ac:dyDescent="0.2">
      <c r="A583" s="41" t="s">
        <v>153</v>
      </c>
      <c r="B583" s="39" t="s">
        <v>238</v>
      </c>
      <c r="C583" s="41" t="s">
        <v>237</v>
      </c>
      <c r="D583" s="41" t="s">
        <v>10</v>
      </c>
      <c r="E583" s="61" t="s">
        <v>256</v>
      </c>
      <c r="F583" s="61"/>
      <c r="G583" s="40" t="s">
        <v>236</v>
      </c>
      <c r="H583" s="39" t="s">
        <v>11</v>
      </c>
      <c r="I583" s="39" t="s">
        <v>235</v>
      </c>
      <c r="J583" s="39" t="s">
        <v>12</v>
      </c>
    </row>
    <row r="584" spans="1:10" ht="39" customHeight="1" x14ac:dyDescent="0.2">
      <c r="A584" s="33" t="s">
        <v>255</v>
      </c>
      <c r="B584" s="31" t="s">
        <v>152</v>
      </c>
      <c r="C584" s="33" t="s">
        <v>70</v>
      </c>
      <c r="D584" s="33" t="s">
        <v>151</v>
      </c>
      <c r="E584" s="60" t="s">
        <v>452</v>
      </c>
      <c r="F584" s="60"/>
      <c r="G584" s="32" t="s">
        <v>147</v>
      </c>
      <c r="H584" s="59">
        <v>1</v>
      </c>
      <c r="I584" s="30">
        <v>44.61</v>
      </c>
      <c r="J584" s="30">
        <v>44.61</v>
      </c>
    </row>
    <row r="585" spans="1:10" ht="24" customHeight="1" x14ac:dyDescent="0.2">
      <c r="A585" s="57" t="s">
        <v>253</v>
      </c>
      <c r="B585" s="58" t="s">
        <v>67</v>
      </c>
      <c r="C585" s="57" t="s">
        <v>60</v>
      </c>
      <c r="D585" s="57" t="s">
        <v>66</v>
      </c>
      <c r="E585" s="56" t="s">
        <v>250</v>
      </c>
      <c r="F585" s="56"/>
      <c r="G585" s="55" t="s">
        <v>65</v>
      </c>
      <c r="H585" s="54">
        <v>0.19444349999999999</v>
      </c>
      <c r="I585" s="53">
        <v>31.3</v>
      </c>
      <c r="J585" s="53">
        <v>6.08</v>
      </c>
    </row>
    <row r="586" spans="1:10" ht="26.1" customHeight="1" x14ac:dyDescent="0.2">
      <c r="A586" s="57" t="s">
        <v>253</v>
      </c>
      <c r="B586" s="58" t="s">
        <v>316</v>
      </c>
      <c r="C586" s="57" t="s">
        <v>60</v>
      </c>
      <c r="D586" s="57" t="s">
        <v>315</v>
      </c>
      <c r="E586" s="56" t="s">
        <v>250</v>
      </c>
      <c r="F586" s="56"/>
      <c r="G586" s="55" t="s">
        <v>65</v>
      </c>
      <c r="H586" s="54">
        <v>9.7221799999999997E-2</v>
      </c>
      <c r="I586" s="53">
        <v>23.8</v>
      </c>
      <c r="J586" s="53">
        <v>2.31</v>
      </c>
    </row>
    <row r="587" spans="1:10" ht="24" customHeight="1" x14ac:dyDescent="0.2">
      <c r="A587" s="57" t="s">
        <v>253</v>
      </c>
      <c r="B587" s="58" t="s">
        <v>457</v>
      </c>
      <c r="C587" s="57" t="s">
        <v>365</v>
      </c>
      <c r="D587" s="57" t="s">
        <v>456</v>
      </c>
      <c r="E587" s="56" t="s">
        <v>455</v>
      </c>
      <c r="F587" s="56"/>
      <c r="G587" s="55" t="s">
        <v>454</v>
      </c>
      <c r="H587" s="54">
        <v>1.05</v>
      </c>
      <c r="I587" s="53">
        <v>24.14</v>
      </c>
      <c r="J587" s="53">
        <v>25.34</v>
      </c>
    </row>
    <row r="588" spans="1:10" ht="65.099999999999994" customHeight="1" x14ac:dyDescent="0.2">
      <c r="A588" s="57" t="s">
        <v>253</v>
      </c>
      <c r="B588" s="58" t="s">
        <v>451</v>
      </c>
      <c r="C588" s="57" t="s">
        <v>60</v>
      </c>
      <c r="D588" s="57" t="s">
        <v>450</v>
      </c>
      <c r="E588" s="56" t="s">
        <v>449</v>
      </c>
      <c r="F588" s="56"/>
      <c r="G588" s="55" t="s">
        <v>147</v>
      </c>
      <c r="H588" s="54">
        <v>1</v>
      </c>
      <c r="I588" s="53">
        <v>10.88</v>
      </c>
      <c r="J588" s="53">
        <v>10.88</v>
      </c>
    </row>
    <row r="589" spans="1:10" x14ac:dyDescent="0.2">
      <c r="A589" s="52"/>
      <c r="B589" s="52"/>
      <c r="C589" s="52"/>
      <c r="D589" s="52"/>
      <c r="E589" s="52" t="s">
        <v>249</v>
      </c>
      <c r="F589" s="50">
        <v>32.53</v>
      </c>
      <c r="G589" s="52" t="s">
        <v>248</v>
      </c>
      <c r="H589" s="50">
        <v>0</v>
      </c>
      <c r="I589" s="52" t="s">
        <v>247</v>
      </c>
      <c r="J589" s="50">
        <v>32.53</v>
      </c>
    </row>
    <row r="590" spans="1:10" x14ac:dyDescent="0.2">
      <c r="A590" s="52"/>
      <c r="B590" s="52"/>
      <c r="C590" s="52"/>
      <c r="D590" s="52"/>
      <c r="E590" s="52" t="s">
        <v>246</v>
      </c>
      <c r="F590" s="50">
        <v>14.27</v>
      </c>
      <c r="G590" s="52"/>
      <c r="H590" s="51" t="s">
        <v>245</v>
      </c>
      <c r="I590" s="51"/>
      <c r="J590" s="50">
        <v>58.88</v>
      </c>
    </row>
    <row r="591" spans="1:10" ht="50.1" customHeight="1" thickBot="1" x14ac:dyDescent="0.25">
      <c r="A591" s="26"/>
      <c r="B591" s="26"/>
      <c r="C591" s="26"/>
      <c r="D591" s="26"/>
      <c r="E591" s="26"/>
      <c r="F591" s="26"/>
      <c r="G591" s="26" t="s">
        <v>244</v>
      </c>
      <c r="H591" s="49" t="s">
        <v>453</v>
      </c>
      <c r="I591" s="26" t="s">
        <v>242</v>
      </c>
      <c r="J591" s="47">
        <v>383367.67999999999</v>
      </c>
    </row>
    <row r="592" spans="1:10" ht="0.95" customHeight="1" thickTop="1" x14ac:dyDescent="0.2">
      <c r="A592" s="48"/>
      <c r="B592" s="48"/>
      <c r="C592" s="48"/>
      <c r="D592" s="48"/>
      <c r="E592" s="48"/>
      <c r="F592" s="48"/>
      <c r="G592" s="48"/>
      <c r="H592" s="48"/>
      <c r="I592" s="48"/>
      <c r="J592" s="48"/>
    </row>
    <row r="593" spans="1:10" ht="18" customHeight="1" x14ac:dyDescent="0.2">
      <c r="A593" s="41" t="s">
        <v>150</v>
      </c>
      <c r="B593" s="39" t="s">
        <v>238</v>
      </c>
      <c r="C593" s="41" t="s">
        <v>237</v>
      </c>
      <c r="D593" s="41" t="s">
        <v>10</v>
      </c>
      <c r="E593" s="61" t="s">
        <v>256</v>
      </c>
      <c r="F593" s="61"/>
      <c r="G593" s="40" t="s">
        <v>236</v>
      </c>
      <c r="H593" s="39" t="s">
        <v>11</v>
      </c>
      <c r="I593" s="39" t="s">
        <v>235</v>
      </c>
      <c r="J593" s="39" t="s">
        <v>12</v>
      </c>
    </row>
    <row r="594" spans="1:10" ht="39" customHeight="1" x14ac:dyDescent="0.2">
      <c r="A594" s="33" t="s">
        <v>255</v>
      </c>
      <c r="B594" s="31" t="s">
        <v>149</v>
      </c>
      <c r="C594" s="33" t="s">
        <v>70</v>
      </c>
      <c r="D594" s="33" t="s">
        <v>148</v>
      </c>
      <c r="E594" s="60" t="s">
        <v>452</v>
      </c>
      <c r="F594" s="60"/>
      <c r="G594" s="32" t="s">
        <v>147</v>
      </c>
      <c r="H594" s="59">
        <v>1</v>
      </c>
      <c r="I594" s="30">
        <v>228.87</v>
      </c>
      <c r="J594" s="30">
        <v>228.87</v>
      </c>
    </row>
    <row r="595" spans="1:10" ht="65.099999999999994" customHeight="1" x14ac:dyDescent="0.2">
      <c r="A595" s="57" t="s">
        <v>253</v>
      </c>
      <c r="B595" s="58" t="s">
        <v>451</v>
      </c>
      <c r="C595" s="57" t="s">
        <v>60</v>
      </c>
      <c r="D595" s="57" t="s">
        <v>450</v>
      </c>
      <c r="E595" s="56" t="s">
        <v>449</v>
      </c>
      <c r="F595" s="56"/>
      <c r="G595" s="55" t="s">
        <v>147</v>
      </c>
      <c r="H595" s="54">
        <v>1</v>
      </c>
      <c r="I595" s="53">
        <v>10.88</v>
      </c>
      <c r="J595" s="53">
        <v>10.88</v>
      </c>
    </row>
    <row r="596" spans="1:10" ht="26.1" customHeight="1" x14ac:dyDescent="0.2">
      <c r="A596" s="57" t="s">
        <v>253</v>
      </c>
      <c r="B596" s="58" t="s">
        <v>316</v>
      </c>
      <c r="C596" s="57" t="s">
        <v>60</v>
      </c>
      <c r="D596" s="57" t="s">
        <v>315</v>
      </c>
      <c r="E596" s="56" t="s">
        <v>250</v>
      </c>
      <c r="F596" s="56"/>
      <c r="G596" s="55" t="s">
        <v>65</v>
      </c>
      <c r="H596" s="54">
        <v>0.1169058</v>
      </c>
      <c r="I596" s="53">
        <v>23.8</v>
      </c>
      <c r="J596" s="53">
        <v>2.78</v>
      </c>
    </row>
    <row r="597" spans="1:10" ht="24" customHeight="1" x14ac:dyDescent="0.2">
      <c r="A597" s="57" t="s">
        <v>253</v>
      </c>
      <c r="B597" s="58" t="s">
        <v>67</v>
      </c>
      <c r="C597" s="57" t="s">
        <v>60</v>
      </c>
      <c r="D597" s="57" t="s">
        <v>66</v>
      </c>
      <c r="E597" s="56" t="s">
        <v>250</v>
      </c>
      <c r="F597" s="56"/>
      <c r="G597" s="55" t="s">
        <v>65</v>
      </c>
      <c r="H597" s="54">
        <v>0.23381160000000001</v>
      </c>
      <c r="I597" s="53">
        <v>31.3</v>
      </c>
      <c r="J597" s="53">
        <v>7.31</v>
      </c>
    </row>
    <row r="598" spans="1:10" ht="26.1" customHeight="1" x14ac:dyDescent="0.2">
      <c r="A598" s="67" t="s">
        <v>261</v>
      </c>
      <c r="B598" s="68" t="s">
        <v>448</v>
      </c>
      <c r="C598" s="67" t="s">
        <v>365</v>
      </c>
      <c r="D598" s="67" t="s">
        <v>447</v>
      </c>
      <c r="E598" s="66" t="s">
        <v>288</v>
      </c>
      <c r="F598" s="66"/>
      <c r="G598" s="65" t="s">
        <v>116</v>
      </c>
      <c r="H598" s="64">
        <v>1.05</v>
      </c>
      <c r="I598" s="63">
        <v>198</v>
      </c>
      <c r="J598" s="63">
        <v>207.9</v>
      </c>
    </row>
    <row r="599" spans="1:10" x14ac:dyDescent="0.2">
      <c r="A599" s="52"/>
      <c r="B599" s="52"/>
      <c r="C599" s="52"/>
      <c r="D599" s="52"/>
      <c r="E599" s="52" t="s">
        <v>249</v>
      </c>
      <c r="F599" s="50">
        <v>12.25</v>
      </c>
      <c r="G599" s="52" t="s">
        <v>248</v>
      </c>
      <c r="H599" s="50">
        <v>0</v>
      </c>
      <c r="I599" s="52" t="s">
        <v>247</v>
      </c>
      <c r="J599" s="50">
        <v>12.25</v>
      </c>
    </row>
    <row r="600" spans="1:10" x14ac:dyDescent="0.2">
      <c r="A600" s="52"/>
      <c r="B600" s="52"/>
      <c r="C600" s="52"/>
      <c r="D600" s="52"/>
      <c r="E600" s="52" t="s">
        <v>246</v>
      </c>
      <c r="F600" s="50">
        <v>73.23</v>
      </c>
      <c r="G600" s="52"/>
      <c r="H600" s="51" t="s">
        <v>245</v>
      </c>
      <c r="I600" s="51"/>
      <c r="J600" s="50">
        <v>302.10000000000002</v>
      </c>
    </row>
    <row r="601" spans="1:10" ht="50.1" customHeight="1" thickBot="1" x14ac:dyDescent="0.25">
      <c r="A601" s="26"/>
      <c r="B601" s="26"/>
      <c r="C601" s="26"/>
      <c r="D601" s="26"/>
      <c r="E601" s="26"/>
      <c r="F601" s="26"/>
      <c r="G601" s="26" t="s">
        <v>244</v>
      </c>
      <c r="H601" s="49" t="s">
        <v>446</v>
      </c>
      <c r="I601" s="26" t="s">
        <v>242</v>
      </c>
      <c r="J601" s="47">
        <v>347112.9</v>
      </c>
    </row>
    <row r="602" spans="1:10" ht="0.95" customHeight="1" thickTop="1" x14ac:dyDescent="0.2">
      <c r="A602" s="48"/>
      <c r="B602" s="48"/>
      <c r="C602" s="48"/>
      <c r="D602" s="48"/>
      <c r="E602" s="48"/>
      <c r="F602" s="48"/>
      <c r="G602" s="48"/>
      <c r="H602" s="48"/>
      <c r="I602" s="48"/>
      <c r="J602" s="48"/>
    </row>
    <row r="603" spans="1:10" ht="24" customHeight="1" x14ac:dyDescent="0.2">
      <c r="A603" s="38" t="s">
        <v>30</v>
      </c>
      <c r="B603" s="38"/>
      <c r="C603" s="38"/>
      <c r="D603" s="38" t="s">
        <v>31</v>
      </c>
      <c r="E603" s="38"/>
      <c r="F603" s="62"/>
      <c r="G603" s="62"/>
      <c r="H603" s="36">
        <v>383</v>
      </c>
      <c r="I603" s="38"/>
      <c r="J603" s="35">
        <v>9128483.2799999993</v>
      </c>
    </row>
    <row r="604" spans="1:10" ht="24" customHeight="1" x14ac:dyDescent="0.2">
      <c r="A604" s="38" t="s">
        <v>32</v>
      </c>
      <c r="B604" s="38"/>
      <c r="C604" s="38"/>
      <c r="D604" s="38" t="s">
        <v>33</v>
      </c>
      <c r="E604" s="38"/>
      <c r="F604" s="62"/>
      <c r="G604" s="62"/>
      <c r="H604" s="36"/>
      <c r="I604" s="38"/>
      <c r="J604" s="35">
        <v>9005593.9000000004</v>
      </c>
    </row>
    <row r="605" spans="1:10" ht="18" customHeight="1" x14ac:dyDescent="0.2">
      <c r="A605" s="41" t="s">
        <v>146</v>
      </c>
      <c r="B605" s="39" t="s">
        <v>238</v>
      </c>
      <c r="C605" s="41" t="s">
        <v>237</v>
      </c>
      <c r="D605" s="41" t="s">
        <v>10</v>
      </c>
      <c r="E605" s="61" t="s">
        <v>256</v>
      </c>
      <c r="F605" s="61"/>
      <c r="G605" s="40" t="s">
        <v>236</v>
      </c>
      <c r="H605" s="39" t="s">
        <v>11</v>
      </c>
      <c r="I605" s="39" t="s">
        <v>235</v>
      </c>
      <c r="J605" s="39" t="s">
        <v>12</v>
      </c>
    </row>
    <row r="606" spans="1:10" ht="51.95" customHeight="1" x14ac:dyDescent="0.2">
      <c r="A606" s="33" t="s">
        <v>255</v>
      </c>
      <c r="B606" s="31" t="s">
        <v>145</v>
      </c>
      <c r="C606" s="33" t="s">
        <v>60</v>
      </c>
      <c r="D606" s="33" t="s">
        <v>144</v>
      </c>
      <c r="E606" s="60" t="s">
        <v>445</v>
      </c>
      <c r="F606" s="60"/>
      <c r="G606" s="32" t="s">
        <v>58</v>
      </c>
      <c r="H606" s="59">
        <v>1</v>
      </c>
      <c r="I606" s="30">
        <v>92.39</v>
      </c>
      <c r="J606" s="30">
        <v>92.39</v>
      </c>
    </row>
    <row r="607" spans="1:10" ht="24" customHeight="1" x14ac:dyDescent="0.2">
      <c r="A607" s="57" t="s">
        <v>253</v>
      </c>
      <c r="B607" s="58" t="s">
        <v>373</v>
      </c>
      <c r="C607" s="57" t="s">
        <v>60</v>
      </c>
      <c r="D607" s="57" t="s">
        <v>372</v>
      </c>
      <c r="E607" s="56" t="s">
        <v>250</v>
      </c>
      <c r="F607" s="56"/>
      <c r="G607" s="55" t="s">
        <v>65</v>
      </c>
      <c r="H607" s="54">
        <v>0.88</v>
      </c>
      <c r="I607" s="53">
        <v>30.92</v>
      </c>
      <c r="J607" s="53">
        <v>27.2</v>
      </c>
    </row>
    <row r="608" spans="1:10" ht="24" customHeight="1" x14ac:dyDescent="0.2">
      <c r="A608" s="57" t="s">
        <v>253</v>
      </c>
      <c r="B608" s="58" t="s">
        <v>252</v>
      </c>
      <c r="C608" s="57" t="s">
        <v>60</v>
      </c>
      <c r="D608" s="57" t="s">
        <v>251</v>
      </c>
      <c r="E608" s="56" t="s">
        <v>250</v>
      </c>
      <c r="F608" s="56"/>
      <c r="G608" s="55" t="s">
        <v>65</v>
      </c>
      <c r="H608" s="54">
        <v>0.44</v>
      </c>
      <c r="I608" s="53">
        <v>22.72</v>
      </c>
      <c r="J608" s="53">
        <v>9.99</v>
      </c>
    </row>
    <row r="609" spans="1:10" ht="51.95" customHeight="1" x14ac:dyDescent="0.2">
      <c r="A609" s="57" t="s">
        <v>253</v>
      </c>
      <c r="B609" s="58" t="s">
        <v>444</v>
      </c>
      <c r="C609" s="57" t="s">
        <v>60</v>
      </c>
      <c r="D609" s="57" t="s">
        <v>443</v>
      </c>
      <c r="E609" s="56" t="s">
        <v>321</v>
      </c>
      <c r="F609" s="56"/>
      <c r="G609" s="55" t="s">
        <v>306</v>
      </c>
      <c r="H609" s="54">
        <v>1.72E-2</v>
      </c>
      <c r="I609" s="53">
        <v>811</v>
      </c>
      <c r="J609" s="53">
        <v>13.94</v>
      </c>
    </row>
    <row r="610" spans="1:10" ht="26.1" customHeight="1" x14ac:dyDescent="0.2">
      <c r="A610" s="67" t="s">
        <v>261</v>
      </c>
      <c r="B610" s="68" t="s">
        <v>442</v>
      </c>
      <c r="C610" s="67" t="s">
        <v>60</v>
      </c>
      <c r="D610" s="67" t="s">
        <v>441</v>
      </c>
      <c r="E610" s="66" t="s">
        <v>288</v>
      </c>
      <c r="F610" s="66"/>
      <c r="G610" s="65" t="s">
        <v>79</v>
      </c>
      <c r="H610" s="64">
        <v>1.44</v>
      </c>
      <c r="I610" s="63">
        <v>2.66</v>
      </c>
      <c r="J610" s="63">
        <v>3.83</v>
      </c>
    </row>
    <row r="611" spans="1:10" ht="26.1" customHeight="1" x14ac:dyDescent="0.2">
      <c r="A611" s="67" t="s">
        <v>261</v>
      </c>
      <c r="B611" s="68" t="s">
        <v>440</v>
      </c>
      <c r="C611" s="67" t="s">
        <v>60</v>
      </c>
      <c r="D611" s="67" t="s">
        <v>439</v>
      </c>
      <c r="E611" s="66" t="s">
        <v>288</v>
      </c>
      <c r="F611" s="66"/>
      <c r="G611" s="65" t="s">
        <v>79</v>
      </c>
      <c r="H611" s="64">
        <v>0.96</v>
      </c>
      <c r="I611" s="63">
        <v>4.4000000000000004</v>
      </c>
      <c r="J611" s="63">
        <v>4.22</v>
      </c>
    </row>
    <row r="612" spans="1:10" ht="26.1" customHeight="1" x14ac:dyDescent="0.2">
      <c r="A612" s="67" t="s">
        <v>261</v>
      </c>
      <c r="B612" s="68" t="s">
        <v>438</v>
      </c>
      <c r="C612" s="67" t="s">
        <v>60</v>
      </c>
      <c r="D612" s="67" t="s">
        <v>437</v>
      </c>
      <c r="E612" s="66" t="s">
        <v>288</v>
      </c>
      <c r="F612" s="66"/>
      <c r="G612" s="65" t="s">
        <v>79</v>
      </c>
      <c r="H612" s="64">
        <v>1.44</v>
      </c>
      <c r="I612" s="63">
        <v>1.9</v>
      </c>
      <c r="J612" s="63">
        <v>2.73</v>
      </c>
    </row>
    <row r="613" spans="1:10" ht="26.1" customHeight="1" x14ac:dyDescent="0.2">
      <c r="A613" s="67" t="s">
        <v>261</v>
      </c>
      <c r="B613" s="68" t="s">
        <v>436</v>
      </c>
      <c r="C613" s="67" t="s">
        <v>60</v>
      </c>
      <c r="D613" s="67" t="s">
        <v>435</v>
      </c>
      <c r="E613" s="66" t="s">
        <v>288</v>
      </c>
      <c r="F613" s="66"/>
      <c r="G613" s="65" t="s">
        <v>79</v>
      </c>
      <c r="H613" s="64">
        <v>10.06</v>
      </c>
      <c r="I613" s="63">
        <v>3.03</v>
      </c>
      <c r="J613" s="63">
        <v>30.48</v>
      </c>
    </row>
    <row r="614" spans="1:10" x14ac:dyDescent="0.2">
      <c r="A614" s="52"/>
      <c r="B614" s="52"/>
      <c r="C614" s="52"/>
      <c r="D614" s="52"/>
      <c r="E614" s="52" t="s">
        <v>249</v>
      </c>
      <c r="F614" s="50">
        <v>28.01</v>
      </c>
      <c r="G614" s="52" t="s">
        <v>248</v>
      </c>
      <c r="H614" s="50">
        <v>0</v>
      </c>
      <c r="I614" s="52" t="s">
        <v>247</v>
      </c>
      <c r="J614" s="50">
        <v>28.01</v>
      </c>
    </row>
    <row r="615" spans="1:10" x14ac:dyDescent="0.2">
      <c r="A615" s="52"/>
      <c r="B615" s="52"/>
      <c r="C615" s="52"/>
      <c r="D615" s="52"/>
      <c r="E615" s="52" t="s">
        <v>246</v>
      </c>
      <c r="F615" s="50">
        <v>29.56</v>
      </c>
      <c r="G615" s="52"/>
      <c r="H615" s="51" t="s">
        <v>245</v>
      </c>
      <c r="I615" s="51"/>
      <c r="J615" s="50">
        <v>121.95</v>
      </c>
    </row>
    <row r="616" spans="1:10" ht="50.1" customHeight="1" thickBot="1" x14ac:dyDescent="0.25">
      <c r="A616" s="26"/>
      <c r="B616" s="26"/>
      <c r="C616" s="26"/>
      <c r="D616" s="26"/>
      <c r="E616" s="26"/>
      <c r="F616" s="26"/>
      <c r="G616" s="26" t="s">
        <v>244</v>
      </c>
      <c r="H616" s="49" t="s">
        <v>434</v>
      </c>
      <c r="I616" s="26" t="s">
        <v>242</v>
      </c>
      <c r="J616" s="47">
        <v>2522169.9</v>
      </c>
    </row>
    <row r="617" spans="1:10" ht="0.95" customHeight="1" thickTop="1" x14ac:dyDescent="0.2">
      <c r="A617" s="48"/>
      <c r="B617" s="48"/>
      <c r="C617" s="48"/>
      <c r="D617" s="48"/>
      <c r="E617" s="48"/>
      <c r="F617" s="48"/>
      <c r="G617" s="48"/>
      <c r="H617" s="48"/>
      <c r="I617" s="48"/>
      <c r="J617" s="48"/>
    </row>
    <row r="618" spans="1:10" ht="18" customHeight="1" x14ac:dyDescent="0.2">
      <c r="A618" s="41" t="s">
        <v>143</v>
      </c>
      <c r="B618" s="39" t="s">
        <v>238</v>
      </c>
      <c r="C618" s="41" t="s">
        <v>237</v>
      </c>
      <c r="D618" s="41" t="s">
        <v>10</v>
      </c>
      <c r="E618" s="61" t="s">
        <v>256</v>
      </c>
      <c r="F618" s="61"/>
      <c r="G618" s="40" t="s">
        <v>236</v>
      </c>
      <c r="H618" s="39" t="s">
        <v>11</v>
      </c>
      <c r="I618" s="39" t="s">
        <v>235</v>
      </c>
      <c r="J618" s="39" t="s">
        <v>12</v>
      </c>
    </row>
    <row r="619" spans="1:10" ht="51.95" customHeight="1" x14ac:dyDescent="0.2">
      <c r="A619" s="33" t="s">
        <v>255</v>
      </c>
      <c r="B619" s="31" t="s">
        <v>142</v>
      </c>
      <c r="C619" s="33" t="s">
        <v>60</v>
      </c>
      <c r="D619" s="33" t="s">
        <v>141</v>
      </c>
      <c r="E619" s="60" t="s">
        <v>433</v>
      </c>
      <c r="F619" s="60"/>
      <c r="G619" s="32" t="s">
        <v>58</v>
      </c>
      <c r="H619" s="59">
        <v>1</v>
      </c>
      <c r="I619" s="30">
        <v>5.29</v>
      </c>
      <c r="J619" s="30">
        <v>5.29</v>
      </c>
    </row>
    <row r="620" spans="1:10" ht="24" customHeight="1" x14ac:dyDescent="0.2">
      <c r="A620" s="57" t="s">
        <v>253</v>
      </c>
      <c r="B620" s="58" t="s">
        <v>252</v>
      </c>
      <c r="C620" s="57" t="s">
        <v>60</v>
      </c>
      <c r="D620" s="57" t="s">
        <v>251</v>
      </c>
      <c r="E620" s="56" t="s">
        <v>250</v>
      </c>
      <c r="F620" s="56"/>
      <c r="G620" s="55" t="s">
        <v>65</v>
      </c>
      <c r="H620" s="54">
        <v>2.5499999999999998E-2</v>
      </c>
      <c r="I620" s="53">
        <v>22.72</v>
      </c>
      <c r="J620" s="53">
        <v>0.56999999999999995</v>
      </c>
    </row>
    <row r="621" spans="1:10" ht="24" customHeight="1" x14ac:dyDescent="0.2">
      <c r="A621" s="57" t="s">
        <v>253</v>
      </c>
      <c r="B621" s="58" t="s">
        <v>373</v>
      </c>
      <c r="C621" s="57" t="s">
        <v>60</v>
      </c>
      <c r="D621" s="57" t="s">
        <v>372</v>
      </c>
      <c r="E621" s="56" t="s">
        <v>250</v>
      </c>
      <c r="F621" s="56"/>
      <c r="G621" s="55" t="s">
        <v>65</v>
      </c>
      <c r="H621" s="54">
        <v>6.8099999999999994E-2</v>
      </c>
      <c r="I621" s="53">
        <v>30.92</v>
      </c>
      <c r="J621" s="53">
        <v>2.1</v>
      </c>
    </row>
    <row r="622" spans="1:10" ht="39" customHeight="1" x14ac:dyDescent="0.2">
      <c r="A622" s="57" t="s">
        <v>253</v>
      </c>
      <c r="B622" s="58" t="s">
        <v>432</v>
      </c>
      <c r="C622" s="57" t="s">
        <v>60</v>
      </c>
      <c r="D622" s="57" t="s">
        <v>431</v>
      </c>
      <c r="E622" s="56" t="s">
        <v>321</v>
      </c>
      <c r="F622" s="56"/>
      <c r="G622" s="55" t="s">
        <v>306</v>
      </c>
      <c r="H622" s="54">
        <v>3.7000000000000002E-3</v>
      </c>
      <c r="I622" s="53">
        <v>709.01</v>
      </c>
      <c r="J622" s="53">
        <v>2.62</v>
      </c>
    </row>
    <row r="623" spans="1:10" x14ac:dyDescent="0.2">
      <c r="A623" s="52"/>
      <c r="B623" s="52"/>
      <c r="C623" s="52"/>
      <c r="D623" s="52"/>
      <c r="E623" s="52" t="s">
        <v>249</v>
      </c>
      <c r="F623" s="50">
        <v>2.31</v>
      </c>
      <c r="G623" s="52" t="s">
        <v>248</v>
      </c>
      <c r="H623" s="50">
        <v>0</v>
      </c>
      <c r="I623" s="52" t="s">
        <v>247</v>
      </c>
      <c r="J623" s="50">
        <v>2.31</v>
      </c>
    </row>
    <row r="624" spans="1:10" x14ac:dyDescent="0.2">
      <c r="A624" s="52"/>
      <c r="B624" s="52"/>
      <c r="C624" s="52"/>
      <c r="D624" s="52"/>
      <c r="E624" s="52" t="s">
        <v>246</v>
      </c>
      <c r="F624" s="50">
        <v>1.69</v>
      </c>
      <c r="G624" s="52"/>
      <c r="H624" s="51" t="s">
        <v>245</v>
      </c>
      <c r="I624" s="51"/>
      <c r="J624" s="50">
        <v>6.98</v>
      </c>
    </row>
    <row r="625" spans="1:10" ht="50.1" customHeight="1" thickBot="1" x14ac:dyDescent="0.25">
      <c r="A625" s="26"/>
      <c r="B625" s="26"/>
      <c r="C625" s="26"/>
      <c r="D625" s="26"/>
      <c r="E625" s="26"/>
      <c r="F625" s="26"/>
      <c r="G625" s="26" t="s">
        <v>244</v>
      </c>
      <c r="H625" s="49" t="s">
        <v>384</v>
      </c>
      <c r="I625" s="26" t="s">
        <v>242</v>
      </c>
      <c r="J625" s="47">
        <v>288720.71999999997</v>
      </c>
    </row>
    <row r="626" spans="1:10" ht="0.95" customHeight="1" thickTop="1" x14ac:dyDescent="0.2">
      <c r="A626" s="48"/>
      <c r="B626" s="48"/>
      <c r="C626" s="48"/>
      <c r="D626" s="48"/>
      <c r="E626" s="48"/>
      <c r="F626" s="48"/>
      <c r="G626" s="48"/>
      <c r="H626" s="48"/>
      <c r="I626" s="48"/>
      <c r="J626" s="48"/>
    </row>
    <row r="627" spans="1:10" ht="18" customHeight="1" x14ac:dyDescent="0.2">
      <c r="A627" s="41" t="s">
        <v>140</v>
      </c>
      <c r="B627" s="39" t="s">
        <v>238</v>
      </c>
      <c r="C627" s="41" t="s">
        <v>237</v>
      </c>
      <c r="D627" s="41" t="s">
        <v>10</v>
      </c>
      <c r="E627" s="61" t="s">
        <v>256</v>
      </c>
      <c r="F627" s="61"/>
      <c r="G627" s="40" t="s">
        <v>236</v>
      </c>
      <c r="H627" s="39" t="s">
        <v>11</v>
      </c>
      <c r="I627" s="39" t="s">
        <v>235</v>
      </c>
      <c r="J627" s="39" t="s">
        <v>12</v>
      </c>
    </row>
    <row r="628" spans="1:10" ht="51.95" customHeight="1" x14ac:dyDescent="0.2">
      <c r="A628" s="33" t="s">
        <v>255</v>
      </c>
      <c r="B628" s="31" t="s">
        <v>139</v>
      </c>
      <c r="C628" s="33" t="s">
        <v>60</v>
      </c>
      <c r="D628" s="33" t="s">
        <v>138</v>
      </c>
      <c r="E628" s="60" t="s">
        <v>430</v>
      </c>
      <c r="F628" s="60"/>
      <c r="G628" s="32" t="s">
        <v>58</v>
      </c>
      <c r="H628" s="59">
        <v>1</v>
      </c>
      <c r="I628" s="30">
        <v>44.71</v>
      </c>
      <c r="J628" s="30">
        <v>44.71</v>
      </c>
    </row>
    <row r="629" spans="1:10" ht="24" customHeight="1" x14ac:dyDescent="0.2">
      <c r="A629" s="57" t="s">
        <v>253</v>
      </c>
      <c r="B629" s="58" t="s">
        <v>252</v>
      </c>
      <c r="C629" s="57" t="s">
        <v>60</v>
      </c>
      <c r="D629" s="57" t="s">
        <v>251</v>
      </c>
      <c r="E629" s="56" t="s">
        <v>250</v>
      </c>
      <c r="F629" s="56"/>
      <c r="G629" s="55" t="s">
        <v>65</v>
      </c>
      <c r="H629" s="54">
        <v>0.23619999999999999</v>
      </c>
      <c r="I629" s="53">
        <v>22.72</v>
      </c>
      <c r="J629" s="53">
        <v>5.36</v>
      </c>
    </row>
    <row r="630" spans="1:10" ht="24" customHeight="1" x14ac:dyDescent="0.2">
      <c r="A630" s="57" t="s">
        <v>253</v>
      </c>
      <c r="B630" s="58" t="s">
        <v>373</v>
      </c>
      <c r="C630" s="57" t="s">
        <v>60</v>
      </c>
      <c r="D630" s="57" t="s">
        <v>372</v>
      </c>
      <c r="E630" s="56" t="s">
        <v>250</v>
      </c>
      <c r="F630" s="56"/>
      <c r="G630" s="55" t="s">
        <v>65</v>
      </c>
      <c r="H630" s="54">
        <v>0.47239999999999999</v>
      </c>
      <c r="I630" s="53">
        <v>30.92</v>
      </c>
      <c r="J630" s="53">
        <v>14.6</v>
      </c>
    </row>
    <row r="631" spans="1:10" ht="51.95" customHeight="1" x14ac:dyDescent="0.2">
      <c r="A631" s="57" t="s">
        <v>253</v>
      </c>
      <c r="B631" s="58" t="s">
        <v>429</v>
      </c>
      <c r="C631" s="57" t="s">
        <v>60</v>
      </c>
      <c r="D631" s="57" t="s">
        <v>428</v>
      </c>
      <c r="E631" s="56" t="s">
        <v>321</v>
      </c>
      <c r="F631" s="56"/>
      <c r="G631" s="55" t="s">
        <v>306</v>
      </c>
      <c r="H631" s="54">
        <v>3.04E-2</v>
      </c>
      <c r="I631" s="53">
        <v>814.26</v>
      </c>
      <c r="J631" s="53">
        <v>24.75</v>
      </c>
    </row>
    <row r="632" spans="1:10" x14ac:dyDescent="0.2">
      <c r="A632" s="52"/>
      <c r="B632" s="52"/>
      <c r="C632" s="52"/>
      <c r="D632" s="52"/>
      <c r="E632" s="52" t="s">
        <v>249</v>
      </c>
      <c r="F632" s="50">
        <v>17.670000000000002</v>
      </c>
      <c r="G632" s="52" t="s">
        <v>248</v>
      </c>
      <c r="H632" s="50">
        <v>0</v>
      </c>
      <c r="I632" s="52" t="s">
        <v>247</v>
      </c>
      <c r="J632" s="50">
        <v>17.670000000000002</v>
      </c>
    </row>
    <row r="633" spans="1:10" x14ac:dyDescent="0.2">
      <c r="A633" s="52"/>
      <c r="B633" s="52"/>
      <c r="C633" s="52"/>
      <c r="D633" s="52"/>
      <c r="E633" s="52" t="s">
        <v>246</v>
      </c>
      <c r="F633" s="50">
        <v>14.3</v>
      </c>
      <c r="G633" s="52"/>
      <c r="H633" s="51" t="s">
        <v>245</v>
      </c>
      <c r="I633" s="51"/>
      <c r="J633" s="50">
        <v>59.01</v>
      </c>
    </row>
    <row r="634" spans="1:10" ht="50.1" customHeight="1" thickBot="1" x14ac:dyDescent="0.25">
      <c r="A634" s="26"/>
      <c r="B634" s="26"/>
      <c r="C634" s="26"/>
      <c r="D634" s="26"/>
      <c r="E634" s="26"/>
      <c r="F634" s="26"/>
      <c r="G634" s="26" t="s">
        <v>244</v>
      </c>
      <c r="H634" s="49" t="s">
        <v>384</v>
      </c>
      <c r="I634" s="26" t="s">
        <v>242</v>
      </c>
      <c r="J634" s="47">
        <v>2440889.64</v>
      </c>
    </row>
    <row r="635" spans="1:10" ht="0.95" customHeight="1" thickTop="1" x14ac:dyDescent="0.2">
      <c r="A635" s="48"/>
      <c r="B635" s="48"/>
      <c r="C635" s="48"/>
      <c r="D635" s="48"/>
      <c r="E635" s="48"/>
      <c r="F635" s="48"/>
      <c r="G635" s="48"/>
      <c r="H635" s="48"/>
      <c r="I635" s="48"/>
      <c r="J635" s="48"/>
    </row>
    <row r="636" spans="1:10" ht="18" customHeight="1" x14ac:dyDescent="0.2">
      <c r="A636" s="41" t="s">
        <v>137</v>
      </c>
      <c r="B636" s="39" t="s">
        <v>238</v>
      </c>
      <c r="C636" s="41" t="s">
        <v>237</v>
      </c>
      <c r="D636" s="41" t="s">
        <v>10</v>
      </c>
      <c r="E636" s="61" t="s">
        <v>256</v>
      </c>
      <c r="F636" s="61"/>
      <c r="G636" s="40" t="s">
        <v>236</v>
      </c>
      <c r="H636" s="39" t="s">
        <v>11</v>
      </c>
      <c r="I636" s="39" t="s">
        <v>235</v>
      </c>
      <c r="J636" s="39" t="s">
        <v>12</v>
      </c>
    </row>
    <row r="637" spans="1:10" ht="51.95" customHeight="1" x14ac:dyDescent="0.2">
      <c r="A637" s="33" t="s">
        <v>255</v>
      </c>
      <c r="B637" s="31" t="s">
        <v>136</v>
      </c>
      <c r="C637" s="33" t="s">
        <v>60</v>
      </c>
      <c r="D637" s="33" t="s">
        <v>135</v>
      </c>
      <c r="E637" s="60" t="s">
        <v>427</v>
      </c>
      <c r="F637" s="60"/>
      <c r="G637" s="32" t="s">
        <v>58</v>
      </c>
      <c r="H637" s="59">
        <v>1</v>
      </c>
      <c r="I637" s="30">
        <v>176.31</v>
      </c>
      <c r="J637" s="30">
        <v>176.31</v>
      </c>
    </row>
    <row r="638" spans="1:10" ht="39" customHeight="1" x14ac:dyDescent="0.2">
      <c r="A638" s="57" t="s">
        <v>253</v>
      </c>
      <c r="B638" s="58" t="s">
        <v>426</v>
      </c>
      <c r="C638" s="57" t="s">
        <v>60</v>
      </c>
      <c r="D638" s="57" t="s">
        <v>425</v>
      </c>
      <c r="E638" s="56" t="s">
        <v>424</v>
      </c>
      <c r="F638" s="56"/>
      <c r="G638" s="55" t="s">
        <v>291</v>
      </c>
      <c r="H638" s="54">
        <v>0.99099999999999999</v>
      </c>
      <c r="I638" s="53">
        <v>15.08</v>
      </c>
      <c r="J638" s="53">
        <v>14.94</v>
      </c>
    </row>
    <row r="639" spans="1:10" ht="24" customHeight="1" x14ac:dyDescent="0.2">
      <c r="A639" s="57" t="s">
        <v>253</v>
      </c>
      <c r="B639" s="58" t="s">
        <v>252</v>
      </c>
      <c r="C639" s="57" t="s">
        <v>60</v>
      </c>
      <c r="D639" s="57" t="s">
        <v>251</v>
      </c>
      <c r="E639" s="56" t="s">
        <v>250</v>
      </c>
      <c r="F639" s="56"/>
      <c r="G639" s="55" t="s">
        <v>65</v>
      </c>
      <c r="H639" s="54">
        <v>0.39</v>
      </c>
      <c r="I639" s="53">
        <v>22.72</v>
      </c>
      <c r="J639" s="53">
        <v>8.86</v>
      </c>
    </row>
    <row r="640" spans="1:10" ht="24" customHeight="1" x14ac:dyDescent="0.2">
      <c r="A640" s="57" t="s">
        <v>253</v>
      </c>
      <c r="B640" s="58" t="s">
        <v>423</v>
      </c>
      <c r="C640" s="57" t="s">
        <v>60</v>
      </c>
      <c r="D640" s="57" t="s">
        <v>422</v>
      </c>
      <c r="E640" s="56" t="s">
        <v>250</v>
      </c>
      <c r="F640" s="56"/>
      <c r="G640" s="55" t="s">
        <v>65</v>
      </c>
      <c r="H640" s="54">
        <v>0.52</v>
      </c>
      <c r="I640" s="53">
        <v>30.49</v>
      </c>
      <c r="J640" s="53">
        <v>15.85</v>
      </c>
    </row>
    <row r="641" spans="1:10" ht="26.1" customHeight="1" x14ac:dyDescent="0.2">
      <c r="A641" s="57" t="s">
        <v>253</v>
      </c>
      <c r="B641" s="58" t="s">
        <v>421</v>
      </c>
      <c r="C641" s="57" t="s">
        <v>60</v>
      </c>
      <c r="D641" s="57" t="s">
        <v>420</v>
      </c>
      <c r="E641" s="56" t="s">
        <v>419</v>
      </c>
      <c r="F641" s="56"/>
      <c r="G641" s="55" t="s">
        <v>147</v>
      </c>
      <c r="H641" s="54">
        <v>1.1599999999999999</v>
      </c>
      <c r="I641" s="53">
        <v>18.239999999999998</v>
      </c>
      <c r="J641" s="53">
        <v>21.15</v>
      </c>
    </row>
    <row r="642" spans="1:10" ht="39" customHeight="1" x14ac:dyDescent="0.2">
      <c r="A642" s="57" t="s">
        <v>253</v>
      </c>
      <c r="B642" s="58" t="s">
        <v>418</v>
      </c>
      <c r="C642" s="57" t="s">
        <v>60</v>
      </c>
      <c r="D642" s="57" t="s">
        <v>417</v>
      </c>
      <c r="E642" s="56" t="s">
        <v>416</v>
      </c>
      <c r="F642" s="56"/>
      <c r="G642" s="55" t="s">
        <v>306</v>
      </c>
      <c r="H642" s="54">
        <v>5.3999999999999999E-2</v>
      </c>
      <c r="I642" s="53">
        <v>774.13</v>
      </c>
      <c r="J642" s="53">
        <v>41.8</v>
      </c>
    </row>
    <row r="643" spans="1:10" ht="39" customHeight="1" x14ac:dyDescent="0.2">
      <c r="A643" s="67" t="s">
        <v>261</v>
      </c>
      <c r="B643" s="68" t="s">
        <v>415</v>
      </c>
      <c r="C643" s="67" t="s">
        <v>60</v>
      </c>
      <c r="D643" s="67" t="s">
        <v>414</v>
      </c>
      <c r="E643" s="66" t="s">
        <v>288</v>
      </c>
      <c r="F643" s="66"/>
      <c r="G643" s="65" t="s">
        <v>58</v>
      </c>
      <c r="H643" s="64">
        <v>1</v>
      </c>
      <c r="I643" s="63">
        <v>40.130000000000003</v>
      </c>
      <c r="J643" s="63">
        <v>40.130000000000003</v>
      </c>
    </row>
    <row r="644" spans="1:10" ht="26.1" customHeight="1" x14ac:dyDescent="0.2">
      <c r="A644" s="67" t="s">
        <v>261</v>
      </c>
      <c r="B644" s="68" t="s">
        <v>413</v>
      </c>
      <c r="C644" s="67" t="s">
        <v>60</v>
      </c>
      <c r="D644" s="67" t="s">
        <v>412</v>
      </c>
      <c r="E644" s="66" t="s">
        <v>288</v>
      </c>
      <c r="F644" s="66"/>
      <c r="G644" s="65" t="s">
        <v>291</v>
      </c>
      <c r="H644" s="64">
        <v>0.04</v>
      </c>
      <c r="I644" s="63">
        <v>20.14</v>
      </c>
      <c r="J644" s="63">
        <v>0.8</v>
      </c>
    </row>
    <row r="645" spans="1:10" ht="39" customHeight="1" x14ac:dyDescent="0.2">
      <c r="A645" s="67" t="s">
        <v>261</v>
      </c>
      <c r="B645" s="68" t="s">
        <v>411</v>
      </c>
      <c r="C645" s="67" t="s">
        <v>60</v>
      </c>
      <c r="D645" s="67" t="s">
        <v>410</v>
      </c>
      <c r="E645" s="66" t="s">
        <v>288</v>
      </c>
      <c r="F645" s="66"/>
      <c r="G645" s="65" t="s">
        <v>147</v>
      </c>
      <c r="H645" s="64">
        <v>1.87</v>
      </c>
      <c r="I645" s="63">
        <v>17.53</v>
      </c>
      <c r="J645" s="63">
        <v>32.78</v>
      </c>
    </row>
    <row r="646" spans="1:10" x14ac:dyDescent="0.2">
      <c r="A646" s="52"/>
      <c r="B646" s="52"/>
      <c r="C646" s="52"/>
      <c r="D646" s="52"/>
      <c r="E646" s="52" t="s">
        <v>249</v>
      </c>
      <c r="F646" s="50">
        <v>27.71</v>
      </c>
      <c r="G646" s="52" t="s">
        <v>248</v>
      </c>
      <c r="H646" s="50">
        <v>0</v>
      </c>
      <c r="I646" s="52" t="s">
        <v>247</v>
      </c>
      <c r="J646" s="50">
        <v>27.71</v>
      </c>
    </row>
    <row r="647" spans="1:10" x14ac:dyDescent="0.2">
      <c r="A647" s="52"/>
      <c r="B647" s="52"/>
      <c r="C647" s="52"/>
      <c r="D647" s="52"/>
      <c r="E647" s="52" t="s">
        <v>246</v>
      </c>
      <c r="F647" s="50">
        <v>56.41</v>
      </c>
      <c r="G647" s="52"/>
      <c r="H647" s="51" t="s">
        <v>245</v>
      </c>
      <c r="I647" s="51"/>
      <c r="J647" s="50">
        <v>232.72</v>
      </c>
    </row>
    <row r="648" spans="1:10" ht="50.1" customHeight="1" thickBot="1" x14ac:dyDescent="0.25">
      <c r="A648" s="26"/>
      <c r="B648" s="26"/>
      <c r="C648" s="26"/>
      <c r="D648" s="26"/>
      <c r="E648" s="26"/>
      <c r="F648" s="26"/>
      <c r="G648" s="26" t="s">
        <v>244</v>
      </c>
      <c r="H648" s="49" t="s">
        <v>402</v>
      </c>
      <c r="I648" s="26" t="s">
        <v>242</v>
      </c>
      <c r="J648" s="47">
        <v>1604371.68</v>
      </c>
    </row>
    <row r="649" spans="1:10" ht="0.95" customHeight="1" thickTop="1" x14ac:dyDescent="0.2">
      <c r="A649" s="48"/>
      <c r="B649" s="48"/>
      <c r="C649" s="48"/>
      <c r="D649" s="48"/>
      <c r="E649" s="48"/>
      <c r="F649" s="48"/>
      <c r="G649" s="48"/>
      <c r="H649" s="48"/>
      <c r="I649" s="48"/>
      <c r="J649" s="48"/>
    </row>
    <row r="650" spans="1:10" ht="18" customHeight="1" x14ac:dyDescent="0.2">
      <c r="A650" s="41" t="s">
        <v>134</v>
      </c>
      <c r="B650" s="39" t="s">
        <v>238</v>
      </c>
      <c r="C650" s="41" t="s">
        <v>237</v>
      </c>
      <c r="D650" s="41" t="s">
        <v>10</v>
      </c>
      <c r="E650" s="61" t="s">
        <v>256</v>
      </c>
      <c r="F650" s="61"/>
      <c r="G650" s="40" t="s">
        <v>236</v>
      </c>
      <c r="H650" s="39" t="s">
        <v>11</v>
      </c>
      <c r="I650" s="39" t="s">
        <v>235</v>
      </c>
      <c r="J650" s="39" t="s">
        <v>12</v>
      </c>
    </row>
    <row r="651" spans="1:10" ht="26.1" customHeight="1" x14ac:dyDescent="0.2">
      <c r="A651" s="33" t="s">
        <v>255</v>
      </c>
      <c r="B651" s="31" t="s">
        <v>133</v>
      </c>
      <c r="C651" s="33" t="s">
        <v>60</v>
      </c>
      <c r="D651" s="33" t="s">
        <v>132</v>
      </c>
      <c r="E651" s="60" t="s">
        <v>409</v>
      </c>
      <c r="F651" s="60"/>
      <c r="G651" s="32" t="s">
        <v>58</v>
      </c>
      <c r="H651" s="59">
        <v>1</v>
      </c>
      <c r="I651" s="30">
        <v>47.64</v>
      </c>
      <c r="J651" s="30">
        <v>47.64</v>
      </c>
    </row>
    <row r="652" spans="1:10" ht="24" customHeight="1" x14ac:dyDescent="0.2">
      <c r="A652" s="57" t="s">
        <v>253</v>
      </c>
      <c r="B652" s="58" t="s">
        <v>408</v>
      </c>
      <c r="C652" s="57" t="s">
        <v>60</v>
      </c>
      <c r="D652" s="57" t="s">
        <v>407</v>
      </c>
      <c r="E652" s="56" t="s">
        <v>250</v>
      </c>
      <c r="F652" s="56"/>
      <c r="G652" s="55" t="s">
        <v>65</v>
      </c>
      <c r="H652" s="54">
        <v>0.4299</v>
      </c>
      <c r="I652" s="53">
        <v>32.26</v>
      </c>
      <c r="J652" s="53">
        <v>13.86</v>
      </c>
    </row>
    <row r="653" spans="1:10" ht="26.1" customHeight="1" x14ac:dyDescent="0.2">
      <c r="A653" s="57" t="s">
        <v>253</v>
      </c>
      <c r="B653" s="58" t="s">
        <v>406</v>
      </c>
      <c r="C653" s="57" t="s">
        <v>60</v>
      </c>
      <c r="D653" s="57" t="s">
        <v>405</v>
      </c>
      <c r="E653" s="56" t="s">
        <v>250</v>
      </c>
      <c r="F653" s="56"/>
      <c r="G653" s="55" t="s">
        <v>65</v>
      </c>
      <c r="H653" s="54">
        <v>9.69E-2</v>
      </c>
      <c r="I653" s="53">
        <v>24.07</v>
      </c>
      <c r="J653" s="53">
        <v>2.33</v>
      </c>
    </row>
    <row r="654" spans="1:10" ht="51.95" customHeight="1" x14ac:dyDescent="0.2">
      <c r="A654" s="67" t="s">
        <v>261</v>
      </c>
      <c r="B654" s="68" t="s">
        <v>404</v>
      </c>
      <c r="C654" s="67" t="s">
        <v>60</v>
      </c>
      <c r="D654" s="67" t="s">
        <v>403</v>
      </c>
      <c r="E654" s="66" t="s">
        <v>288</v>
      </c>
      <c r="F654" s="66"/>
      <c r="G654" s="65" t="s">
        <v>291</v>
      </c>
      <c r="H654" s="64">
        <v>1.5</v>
      </c>
      <c r="I654" s="63">
        <v>20.97</v>
      </c>
      <c r="J654" s="63">
        <v>31.45</v>
      </c>
    </row>
    <row r="655" spans="1:10" x14ac:dyDescent="0.2">
      <c r="A655" s="52"/>
      <c r="B655" s="52"/>
      <c r="C655" s="52"/>
      <c r="D655" s="52"/>
      <c r="E655" s="52" t="s">
        <v>249</v>
      </c>
      <c r="F655" s="50">
        <v>11.48</v>
      </c>
      <c r="G655" s="52" t="s">
        <v>248</v>
      </c>
      <c r="H655" s="50">
        <v>0</v>
      </c>
      <c r="I655" s="52" t="s">
        <v>247</v>
      </c>
      <c r="J655" s="50">
        <v>11.48</v>
      </c>
    </row>
    <row r="656" spans="1:10" x14ac:dyDescent="0.2">
      <c r="A656" s="52"/>
      <c r="B656" s="52"/>
      <c r="C656" s="52"/>
      <c r="D656" s="52"/>
      <c r="E656" s="52" t="s">
        <v>246</v>
      </c>
      <c r="F656" s="50">
        <v>15.24</v>
      </c>
      <c r="G656" s="52"/>
      <c r="H656" s="51" t="s">
        <v>245</v>
      </c>
      <c r="I656" s="51"/>
      <c r="J656" s="50">
        <v>62.88</v>
      </c>
    </row>
    <row r="657" spans="1:10" ht="50.1" customHeight="1" thickBot="1" x14ac:dyDescent="0.25">
      <c r="A657" s="26"/>
      <c r="B657" s="26"/>
      <c r="C657" s="26"/>
      <c r="D657" s="26"/>
      <c r="E657" s="26"/>
      <c r="F657" s="26"/>
      <c r="G657" s="26" t="s">
        <v>244</v>
      </c>
      <c r="H657" s="49" t="s">
        <v>402</v>
      </c>
      <c r="I657" s="26" t="s">
        <v>242</v>
      </c>
      <c r="J657" s="47">
        <v>433494.72</v>
      </c>
    </row>
    <row r="658" spans="1:10" ht="0.95" customHeight="1" thickTop="1" x14ac:dyDescent="0.2">
      <c r="A658" s="48"/>
      <c r="B658" s="48"/>
      <c r="C658" s="48"/>
      <c r="D658" s="48"/>
      <c r="E658" s="48"/>
      <c r="F658" s="48"/>
      <c r="G658" s="48"/>
      <c r="H658" s="48"/>
      <c r="I658" s="48"/>
      <c r="J658" s="48"/>
    </row>
    <row r="659" spans="1:10" ht="18" customHeight="1" x14ac:dyDescent="0.2">
      <c r="A659" s="41" t="s">
        <v>131</v>
      </c>
      <c r="B659" s="39" t="s">
        <v>238</v>
      </c>
      <c r="C659" s="41" t="s">
        <v>237</v>
      </c>
      <c r="D659" s="41" t="s">
        <v>10</v>
      </c>
      <c r="E659" s="61" t="s">
        <v>256</v>
      </c>
      <c r="F659" s="61"/>
      <c r="G659" s="40" t="s">
        <v>236</v>
      </c>
      <c r="H659" s="39" t="s">
        <v>11</v>
      </c>
      <c r="I659" s="39" t="s">
        <v>235</v>
      </c>
      <c r="J659" s="39" t="s">
        <v>12</v>
      </c>
    </row>
    <row r="660" spans="1:10" ht="26.1" customHeight="1" x14ac:dyDescent="0.2">
      <c r="A660" s="33" t="s">
        <v>255</v>
      </c>
      <c r="B660" s="31" t="s">
        <v>130</v>
      </c>
      <c r="C660" s="33" t="s">
        <v>60</v>
      </c>
      <c r="D660" s="33" t="s">
        <v>129</v>
      </c>
      <c r="E660" s="60" t="s">
        <v>390</v>
      </c>
      <c r="F660" s="60"/>
      <c r="G660" s="32" t="s">
        <v>58</v>
      </c>
      <c r="H660" s="59">
        <v>1</v>
      </c>
      <c r="I660" s="30">
        <v>9.68</v>
      </c>
      <c r="J660" s="30">
        <v>9.68</v>
      </c>
    </row>
    <row r="661" spans="1:10" ht="39" customHeight="1" x14ac:dyDescent="0.2">
      <c r="A661" s="57" t="s">
        <v>253</v>
      </c>
      <c r="B661" s="58" t="s">
        <v>401</v>
      </c>
      <c r="C661" s="57" t="s">
        <v>60</v>
      </c>
      <c r="D661" s="57" t="s">
        <v>400</v>
      </c>
      <c r="E661" s="56" t="s">
        <v>396</v>
      </c>
      <c r="F661" s="56"/>
      <c r="G661" s="55" t="s">
        <v>399</v>
      </c>
      <c r="H661" s="54">
        <v>9.7999999999999997E-3</v>
      </c>
      <c r="I661" s="53">
        <v>0.71</v>
      </c>
      <c r="J661" s="53">
        <v>0</v>
      </c>
    </row>
    <row r="662" spans="1:10" ht="24" customHeight="1" x14ac:dyDescent="0.2">
      <c r="A662" s="57" t="s">
        <v>253</v>
      </c>
      <c r="B662" s="58" t="s">
        <v>252</v>
      </c>
      <c r="C662" s="57" t="s">
        <v>60</v>
      </c>
      <c r="D662" s="57" t="s">
        <v>251</v>
      </c>
      <c r="E662" s="56" t="s">
        <v>250</v>
      </c>
      <c r="F662" s="56"/>
      <c r="G662" s="55" t="s">
        <v>65</v>
      </c>
      <c r="H662" s="54">
        <v>6.3E-2</v>
      </c>
      <c r="I662" s="53">
        <v>22.72</v>
      </c>
      <c r="J662" s="53">
        <v>1.43</v>
      </c>
    </row>
    <row r="663" spans="1:10" ht="39" customHeight="1" x14ac:dyDescent="0.2">
      <c r="A663" s="57" t="s">
        <v>253</v>
      </c>
      <c r="B663" s="58" t="s">
        <v>398</v>
      </c>
      <c r="C663" s="57" t="s">
        <v>60</v>
      </c>
      <c r="D663" s="57" t="s">
        <v>397</v>
      </c>
      <c r="E663" s="56" t="s">
        <v>396</v>
      </c>
      <c r="F663" s="56"/>
      <c r="G663" s="55" t="s">
        <v>395</v>
      </c>
      <c r="H663" s="54">
        <v>7.9000000000000008E-3</v>
      </c>
      <c r="I663" s="53">
        <v>0</v>
      </c>
      <c r="J663" s="53">
        <v>0</v>
      </c>
    </row>
    <row r="664" spans="1:10" ht="24" customHeight="1" x14ac:dyDescent="0.2">
      <c r="A664" s="57" t="s">
        <v>253</v>
      </c>
      <c r="B664" s="58" t="s">
        <v>389</v>
      </c>
      <c r="C664" s="57" t="s">
        <v>60</v>
      </c>
      <c r="D664" s="57" t="s">
        <v>388</v>
      </c>
      <c r="E664" s="56" t="s">
        <v>250</v>
      </c>
      <c r="F664" s="56"/>
      <c r="G664" s="55" t="s">
        <v>65</v>
      </c>
      <c r="H664" s="54">
        <v>0.18909999999999999</v>
      </c>
      <c r="I664" s="53">
        <v>32.590000000000003</v>
      </c>
      <c r="J664" s="53">
        <v>6.16</v>
      </c>
    </row>
    <row r="665" spans="1:10" ht="26.1" customHeight="1" x14ac:dyDescent="0.2">
      <c r="A665" s="67" t="s">
        <v>261</v>
      </c>
      <c r="B665" s="68" t="s">
        <v>394</v>
      </c>
      <c r="C665" s="67" t="s">
        <v>60</v>
      </c>
      <c r="D665" s="67" t="s">
        <v>393</v>
      </c>
      <c r="E665" s="66" t="s">
        <v>288</v>
      </c>
      <c r="F665" s="66"/>
      <c r="G665" s="65" t="s">
        <v>79</v>
      </c>
      <c r="H665" s="64">
        <v>4.0099999999999997E-2</v>
      </c>
      <c r="I665" s="63">
        <v>0.95</v>
      </c>
      <c r="J665" s="63">
        <v>0.03</v>
      </c>
    </row>
    <row r="666" spans="1:10" ht="26.1" customHeight="1" x14ac:dyDescent="0.2">
      <c r="A666" s="67" t="s">
        <v>261</v>
      </c>
      <c r="B666" s="68" t="s">
        <v>392</v>
      </c>
      <c r="C666" s="67" t="s">
        <v>60</v>
      </c>
      <c r="D666" s="67" t="s">
        <v>391</v>
      </c>
      <c r="E666" s="66" t="s">
        <v>288</v>
      </c>
      <c r="F666" s="66"/>
      <c r="G666" s="65" t="s">
        <v>291</v>
      </c>
      <c r="H666" s="64">
        <v>0.7288</v>
      </c>
      <c r="I666" s="63">
        <v>2.83</v>
      </c>
      <c r="J666" s="63">
        <v>2.06</v>
      </c>
    </row>
    <row r="667" spans="1:10" x14ac:dyDescent="0.2">
      <c r="A667" s="52"/>
      <c r="B667" s="52"/>
      <c r="C667" s="52"/>
      <c r="D667" s="52"/>
      <c r="E667" s="52" t="s">
        <v>249</v>
      </c>
      <c r="F667" s="50">
        <v>4.99</v>
      </c>
      <c r="G667" s="52" t="s">
        <v>248</v>
      </c>
      <c r="H667" s="50">
        <v>0</v>
      </c>
      <c r="I667" s="52" t="s">
        <v>247</v>
      </c>
      <c r="J667" s="50">
        <v>4.99</v>
      </c>
    </row>
    <row r="668" spans="1:10" x14ac:dyDescent="0.2">
      <c r="A668" s="52"/>
      <c r="B668" s="52"/>
      <c r="C668" s="52"/>
      <c r="D668" s="52"/>
      <c r="E668" s="52" t="s">
        <v>246</v>
      </c>
      <c r="F668" s="50">
        <v>3.09</v>
      </c>
      <c r="G668" s="52"/>
      <c r="H668" s="51" t="s">
        <v>245</v>
      </c>
      <c r="I668" s="51"/>
      <c r="J668" s="50">
        <v>12.77</v>
      </c>
    </row>
    <row r="669" spans="1:10" ht="50.1" customHeight="1" thickBot="1" x14ac:dyDescent="0.25">
      <c r="A669" s="26"/>
      <c r="B669" s="26"/>
      <c r="C669" s="26"/>
      <c r="D669" s="26"/>
      <c r="E669" s="26"/>
      <c r="F669" s="26"/>
      <c r="G669" s="26" t="s">
        <v>244</v>
      </c>
      <c r="H669" s="49" t="s">
        <v>384</v>
      </c>
      <c r="I669" s="26" t="s">
        <v>242</v>
      </c>
      <c r="J669" s="47">
        <v>528218.28</v>
      </c>
    </row>
    <row r="670" spans="1:10" ht="0.95" customHeight="1" thickTop="1" x14ac:dyDescent="0.2">
      <c r="A670" s="48"/>
      <c r="B670" s="48"/>
      <c r="C670" s="48"/>
      <c r="D670" s="48"/>
      <c r="E670" s="48"/>
      <c r="F670" s="48"/>
      <c r="G670" s="48"/>
      <c r="H670" s="48"/>
      <c r="I670" s="48"/>
      <c r="J670" s="48"/>
    </row>
    <row r="671" spans="1:10" ht="18" customHeight="1" x14ac:dyDescent="0.2">
      <c r="A671" s="41" t="s">
        <v>128</v>
      </c>
      <c r="B671" s="39" t="s">
        <v>238</v>
      </c>
      <c r="C671" s="41" t="s">
        <v>237</v>
      </c>
      <c r="D671" s="41" t="s">
        <v>10</v>
      </c>
      <c r="E671" s="61" t="s">
        <v>256</v>
      </c>
      <c r="F671" s="61"/>
      <c r="G671" s="40" t="s">
        <v>236</v>
      </c>
      <c r="H671" s="39" t="s">
        <v>11</v>
      </c>
      <c r="I671" s="39" t="s">
        <v>235</v>
      </c>
      <c r="J671" s="39" t="s">
        <v>12</v>
      </c>
    </row>
    <row r="672" spans="1:10" ht="26.1" customHeight="1" x14ac:dyDescent="0.2">
      <c r="A672" s="33" t="s">
        <v>255</v>
      </c>
      <c r="B672" s="31" t="s">
        <v>127</v>
      </c>
      <c r="C672" s="33" t="s">
        <v>60</v>
      </c>
      <c r="D672" s="33" t="s">
        <v>126</v>
      </c>
      <c r="E672" s="60" t="s">
        <v>390</v>
      </c>
      <c r="F672" s="60"/>
      <c r="G672" s="32" t="s">
        <v>58</v>
      </c>
      <c r="H672" s="59">
        <v>1</v>
      </c>
      <c r="I672" s="30">
        <v>10.32</v>
      </c>
      <c r="J672" s="30">
        <v>10.32</v>
      </c>
    </row>
    <row r="673" spans="1:10" ht="24" customHeight="1" x14ac:dyDescent="0.2">
      <c r="A673" s="57" t="s">
        <v>253</v>
      </c>
      <c r="B673" s="58" t="s">
        <v>389</v>
      </c>
      <c r="C673" s="57" t="s">
        <v>60</v>
      </c>
      <c r="D673" s="57" t="s">
        <v>388</v>
      </c>
      <c r="E673" s="56" t="s">
        <v>250</v>
      </c>
      <c r="F673" s="56"/>
      <c r="G673" s="55" t="s">
        <v>65</v>
      </c>
      <c r="H673" s="54">
        <v>0.16309999999999999</v>
      </c>
      <c r="I673" s="53">
        <v>32.590000000000003</v>
      </c>
      <c r="J673" s="53">
        <v>5.31</v>
      </c>
    </row>
    <row r="674" spans="1:10" ht="24" customHeight="1" x14ac:dyDescent="0.2">
      <c r="A674" s="57" t="s">
        <v>253</v>
      </c>
      <c r="B674" s="58" t="s">
        <v>252</v>
      </c>
      <c r="C674" s="57" t="s">
        <v>60</v>
      </c>
      <c r="D674" s="57" t="s">
        <v>251</v>
      </c>
      <c r="E674" s="56" t="s">
        <v>250</v>
      </c>
      <c r="F674" s="56"/>
      <c r="G674" s="55" t="s">
        <v>65</v>
      </c>
      <c r="H674" s="54">
        <v>5.4399999999999997E-2</v>
      </c>
      <c r="I674" s="53">
        <v>22.72</v>
      </c>
      <c r="J674" s="53">
        <v>1.23</v>
      </c>
    </row>
    <row r="675" spans="1:10" ht="24" customHeight="1" x14ac:dyDescent="0.2">
      <c r="A675" s="67" t="s">
        <v>261</v>
      </c>
      <c r="B675" s="68" t="s">
        <v>387</v>
      </c>
      <c r="C675" s="67" t="s">
        <v>60</v>
      </c>
      <c r="D675" s="67" t="s">
        <v>386</v>
      </c>
      <c r="E675" s="66" t="s">
        <v>288</v>
      </c>
      <c r="F675" s="66"/>
      <c r="G675" s="65" t="s">
        <v>385</v>
      </c>
      <c r="H675" s="64">
        <v>0.26779999999999998</v>
      </c>
      <c r="I675" s="63">
        <v>14.14</v>
      </c>
      <c r="J675" s="63">
        <v>3.78</v>
      </c>
    </row>
    <row r="676" spans="1:10" x14ac:dyDescent="0.2">
      <c r="A676" s="52"/>
      <c r="B676" s="52"/>
      <c r="C676" s="52"/>
      <c r="D676" s="52"/>
      <c r="E676" s="52" t="s">
        <v>249</v>
      </c>
      <c r="F676" s="50">
        <v>4.3</v>
      </c>
      <c r="G676" s="52" t="s">
        <v>248</v>
      </c>
      <c r="H676" s="50">
        <v>0</v>
      </c>
      <c r="I676" s="52" t="s">
        <v>247</v>
      </c>
      <c r="J676" s="50">
        <v>4.3</v>
      </c>
    </row>
    <row r="677" spans="1:10" x14ac:dyDescent="0.2">
      <c r="A677" s="52"/>
      <c r="B677" s="52"/>
      <c r="C677" s="52"/>
      <c r="D677" s="52"/>
      <c r="E677" s="52" t="s">
        <v>246</v>
      </c>
      <c r="F677" s="50">
        <v>3.3</v>
      </c>
      <c r="G677" s="52"/>
      <c r="H677" s="51" t="s">
        <v>245</v>
      </c>
      <c r="I677" s="51"/>
      <c r="J677" s="50">
        <v>13.62</v>
      </c>
    </row>
    <row r="678" spans="1:10" ht="50.1" customHeight="1" thickBot="1" x14ac:dyDescent="0.25">
      <c r="A678" s="26"/>
      <c r="B678" s="26"/>
      <c r="C678" s="26"/>
      <c r="D678" s="26"/>
      <c r="E678" s="26"/>
      <c r="F678" s="26"/>
      <c r="G678" s="26" t="s">
        <v>244</v>
      </c>
      <c r="H678" s="49" t="s">
        <v>384</v>
      </c>
      <c r="I678" s="26" t="s">
        <v>242</v>
      </c>
      <c r="J678" s="47">
        <v>563377.68000000005</v>
      </c>
    </row>
    <row r="679" spans="1:10" ht="0.95" customHeight="1" thickTop="1" x14ac:dyDescent="0.2">
      <c r="A679" s="48"/>
      <c r="B679" s="48"/>
      <c r="C679" s="48"/>
      <c r="D679" s="48"/>
      <c r="E679" s="48"/>
      <c r="F679" s="48"/>
      <c r="G679" s="48"/>
      <c r="H679" s="48"/>
      <c r="I679" s="48"/>
      <c r="J679" s="48"/>
    </row>
    <row r="680" spans="1:10" ht="18" customHeight="1" x14ac:dyDescent="0.2">
      <c r="A680" s="41" t="s">
        <v>125</v>
      </c>
      <c r="B680" s="39" t="s">
        <v>238</v>
      </c>
      <c r="C680" s="41" t="s">
        <v>237</v>
      </c>
      <c r="D680" s="41" t="s">
        <v>10</v>
      </c>
      <c r="E680" s="61" t="s">
        <v>256</v>
      </c>
      <c r="F680" s="61"/>
      <c r="G680" s="40" t="s">
        <v>236</v>
      </c>
      <c r="H680" s="39" t="s">
        <v>11</v>
      </c>
      <c r="I680" s="39" t="s">
        <v>235</v>
      </c>
      <c r="J680" s="39" t="s">
        <v>12</v>
      </c>
    </row>
    <row r="681" spans="1:10" ht="39" customHeight="1" x14ac:dyDescent="0.2">
      <c r="A681" s="33" t="s">
        <v>255</v>
      </c>
      <c r="B681" s="31" t="s">
        <v>124</v>
      </c>
      <c r="C681" s="33" t="s">
        <v>60</v>
      </c>
      <c r="D681" s="33" t="s">
        <v>123</v>
      </c>
      <c r="E681" s="60" t="s">
        <v>383</v>
      </c>
      <c r="F681" s="60"/>
      <c r="G681" s="32" t="s">
        <v>58</v>
      </c>
      <c r="H681" s="59">
        <v>1</v>
      </c>
      <c r="I681" s="30">
        <v>475.64</v>
      </c>
      <c r="J681" s="30">
        <v>475.64</v>
      </c>
    </row>
    <row r="682" spans="1:10" ht="24" customHeight="1" x14ac:dyDescent="0.2">
      <c r="A682" s="57" t="s">
        <v>253</v>
      </c>
      <c r="B682" s="58" t="s">
        <v>252</v>
      </c>
      <c r="C682" s="57" t="s">
        <v>60</v>
      </c>
      <c r="D682" s="57" t="s">
        <v>251</v>
      </c>
      <c r="E682" s="56" t="s">
        <v>250</v>
      </c>
      <c r="F682" s="56"/>
      <c r="G682" s="55" t="s">
        <v>65</v>
      </c>
      <c r="H682" s="54">
        <v>0.1568136</v>
      </c>
      <c r="I682" s="53">
        <v>22.72</v>
      </c>
      <c r="J682" s="53">
        <v>3.56</v>
      </c>
    </row>
    <row r="683" spans="1:10" ht="24" customHeight="1" x14ac:dyDescent="0.2">
      <c r="A683" s="57" t="s">
        <v>253</v>
      </c>
      <c r="B683" s="58" t="s">
        <v>373</v>
      </c>
      <c r="C683" s="57" t="s">
        <v>60</v>
      </c>
      <c r="D683" s="57" t="s">
        <v>372</v>
      </c>
      <c r="E683" s="56" t="s">
        <v>250</v>
      </c>
      <c r="F683" s="56"/>
      <c r="G683" s="55" t="s">
        <v>65</v>
      </c>
      <c r="H683" s="54">
        <v>0.55487889999999995</v>
      </c>
      <c r="I683" s="53">
        <v>30.92</v>
      </c>
      <c r="J683" s="53">
        <v>17.149999999999999</v>
      </c>
    </row>
    <row r="684" spans="1:10" ht="39" customHeight="1" x14ac:dyDescent="0.2">
      <c r="A684" s="67" t="s">
        <v>261</v>
      </c>
      <c r="B684" s="68" t="s">
        <v>350</v>
      </c>
      <c r="C684" s="67" t="s">
        <v>60</v>
      </c>
      <c r="D684" s="67" t="s">
        <v>349</v>
      </c>
      <c r="E684" s="66" t="s">
        <v>288</v>
      </c>
      <c r="F684" s="66"/>
      <c r="G684" s="65" t="s">
        <v>79</v>
      </c>
      <c r="H684" s="64">
        <v>4.8166000000000002</v>
      </c>
      <c r="I684" s="63">
        <v>0.61</v>
      </c>
      <c r="J684" s="63">
        <v>2.93</v>
      </c>
    </row>
    <row r="685" spans="1:10" ht="39" customHeight="1" x14ac:dyDescent="0.2">
      <c r="A685" s="67" t="s">
        <v>261</v>
      </c>
      <c r="B685" s="68" t="s">
        <v>382</v>
      </c>
      <c r="C685" s="67" t="s">
        <v>60</v>
      </c>
      <c r="D685" s="67" t="s">
        <v>381</v>
      </c>
      <c r="E685" s="66" t="s">
        <v>288</v>
      </c>
      <c r="F685" s="66"/>
      <c r="G685" s="65" t="s">
        <v>147</v>
      </c>
      <c r="H685" s="64">
        <v>6.8503999999999996</v>
      </c>
      <c r="I685" s="63">
        <v>16.13</v>
      </c>
      <c r="J685" s="63">
        <v>110.49</v>
      </c>
    </row>
    <row r="686" spans="1:10" ht="39" customHeight="1" x14ac:dyDescent="0.2">
      <c r="A686" s="67" t="s">
        <v>261</v>
      </c>
      <c r="B686" s="68" t="s">
        <v>380</v>
      </c>
      <c r="C686" s="67" t="s">
        <v>60</v>
      </c>
      <c r="D686" s="67" t="s">
        <v>379</v>
      </c>
      <c r="E686" s="66" t="s">
        <v>288</v>
      </c>
      <c r="F686" s="66"/>
      <c r="G686" s="65" t="s">
        <v>79</v>
      </c>
      <c r="H686" s="64">
        <v>0.54730000000000001</v>
      </c>
      <c r="I686" s="63">
        <v>565.61</v>
      </c>
      <c r="J686" s="63">
        <v>309.55</v>
      </c>
    </row>
    <row r="687" spans="1:10" ht="26.1" customHeight="1" x14ac:dyDescent="0.2">
      <c r="A687" s="67" t="s">
        <v>261</v>
      </c>
      <c r="B687" s="68" t="s">
        <v>378</v>
      </c>
      <c r="C687" s="67" t="s">
        <v>60</v>
      </c>
      <c r="D687" s="67" t="s">
        <v>377</v>
      </c>
      <c r="E687" s="66" t="s">
        <v>288</v>
      </c>
      <c r="F687" s="66"/>
      <c r="G687" s="65" t="s">
        <v>376</v>
      </c>
      <c r="H687" s="64">
        <v>0.88290000000000002</v>
      </c>
      <c r="I687" s="63">
        <v>36.21</v>
      </c>
      <c r="J687" s="63">
        <v>31.96</v>
      </c>
    </row>
    <row r="688" spans="1:10" x14ac:dyDescent="0.2">
      <c r="A688" s="52"/>
      <c r="B688" s="52"/>
      <c r="C688" s="52"/>
      <c r="D688" s="52"/>
      <c r="E688" s="52" t="s">
        <v>249</v>
      </c>
      <c r="F688" s="50">
        <v>14.34</v>
      </c>
      <c r="G688" s="52" t="s">
        <v>248</v>
      </c>
      <c r="H688" s="50">
        <v>0</v>
      </c>
      <c r="I688" s="52" t="s">
        <v>247</v>
      </c>
      <c r="J688" s="50">
        <v>14.34</v>
      </c>
    </row>
    <row r="689" spans="1:10" x14ac:dyDescent="0.2">
      <c r="A689" s="52"/>
      <c r="B689" s="52"/>
      <c r="C689" s="52"/>
      <c r="D689" s="52"/>
      <c r="E689" s="52" t="s">
        <v>246</v>
      </c>
      <c r="F689" s="50">
        <v>152.19999999999999</v>
      </c>
      <c r="G689" s="52"/>
      <c r="H689" s="51" t="s">
        <v>245</v>
      </c>
      <c r="I689" s="51"/>
      <c r="J689" s="50">
        <v>627.84</v>
      </c>
    </row>
    <row r="690" spans="1:10" ht="50.1" customHeight="1" thickBot="1" x14ac:dyDescent="0.25">
      <c r="A690" s="26"/>
      <c r="B690" s="26"/>
      <c r="C690" s="26"/>
      <c r="D690" s="26"/>
      <c r="E690" s="26"/>
      <c r="F690" s="26"/>
      <c r="G690" s="26" t="s">
        <v>244</v>
      </c>
      <c r="H690" s="49" t="s">
        <v>375</v>
      </c>
      <c r="I690" s="26" t="s">
        <v>242</v>
      </c>
      <c r="J690" s="47">
        <v>454471.63</v>
      </c>
    </row>
    <row r="691" spans="1:10" ht="0.95" customHeight="1" thickTop="1" x14ac:dyDescent="0.2">
      <c r="A691" s="48"/>
      <c r="B691" s="48"/>
      <c r="C691" s="48"/>
      <c r="D691" s="48"/>
      <c r="E691" s="48"/>
      <c r="F691" s="48"/>
      <c r="G691" s="48"/>
      <c r="H691" s="48"/>
      <c r="I691" s="48"/>
      <c r="J691" s="48"/>
    </row>
    <row r="692" spans="1:10" ht="18" customHeight="1" x14ac:dyDescent="0.2">
      <c r="A692" s="41" t="s">
        <v>122</v>
      </c>
      <c r="B692" s="39" t="s">
        <v>238</v>
      </c>
      <c r="C692" s="41" t="s">
        <v>237</v>
      </c>
      <c r="D692" s="41" t="s">
        <v>10</v>
      </c>
      <c r="E692" s="61" t="s">
        <v>256</v>
      </c>
      <c r="F692" s="61"/>
      <c r="G692" s="40" t="s">
        <v>236</v>
      </c>
      <c r="H692" s="39" t="s">
        <v>11</v>
      </c>
      <c r="I692" s="39" t="s">
        <v>235</v>
      </c>
      <c r="J692" s="39" t="s">
        <v>12</v>
      </c>
    </row>
    <row r="693" spans="1:10" ht="39" customHeight="1" x14ac:dyDescent="0.2">
      <c r="A693" s="33" t="s">
        <v>255</v>
      </c>
      <c r="B693" s="31" t="s">
        <v>121</v>
      </c>
      <c r="C693" s="33" t="s">
        <v>60</v>
      </c>
      <c r="D693" s="33" t="s">
        <v>120</v>
      </c>
      <c r="E693" s="60" t="s">
        <v>374</v>
      </c>
      <c r="F693" s="60"/>
      <c r="G693" s="32" t="s">
        <v>58</v>
      </c>
      <c r="H693" s="59">
        <v>1</v>
      </c>
      <c r="I693" s="30">
        <v>210.02</v>
      </c>
      <c r="J693" s="30">
        <v>210.02</v>
      </c>
    </row>
    <row r="694" spans="1:10" ht="24" customHeight="1" x14ac:dyDescent="0.2">
      <c r="A694" s="57" t="s">
        <v>253</v>
      </c>
      <c r="B694" s="58" t="s">
        <v>252</v>
      </c>
      <c r="C694" s="57" t="s">
        <v>60</v>
      </c>
      <c r="D694" s="57" t="s">
        <v>251</v>
      </c>
      <c r="E694" s="56" t="s">
        <v>250</v>
      </c>
      <c r="F694" s="56"/>
      <c r="G694" s="55" t="s">
        <v>65</v>
      </c>
      <c r="H694" s="54">
        <v>1.028</v>
      </c>
      <c r="I694" s="53">
        <v>22.72</v>
      </c>
      <c r="J694" s="53">
        <v>23.35</v>
      </c>
    </row>
    <row r="695" spans="1:10" ht="24" customHeight="1" x14ac:dyDescent="0.2">
      <c r="A695" s="57" t="s">
        <v>253</v>
      </c>
      <c r="B695" s="58" t="s">
        <v>373</v>
      </c>
      <c r="C695" s="57" t="s">
        <v>60</v>
      </c>
      <c r="D695" s="57" t="s">
        <v>372</v>
      </c>
      <c r="E695" s="56" t="s">
        <v>250</v>
      </c>
      <c r="F695" s="56"/>
      <c r="G695" s="55" t="s">
        <v>65</v>
      </c>
      <c r="H695" s="54">
        <v>2.0550000000000002</v>
      </c>
      <c r="I695" s="53">
        <v>30.92</v>
      </c>
      <c r="J695" s="53">
        <v>63.54</v>
      </c>
    </row>
    <row r="696" spans="1:10" ht="39" customHeight="1" x14ac:dyDescent="0.2">
      <c r="A696" s="57" t="s">
        <v>253</v>
      </c>
      <c r="B696" s="58" t="s">
        <v>371</v>
      </c>
      <c r="C696" s="57" t="s">
        <v>60</v>
      </c>
      <c r="D696" s="57" t="s">
        <v>370</v>
      </c>
      <c r="E696" s="56" t="s">
        <v>321</v>
      </c>
      <c r="F696" s="56"/>
      <c r="G696" s="55" t="s">
        <v>306</v>
      </c>
      <c r="H696" s="54">
        <v>0.01</v>
      </c>
      <c r="I696" s="53">
        <v>728.78</v>
      </c>
      <c r="J696" s="53">
        <v>7.28</v>
      </c>
    </row>
    <row r="697" spans="1:10" ht="26.1" customHeight="1" x14ac:dyDescent="0.2">
      <c r="A697" s="67" t="s">
        <v>261</v>
      </c>
      <c r="B697" s="68" t="s">
        <v>369</v>
      </c>
      <c r="C697" s="67" t="s">
        <v>60</v>
      </c>
      <c r="D697" s="67" t="s">
        <v>368</v>
      </c>
      <c r="E697" s="66" t="s">
        <v>288</v>
      </c>
      <c r="F697" s="66"/>
      <c r="G697" s="65" t="s">
        <v>79</v>
      </c>
      <c r="H697" s="64">
        <v>3.95</v>
      </c>
      <c r="I697" s="63">
        <v>29.33</v>
      </c>
      <c r="J697" s="63">
        <v>115.85</v>
      </c>
    </row>
    <row r="698" spans="1:10" x14ac:dyDescent="0.2">
      <c r="A698" s="52"/>
      <c r="B698" s="52"/>
      <c r="C698" s="52"/>
      <c r="D698" s="52"/>
      <c r="E698" s="52" t="s">
        <v>249</v>
      </c>
      <c r="F698" s="50">
        <v>60.14</v>
      </c>
      <c r="G698" s="52" t="s">
        <v>248</v>
      </c>
      <c r="H698" s="50">
        <v>0</v>
      </c>
      <c r="I698" s="52" t="s">
        <v>247</v>
      </c>
      <c r="J698" s="50">
        <v>60.14</v>
      </c>
    </row>
    <row r="699" spans="1:10" x14ac:dyDescent="0.2">
      <c r="A699" s="52"/>
      <c r="B699" s="52"/>
      <c r="C699" s="52"/>
      <c r="D699" s="52"/>
      <c r="E699" s="52" t="s">
        <v>246</v>
      </c>
      <c r="F699" s="50">
        <v>67.2</v>
      </c>
      <c r="G699" s="52"/>
      <c r="H699" s="51" t="s">
        <v>245</v>
      </c>
      <c r="I699" s="51"/>
      <c r="J699" s="50">
        <v>277.22000000000003</v>
      </c>
    </row>
    <row r="700" spans="1:10" ht="50.1" customHeight="1" thickBot="1" x14ac:dyDescent="0.25">
      <c r="A700" s="26"/>
      <c r="B700" s="26"/>
      <c r="C700" s="26"/>
      <c r="D700" s="26"/>
      <c r="E700" s="26"/>
      <c r="F700" s="26"/>
      <c r="G700" s="26" t="s">
        <v>244</v>
      </c>
      <c r="H700" s="49" t="s">
        <v>367</v>
      </c>
      <c r="I700" s="26" t="s">
        <v>242</v>
      </c>
      <c r="J700" s="47">
        <v>169879.65</v>
      </c>
    </row>
    <row r="701" spans="1:10" ht="0.95" customHeight="1" thickTop="1" x14ac:dyDescent="0.2">
      <c r="A701" s="48"/>
      <c r="B701" s="48"/>
      <c r="C701" s="48"/>
      <c r="D701" s="48"/>
      <c r="E701" s="48"/>
      <c r="F701" s="48"/>
      <c r="G701" s="48"/>
      <c r="H701" s="48"/>
      <c r="I701" s="48"/>
      <c r="J701" s="48"/>
    </row>
    <row r="702" spans="1:10" ht="24" customHeight="1" x14ac:dyDescent="0.2">
      <c r="A702" s="38" t="s">
        <v>34</v>
      </c>
      <c r="B702" s="38"/>
      <c r="C702" s="38"/>
      <c r="D702" s="38" t="s">
        <v>35</v>
      </c>
      <c r="E702" s="38"/>
      <c r="F702" s="62"/>
      <c r="G702" s="62"/>
      <c r="H702" s="36"/>
      <c r="I702" s="38"/>
      <c r="J702" s="35">
        <v>122889.38</v>
      </c>
    </row>
    <row r="703" spans="1:10" ht="18" customHeight="1" x14ac:dyDescent="0.2">
      <c r="A703" s="41" t="s">
        <v>119</v>
      </c>
      <c r="B703" s="39" t="s">
        <v>238</v>
      </c>
      <c r="C703" s="41" t="s">
        <v>237</v>
      </c>
      <c r="D703" s="41" t="s">
        <v>10</v>
      </c>
      <c r="E703" s="61" t="s">
        <v>256</v>
      </c>
      <c r="F703" s="61"/>
      <c r="G703" s="40" t="s">
        <v>236</v>
      </c>
      <c r="H703" s="39" t="s">
        <v>11</v>
      </c>
      <c r="I703" s="39" t="s">
        <v>235</v>
      </c>
      <c r="J703" s="39" t="s">
        <v>12</v>
      </c>
    </row>
    <row r="704" spans="1:10" ht="39" customHeight="1" x14ac:dyDescent="0.2">
      <c r="A704" s="33" t="s">
        <v>255</v>
      </c>
      <c r="B704" s="31" t="s">
        <v>118</v>
      </c>
      <c r="C704" s="33" t="s">
        <v>70</v>
      </c>
      <c r="D704" s="33" t="s">
        <v>117</v>
      </c>
      <c r="E704" s="60">
        <v>82</v>
      </c>
      <c r="F704" s="60"/>
      <c r="G704" s="32" t="s">
        <v>116</v>
      </c>
      <c r="H704" s="59">
        <v>1</v>
      </c>
      <c r="I704" s="30">
        <v>97.57</v>
      </c>
      <c r="J704" s="30">
        <v>97.57</v>
      </c>
    </row>
    <row r="705" spans="1:10" ht="24" customHeight="1" x14ac:dyDescent="0.2">
      <c r="A705" s="57" t="s">
        <v>253</v>
      </c>
      <c r="B705" s="58" t="s">
        <v>252</v>
      </c>
      <c r="C705" s="57" t="s">
        <v>60</v>
      </c>
      <c r="D705" s="57" t="s">
        <v>251</v>
      </c>
      <c r="E705" s="56" t="s">
        <v>250</v>
      </c>
      <c r="F705" s="56"/>
      <c r="G705" s="55" t="s">
        <v>65</v>
      </c>
      <c r="H705" s="54">
        <v>0.5</v>
      </c>
      <c r="I705" s="53">
        <v>22.72</v>
      </c>
      <c r="J705" s="53">
        <v>11.36</v>
      </c>
    </row>
    <row r="706" spans="1:10" ht="24" customHeight="1" x14ac:dyDescent="0.2">
      <c r="A706" s="57" t="s">
        <v>253</v>
      </c>
      <c r="B706" s="58" t="s">
        <v>67</v>
      </c>
      <c r="C706" s="57" t="s">
        <v>60</v>
      </c>
      <c r="D706" s="57" t="s">
        <v>66</v>
      </c>
      <c r="E706" s="56" t="s">
        <v>250</v>
      </c>
      <c r="F706" s="56"/>
      <c r="G706" s="55" t="s">
        <v>65</v>
      </c>
      <c r="H706" s="54">
        <v>0.5</v>
      </c>
      <c r="I706" s="53">
        <v>31.3</v>
      </c>
      <c r="J706" s="53">
        <v>15.65</v>
      </c>
    </row>
    <row r="707" spans="1:10" ht="26.1" customHeight="1" x14ac:dyDescent="0.2">
      <c r="A707" s="67" t="s">
        <v>261</v>
      </c>
      <c r="B707" s="68" t="s">
        <v>366</v>
      </c>
      <c r="C707" s="67" t="s">
        <v>365</v>
      </c>
      <c r="D707" s="67" t="s">
        <v>364</v>
      </c>
      <c r="E707" s="66" t="s">
        <v>288</v>
      </c>
      <c r="F707" s="66"/>
      <c r="G707" s="65" t="s">
        <v>116</v>
      </c>
      <c r="H707" s="64">
        <v>1</v>
      </c>
      <c r="I707" s="63">
        <v>70.56</v>
      </c>
      <c r="J707" s="63">
        <v>70.56</v>
      </c>
    </row>
    <row r="708" spans="1:10" x14ac:dyDescent="0.2">
      <c r="A708" s="52"/>
      <c r="B708" s="52"/>
      <c r="C708" s="52"/>
      <c r="D708" s="52"/>
      <c r="E708" s="52" t="s">
        <v>249</v>
      </c>
      <c r="F708" s="50">
        <v>18.07</v>
      </c>
      <c r="G708" s="52" t="s">
        <v>248</v>
      </c>
      <c r="H708" s="50">
        <v>0</v>
      </c>
      <c r="I708" s="52" t="s">
        <v>247</v>
      </c>
      <c r="J708" s="50">
        <v>18.07</v>
      </c>
    </row>
    <row r="709" spans="1:10" x14ac:dyDescent="0.2">
      <c r="A709" s="52"/>
      <c r="B709" s="52"/>
      <c r="C709" s="52"/>
      <c r="D709" s="52"/>
      <c r="E709" s="52" t="s">
        <v>246</v>
      </c>
      <c r="F709" s="50">
        <v>31.22</v>
      </c>
      <c r="G709" s="52"/>
      <c r="H709" s="51" t="s">
        <v>245</v>
      </c>
      <c r="I709" s="51"/>
      <c r="J709" s="50">
        <v>128.79</v>
      </c>
    </row>
    <row r="710" spans="1:10" ht="50.1" customHeight="1" thickBot="1" x14ac:dyDescent="0.25">
      <c r="A710" s="26"/>
      <c r="B710" s="26"/>
      <c r="C710" s="26"/>
      <c r="D710" s="26"/>
      <c r="E710" s="26"/>
      <c r="F710" s="26"/>
      <c r="G710" s="26" t="s">
        <v>244</v>
      </c>
      <c r="H710" s="49" t="s">
        <v>363</v>
      </c>
      <c r="I710" s="26" t="s">
        <v>242</v>
      </c>
      <c r="J710" s="47">
        <v>98653.14</v>
      </c>
    </row>
    <row r="711" spans="1:10" ht="0.95" customHeight="1" thickTop="1" x14ac:dyDescent="0.2">
      <c r="A711" s="48"/>
      <c r="B711" s="48"/>
      <c r="C711" s="48"/>
      <c r="D711" s="48"/>
      <c r="E711" s="48"/>
      <c r="F711" s="48"/>
      <c r="G711" s="48"/>
      <c r="H711" s="48"/>
      <c r="I711" s="48"/>
      <c r="J711" s="48"/>
    </row>
    <row r="712" spans="1:10" ht="18" customHeight="1" x14ac:dyDescent="0.2">
      <c r="A712" s="41" t="s">
        <v>115</v>
      </c>
      <c r="B712" s="39" t="s">
        <v>238</v>
      </c>
      <c r="C712" s="41" t="s">
        <v>237</v>
      </c>
      <c r="D712" s="41" t="s">
        <v>10</v>
      </c>
      <c r="E712" s="61" t="s">
        <v>256</v>
      </c>
      <c r="F712" s="61"/>
      <c r="G712" s="40" t="s">
        <v>236</v>
      </c>
      <c r="H712" s="39" t="s">
        <v>11</v>
      </c>
      <c r="I712" s="39" t="s">
        <v>235</v>
      </c>
      <c r="J712" s="39" t="s">
        <v>12</v>
      </c>
    </row>
    <row r="713" spans="1:10" ht="39" customHeight="1" x14ac:dyDescent="0.2">
      <c r="A713" s="33" t="s">
        <v>255</v>
      </c>
      <c r="B713" s="31" t="s">
        <v>114</v>
      </c>
      <c r="C713" s="33" t="s">
        <v>60</v>
      </c>
      <c r="D713" s="33" t="s">
        <v>113</v>
      </c>
      <c r="E713" s="60" t="s">
        <v>358</v>
      </c>
      <c r="F713" s="60"/>
      <c r="G713" s="32" t="s">
        <v>79</v>
      </c>
      <c r="H713" s="59">
        <v>1</v>
      </c>
      <c r="I713" s="30">
        <v>47.94</v>
      </c>
      <c r="J713" s="30">
        <v>47.94</v>
      </c>
    </row>
    <row r="714" spans="1:10" ht="39" customHeight="1" x14ac:dyDescent="0.2">
      <c r="A714" s="57" t="s">
        <v>253</v>
      </c>
      <c r="B714" s="58" t="s">
        <v>362</v>
      </c>
      <c r="C714" s="57" t="s">
        <v>60</v>
      </c>
      <c r="D714" s="57" t="s">
        <v>361</v>
      </c>
      <c r="E714" s="56" t="s">
        <v>358</v>
      </c>
      <c r="F714" s="56"/>
      <c r="G714" s="55" t="s">
        <v>79</v>
      </c>
      <c r="H714" s="54">
        <v>1</v>
      </c>
      <c r="I714" s="53">
        <v>10.31</v>
      </c>
      <c r="J714" s="53">
        <v>10.31</v>
      </c>
    </row>
    <row r="715" spans="1:10" ht="39" customHeight="1" x14ac:dyDescent="0.2">
      <c r="A715" s="57" t="s">
        <v>253</v>
      </c>
      <c r="B715" s="58" t="s">
        <v>360</v>
      </c>
      <c r="C715" s="57" t="s">
        <v>60</v>
      </c>
      <c r="D715" s="57" t="s">
        <v>359</v>
      </c>
      <c r="E715" s="56" t="s">
        <v>358</v>
      </c>
      <c r="F715" s="56"/>
      <c r="G715" s="55" t="s">
        <v>79</v>
      </c>
      <c r="H715" s="54">
        <v>1</v>
      </c>
      <c r="I715" s="53">
        <v>37.630000000000003</v>
      </c>
      <c r="J715" s="53">
        <v>37.630000000000003</v>
      </c>
    </row>
    <row r="716" spans="1:10" x14ac:dyDescent="0.2">
      <c r="A716" s="52"/>
      <c r="B716" s="52"/>
      <c r="C716" s="52"/>
      <c r="D716" s="52"/>
      <c r="E716" s="52" t="s">
        <v>249</v>
      </c>
      <c r="F716" s="50">
        <v>22.76</v>
      </c>
      <c r="G716" s="52" t="s">
        <v>248</v>
      </c>
      <c r="H716" s="50">
        <v>0</v>
      </c>
      <c r="I716" s="52" t="s">
        <v>247</v>
      </c>
      <c r="J716" s="50">
        <v>22.76</v>
      </c>
    </row>
    <row r="717" spans="1:10" x14ac:dyDescent="0.2">
      <c r="A717" s="52"/>
      <c r="B717" s="52"/>
      <c r="C717" s="52"/>
      <c r="D717" s="52"/>
      <c r="E717" s="52" t="s">
        <v>246</v>
      </c>
      <c r="F717" s="50">
        <v>15.34</v>
      </c>
      <c r="G717" s="52"/>
      <c r="H717" s="51" t="s">
        <v>245</v>
      </c>
      <c r="I717" s="51"/>
      <c r="J717" s="50">
        <v>63.28</v>
      </c>
    </row>
    <row r="718" spans="1:10" ht="50.1" customHeight="1" thickBot="1" x14ac:dyDescent="0.25">
      <c r="A718" s="26"/>
      <c r="B718" s="26"/>
      <c r="C718" s="26"/>
      <c r="D718" s="26"/>
      <c r="E718" s="26"/>
      <c r="F718" s="26"/>
      <c r="G718" s="26" t="s">
        <v>244</v>
      </c>
      <c r="H718" s="49" t="s">
        <v>318</v>
      </c>
      <c r="I718" s="26" t="s">
        <v>242</v>
      </c>
      <c r="J718" s="47">
        <v>24236.240000000002</v>
      </c>
    </row>
    <row r="719" spans="1:10" ht="0.95" customHeight="1" thickTop="1" x14ac:dyDescent="0.2">
      <c r="A719" s="48"/>
      <c r="B719" s="48"/>
      <c r="C719" s="48"/>
      <c r="D719" s="48"/>
      <c r="E719" s="48"/>
      <c r="F719" s="48"/>
      <c r="G719" s="48"/>
      <c r="H719" s="48"/>
      <c r="I719" s="48"/>
      <c r="J719" s="48"/>
    </row>
    <row r="720" spans="1:10" ht="24" customHeight="1" x14ac:dyDescent="0.2">
      <c r="A720" s="38" t="s">
        <v>36</v>
      </c>
      <c r="B720" s="38"/>
      <c r="C720" s="38"/>
      <c r="D720" s="38" t="s">
        <v>37</v>
      </c>
      <c r="E720" s="38"/>
      <c r="F720" s="62"/>
      <c r="G720" s="62"/>
      <c r="H720" s="36">
        <v>383</v>
      </c>
      <c r="I720" s="38"/>
      <c r="J720" s="35">
        <v>172186964.56</v>
      </c>
    </row>
    <row r="721" spans="1:10" ht="26.1" customHeight="1" x14ac:dyDescent="0.2">
      <c r="A721" s="38" t="s">
        <v>38</v>
      </c>
      <c r="B721" s="38"/>
      <c r="C721" s="38"/>
      <c r="D721" s="38" t="s">
        <v>39</v>
      </c>
      <c r="E721" s="38"/>
      <c r="F721" s="62"/>
      <c r="G721" s="62"/>
      <c r="H721" s="36"/>
      <c r="I721" s="38"/>
      <c r="J721" s="35">
        <v>18629342.140000001</v>
      </c>
    </row>
    <row r="722" spans="1:10" ht="18" customHeight="1" x14ac:dyDescent="0.2">
      <c r="A722" s="41" t="s">
        <v>112</v>
      </c>
      <c r="B722" s="39" t="s">
        <v>238</v>
      </c>
      <c r="C722" s="41" t="s">
        <v>237</v>
      </c>
      <c r="D722" s="41" t="s">
        <v>10</v>
      </c>
      <c r="E722" s="61" t="s">
        <v>256</v>
      </c>
      <c r="F722" s="61"/>
      <c r="G722" s="40" t="s">
        <v>236</v>
      </c>
      <c r="H722" s="39" t="s">
        <v>11</v>
      </c>
      <c r="I722" s="39" t="s">
        <v>235</v>
      </c>
      <c r="J722" s="39" t="s">
        <v>12</v>
      </c>
    </row>
    <row r="723" spans="1:10" ht="26.1" customHeight="1" x14ac:dyDescent="0.2">
      <c r="A723" s="33" t="s">
        <v>255</v>
      </c>
      <c r="B723" s="31" t="s">
        <v>111</v>
      </c>
      <c r="C723" s="33" t="s">
        <v>70</v>
      </c>
      <c r="D723" s="33" t="s">
        <v>110</v>
      </c>
      <c r="E723" s="60" t="s">
        <v>351</v>
      </c>
      <c r="F723" s="60"/>
      <c r="G723" s="32" t="s">
        <v>79</v>
      </c>
      <c r="H723" s="59">
        <v>1</v>
      </c>
      <c r="I723" s="30">
        <v>36848.93</v>
      </c>
      <c r="J723" s="30">
        <v>36848.93</v>
      </c>
    </row>
    <row r="724" spans="1:10" ht="26.1" customHeight="1" x14ac:dyDescent="0.2">
      <c r="A724" s="57" t="s">
        <v>253</v>
      </c>
      <c r="B724" s="58" t="s">
        <v>316</v>
      </c>
      <c r="C724" s="57" t="s">
        <v>60</v>
      </c>
      <c r="D724" s="57" t="s">
        <v>315</v>
      </c>
      <c r="E724" s="56" t="s">
        <v>250</v>
      </c>
      <c r="F724" s="56"/>
      <c r="G724" s="55" t="s">
        <v>65</v>
      </c>
      <c r="H724" s="54">
        <v>1.0133000000000001</v>
      </c>
      <c r="I724" s="53">
        <v>23.8</v>
      </c>
      <c r="J724" s="53">
        <v>24.11</v>
      </c>
    </row>
    <row r="725" spans="1:10" ht="24" customHeight="1" x14ac:dyDescent="0.2">
      <c r="A725" s="57" t="s">
        <v>253</v>
      </c>
      <c r="B725" s="58" t="s">
        <v>67</v>
      </c>
      <c r="C725" s="57" t="s">
        <v>60</v>
      </c>
      <c r="D725" s="57" t="s">
        <v>66</v>
      </c>
      <c r="E725" s="56" t="s">
        <v>250</v>
      </c>
      <c r="F725" s="56"/>
      <c r="G725" s="55" t="s">
        <v>65</v>
      </c>
      <c r="H725" s="54">
        <v>1.0133000000000001</v>
      </c>
      <c r="I725" s="53">
        <v>31.3</v>
      </c>
      <c r="J725" s="53">
        <v>31.71</v>
      </c>
    </row>
    <row r="726" spans="1:10" ht="24" customHeight="1" x14ac:dyDescent="0.2">
      <c r="A726" s="67" t="s">
        <v>261</v>
      </c>
      <c r="B726" s="68" t="s">
        <v>357</v>
      </c>
      <c r="C726" s="67" t="s">
        <v>70</v>
      </c>
      <c r="D726" s="67" t="s">
        <v>356</v>
      </c>
      <c r="E726" s="66" t="s">
        <v>288</v>
      </c>
      <c r="F726" s="66"/>
      <c r="G726" s="65" t="s">
        <v>79</v>
      </c>
      <c r="H726" s="64">
        <v>1</v>
      </c>
      <c r="I726" s="63">
        <v>36790.67</v>
      </c>
      <c r="J726" s="63">
        <v>36790.67</v>
      </c>
    </row>
    <row r="727" spans="1:10" ht="39" customHeight="1" x14ac:dyDescent="0.2">
      <c r="A727" s="67" t="s">
        <v>261</v>
      </c>
      <c r="B727" s="68" t="s">
        <v>350</v>
      </c>
      <c r="C727" s="67" t="s">
        <v>60</v>
      </c>
      <c r="D727" s="67" t="s">
        <v>349</v>
      </c>
      <c r="E727" s="66" t="s">
        <v>288</v>
      </c>
      <c r="F727" s="66"/>
      <c r="G727" s="65" t="s">
        <v>79</v>
      </c>
      <c r="H727" s="64">
        <v>4</v>
      </c>
      <c r="I727" s="63">
        <v>0.61</v>
      </c>
      <c r="J727" s="63">
        <v>2.44</v>
      </c>
    </row>
    <row r="728" spans="1:10" x14ac:dyDescent="0.2">
      <c r="A728" s="52"/>
      <c r="B728" s="52"/>
      <c r="C728" s="52"/>
      <c r="D728" s="52"/>
      <c r="E728" s="52" t="s">
        <v>249</v>
      </c>
      <c r="F728" s="50">
        <v>37.58</v>
      </c>
      <c r="G728" s="52" t="s">
        <v>248</v>
      </c>
      <c r="H728" s="50">
        <v>0</v>
      </c>
      <c r="I728" s="52" t="s">
        <v>247</v>
      </c>
      <c r="J728" s="50">
        <v>37.58</v>
      </c>
    </row>
    <row r="729" spans="1:10" x14ac:dyDescent="0.2">
      <c r="A729" s="52"/>
      <c r="B729" s="52"/>
      <c r="C729" s="52"/>
      <c r="D729" s="52"/>
      <c r="E729" s="52" t="s">
        <v>246</v>
      </c>
      <c r="F729" s="50">
        <v>11791.65</v>
      </c>
      <c r="G729" s="52"/>
      <c r="H729" s="51" t="s">
        <v>245</v>
      </c>
      <c r="I729" s="51"/>
      <c r="J729" s="50">
        <v>48640.58</v>
      </c>
    </row>
    <row r="730" spans="1:10" ht="50.1" customHeight="1" thickBot="1" x14ac:dyDescent="0.25">
      <c r="A730" s="26"/>
      <c r="B730" s="26"/>
      <c r="C730" s="26"/>
      <c r="D730" s="26"/>
      <c r="E730" s="26"/>
      <c r="F730" s="26"/>
      <c r="G730" s="26" t="s">
        <v>244</v>
      </c>
      <c r="H730" s="49" t="s">
        <v>318</v>
      </c>
      <c r="I730" s="26" t="s">
        <v>242</v>
      </c>
      <c r="J730" s="47">
        <v>18629342.140000001</v>
      </c>
    </row>
    <row r="731" spans="1:10" ht="0.95" customHeight="1" thickTop="1" x14ac:dyDescent="0.2">
      <c r="A731" s="48"/>
      <c r="B731" s="48"/>
      <c r="C731" s="48"/>
      <c r="D731" s="48"/>
      <c r="E731" s="48"/>
      <c r="F731" s="48"/>
      <c r="G731" s="48"/>
      <c r="H731" s="48"/>
      <c r="I731" s="48"/>
      <c r="J731" s="48"/>
    </row>
    <row r="732" spans="1:10" ht="24" customHeight="1" x14ac:dyDescent="0.2">
      <c r="A732" s="38" t="s">
        <v>40</v>
      </c>
      <c r="B732" s="38"/>
      <c r="C732" s="38"/>
      <c r="D732" s="38" t="s">
        <v>41</v>
      </c>
      <c r="E732" s="38"/>
      <c r="F732" s="62"/>
      <c r="G732" s="62"/>
      <c r="H732" s="36"/>
      <c r="I732" s="38"/>
      <c r="J732" s="35">
        <v>124573683.78</v>
      </c>
    </row>
    <row r="733" spans="1:10" ht="18" customHeight="1" x14ac:dyDescent="0.2">
      <c r="A733" s="41" t="s">
        <v>109</v>
      </c>
      <c r="B733" s="39" t="s">
        <v>238</v>
      </c>
      <c r="C733" s="41" t="s">
        <v>237</v>
      </c>
      <c r="D733" s="41" t="s">
        <v>10</v>
      </c>
      <c r="E733" s="61" t="s">
        <v>256</v>
      </c>
      <c r="F733" s="61"/>
      <c r="G733" s="40" t="s">
        <v>236</v>
      </c>
      <c r="H733" s="39" t="s">
        <v>11</v>
      </c>
      <c r="I733" s="39" t="s">
        <v>235</v>
      </c>
      <c r="J733" s="39" t="s">
        <v>12</v>
      </c>
    </row>
    <row r="734" spans="1:10" ht="39" customHeight="1" x14ac:dyDescent="0.2">
      <c r="A734" s="33" t="s">
        <v>255</v>
      </c>
      <c r="B734" s="31" t="s">
        <v>108</v>
      </c>
      <c r="C734" s="33" t="s">
        <v>70</v>
      </c>
      <c r="D734" s="33" t="s">
        <v>107</v>
      </c>
      <c r="E734" s="60" t="s">
        <v>351</v>
      </c>
      <c r="F734" s="60"/>
      <c r="G734" s="32" t="s">
        <v>79</v>
      </c>
      <c r="H734" s="59">
        <v>1</v>
      </c>
      <c r="I734" s="30">
        <v>1353.89</v>
      </c>
      <c r="J734" s="30">
        <v>1353.89</v>
      </c>
    </row>
    <row r="735" spans="1:10" ht="26.1" customHeight="1" x14ac:dyDescent="0.2">
      <c r="A735" s="57" t="s">
        <v>253</v>
      </c>
      <c r="B735" s="58" t="s">
        <v>316</v>
      </c>
      <c r="C735" s="57" t="s">
        <v>60</v>
      </c>
      <c r="D735" s="57" t="s">
        <v>315</v>
      </c>
      <c r="E735" s="56" t="s">
        <v>250</v>
      </c>
      <c r="F735" s="56"/>
      <c r="G735" s="55" t="s">
        <v>65</v>
      </c>
      <c r="H735" s="54">
        <v>0.29370000000000002</v>
      </c>
      <c r="I735" s="53">
        <v>23.8</v>
      </c>
      <c r="J735" s="53">
        <v>6.99</v>
      </c>
    </row>
    <row r="736" spans="1:10" ht="26.1" customHeight="1" x14ac:dyDescent="0.2">
      <c r="A736" s="57" t="s">
        <v>253</v>
      </c>
      <c r="B736" s="58" t="s">
        <v>355</v>
      </c>
      <c r="C736" s="57" t="s">
        <v>60</v>
      </c>
      <c r="D736" s="57" t="s">
        <v>354</v>
      </c>
      <c r="E736" s="56" t="s">
        <v>351</v>
      </c>
      <c r="F736" s="56"/>
      <c r="G736" s="55" t="s">
        <v>79</v>
      </c>
      <c r="H736" s="54">
        <v>1</v>
      </c>
      <c r="I736" s="53">
        <v>102.49</v>
      </c>
      <c r="J736" s="53">
        <v>102.49</v>
      </c>
    </row>
    <row r="737" spans="1:10" ht="24" customHeight="1" x14ac:dyDescent="0.2">
      <c r="A737" s="57" t="s">
        <v>253</v>
      </c>
      <c r="B737" s="58" t="s">
        <v>67</v>
      </c>
      <c r="C737" s="57" t="s">
        <v>60</v>
      </c>
      <c r="D737" s="57" t="s">
        <v>66</v>
      </c>
      <c r="E737" s="56" t="s">
        <v>250</v>
      </c>
      <c r="F737" s="56"/>
      <c r="G737" s="55" t="s">
        <v>65</v>
      </c>
      <c r="H737" s="54">
        <v>0.29370000000000002</v>
      </c>
      <c r="I737" s="53">
        <v>31.3</v>
      </c>
      <c r="J737" s="53">
        <v>9.19</v>
      </c>
    </row>
    <row r="738" spans="1:10" ht="24" customHeight="1" x14ac:dyDescent="0.2">
      <c r="A738" s="67" t="s">
        <v>261</v>
      </c>
      <c r="B738" s="68" t="s">
        <v>353</v>
      </c>
      <c r="C738" s="67" t="s">
        <v>70</v>
      </c>
      <c r="D738" s="67" t="s">
        <v>352</v>
      </c>
      <c r="E738" s="66" t="s">
        <v>288</v>
      </c>
      <c r="F738" s="66"/>
      <c r="G738" s="65" t="s">
        <v>79</v>
      </c>
      <c r="H738" s="64">
        <v>1</v>
      </c>
      <c r="I738" s="63">
        <v>1235.22</v>
      </c>
      <c r="J738" s="63">
        <v>1235.22</v>
      </c>
    </row>
    <row r="739" spans="1:10" x14ac:dyDescent="0.2">
      <c r="A739" s="52"/>
      <c r="B739" s="52"/>
      <c r="C739" s="52"/>
      <c r="D739" s="52"/>
      <c r="E739" s="52" t="s">
        <v>249</v>
      </c>
      <c r="F739" s="50">
        <v>79.89</v>
      </c>
      <c r="G739" s="52" t="s">
        <v>248</v>
      </c>
      <c r="H739" s="50">
        <v>0</v>
      </c>
      <c r="I739" s="52" t="s">
        <v>247</v>
      </c>
      <c r="J739" s="50">
        <v>79.89</v>
      </c>
    </row>
    <row r="740" spans="1:10" x14ac:dyDescent="0.2">
      <c r="A740" s="52"/>
      <c r="B740" s="52"/>
      <c r="C740" s="52"/>
      <c r="D740" s="52"/>
      <c r="E740" s="52" t="s">
        <v>246</v>
      </c>
      <c r="F740" s="50">
        <v>433.24</v>
      </c>
      <c r="G740" s="52"/>
      <c r="H740" s="51" t="s">
        <v>245</v>
      </c>
      <c r="I740" s="51"/>
      <c r="J740" s="50">
        <v>1787.13</v>
      </c>
    </row>
    <row r="741" spans="1:10" ht="50.1" customHeight="1" thickBot="1" x14ac:dyDescent="0.25">
      <c r="A741" s="26"/>
      <c r="B741" s="26"/>
      <c r="C741" s="26"/>
      <c r="D741" s="26"/>
      <c r="E741" s="26"/>
      <c r="F741" s="26"/>
      <c r="G741" s="26" t="s">
        <v>244</v>
      </c>
      <c r="H741" s="49" t="s">
        <v>340</v>
      </c>
      <c r="I741" s="26" t="s">
        <v>242</v>
      </c>
      <c r="J741" s="47">
        <v>124573683.78</v>
      </c>
    </row>
    <row r="742" spans="1:10" ht="0.95" customHeight="1" thickTop="1" x14ac:dyDescent="0.2">
      <c r="A742" s="48"/>
      <c r="B742" s="48"/>
      <c r="C742" s="48"/>
      <c r="D742" s="48"/>
      <c r="E742" s="48"/>
      <c r="F742" s="48"/>
      <c r="G742" s="48"/>
      <c r="H742" s="48"/>
      <c r="I742" s="48"/>
      <c r="J742" s="48"/>
    </row>
    <row r="743" spans="1:10" ht="24" customHeight="1" x14ac:dyDescent="0.2">
      <c r="A743" s="38" t="s">
        <v>42</v>
      </c>
      <c r="B743" s="38"/>
      <c r="C743" s="38"/>
      <c r="D743" s="38" t="s">
        <v>43</v>
      </c>
      <c r="E743" s="38"/>
      <c r="F743" s="62"/>
      <c r="G743" s="62"/>
      <c r="H743" s="36"/>
      <c r="I743" s="38"/>
      <c r="J743" s="35">
        <v>2036594.84</v>
      </c>
    </row>
    <row r="744" spans="1:10" ht="18" customHeight="1" x14ac:dyDescent="0.2">
      <c r="A744" s="41" t="s">
        <v>106</v>
      </c>
      <c r="B744" s="39" t="s">
        <v>238</v>
      </c>
      <c r="C744" s="41" t="s">
        <v>237</v>
      </c>
      <c r="D744" s="41" t="s">
        <v>10</v>
      </c>
      <c r="E744" s="61" t="s">
        <v>256</v>
      </c>
      <c r="F744" s="61"/>
      <c r="G744" s="40" t="s">
        <v>236</v>
      </c>
      <c r="H744" s="39" t="s">
        <v>11</v>
      </c>
      <c r="I744" s="39" t="s">
        <v>235</v>
      </c>
      <c r="J744" s="39" t="s">
        <v>12</v>
      </c>
    </row>
    <row r="745" spans="1:10" ht="26.1" customHeight="1" x14ac:dyDescent="0.2">
      <c r="A745" s="33" t="s">
        <v>255</v>
      </c>
      <c r="B745" s="31" t="s">
        <v>105</v>
      </c>
      <c r="C745" s="33" t="s">
        <v>70</v>
      </c>
      <c r="D745" s="33" t="s">
        <v>104</v>
      </c>
      <c r="E745" s="60" t="s">
        <v>351</v>
      </c>
      <c r="F745" s="60"/>
      <c r="G745" s="32" t="s">
        <v>79</v>
      </c>
      <c r="H745" s="59">
        <v>1</v>
      </c>
      <c r="I745" s="30">
        <v>575.49</v>
      </c>
      <c r="J745" s="30">
        <v>575.49</v>
      </c>
    </row>
    <row r="746" spans="1:10" ht="24" customHeight="1" x14ac:dyDescent="0.2">
      <c r="A746" s="57" t="s">
        <v>253</v>
      </c>
      <c r="B746" s="58" t="s">
        <v>67</v>
      </c>
      <c r="C746" s="57" t="s">
        <v>60</v>
      </c>
      <c r="D746" s="57" t="s">
        <v>66</v>
      </c>
      <c r="E746" s="56" t="s">
        <v>250</v>
      </c>
      <c r="F746" s="56"/>
      <c r="G746" s="55" t="s">
        <v>65</v>
      </c>
      <c r="H746" s="54">
        <v>0.78239999999999998</v>
      </c>
      <c r="I746" s="53">
        <v>31.3</v>
      </c>
      <c r="J746" s="53">
        <v>24.48</v>
      </c>
    </row>
    <row r="747" spans="1:10" ht="26.1" customHeight="1" x14ac:dyDescent="0.2">
      <c r="A747" s="57" t="s">
        <v>253</v>
      </c>
      <c r="B747" s="58" t="s">
        <v>316</v>
      </c>
      <c r="C747" s="57" t="s">
        <v>60</v>
      </c>
      <c r="D747" s="57" t="s">
        <v>315</v>
      </c>
      <c r="E747" s="56" t="s">
        <v>250</v>
      </c>
      <c r="F747" s="56"/>
      <c r="G747" s="55" t="s">
        <v>65</v>
      </c>
      <c r="H747" s="54">
        <v>0.78239999999999998</v>
      </c>
      <c r="I747" s="53">
        <v>23.8</v>
      </c>
      <c r="J747" s="53">
        <v>18.62</v>
      </c>
    </row>
    <row r="748" spans="1:10" ht="39" customHeight="1" x14ac:dyDescent="0.2">
      <c r="A748" s="67" t="s">
        <v>261</v>
      </c>
      <c r="B748" s="68" t="s">
        <v>350</v>
      </c>
      <c r="C748" s="67" t="s">
        <v>60</v>
      </c>
      <c r="D748" s="67" t="s">
        <v>349</v>
      </c>
      <c r="E748" s="66" t="s">
        <v>288</v>
      </c>
      <c r="F748" s="66"/>
      <c r="G748" s="65" t="s">
        <v>79</v>
      </c>
      <c r="H748" s="64">
        <v>4</v>
      </c>
      <c r="I748" s="63">
        <v>0.61</v>
      </c>
      <c r="J748" s="63">
        <v>2.44</v>
      </c>
    </row>
    <row r="749" spans="1:10" ht="24" customHeight="1" x14ac:dyDescent="0.2">
      <c r="A749" s="67" t="s">
        <v>261</v>
      </c>
      <c r="B749" s="68" t="s">
        <v>348</v>
      </c>
      <c r="C749" s="67" t="s">
        <v>70</v>
      </c>
      <c r="D749" s="67" t="s">
        <v>347</v>
      </c>
      <c r="E749" s="66" t="s">
        <v>288</v>
      </c>
      <c r="F749" s="66"/>
      <c r="G749" s="65" t="s">
        <v>79</v>
      </c>
      <c r="H749" s="64">
        <v>1</v>
      </c>
      <c r="I749" s="63">
        <v>529.95000000000005</v>
      </c>
      <c r="J749" s="63">
        <v>529.95000000000005</v>
      </c>
    </row>
    <row r="750" spans="1:10" x14ac:dyDescent="0.2">
      <c r="A750" s="52"/>
      <c r="B750" s="52"/>
      <c r="C750" s="52"/>
      <c r="D750" s="52"/>
      <c r="E750" s="52" t="s">
        <v>249</v>
      </c>
      <c r="F750" s="50">
        <v>29.01</v>
      </c>
      <c r="G750" s="52" t="s">
        <v>248</v>
      </c>
      <c r="H750" s="50">
        <v>0</v>
      </c>
      <c r="I750" s="52" t="s">
        <v>247</v>
      </c>
      <c r="J750" s="50">
        <v>29.01</v>
      </c>
    </row>
    <row r="751" spans="1:10" x14ac:dyDescent="0.2">
      <c r="A751" s="52"/>
      <c r="B751" s="52"/>
      <c r="C751" s="52"/>
      <c r="D751" s="52"/>
      <c r="E751" s="52" t="s">
        <v>246</v>
      </c>
      <c r="F751" s="50">
        <v>184.15</v>
      </c>
      <c r="G751" s="52"/>
      <c r="H751" s="51" t="s">
        <v>245</v>
      </c>
      <c r="I751" s="51"/>
      <c r="J751" s="50">
        <v>759.64</v>
      </c>
    </row>
    <row r="752" spans="1:10" ht="50.1" customHeight="1" thickBot="1" x14ac:dyDescent="0.25">
      <c r="A752" s="26"/>
      <c r="B752" s="26"/>
      <c r="C752" s="26"/>
      <c r="D752" s="26"/>
      <c r="E752" s="26"/>
      <c r="F752" s="26"/>
      <c r="G752" s="26" t="s">
        <v>244</v>
      </c>
      <c r="H752" s="49" t="s">
        <v>346</v>
      </c>
      <c r="I752" s="26" t="s">
        <v>242</v>
      </c>
      <c r="J752" s="47">
        <v>2036594.84</v>
      </c>
    </row>
    <row r="753" spans="1:10" ht="0.95" customHeight="1" thickTop="1" x14ac:dyDescent="0.2">
      <c r="A753" s="48"/>
      <c r="B753" s="48"/>
      <c r="C753" s="48"/>
      <c r="D753" s="48"/>
      <c r="E753" s="48"/>
      <c r="F753" s="48"/>
      <c r="G753" s="48"/>
      <c r="H753" s="48"/>
      <c r="I753" s="48"/>
      <c r="J753" s="48"/>
    </row>
    <row r="754" spans="1:10" ht="24" customHeight="1" x14ac:dyDescent="0.2">
      <c r="A754" s="38" t="s">
        <v>44</v>
      </c>
      <c r="B754" s="38"/>
      <c r="C754" s="38"/>
      <c r="D754" s="38" t="s">
        <v>45</v>
      </c>
      <c r="E754" s="38"/>
      <c r="F754" s="62"/>
      <c r="G754" s="62"/>
      <c r="H754" s="36"/>
      <c r="I754" s="38"/>
      <c r="J754" s="35">
        <v>25399472.280000001</v>
      </c>
    </row>
    <row r="755" spans="1:10" ht="18" customHeight="1" x14ac:dyDescent="0.2">
      <c r="A755" s="41" t="s">
        <v>103</v>
      </c>
      <c r="B755" s="39" t="s">
        <v>238</v>
      </c>
      <c r="C755" s="41" t="s">
        <v>237</v>
      </c>
      <c r="D755" s="41" t="s">
        <v>10</v>
      </c>
      <c r="E755" s="61" t="s">
        <v>256</v>
      </c>
      <c r="F755" s="61"/>
      <c r="G755" s="40" t="s">
        <v>236</v>
      </c>
      <c r="H755" s="39" t="s">
        <v>11</v>
      </c>
      <c r="I755" s="39" t="s">
        <v>235</v>
      </c>
      <c r="J755" s="39" t="s">
        <v>12</v>
      </c>
    </row>
    <row r="756" spans="1:10" ht="26.1" customHeight="1" x14ac:dyDescent="0.2">
      <c r="A756" s="33" t="s">
        <v>255</v>
      </c>
      <c r="B756" s="31" t="s">
        <v>102</v>
      </c>
      <c r="C756" s="33" t="s">
        <v>70</v>
      </c>
      <c r="D756" s="33" t="s">
        <v>101</v>
      </c>
      <c r="E756" s="60" t="s">
        <v>345</v>
      </c>
      <c r="F756" s="60"/>
      <c r="G756" s="32" t="s">
        <v>58</v>
      </c>
      <c r="H756" s="59">
        <v>1</v>
      </c>
      <c r="I756" s="30">
        <v>276.05</v>
      </c>
      <c r="J756" s="30">
        <v>276.05</v>
      </c>
    </row>
    <row r="757" spans="1:10" ht="24" customHeight="1" x14ac:dyDescent="0.2">
      <c r="A757" s="57" t="s">
        <v>253</v>
      </c>
      <c r="B757" s="58" t="s">
        <v>252</v>
      </c>
      <c r="C757" s="57" t="s">
        <v>60</v>
      </c>
      <c r="D757" s="57" t="s">
        <v>251</v>
      </c>
      <c r="E757" s="56" t="s">
        <v>250</v>
      </c>
      <c r="F757" s="56"/>
      <c r="G757" s="55" t="s">
        <v>65</v>
      </c>
      <c r="H757" s="54">
        <v>2.8000000000000001E-2</v>
      </c>
      <c r="I757" s="53">
        <v>22.72</v>
      </c>
      <c r="J757" s="53">
        <v>0.63</v>
      </c>
    </row>
    <row r="758" spans="1:10" ht="26.1" customHeight="1" x14ac:dyDescent="0.2">
      <c r="A758" s="57" t="s">
        <v>253</v>
      </c>
      <c r="B758" s="58" t="s">
        <v>344</v>
      </c>
      <c r="C758" s="57" t="s">
        <v>60</v>
      </c>
      <c r="D758" s="57" t="s">
        <v>343</v>
      </c>
      <c r="E758" s="56" t="s">
        <v>250</v>
      </c>
      <c r="F758" s="56"/>
      <c r="G758" s="55" t="s">
        <v>65</v>
      </c>
      <c r="H758" s="54">
        <v>0.106</v>
      </c>
      <c r="I758" s="53">
        <v>32.58</v>
      </c>
      <c r="J758" s="53">
        <v>3.45</v>
      </c>
    </row>
    <row r="759" spans="1:10" ht="24" customHeight="1" x14ac:dyDescent="0.2">
      <c r="A759" s="67" t="s">
        <v>261</v>
      </c>
      <c r="B759" s="68" t="s">
        <v>342</v>
      </c>
      <c r="C759" s="67" t="s">
        <v>70</v>
      </c>
      <c r="D759" s="67" t="s">
        <v>341</v>
      </c>
      <c r="E759" s="66" t="s">
        <v>288</v>
      </c>
      <c r="F759" s="66"/>
      <c r="G759" s="65" t="s">
        <v>79</v>
      </c>
      <c r="H759" s="64">
        <v>1</v>
      </c>
      <c r="I759" s="63">
        <v>271.97000000000003</v>
      </c>
      <c r="J759" s="63">
        <v>271.97000000000003</v>
      </c>
    </row>
    <row r="760" spans="1:10" x14ac:dyDescent="0.2">
      <c r="A760" s="52"/>
      <c r="B760" s="52"/>
      <c r="C760" s="52"/>
      <c r="D760" s="52"/>
      <c r="E760" s="52" t="s">
        <v>249</v>
      </c>
      <c r="F760" s="50">
        <v>3</v>
      </c>
      <c r="G760" s="52" t="s">
        <v>248</v>
      </c>
      <c r="H760" s="50">
        <v>0</v>
      </c>
      <c r="I760" s="52" t="s">
        <v>247</v>
      </c>
      <c r="J760" s="50">
        <v>3</v>
      </c>
    </row>
    <row r="761" spans="1:10" x14ac:dyDescent="0.2">
      <c r="A761" s="52"/>
      <c r="B761" s="52"/>
      <c r="C761" s="52"/>
      <c r="D761" s="52"/>
      <c r="E761" s="52" t="s">
        <v>246</v>
      </c>
      <c r="F761" s="50">
        <v>88.33</v>
      </c>
      <c r="G761" s="52"/>
      <c r="H761" s="51" t="s">
        <v>245</v>
      </c>
      <c r="I761" s="51"/>
      <c r="J761" s="50">
        <v>364.38</v>
      </c>
    </row>
    <row r="762" spans="1:10" ht="50.1" customHeight="1" thickBot="1" x14ac:dyDescent="0.25">
      <c r="A762" s="26"/>
      <c r="B762" s="26"/>
      <c r="C762" s="26"/>
      <c r="D762" s="26"/>
      <c r="E762" s="26"/>
      <c r="F762" s="26"/>
      <c r="G762" s="26" t="s">
        <v>244</v>
      </c>
      <c r="H762" s="49" t="s">
        <v>340</v>
      </c>
      <c r="I762" s="26" t="s">
        <v>242</v>
      </c>
      <c r="J762" s="47">
        <v>25399472.280000001</v>
      </c>
    </row>
    <row r="763" spans="1:10" ht="0.95" customHeight="1" thickTop="1" x14ac:dyDescent="0.2">
      <c r="A763" s="48"/>
      <c r="B763" s="48"/>
      <c r="C763" s="48"/>
      <c r="D763" s="48"/>
      <c r="E763" s="48"/>
      <c r="F763" s="48"/>
      <c r="G763" s="48"/>
      <c r="H763" s="48"/>
      <c r="I763" s="48"/>
      <c r="J763" s="48"/>
    </row>
    <row r="764" spans="1:10" ht="24" customHeight="1" x14ac:dyDescent="0.2">
      <c r="A764" s="38" t="s">
        <v>46</v>
      </c>
      <c r="B764" s="38"/>
      <c r="C764" s="38"/>
      <c r="D764" s="38" t="s">
        <v>47</v>
      </c>
      <c r="E764" s="38"/>
      <c r="F764" s="62"/>
      <c r="G764" s="62"/>
      <c r="H764" s="36"/>
      <c r="I764" s="38"/>
      <c r="J764" s="35">
        <v>1547871.52</v>
      </c>
    </row>
    <row r="765" spans="1:10" ht="18" customHeight="1" x14ac:dyDescent="0.2">
      <c r="A765" s="41" t="s">
        <v>100</v>
      </c>
      <c r="B765" s="39" t="s">
        <v>238</v>
      </c>
      <c r="C765" s="41" t="s">
        <v>237</v>
      </c>
      <c r="D765" s="41" t="s">
        <v>10</v>
      </c>
      <c r="E765" s="61" t="s">
        <v>256</v>
      </c>
      <c r="F765" s="61"/>
      <c r="G765" s="40" t="s">
        <v>236</v>
      </c>
      <c r="H765" s="39" t="s">
        <v>11</v>
      </c>
      <c r="I765" s="39" t="s">
        <v>235</v>
      </c>
      <c r="J765" s="39" t="s">
        <v>12</v>
      </c>
    </row>
    <row r="766" spans="1:10" ht="26.1" customHeight="1" x14ac:dyDescent="0.2">
      <c r="A766" s="33" t="s">
        <v>255</v>
      </c>
      <c r="B766" s="31" t="s">
        <v>99</v>
      </c>
      <c r="C766" s="33" t="s">
        <v>60</v>
      </c>
      <c r="D766" s="33" t="s">
        <v>98</v>
      </c>
      <c r="E766" s="60" t="s">
        <v>317</v>
      </c>
      <c r="F766" s="60"/>
      <c r="G766" s="32" t="s">
        <v>79</v>
      </c>
      <c r="H766" s="59">
        <v>1</v>
      </c>
      <c r="I766" s="30">
        <v>11.3</v>
      </c>
      <c r="J766" s="30">
        <v>11.3</v>
      </c>
    </row>
    <row r="767" spans="1:10" ht="26.1" customHeight="1" x14ac:dyDescent="0.2">
      <c r="A767" s="57" t="s">
        <v>253</v>
      </c>
      <c r="B767" s="58" t="s">
        <v>316</v>
      </c>
      <c r="C767" s="57" t="s">
        <v>60</v>
      </c>
      <c r="D767" s="57" t="s">
        <v>315</v>
      </c>
      <c r="E767" s="56" t="s">
        <v>250</v>
      </c>
      <c r="F767" s="56"/>
      <c r="G767" s="55" t="s">
        <v>65</v>
      </c>
      <c r="H767" s="54">
        <v>3.5428000000000001E-2</v>
      </c>
      <c r="I767" s="53">
        <v>23.8</v>
      </c>
      <c r="J767" s="53">
        <v>0.84</v>
      </c>
    </row>
    <row r="768" spans="1:10" ht="24" customHeight="1" x14ac:dyDescent="0.2">
      <c r="A768" s="57" t="s">
        <v>253</v>
      </c>
      <c r="B768" s="58" t="s">
        <v>67</v>
      </c>
      <c r="C768" s="57" t="s">
        <v>60</v>
      </c>
      <c r="D768" s="57" t="s">
        <v>66</v>
      </c>
      <c r="E768" s="56" t="s">
        <v>250</v>
      </c>
      <c r="F768" s="56"/>
      <c r="G768" s="55" t="s">
        <v>65</v>
      </c>
      <c r="H768" s="54">
        <v>3.5428000000000001E-2</v>
      </c>
      <c r="I768" s="53">
        <v>31.3</v>
      </c>
      <c r="J768" s="53">
        <v>1.1000000000000001</v>
      </c>
    </row>
    <row r="769" spans="1:10" ht="39" customHeight="1" x14ac:dyDescent="0.2">
      <c r="A769" s="67" t="s">
        <v>261</v>
      </c>
      <c r="B769" s="68" t="s">
        <v>339</v>
      </c>
      <c r="C769" s="67" t="s">
        <v>60</v>
      </c>
      <c r="D769" s="67" t="s">
        <v>338</v>
      </c>
      <c r="E769" s="66" t="s">
        <v>288</v>
      </c>
      <c r="F769" s="66"/>
      <c r="G769" s="65" t="s">
        <v>79</v>
      </c>
      <c r="H769" s="64">
        <v>1</v>
      </c>
      <c r="I769" s="63">
        <v>0.92</v>
      </c>
      <c r="J769" s="63">
        <v>0.92</v>
      </c>
    </row>
    <row r="770" spans="1:10" ht="26.1" customHeight="1" x14ac:dyDescent="0.2">
      <c r="A770" s="67" t="s">
        <v>261</v>
      </c>
      <c r="B770" s="68" t="s">
        <v>337</v>
      </c>
      <c r="C770" s="67" t="s">
        <v>60</v>
      </c>
      <c r="D770" s="67" t="s">
        <v>336</v>
      </c>
      <c r="E770" s="66" t="s">
        <v>288</v>
      </c>
      <c r="F770" s="66"/>
      <c r="G770" s="65" t="s">
        <v>79</v>
      </c>
      <c r="H770" s="64">
        <v>1</v>
      </c>
      <c r="I770" s="63">
        <v>8.44</v>
      </c>
      <c r="J770" s="63">
        <v>8.44</v>
      </c>
    </row>
    <row r="771" spans="1:10" x14ac:dyDescent="0.2">
      <c r="A771" s="52"/>
      <c r="B771" s="52"/>
      <c r="C771" s="52"/>
      <c r="D771" s="52"/>
      <c r="E771" s="52" t="s">
        <v>249</v>
      </c>
      <c r="F771" s="50">
        <v>1.31</v>
      </c>
      <c r="G771" s="52" t="s">
        <v>248</v>
      </c>
      <c r="H771" s="50">
        <v>0</v>
      </c>
      <c r="I771" s="52" t="s">
        <v>247</v>
      </c>
      <c r="J771" s="50">
        <v>1.31</v>
      </c>
    </row>
    <row r="772" spans="1:10" x14ac:dyDescent="0.2">
      <c r="A772" s="52"/>
      <c r="B772" s="52"/>
      <c r="C772" s="52"/>
      <c r="D772" s="52"/>
      <c r="E772" s="52" t="s">
        <v>246</v>
      </c>
      <c r="F772" s="50">
        <v>3.61</v>
      </c>
      <c r="G772" s="52"/>
      <c r="H772" s="51" t="s">
        <v>245</v>
      </c>
      <c r="I772" s="51"/>
      <c r="J772" s="50">
        <v>14.91</v>
      </c>
    </row>
    <row r="773" spans="1:10" ht="50.1" customHeight="1" thickBot="1" x14ac:dyDescent="0.25">
      <c r="A773" s="26"/>
      <c r="B773" s="26"/>
      <c r="C773" s="26"/>
      <c r="D773" s="26"/>
      <c r="E773" s="26"/>
      <c r="F773" s="26"/>
      <c r="G773" s="26" t="s">
        <v>244</v>
      </c>
      <c r="H773" s="49" t="s">
        <v>318</v>
      </c>
      <c r="I773" s="26" t="s">
        <v>242</v>
      </c>
      <c r="J773" s="47">
        <v>5710.53</v>
      </c>
    </row>
    <row r="774" spans="1:10" ht="0.95" customHeight="1" thickTop="1" x14ac:dyDescent="0.2">
      <c r="A774" s="48"/>
      <c r="B774" s="48"/>
      <c r="C774" s="48"/>
      <c r="D774" s="48"/>
      <c r="E774" s="48"/>
      <c r="F774" s="48"/>
      <c r="G774" s="48"/>
      <c r="H774" s="48"/>
      <c r="I774" s="48"/>
      <c r="J774" s="48"/>
    </row>
    <row r="775" spans="1:10" ht="18" customHeight="1" x14ac:dyDescent="0.2">
      <c r="A775" s="41" t="s">
        <v>97</v>
      </c>
      <c r="B775" s="39" t="s">
        <v>238</v>
      </c>
      <c r="C775" s="41" t="s">
        <v>237</v>
      </c>
      <c r="D775" s="41" t="s">
        <v>10</v>
      </c>
      <c r="E775" s="61" t="s">
        <v>256</v>
      </c>
      <c r="F775" s="61"/>
      <c r="G775" s="40" t="s">
        <v>236</v>
      </c>
      <c r="H775" s="39" t="s">
        <v>11</v>
      </c>
      <c r="I775" s="39" t="s">
        <v>235</v>
      </c>
      <c r="J775" s="39" t="s">
        <v>12</v>
      </c>
    </row>
    <row r="776" spans="1:10" ht="26.1" customHeight="1" x14ac:dyDescent="0.2">
      <c r="A776" s="33" t="s">
        <v>255</v>
      </c>
      <c r="B776" s="31" t="s">
        <v>96</v>
      </c>
      <c r="C776" s="33" t="s">
        <v>60</v>
      </c>
      <c r="D776" s="33" t="s">
        <v>95</v>
      </c>
      <c r="E776" s="60" t="s">
        <v>317</v>
      </c>
      <c r="F776" s="60"/>
      <c r="G776" s="32" t="s">
        <v>79</v>
      </c>
      <c r="H776" s="59">
        <v>1</v>
      </c>
      <c r="I776" s="30">
        <v>11.3</v>
      </c>
      <c r="J776" s="30">
        <v>11.3</v>
      </c>
    </row>
    <row r="777" spans="1:10" ht="26.1" customHeight="1" x14ac:dyDescent="0.2">
      <c r="A777" s="57" t="s">
        <v>253</v>
      </c>
      <c r="B777" s="58" t="s">
        <v>316</v>
      </c>
      <c r="C777" s="57" t="s">
        <v>60</v>
      </c>
      <c r="D777" s="57" t="s">
        <v>315</v>
      </c>
      <c r="E777" s="56" t="s">
        <v>250</v>
      </c>
      <c r="F777" s="56"/>
      <c r="G777" s="55" t="s">
        <v>65</v>
      </c>
      <c r="H777" s="54">
        <v>3.5428000000000001E-2</v>
      </c>
      <c r="I777" s="53">
        <v>23.8</v>
      </c>
      <c r="J777" s="53">
        <v>0.84</v>
      </c>
    </row>
    <row r="778" spans="1:10" ht="24" customHeight="1" x14ac:dyDescent="0.2">
      <c r="A778" s="57" t="s">
        <v>253</v>
      </c>
      <c r="B778" s="58" t="s">
        <v>67</v>
      </c>
      <c r="C778" s="57" t="s">
        <v>60</v>
      </c>
      <c r="D778" s="57" t="s">
        <v>66</v>
      </c>
      <c r="E778" s="56" t="s">
        <v>250</v>
      </c>
      <c r="F778" s="56"/>
      <c r="G778" s="55" t="s">
        <v>65</v>
      </c>
      <c r="H778" s="54">
        <v>3.5428000000000001E-2</v>
      </c>
      <c r="I778" s="53">
        <v>31.3</v>
      </c>
      <c r="J778" s="53">
        <v>1.1000000000000001</v>
      </c>
    </row>
    <row r="779" spans="1:10" ht="39" customHeight="1" x14ac:dyDescent="0.2">
      <c r="A779" s="67" t="s">
        <v>261</v>
      </c>
      <c r="B779" s="68" t="s">
        <v>339</v>
      </c>
      <c r="C779" s="67" t="s">
        <v>60</v>
      </c>
      <c r="D779" s="67" t="s">
        <v>338</v>
      </c>
      <c r="E779" s="66" t="s">
        <v>288</v>
      </c>
      <c r="F779" s="66"/>
      <c r="G779" s="65" t="s">
        <v>79</v>
      </c>
      <c r="H779" s="64">
        <v>1</v>
      </c>
      <c r="I779" s="63">
        <v>0.92</v>
      </c>
      <c r="J779" s="63">
        <v>0.92</v>
      </c>
    </row>
    <row r="780" spans="1:10" ht="26.1" customHeight="1" x14ac:dyDescent="0.2">
      <c r="A780" s="67" t="s">
        <v>261</v>
      </c>
      <c r="B780" s="68" t="s">
        <v>337</v>
      </c>
      <c r="C780" s="67" t="s">
        <v>60</v>
      </c>
      <c r="D780" s="67" t="s">
        <v>336</v>
      </c>
      <c r="E780" s="66" t="s">
        <v>288</v>
      </c>
      <c r="F780" s="66"/>
      <c r="G780" s="65" t="s">
        <v>79</v>
      </c>
      <c r="H780" s="64">
        <v>1</v>
      </c>
      <c r="I780" s="63">
        <v>8.44</v>
      </c>
      <c r="J780" s="63">
        <v>8.44</v>
      </c>
    </row>
    <row r="781" spans="1:10" x14ac:dyDescent="0.2">
      <c r="A781" s="52"/>
      <c r="B781" s="52"/>
      <c r="C781" s="52"/>
      <c r="D781" s="52"/>
      <c r="E781" s="52" t="s">
        <v>249</v>
      </c>
      <c r="F781" s="50">
        <v>1.31</v>
      </c>
      <c r="G781" s="52" t="s">
        <v>248</v>
      </c>
      <c r="H781" s="50">
        <v>0</v>
      </c>
      <c r="I781" s="52" t="s">
        <v>247</v>
      </c>
      <c r="J781" s="50">
        <v>1.31</v>
      </c>
    </row>
    <row r="782" spans="1:10" x14ac:dyDescent="0.2">
      <c r="A782" s="52"/>
      <c r="B782" s="52"/>
      <c r="C782" s="52"/>
      <c r="D782" s="52"/>
      <c r="E782" s="52" t="s">
        <v>246</v>
      </c>
      <c r="F782" s="50">
        <v>3.61</v>
      </c>
      <c r="G782" s="52"/>
      <c r="H782" s="51" t="s">
        <v>245</v>
      </c>
      <c r="I782" s="51"/>
      <c r="J782" s="50">
        <v>14.91</v>
      </c>
    </row>
    <row r="783" spans="1:10" ht="50.1" customHeight="1" thickBot="1" x14ac:dyDescent="0.25">
      <c r="A783" s="26"/>
      <c r="B783" s="26"/>
      <c r="C783" s="26"/>
      <c r="D783" s="26"/>
      <c r="E783" s="26"/>
      <c r="F783" s="26"/>
      <c r="G783" s="26" t="s">
        <v>244</v>
      </c>
      <c r="H783" s="49" t="s">
        <v>318</v>
      </c>
      <c r="I783" s="26" t="s">
        <v>242</v>
      </c>
      <c r="J783" s="47">
        <v>5710.53</v>
      </c>
    </row>
    <row r="784" spans="1:10" ht="0.95" customHeight="1" thickTop="1" x14ac:dyDescent="0.2">
      <c r="A784" s="48"/>
      <c r="B784" s="48"/>
      <c r="C784" s="48"/>
      <c r="D784" s="48"/>
      <c r="E784" s="48"/>
      <c r="F784" s="48"/>
      <c r="G784" s="48"/>
      <c r="H784" s="48"/>
      <c r="I784" s="48"/>
      <c r="J784" s="48"/>
    </row>
    <row r="785" spans="1:10" ht="18" customHeight="1" x14ac:dyDescent="0.2">
      <c r="A785" s="41" t="s">
        <v>94</v>
      </c>
      <c r="B785" s="39" t="s">
        <v>238</v>
      </c>
      <c r="C785" s="41" t="s">
        <v>237</v>
      </c>
      <c r="D785" s="41" t="s">
        <v>10</v>
      </c>
      <c r="E785" s="61" t="s">
        <v>256</v>
      </c>
      <c r="F785" s="61"/>
      <c r="G785" s="40" t="s">
        <v>236</v>
      </c>
      <c r="H785" s="39" t="s">
        <v>11</v>
      </c>
      <c r="I785" s="39" t="s">
        <v>235</v>
      </c>
      <c r="J785" s="39" t="s">
        <v>12</v>
      </c>
    </row>
    <row r="786" spans="1:10" ht="26.1" customHeight="1" x14ac:dyDescent="0.2">
      <c r="A786" s="33" t="s">
        <v>255</v>
      </c>
      <c r="B786" s="31" t="s">
        <v>93</v>
      </c>
      <c r="C786" s="33" t="s">
        <v>60</v>
      </c>
      <c r="D786" s="33" t="s">
        <v>92</v>
      </c>
      <c r="E786" s="60" t="s">
        <v>317</v>
      </c>
      <c r="F786" s="60"/>
      <c r="G786" s="32" t="s">
        <v>79</v>
      </c>
      <c r="H786" s="59">
        <v>1</v>
      </c>
      <c r="I786" s="30">
        <v>605.38</v>
      </c>
      <c r="J786" s="30">
        <v>605.38</v>
      </c>
    </row>
    <row r="787" spans="1:10" ht="26.1" customHeight="1" x14ac:dyDescent="0.2">
      <c r="A787" s="57" t="s">
        <v>253</v>
      </c>
      <c r="B787" s="58" t="s">
        <v>316</v>
      </c>
      <c r="C787" s="57" t="s">
        <v>60</v>
      </c>
      <c r="D787" s="57" t="s">
        <v>315</v>
      </c>
      <c r="E787" s="56" t="s">
        <v>250</v>
      </c>
      <c r="F787" s="56"/>
      <c r="G787" s="55" t="s">
        <v>65</v>
      </c>
      <c r="H787" s="54">
        <v>1.222415</v>
      </c>
      <c r="I787" s="53">
        <v>23.8</v>
      </c>
      <c r="J787" s="53">
        <v>29.09</v>
      </c>
    </row>
    <row r="788" spans="1:10" ht="24" customHeight="1" x14ac:dyDescent="0.2">
      <c r="A788" s="57" t="s">
        <v>253</v>
      </c>
      <c r="B788" s="58" t="s">
        <v>67</v>
      </c>
      <c r="C788" s="57" t="s">
        <v>60</v>
      </c>
      <c r="D788" s="57" t="s">
        <v>66</v>
      </c>
      <c r="E788" s="56" t="s">
        <v>250</v>
      </c>
      <c r="F788" s="56"/>
      <c r="G788" s="55" t="s">
        <v>65</v>
      </c>
      <c r="H788" s="54">
        <v>1.222415</v>
      </c>
      <c r="I788" s="53">
        <v>31.3</v>
      </c>
      <c r="J788" s="53">
        <v>38.26</v>
      </c>
    </row>
    <row r="789" spans="1:10" ht="26.1" customHeight="1" x14ac:dyDescent="0.2">
      <c r="A789" s="67" t="s">
        <v>261</v>
      </c>
      <c r="B789" s="68" t="s">
        <v>335</v>
      </c>
      <c r="C789" s="67" t="s">
        <v>60</v>
      </c>
      <c r="D789" s="67" t="s">
        <v>334</v>
      </c>
      <c r="E789" s="66" t="s">
        <v>288</v>
      </c>
      <c r="F789" s="66"/>
      <c r="G789" s="65" t="s">
        <v>79</v>
      </c>
      <c r="H789" s="64">
        <v>1</v>
      </c>
      <c r="I789" s="63">
        <v>515.16999999999996</v>
      </c>
      <c r="J789" s="63">
        <v>515.16999999999996</v>
      </c>
    </row>
    <row r="790" spans="1:10" ht="39" customHeight="1" x14ac:dyDescent="0.2">
      <c r="A790" s="67" t="s">
        <v>261</v>
      </c>
      <c r="B790" s="68" t="s">
        <v>333</v>
      </c>
      <c r="C790" s="67" t="s">
        <v>60</v>
      </c>
      <c r="D790" s="67" t="s">
        <v>332</v>
      </c>
      <c r="E790" s="66" t="s">
        <v>288</v>
      </c>
      <c r="F790" s="66"/>
      <c r="G790" s="65" t="s">
        <v>79</v>
      </c>
      <c r="H790" s="64">
        <v>3</v>
      </c>
      <c r="I790" s="63">
        <v>7.62</v>
      </c>
      <c r="J790" s="63">
        <v>22.86</v>
      </c>
    </row>
    <row r="791" spans="1:10" x14ac:dyDescent="0.2">
      <c r="A791" s="52"/>
      <c r="B791" s="52"/>
      <c r="C791" s="52"/>
      <c r="D791" s="52"/>
      <c r="E791" s="52" t="s">
        <v>249</v>
      </c>
      <c r="F791" s="50">
        <v>45.34</v>
      </c>
      <c r="G791" s="52" t="s">
        <v>248</v>
      </c>
      <c r="H791" s="50">
        <v>0</v>
      </c>
      <c r="I791" s="52" t="s">
        <v>247</v>
      </c>
      <c r="J791" s="50">
        <v>45.34</v>
      </c>
    </row>
    <row r="792" spans="1:10" x14ac:dyDescent="0.2">
      <c r="A792" s="52"/>
      <c r="B792" s="52"/>
      <c r="C792" s="52"/>
      <c r="D792" s="52"/>
      <c r="E792" s="52" t="s">
        <v>246</v>
      </c>
      <c r="F792" s="50">
        <v>193.72</v>
      </c>
      <c r="G792" s="52"/>
      <c r="H792" s="51" t="s">
        <v>245</v>
      </c>
      <c r="I792" s="51"/>
      <c r="J792" s="50">
        <v>799.1</v>
      </c>
    </row>
    <row r="793" spans="1:10" ht="50.1" customHeight="1" thickBot="1" x14ac:dyDescent="0.25">
      <c r="A793" s="26"/>
      <c r="B793" s="26"/>
      <c r="C793" s="26"/>
      <c r="D793" s="26"/>
      <c r="E793" s="26"/>
      <c r="F793" s="26"/>
      <c r="G793" s="26" t="s">
        <v>244</v>
      </c>
      <c r="H793" s="49" t="s">
        <v>318</v>
      </c>
      <c r="I793" s="26" t="s">
        <v>242</v>
      </c>
      <c r="J793" s="47">
        <v>306055.3</v>
      </c>
    </row>
    <row r="794" spans="1:10" ht="0.95" customHeight="1" thickTop="1" x14ac:dyDescent="0.2">
      <c r="A794" s="48"/>
      <c r="B794" s="48"/>
      <c r="C794" s="48"/>
      <c r="D794" s="48"/>
      <c r="E794" s="48"/>
      <c r="F794" s="48"/>
      <c r="G794" s="48"/>
      <c r="H794" s="48"/>
      <c r="I794" s="48"/>
      <c r="J794" s="48"/>
    </row>
    <row r="795" spans="1:10" ht="18" customHeight="1" x14ac:dyDescent="0.2">
      <c r="A795" s="41" t="s">
        <v>91</v>
      </c>
      <c r="B795" s="39" t="s">
        <v>238</v>
      </c>
      <c r="C795" s="41" t="s">
        <v>237</v>
      </c>
      <c r="D795" s="41" t="s">
        <v>10</v>
      </c>
      <c r="E795" s="61" t="s">
        <v>256</v>
      </c>
      <c r="F795" s="61"/>
      <c r="G795" s="40" t="s">
        <v>236</v>
      </c>
      <c r="H795" s="39" t="s">
        <v>11</v>
      </c>
      <c r="I795" s="39" t="s">
        <v>235</v>
      </c>
      <c r="J795" s="39" t="s">
        <v>12</v>
      </c>
    </row>
    <row r="796" spans="1:10" ht="26.1" customHeight="1" x14ac:dyDescent="0.2">
      <c r="A796" s="33" t="s">
        <v>255</v>
      </c>
      <c r="B796" s="31" t="s">
        <v>90</v>
      </c>
      <c r="C796" s="33" t="s">
        <v>60</v>
      </c>
      <c r="D796" s="33" t="s">
        <v>89</v>
      </c>
      <c r="E796" s="60" t="s">
        <v>317</v>
      </c>
      <c r="F796" s="60"/>
      <c r="G796" s="32" t="s">
        <v>79</v>
      </c>
      <c r="H796" s="59">
        <v>1</v>
      </c>
      <c r="I796" s="30">
        <v>962.21</v>
      </c>
      <c r="J796" s="30">
        <v>962.21</v>
      </c>
    </row>
    <row r="797" spans="1:10" ht="24" customHeight="1" x14ac:dyDescent="0.2">
      <c r="A797" s="57" t="s">
        <v>253</v>
      </c>
      <c r="B797" s="58" t="s">
        <v>67</v>
      </c>
      <c r="C797" s="57" t="s">
        <v>60</v>
      </c>
      <c r="D797" s="57" t="s">
        <v>66</v>
      </c>
      <c r="E797" s="56" t="s">
        <v>250</v>
      </c>
      <c r="F797" s="56"/>
      <c r="G797" s="55" t="s">
        <v>65</v>
      </c>
      <c r="H797" s="54">
        <v>1.222415</v>
      </c>
      <c r="I797" s="53">
        <v>31.3</v>
      </c>
      <c r="J797" s="53">
        <v>38.26</v>
      </c>
    </row>
    <row r="798" spans="1:10" ht="26.1" customHeight="1" x14ac:dyDescent="0.2">
      <c r="A798" s="57" t="s">
        <v>253</v>
      </c>
      <c r="B798" s="58" t="s">
        <v>316</v>
      </c>
      <c r="C798" s="57" t="s">
        <v>60</v>
      </c>
      <c r="D798" s="57" t="s">
        <v>315</v>
      </c>
      <c r="E798" s="56" t="s">
        <v>250</v>
      </c>
      <c r="F798" s="56"/>
      <c r="G798" s="55" t="s">
        <v>65</v>
      </c>
      <c r="H798" s="54">
        <v>1.222415</v>
      </c>
      <c r="I798" s="53">
        <v>23.8</v>
      </c>
      <c r="J798" s="53">
        <v>29.09</v>
      </c>
    </row>
    <row r="799" spans="1:10" ht="39" customHeight="1" x14ac:dyDescent="0.2">
      <c r="A799" s="67" t="s">
        <v>261</v>
      </c>
      <c r="B799" s="68" t="s">
        <v>331</v>
      </c>
      <c r="C799" s="67" t="s">
        <v>60</v>
      </c>
      <c r="D799" s="67" t="s">
        <v>330</v>
      </c>
      <c r="E799" s="66" t="s">
        <v>288</v>
      </c>
      <c r="F799" s="66"/>
      <c r="G799" s="65" t="s">
        <v>79</v>
      </c>
      <c r="H799" s="64">
        <v>3</v>
      </c>
      <c r="I799" s="63">
        <v>10.71</v>
      </c>
      <c r="J799" s="63">
        <v>32.130000000000003</v>
      </c>
    </row>
    <row r="800" spans="1:10" ht="26.1" customHeight="1" x14ac:dyDescent="0.2">
      <c r="A800" s="67" t="s">
        <v>261</v>
      </c>
      <c r="B800" s="68" t="s">
        <v>329</v>
      </c>
      <c r="C800" s="67" t="s">
        <v>60</v>
      </c>
      <c r="D800" s="67" t="s">
        <v>328</v>
      </c>
      <c r="E800" s="66" t="s">
        <v>288</v>
      </c>
      <c r="F800" s="66"/>
      <c r="G800" s="65" t="s">
        <v>79</v>
      </c>
      <c r="H800" s="64">
        <v>1</v>
      </c>
      <c r="I800" s="63">
        <v>862.73</v>
      </c>
      <c r="J800" s="63">
        <v>862.73</v>
      </c>
    </row>
    <row r="801" spans="1:10" x14ac:dyDescent="0.2">
      <c r="A801" s="52"/>
      <c r="B801" s="52"/>
      <c r="C801" s="52"/>
      <c r="D801" s="52"/>
      <c r="E801" s="52" t="s">
        <v>249</v>
      </c>
      <c r="F801" s="50">
        <v>45.34</v>
      </c>
      <c r="G801" s="52" t="s">
        <v>248</v>
      </c>
      <c r="H801" s="50">
        <v>0</v>
      </c>
      <c r="I801" s="52" t="s">
        <v>247</v>
      </c>
      <c r="J801" s="50">
        <v>45.34</v>
      </c>
    </row>
    <row r="802" spans="1:10" x14ac:dyDescent="0.2">
      <c r="A802" s="52"/>
      <c r="B802" s="52"/>
      <c r="C802" s="52"/>
      <c r="D802" s="52"/>
      <c r="E802" s="52" t="s">
        <v>246</v>
      </c>
      <c r="F802" s="50">
        <v>307.89999999999998</v>
      </c>
      <c r="G802" s="52"/>
      <c r="H802" s="51" t="s">
        <v>245</v>
      </c>
      <c r="I802" s="51"/>
      <c r="J802" s="50">
        <v>1270.1099999999999</v>
      </c>
    </row>
    <row r="803" spans="1:10" ht="50.1" customHeight="1" thickBot="1" x14ac:dyDescent="0.25">
      <c r="A803" s="26"/>
      <c r="B803" s="26"/>
      <c r="C803" s="26"/>
      <c r="D803" s="26"/>
      <c r="E803" s="26"/>
      <c r="F803" s="26"/>
      <c r="G803" s="26" t="s">
        <v>244</v>
      </c>
      <c r="H803" s="49" t="s">
        <v>318</v>
      </c>
      <c r="I803" s="26" t="s">
        <v>242</v>
      </c>
      <c r="J803" s="47">
        <v>486452.13</v>
      </c>
    </row>
    <row r="804" spans="1:10" ht="0.95" customHeight="1" thickTop="1" x14ac:dyDescent="0.2">
      <c r="A804" s="48"/>
      <c r="B804" s="48"/>
      <c r="C804" s="48"/>
      <c r="D804" s="48"/>
      <c r="E804" s="48"/>
      <c r="F804" s="48"/>
      <c r="G804" s="48"/>
      <c r="H804" s="48"/>
      <c r="I804" s="48"/>
      <c r="J804" s="48"/>
    </row>
    <row r="805" spans="1:10" ht="18" customHeight="1" x14ac:dyDescent="0.2">
      <c r="A805" s="41" t="s">
        <v>88</v>
      </c>
      <c r="B805" s="39" t="s">
        <v>238</v>
      </c>
      <c r="C805" s="41" t="s">
        <v>237</v>
      </c>
      <c r="D805" s="41" t="s">
        <v>10</v>
      </c>
      <c r="E805" s="61" t="s">
        <v>256</v>
      </c>
      <c r="F805" s="61"/>
      <c r="G805" s="40" t="s">
        <v>236</v>
      </c>
      <c r="H805" s="39" t="s">
        <v>11</v>
      </c>
      <c r="I805" s="39" t="s">
        <v>235</v>
      </c>
      <c r="J805" s="39" t="s">
        <v>12</v>
      </c>
    </row>
    <row r="806" spans="1:10" ht="39" customHeight="1" x14ac:dyDescent="0.2">
      <c r="A806" s="33" t="s">
        <v>255</v>
      </c>
      <c r="B806" s="31" t="s">
        <v>87</v>
      </c>
      <c r="C806" s="33" t="s">
        <v>60</v>
      </c>
      <c r="D806" s="33" t="s">
        <v>86</v>
      </c>
      <c r="E806" s="60" t="s">
        <v>317</v>
      </c>
      <c r="F806" s="60"/>
      <c r="G806" s="32" t="s">
        <v>79</v>
      </c>
      <c r="H806" s="59">
        <v>1</v>
      </c>
      <c r="I806" s="30">
        <v>104.77</v>
      </c>
      <c r="J806" s="30">
        <v>104.77</v>
      </c>
    </row>
    <row r="807" spans="1:10" ht="26.1" customHeight="1" x14ac:dyDescent="0.2">
      <c r="A807" s="57" t="s">
        <v>253</v>
      </c>
      <c r="B807" s="58" t="s">
        <v>316</v>
      </c>
      <c r="C807" s="57" t="s">
        <v>60</v>
      </c>
      <c r="D807" s="57" t="s">
        <v>315</v>
      </c>
      <c r="E807" s="56" t="s">
        <v>250</v>
      </c>
      <c r="F807" s="56"/>
      <c r="G807" s="55" t="s">
        <v>65</v>
      </c>
      <c r="H807" s="54">
        <v>0.52171000000000001</v>
      </c>
      <c r="I807" s="53">
        <v>23.8</v>
      </c>
      <c r="J807" s="53">
        <v>12.41</v>
      </c>
    </row>
    <row r="808" spans="1:10" ht="24" customHeight="1" x14ac:dyDescent="0.2">
      <c r="A808" s="57" t="s">
        <v>253</v>
      </c>
      <c r="B808" s="58" t="s">
        <v>67</v>
      </c>
      <c r="C808" s="57" t="s">
        <v>60</v>
      </c>
      <c r="D808" s="57" t="s">
        <v>66</v>
      </c>
      <c r="E808" s="56" t="s">
        <v>250</v>
      </c>
      <c r="F808" s="56"/>
      <c r="G808" s="55" t="s">
        <v>65</v>
      </c>
      <c r="H808" s="54">
        <v>0.52171000000000001</v>
      </c>
      <c r="I808" s="53">
        <v>31.3</v>
      </c>
      <c r="J808" s="53">
        <v>16.32</v>
      </c>
    </row>
    <row r="809" spans="1:10" ht="39" customHeight="1" x14ac:dyDescent="0.2">
      <c r="A809" s="67" t="s">
        <v>261</v>
      </c>
      <c r="B809" s="68" t="s">
        <v>327</v>
      </c>
      <c r="C809" s="67" t="s">
        <v>60</v>
      </c>
      <c r="D809" s="67" t="s">
        <v>326</v>
      </c>
      <c r="E809" s="66" t="s">
        <v>288</v>
      </c>
      <c r="F809" s="66"/>
      <c r="G809" s="65" t="s">
        <v>79</v>
      </c>
      <c r="H809" s="64">
        <v>4</v>
      </c>
      <c r="I809" s="63">
        <v>0.2</v>
      </c>
      <c r="J809" s="63">
        <v>0.8</v>
      </c>
    </row>
    <row r="810" spans="1:10" ht="39" customHeight="1" x14ac:dyDescent="0.2">
      <c r="A810" s="67" t="s">
        <v>261</v>
      </c>
      <c r="B810" s="68" t="s">
        <v>325</v>
      </c>
      <c r="C810" s="67" t="s">
        <v>60</v>
      </c>
      <c r="D810" s="67" t="s">
        <v>324</v>
      </c>
      <c r="E810" s="66" t="s">
        <v>288</v>
      </c>
      <c r="F810" s="66"/>
      <c r="G810" s="65" t="s">
        <v>79</v>
      </c>
      <c r="H810" s="64">
        <v>1</v>
      </c>
      <c r="I810" s="63">
        <v>75.239999999999995</v>
      </c>
      <c r="J810" s="63">
        <v>75.239999999999995</v>
      </c>
    </row>
    <row r="811" spans="1:10" x14ac:dyDescent="0.2">
      <c r="A811" s="52"/>
      <c r="B811" s="52"/>
      <c r="C811" s="52"/>
      <c r="D811" s="52"/>
      <c r="E811" s="52" t="s">
        <v>249</v>
      </c>
      <c r="F811" s="50">
        <v>19.350000000000001</v>
      </c>
      <c r="G811" s="52" t="s">
        <v>248</v>
      </c>
      <c r="H811" s="50">
        <v>0</v>
      </c>
      <c r="I811" s="52" t="s">
        <v>247</v>
      </c>
      <c r="J811" s="50">
        <v>19.350000000000001</v>
      </c>
    </row>
    <row r="812" spans="1:10" x14ac:dyDescent="0.2">
      <c r="A812" s="52"/>
      <c r="B812" s="52"/>
      <c r="C812" s="52"/>
      <c r="D812" s="52"/>
      <c r="E812" s="52" t="s">
        <v>246</v>
      </c>
      <c r="F812" s="50">
        <v>33.520000000000003</v>
      </c>
      <c r="G812" s="52"/>
      <c r="H812" s="51" t="s">
        <v>245</v>
      </c>
      <c r="I812" s="51"/>
      <c r="J812" s="50">
        <v>138.29</v>
      </c>
    </row>
    <row r="813" spans="1:10" ht="50.1" customHeight="1" thickBot="1" x14ac:dyDescent="0.25">
      <c r="A813" s="26"/>
      <c r="B813" s="26"/>
      <c r="C813" s="26"/>
      <c r="D813" s="26"/>
      <c r="E813" s="26"/>
      <c r="F813" s="26"/>
      <c r="G813" s="26" t="s">
        <v>244</v>
      </c>
      <c r="H813" s="49" t="s">
        <v>318</v>
      </c>
      <c r="I813" s="26" t="s">
        <v>242</v>
      </c>
      <c r="J813" s="47">
        <v>52965.07</v>
      </c>
    </row>
    <row r="814" spans="1:10" ht="0.95" customHeight="1" thickTop="1" x14ac:dyDescent="0.2">
      <c r="A814" s="48"/>
      <c r="B814" s="48"/>
      <c r="C814" s="48"/>
      <c r="D814" s="48"/>
      <c r="E814" s="48"/>
      <c r="F814" s="48"/>
      <c r="G814" s="48"/>
      <c r="H814" s="48"/>
      <c r="I814" s="48"/>
      <c r="J814" s="48"/>
    </row>
    <row r="815" spans="1:10" ht="18" customHeight="1" x14ac:dyDescent="0.2">
      <c r="A815" s="41" t="s">
        <v>85</v>
      </c>
      <c r="B815" s="39" t="s">
        <v>238</v>
      </c>
      <c r="C815" s="41" t="s">
        <v>237</v>
      </c>
      <c r="D815" s="41" t="s">
        <v>10</v>
      </c>
      <c r="E815" s="61" t="s">
        <v>256</v>
      </c>
      <c r="F815" s="61"/>
      <c r="G815" s="40" t="s">
        <v>236</v>
      </c>
      <c r="H815" s="39" t="s">
        <v>11</v>
      </c>
      <c r="I815" s="39" t="s">
        <v>235</v>
      </c>
      <c r="J815" s="39" t="s">
        <v>12</v>
      </c>
    </row>
    <row r="816" spans="1:10" ht="51.95" customHeight="1" x14ac:dyDescent="0.2">
      <c r="A816" s="33" t="s">
        <v>255</v>
      </c>
      <c r="B816" s="31" t="s">
        <v>84</v>
      </c>
      <c r="C816" s="33" t="s">
        <v>60</v>
      </c>
      <c r="D816" s="33" t="s">
        <v>83</v>
      </c>
      <c r="E816" s="60" t="s">
        <v>317</v>
      </c>
      <c r="F816" s="60"/>
      <c r="G816" s="32" t="s">
        <v>79</v>
      </c>
      <c r="H816" s="59">
        <v>1</v>
      </c>
      <c r="I816" s="30">
        <v>1316.37</v>
      </c>
      <c r="J816" s="30">
        <v>1316.37</v>
      </c>
    </row>
    <row r="817" spans="1:10" ht="26.1" customHeight="1" x14ac:dyDescent="0.2">
      <c r="A817" s="57" t="s">
        <v>253</v>
      </c>
      <c r="B817" s="58" t="s">
        <v>316</v>
      </c>
      <c r="C817" s="57" t="s">
        <v>60</v>
      </c>
      <c r="D817" s="57" t="s">
        <v>315</v>
      </c>
      <c r="E817" s="56" t="s">
        <v>250</v>
      </c>
      <c r="F817" s="56"/>
      <c r="G817" s="55" t="s">
        <v>65</v>
      </c>
      <c r="H817" s="54">
        <v>2.0396999999999998</v>
      </c>
      <c r="I817" s="53">
        <v>23.8</v>
      </c>
      <c r="J817" s="53">
        <v>48.54</v>
      </c>
    </row>
    <row r="818" spans="1:10" ht="24" customHeight="1" x14ac:dyDescent="0.2">
      <c r="A818" s="57" t="s">
        <v>253</v>
      </c>
      <c r="B818" s="58" t="s">
        <v>67</v>
      </c>
      <c r="C818" s="57" t="s">
        <v>60</v>
      </c>
      <c r="D818" s="57" t="s">
        <v>66</v>
      </c>
      <c r="E818" s="56" t="s">
        <v>250</v>
      </c>
      <c r="F818" s="56"/>
      <c r="G818" s="55" t="s">
        <v>65</v>
      </c>
      <c r="H818" s="54">
        <v>2.0396999999999998</v>
      </c>
      <c r="I818" s="53">
        <v>31.3</v>
      </c>
      <c r="J818" s="53">
        <v>63.84</v>
      </c>
    </row>
    <row r="819" spans="1:10" ht="51.95" customHeight="1" x14ac:dyDescent="0.2">
      <c r="A819" s="57" t="s">
        <v>253</v>
      </c>
      <c r="B819" s="58" t="s">
        <v>323</v>
      </c>
      <c r="C819" s="57" t="s">
        <v>60</v>
      </c>
      <c r="D819" s="57" t="s">
        <v>322</v>
      </c>
      <c r="E819" s="56" t="s">
        <v>321</v>
      </c>
      <c r="F819" s="56"/>
      <c r="G819" s="55" t="s">
        <v>306</v>
      </c>
      <c r="H819" s="54">
        <v>1.9400000000000001E-2</v>
      </c>
      <c r="I819" s="53">
        <v>864.24</v>
      </c>
      <c r="J819" s="53">
        <v>16.760000000000002</v>
      </c>
    </row>
    <row r="820" spans="1:10" ht="39" customHeight="1" x14ac:dyDescent="0.2">
      <c r="A820" s="67" t="s">
        <v>261</v>
      </c>
      <c r="B820" s="68" t="s">
        <v>320</v>
      </c>
      <c r="C820" s="67" t="s">
        <v>60</v>
      </c>
      <c r="D820" s="67" t="s">
        <v>319</v>
      </c>
      <c r="E820" s="66" t="s">
        <v>288</v>
      </c>
      <c r="F820" s="66"/>
      <c r="G820" s="65" t="s">
        <v>79</v>
      </c>
      <c r="H820" s="64">
        <v>1</v>
      </c>
      <c r="I820" s="63">
        <v>1187.23</v>
      </c>
      <c r="J820" s="63">
        <v>1187.23</v>
      </c>
    </row>
    <row r="821" spans="1:10" x14ac:dyDescent="0.2">
      <c r="A821" s="52"/>
      <c r="B821" s="52"/>
      <c r="C821" s="52"/>
      <c r="D821" s="52"/>
      <c r="E821" s="52" t="s">
        <v>249</v>
      </c>
      <c r="F821" s="50">
        <v>78.67</v>
      </c>
      <c r="G821" s="52" t="s">
        <v>248</v>
      </c>
      <c r="H821" s="50">
        <v>0</v>
      </c>
      <c r="I821" s="52" t="s">
        <v>247</v>
      </c>
      <c r="J821" s="50">
        <v>78.67</v>
      </c>
    </row>
    <row r="822" spans="1:10" x14ac:dyDescent="0.2">
      <c r="A822" s="52"/>
      <c r="B822" s="52"/>
      <c r="C822" s="52"/>
      <c r="D822" s="52"/>
      <c r="E822" s="52" t="s">
        <v>246</v>
      </c>
      <c r="F822" s="50">
        <v>421.23</v>
      </c>
      <c r="G822" s="52"/>
      <c r="H822" s="51" t="s">
        <v>245</v>
      </c>
      <c r="I822" s="51"/>
      <c r="J822" s="50">
        <v>1737.6</v>
      </c>
    </row>
    <row r="823" spans="1:10" ht="50.1" customHeight="1" thickBot="1" x14ac:dyDescent="0.25">
      <c r="A823" s="26"/>
      <c r="B823" s="26"/>
      <c r="C823" s="26"/>
      <c r="D823" s="26"/>
      <c r="E823" s="26"/>
      <c r="F823" s="26"/>
      <c r="G823" s="26" t="s">
        <v>244</v>
      </c>
      <c r="H823" s="49" t="s">
        <v>318</v>
      </c>
      <c r="I823" s="26" t="s">
        <v>242</v>
      </c>
      <c r="J823" s="47">
        <v>665500.80000000005</v>
      </c>
    </row>
    <row r="824" spans="1:10" ht="0.95" customHeight="1" thickTop="1" x14ac:dyDescent="0.2">
      <c r="A824" s="48"/>
      <c r="B824" s="48"/>
      <c r="C824" s="48"/>
      <c r="D824" s="48"/>
      <c r="E824" s="48"/>
      <c r="F824" s="48"/>
      <c r="G824" s="48"/>
      <c r="H824" s="48"/>
      <c r="I824" s="48"/>
      <c r="J824" s="48"/>
    </row>
    <row r="825" spans="1:10" ht="18" customHeight="1" x14ac:dyDescent="0.2">
      <c r="A825" s="41" t="s">
        <v>82</v>
      </c>
      <c r="B825" s="39" t="s">
        <v>238</v>
      </c>
      <c r="C825" s="41" t="s">
        <v>237</v>
      </c>
      <c r="D825" s="41" t="s">
        <v>10</v>
      </c>
      <c r="E825" s="61" t="s">
        <v>256</v>
      </c>
      <c r="F825" s="61"/>
      <c r="G825" s="40" t="s">
        <v>236</v>
      </c>
      <c r="H825" s="39" t="s">
        <v>11</v>
      </c>
      <c r="I825" s="39" t="s">
        <v>235</v>
      </c>
      <c r="J825" s="39" t="s">
        <v>12</v>
      </c>
    </row>
    <row r="826" spans="1:10" ht="26.1" customHeight="1" x14ac:dyDescent="0.2">
      <c r="A826" s="33" t="s">
        <v>255</v>
      </c>
      <c r="B826" s="31" t="s">
        <v>81</v>
      </c>
      <c r="C826" s="33" t="s">
        <v>60</v>
      </c>
      <c r="D826" s="33" t="s">
        <v>80</v>
      </c>
      <c r="E826" s="60" t="s">
        <v>317</v>
      </c>
      <c r="F826" s="60"/>
      <c r="G826" s="32" t="s">
        <v>79</v>
      </c>
      <c r="H826" s="59">
        <v>1</v>
      </c>
      <c r="I826" s="30">
        <v>12.6</v>
      </c>
      <c r="J826" s="30">
        <v>12.6</v>
      </c>
    </row>
    <row r="827" spans="1:10" ht="24" customHeight="1" x14ac:dyDescent="0.2">
      <c r="A827" s="57" t="s">
        <v>253</v>
      </c>
      <c r="B827" s="58" t="s">
        <v>67</v>
      </c>
      <c r="C827" s="57" t="s">
        <v>60</v>
      </c>
      <c r="D827" s="57" t="s">
        <v>66</v>
      </c>
      <c r="E827" s="56" t="s">
        <v>250</v>
      </c>
      <c r="F827" s="56"/>
      <c r="G827" s="55" t="s">
        <v>65</v>
      </c>
      <c r="H827" s="54">
        <v>0.200934</v>
      </c>
      <c r="I827" s="53">
        <v>31.3</v>
      </c>
      <c r="J827" s="53">
        <v>6.28</v>
      </c>
    </row>
    <row r="828" spans="1:10" ht="26.1" customHeight="1" x14ac:dyDescent="0.2">
      <c r="A828" s="57" t="s">
        <v>253</v>
      </c>
      <c r="B828" s="58" t="s">
        <v>316</v>
      </c>
      <c r="C828" s="57" t="s">
        <v>60</v>
      </c>
      <c r="D828" s="57" t="s">
        <v>315</v>
      </c>
      <c r="E828" s="56" t="s">
        <v>250</v>
      </c>
      <c r="F828" s="56"/>
      <c r="G828" s="55" t="s">
        <v>65</v>
      </c>
      <c r="H828" s="54">
        <v>0.200934</v>
      </c>
      <c r="I828" s="53">
        <v>23.8</v>
      </c>
      <c r="J828" s="53">
        <v>4.78</v>
      </c>
    </row>
    <row r="829" spans="1:10" ht="39" customHeight="1" x14ac:dyDescent="0.2">
      <c r="A829" s="67" t="s">
        <v>261</v>
      </c>
      <c r="B829" s="68" t="s">
        <v>314</v>
      </c>
      <c r="C829" s="67" t="s">
        <v>60</v>
      </c>
      <c r="D829" s="67" t="s">
        <v>313</v>
      </c>
      <c r="E829" s="66" t="s">
        <v>288</v>
      </c>
      <c r="F829" s="66"/>
      <c r="G829" s="65" t="s">
        <v>79</v>
      </c>
      <c r="H829" s="64">
        <v>1</v>
      </c>
      <c r="I829" s="63">
        <v>1.54</v>
      </c>
      <c r="J829" s="63">
        <v>1.54</v>
      </c>
    </row>
    <row r="830" spans="1:10" ht="26.1" customHeight="1" x14ac:dyDescent="0.2">
      <c r="A830" s="67" t="s">
        <v>261</v>
      </c>
      <c r="B830" s="68" t="s">
        <v>312</v>
      </c>
      <c r="C830" s="67" t="s">
        <v>60</v>
      </c>
      <c r="D830" s="67" t="s">
        <v>311</v>
      </c>
      <c r="E830" s="66" t="s">
        <v>288</v>
      </c>
      <c r="F830" s="66"/>
      <c r="G830" s="65" t="s">
        <v>79</v>
      </c>
      <c r="H830" s="64">
        <v>1</v>
      </c>
      <c r="I830" s="63">
        <v>0</v>
      </c>
      <c r="J830" s="63">
        <v>0</v>
      </c>
    </row>
    <row r="831" spans="1:10" x14ac:dyDescent="0.2">
      <c r="A831" s="52"/>
      <c r="B831" s="52"/>
      <c r="C831" s="52"/>
      <c r="D831" s="52"/>
      <c r="E831" s="52" t="s">
        <v>249</v>
      </c>
      <c r="F831" s="50">
        <v>7.45</v>
      </c>
      <c r="G831" s="52" t="s">
        <v>248</v>
      </c>
      <c r="H831" s="50">
        <v>0</v>
      </c>
      <c r="I831" s="52" t="s">
        <v>247</v>
      </c>
      <c r="J831" s="50">
        <v>7.45</v>
      </c>
    </row>
    <row r="832" spans="1:10" x14ac:dyDescent="0.2">
      <c r="A832" s="52"/>
      <c r="B832" s="52"/>
      <c r="C832" s="52"/>
      <c r="D832" s="52"/>
      <c r="E832" s="52" t="s">
        <v>246</v>
      </c>
      <c r="F832" s="50">
        <v>4.03</v>
      </c>
      <c r="G832" s="52"/>
      <c r="H832" s="51" t="s">
        <v>245</v>
      </c>
      <c r="I832" s="51"/>
      <c r="J832" s="50">
        <v>16.63</v>
      </c>
    </row>
    <row r="833" spans="1:10" ht="50.1" customHeight="1" thickBot="1" x14ac:dyDescent="0.25">
      <c r="A833" s="26"/>
      <c r="B833" s="26"/>
      <c r="C833" s="26"/>
      <c r="D833" s="26"/>
      <c r="E833" s="26"/>
      <c r="F833" s="26"/>
      <c r="G833" s="26" t="s">
        <v>244</v>
      </c>
      <c r="H833" s="49" t="s">
        <v>310</v>
      </c>
      <c r="I833" s="26" t="s">
        <v>242</v>
      </c>
      <c r="J833" s="47">
        <v>25477.16</v>
      </c>
    </row>
    <row r="834" spans="1:10" ht="0.95" customHeight="1" thickTop="1" x14ac:dyDescent="0.2">
      <c r="A834" s="48"/>
      <c r="B834" s="48"/>
      <c r="C834" s="48"/>
      <c r="D834" s="48"/>
      <c r="E834" s="48"/>
      <c r="F834" s="48"/>
      <c r="G834" s="48"/>
      <c r="H834" s="48"/>
      <c r="I834" s="48"/>
      <c r="J834" s="48"/>
    </row>
    <row r="835" spans="1:10" ht="24" customHeight="1" x14ac:dyDescent="0.2">
      <c r="A835" s="38" t="s">
        <v>48</v>
      </c>
      <c r="B835" s="38"/>
      <c r="C835" s="38"/>
      <c r="D835" s="38" t="s">
        <v>49</v>
      </c>
      <c r="E835" s="38"/>
      <c r="F835" s="62"/>
      <c r="G835" s="62"/>
      <c r="H835" s="36">
        <v>383</v>
      </c>
      <c r="I835" s="38"/>
      <c r="J835" s="35">
        <v>24280059.030000001</v>
      </c>
    </row>
    <row r="836" spans="1:10" ht="18" customHeight="1" x14ac:dyDescent="0.2">
      <c r="A836" s="41" t="s">
        <v>78</v>
      </c>
      <c r="B836" s="39" t="s">
        <v>238</v>
      </c>
      <c r="C836" s="41" t="s">
        <v>237</v>
      </c>
      <c r="D836" s="41" t="s">
        <v>10</v>
      </c>
      <c r="E836" s="61" t="s">
        <v>256</v>
      </c>
      <c r="F836" s="61"/>
      <c r="G836" s="40" t="s">
        <v>236</v>
      </c>
      <c r="H836" s="39" t="s">
        <v>11</v>
      </c>
      <c r="I836" s="39" t="s">
        <v>235</v>
      </c>
      <c r="J836" s="39" t="s">
        <v>12</v>
      </c>
    </row>
    <row r="837" spans="1:10" ht="65.099999999999994" customHeight="1" x14ac:dyDescent="0.2">
      <c r="A837" s="33" t="s">
        <v>255</v>
      </c>
      <c r="B837" s="31" t="s">
        <v>77</v>
      </c>
      <c r="C837" s="33" t="s">
        <v>60</v>
      </c>
      <c r="D837" s="33" t="s">
        <v>76</v>
      </c>
      <c r="E837" s="60" t="s">
        <v>296</v>
      </c>
      <c r="F837" s="60"/>
      <c r="G837" s="32" t="s">
        <v>58</v>
      </c>
      <c r="H837" s="59">
        <v>1</v>
      </c>
      <c r="I837" s="30">
        <v>162.05000000000001</v>
      </c>
      <c r="J837" s="30">
        <v>162.05000000000001</v>
      </c>
    </row>
    <row r="838" spans="1:10" ht="24" customHeight="1" x14ac:dyDescent="0.2">
      <c r="A838" s="57" t="s">
        <v>253</v>
      </c>
      <c r="B838" s="58" t="s">
        <v>252</v>
      </c>
      <c r="C838" s="57" t="s">
        <v>60</v>
      </c>
      <c r="D838" s="57" t="s">
        <v>251</v>
      </c>
      <c r="E838" s="56" t="s">
        <v>250</v>
      </c>
      <c r="F838" s="56"/>
      <c r="G838" s="55" t="s">
        <v>65</v>
      </c>
      <c r="H838" s="54">
        <v>0.37656060000000002</v>
      </c>
      <c r="I838" s="53">
        <v>22.72</v>
      </c>
      <c r="J838" s="53">
        <v>8.5500000000000007</v>
      </c>
    </row>
    <row r="839" spans="1:10" ht="39" customHeight="1" x14ac:dyDescent="0.2">
      <c r="A839" s="57" t="s">
        <v>253</v>
      </c>
      <c r="B839" s="58" t="s">
        <v>309</v>
      </c>
      <c r="C839" s="57" t="s">
        <v>60</v>
      </c>
      <c r="D839" s="57" t="s">
        <v>308</v>
      </c>
      <c r="E839" s="56" t="s">
        <v>307</v>
      </c>
      <c r="F839" s="56"/>
      <c r="G839" s="55" t="s">
        <v>306</v>
      </c>
      <c r="H839" s="54">
        <v>4.4505999999999999E-3</v>
      </c>
      <c r="I839" s="53">
        <v>498.25</v>
      </c>
      <c r="J839" s="53">
        <v>2.21</v>
      </c>
    </row>
    <row r="840" spans="1:10" ht="24" customHeight="1" x14ac:dyDescent="0.2">
      <c r="A840" s="57" t="s">
        <v>253</v>
      </c>
      <c r="B840" s="58" t="s">
        <v>295</v>
      </c>
      <c r="C840" s="57" t="s">
        <v>60</v>
      </c>
      <c r="D840" s="57" t="s">
        <v>294</v>
      </c>
      <c r="E840" s="56" t="s">
        <v>250</v>
      </c>
      <c r="F840" s="56"/>
      <c r="G840" s="55" t="s">
        <v>65</v>
      </c>
      <c r="H840" s="54">
        <v>0.75312129999999999</v>
      </c>
      <c r="I840" s="53">
        <v>30.71</v>
      </c>
      <c r="J840" s="53">
        <v>23.12</v>
      </c>
    </row>
    <row r="841" spans="1:10" ht="39" customHeight="1" x14ac:dyDescent="0.2">
      <c r="A841" s="67" t="s">
        <v>261</v>
      </c>
      <c r="B841" s="68" t="s">
        <v>305</v>
      </c>
      <c r="C841" s="67" t="s">
        <v>60</v>
      </c>
      <c r="D841" s="67" t="s">
        <v>304</v>
      </c>
      <c r="E841" s="66" t="s">
        <v>288</v>
      </c>
      <c r="F841" s="66"/>
      <c r="G841" s="65" t="s">
        <v>147</v>
      </c>
      <c r="H841" s="64">
        <v>0.89123649999999999</v>
      </c>
      <c r="I841" s="63">
        <v>52.06</v>
      </c>
      <c r="J841" s="63">
        <v>46.39</v>
      </c>
    </row>
    <row r="842" spans="1:10" ht="26.1" customHeight="1" x14ac:dyDescent="0.2">
      <c r="A842" s="67" t="s">
        <v>261</v>
      </c>
      <c r="B842" s="68" t="s">
        <v>303</v>
      </c>
      <c r="C842" s="67" t="s">
        <v>60</v>
      </c>
      <c r="D842" s="67" t="s">
        <v>302</v>
      </c>
      <c r="E842" s="66" t="s">
        <v>288</v>
      </c>
      <c r="F842" s="66"/>
      <c r="G842" s="65" t="s">
        <v>58</v>
      </c>
      <c r="H842" s="64">
        <v>1.0202960999999999</v>
      </c>
      <c r="I842" s="63">
        <v>24.83</v>
      </c>
      <c r="J842" s="63">
        <v>25.33</v>
      </c>
    </row>
    <row r="843" spans="1:10" ht="26.1" customHeight="1" x14ac:dyDescent="0.2">
      <c r="A843" s="67" t="s">
        <v>261</v>
      </c>
      <c r="B843" s="68" t="s">
        <v>301</v>
      </c>
      <c r="C843" s="67" t="s">
        <v>60</v>
      </c>
      <c r="D843" s="67" t="s">
        <v>300</v>
      </c>
      <c r="E843" s="66" t="s">
        <v>288</v>
      </c>
      <c r="F843" s="66"/>
      <c r="G843" s="65" t="s">
        <v>291</v>
      </c>
      <c r="H843" s="64">
        <v>7.9674900000000007E-2</v>
      </c>
      <c r="I843" s="63">
        <v>23.1</v>
      </c>
      <c r="J843" s="63">
        <v>1.84</v>
      </c>
    </row>
    <row r="844" spans="1:10" ht="26.1" customHeight="1" x14ac:dyDescent="0.2">
      <c r="A844" s="67" t="s">
        <v>261</v>
      </c>
      <c r="B844" s="68" t="s">
        <v>293</v>
      </c>
      <c r="C844" s="67" t="s">
        <v>60</v>
      </c>
      <c r="D844" s="67" t="s">
        <v>292</v>
      </c>
      <c r="E844" s="66" t="s">
        <v>288</v>
      </c>
      <c r="F844" s="66"/>
      <c r="G844" s="65" t="s">
        <v>291</v>
      </c>
      <c r="H844" s="64">
        <v>2.5303999999999999E-3</v>
      </c>
      <c r="I844" s="63">
        <v>33.520000000000003</v>
      </c>
      <c r="J844" s="63">
        <v>0.08</v>
      </c>
    </row>
    <row r="845" spans="1:10" ht="39" customHeight="1" x14ac:dyDescent="0.2">
      <c r="A845" s="67" t="s">
        <v>261</v>
      </c>
      <c r="B845" s="68" t="s">
        <v>299</v>
      </c>
      <c r="C845" s="67" t="s">
        <v>60</v>
      </c>
      <c r="D845" s="67" t="s">
        <v>298</v>
      </c>
      <c r="E845" s="66" t="s">
        <v>288</v>
      </c>
      <c r="F845" s="66"/>
      <c r="G845" s="65" t="s">
        <v>147</v>
      </c>
      <c r="H845" s="64">
        <v>0.62536510000000001</v>
      </c>
      <c r="I845" s="63">
        <v>87.21</v>
      </c>
      <c r="J845" s="63">
        <v>54.53</v>
      </c>
    </row>
    <row r="846" spans="1:10" x14ac:dyDescent="0.2">
      <c r="A846" s="52"/>
      <c r="B846" s="52"/>
      <c r="C846" s="52"/>
      <c r="D846" s="52"/>
      <c r="E846" s="52" t="s">
        <v>249</v>
      </c>
      <c r="F846" s="50">
        <v>21.91</v>
      </c>
      <c r="G846" s="52" t="s">
        <v>248</v>
      </c>
      <c r="H846" s="50">
        <v>0</v>
      </c>
      <c r="I846" s="52" t="s">
        <v>247</v>
      </c>
      <c r="J846" s="50">
        <v>21.91</v>
      </c>
    </row>
    <row r="847" spans="1:10" x14ac:dyDescent="0.2">
      <c r="A847" s="52"/>
      <c r="B847" s="52"/>
      <c r="C847" s="52"/>
      <c r="D847" s="52"/>
      <c r="E847" s="52" t="s">
        <v>246</v>
      </c>
      <c r="F847" s="50">
        <v>51.85</v>
      </c>
      <c r="G847" s="52"/>
      <c r="H847" s="51" t="s">
        <v>245</v>
      </c>
      <c r="I847" s="51"/>
      <c r="J847" s="50">
        <v>213.9</v>
      </c>
    </row>
    <row r="848" spans="1:10" ht="50.1" customHeight="1" thickBot="1" x14ac:dyDescent="0.25">
      <c r="A848" s="26"/>
      <c r="B848" s="26"/>
      <c r="C848" s="26"/>
      <c r="D848" s="26"/>
      <c r="E848" s="26"/>
      <c r="F848" s="26"/>
      <c r="G848" s="26" t="s">
        <v>244</v>
      </c>
      <c r="H848" s="49" t="s">
        <v>297</v>
      </c>
      <c r="I848" s="26" t="s">
        <v>242</v>
      </c>
      <c r="J848" s="47">
        <v>24249415.199999999</v>
      </c>
    </row>
    <row r="849" spans="1:10" ht="0.95" customHeight="1" thickTop="1" x14ac:dyDescent="0.2">
      <c r="A849" s="48"/>
      <c r="B849" s="48"/>
      <c r="C849" s="48"/>
      <c r="D849" s="48"/>
      <c r="E849" s="48"/>
      <c r="F849" s="48"/>
      <c r="G849" s="48"/>
      <c r="H849" s="48"/>
      <c r="I849" s="48"/>
      <c r="J849" s="48"/>
    </row>
    <row r="850" spans="1:10" ht="18" customHeight="1" x14ac:dyDescent="0.2">
      <c r="A850" s="41" t="s">
        <v>75</v>
      </c>
      <c r="B850" s="39" t="s">
        <v>238</v>
      </c>
      <c r="C850" s="41" t="s">
        <v>237</v>
      </c>
      <c r="D850" s="41" t="s">
        <v>10</v>
      </c>
      <c r="E850" s="61" t="s">
        <v>256</v>
      </c>
      <c r="F850" s="61"/>
      <c r="G850" s="40" t="s">
        <v>236</v>
      </c>
      <c r="H850" s="39" t="s">
        <v>11</v>
      </c>
      <c r="I850" s="39" t="s">
        <v>235</v>
      </c>
      <c r="J850" s="39" t="s">
        <v>12</v>
      </c>
    </row>
    <row r="851" spans="1:10" ht="39" customHeight="1" x14ac:dyDescent="0.2">
      <c r="A851" s="33" t="s">
        <v>255</v>
      </c>
      <c r="B851" s="31" t="s">
        <v>74</v>
      </c>
      <c r="C851" s="33" t="s">
        <v>60</v>
      </c>
      <c r="D851" s="33" t="s">
        <v>73</v>
      </c>
      <c r="E851" s="60" t="s">
        <v>296</v>
      </c>
      <c r="F851" s="60"/>
      <c r="G851" s="32" t="s">
        <v>58</v>
      </c>
      <c r="H851" s="59">
        <v>1</v>
      </c>
      <c r="I851" s="30">
        <v>8.66</v>
      </c>
      <c r="J851" s="30">
        <v>8.66</v>
      </c>
    </row>
    <row r="852" spans="1:10" ht="24" customHeight="1" x14ac:dyDescent="0.2">
      <c r="A852" s="57" t="s">
        <v>253</v>
      </c>
      <c r="B852" s="58" t="s">
        <v>252</v>
      </c>
      <c r="C852" s="57" t="s">
        <v>60</v>
      </c>
      <c r="D852" s="57" t="s">
        <v>251</v>
      </c>
      <c r="E852" s="56" t="s">
        <v>250</v>
      </c>
      <c r="F852" s="56"/>
      <c r="G852" s="55" t="s">
        <v>65</v>
      </c>
      <c r="H852" s="54">
        <v>0.1004495</v>
      </c>
      <c r="I852" s="53">
        <v>22.72</v>
      </c>
      <c r="J852" s="53">
        <v>2.2799999999999998</v>
      </c>
    </row>
    <row r="853" spans="1:10" ht="24" customHeight="1" x14ac:dyDescent="0.2">
      <c r="A853" s="57" t="s">
        <v>253</v>
      </c>
      <c r="B853" s="58" t="s">
        <v>295</v>
      </c>
      <c r="C853" s="57" t="s">
        <v>60</v>
      </c>
      <c r="D853" s="57" t="s">
        <v>294</v>
      </c>
      <c r="E853" s="56" t="s">
        <v>250</v>
      </c>
      <c r="F853" s="56"/>
      <c r="G853" s="55" t="s">
        <v>65</v>
      </c>
      <c r="H853" s="54">
        <v>0.20089899999999999</v>
      </c>
      <c r="I853" s="53">
        <v>30.71</v>
      </c>
      <c r="J853" s="53">
        <v>6.16</v>
      </c>
    </row>
    <row r="854" spans="1:10" ht="26.1" customHeight="1" x14ac:dyDescent="0.2">
      <c r="A854" s="67" t="s">
        <v>261</v>
      </c>
      <c r="B854" s="68" t="s">
        <v>293</v>
      </c>
      <c r="C854" s="67" t="s">
        <v>60</v>
      </c>
      <c r="D854" s="67" t="s">
        <v>292</v>
      </c>
      <c r="E854" s="66" t="s">
        <v>288</v>
      </c>
      <c r="F854" s="66"/>
      <c r="G854" s="65" t="s">
        <v>291</v>
      </c>
      <c r="H854" s="64">
        <v>6.7832999999999999E-3</v>
      </c>
      <c r="I854" s="63">
        <v>33.520000000000003</v>
      </c>
      <c r="J854" s="63">
        <v>0.22</v>
      </c>
    </row>
    <row r="855" spans="1:10" ht="39" customHeight="1" x14ac:dyDescent="0.2">
      <c r="A855" s="67" t="s">
        <v>261</v>
      </c>
      <c r="B855" s="68" t="s">
        <v>290</v>
      </c>
      <c r="C855" s="67" t="s">
        <v>60</v>
      </c>
      <c r="D855" s="67" t="s">
        <v>289</v>
      </c>
      <c r="E855" s="66" t="s">
        <v>288</v>
      </c>
      <c r="F855" s="66"/>
      <c r="G855" s="65" t="s">
        <v>79</v>
      </c>
      <c r="H855" s="64">
        <v>0.52910049999999997</v>
      </c>
      <c r="I855" s="63">
        <v>0</v>
      </c>
      <c r="J855" s="63">
        <v>0</v>
      </c>
    </row>
    <row r="856" spans="1:10" x14ac:dyDescent="0.2">
      <c r="A856" s="52"/>
      <c r="B856" s="52"/>
      <c r="C856" s="52"/>
      <c r="D856" s="52"/>
      <c r="E856" s="52" t="s">
        <v>249</v>
      </c>
      <c r="F856" s="50">
        <v>5.75</v>
      </c>
      <c r="G856" s="52" t="s">
        <v>248</v>
      </c>
      <c r="H856" s="50">
        <v>0</v>
      </c>
      <c r="I856" s="52" t="s">
        <v>247</v>
      </c>
      <c r="J856" s="50">
        <v>5.75</v>
      </c>
    </row>
    <row r="857" spans="1:10" x14ac:dyDescent="0.2">
      <c r="A857" s="52"/>
      <c r="B857" s="52"/>
      <c r="C857" s="52"/>
      <c r="D857" s="52"/>
      <c r="E857" s="52" t="s">
        <v>246</v>
      </c>
      <c r="F857" s="50">
        <v>2.77</v>
      </c>
      <c r="G857" s="52"/>
      <c r="H857" s="51" t="s">
        <v>245</v>
      </c>
      <c r="I857" s="51"/>
      <c r="J857" s="50">
        <v>11.43</v>
      </c>
    </row>
    <row r="858" spans="1:10" ht="50.1" customHeight="1" thickBot="1" x14ac:dyDescent="0.25">
      <c r="A858" s="26"/>
      <c r="B858" s="26"/>
      <c r="C858" s="26"/>
      <c r="D858" s="26"/>
      <c r="E858" s="26"/>
      <c r="F858" s="26"/>
      <c r="G858" s="26" t="s">
        <v>244</v>
      </c>
      <c r="H858" s="49" t="s">
        <v>287</v>
      </c>
      <c r="I858" s="26" t="s">
        <v>242</v>
      </c>
      <c r="J858" s="47">
        <v>30643.83</v>
      </c>
    </row>
    <row r="859" spans="1:10" ht="0.95" customHeight="1" thickTop="1" x14ac:dyDescent="0.2">
      <c r="A859" s="48"/>
      <c r="B859" s="48"/>
      <c r="C859" s="48"/>
      <c r="D859" s="48"/>
      <c r="E859" s="48"/>
      <c r="F859" s="48"/>
      <c r="G859" s="48"/>
      <c r="H859" s="48"/>
      <c r="I859" s="48"/>
      <c r="J859" s="48"/>
    </row>
    <row r="860" spans="1:10" ht="24" customHeight="1" x14ac:dyDescent="0.2">
      <c r="A860" s="38" t="s">
        <v>50</v>
      </c>
      <c r="B860" s="38"/>
      <c r="C860" s="38"/>
      <c r="D860" s="38" t="s">
        <v>51</v>
      </c>
      <c r="E860" s="38"/>
      <c r="F860" s="62"/>
      <c r="G860" s="62"/>
      <c r="H860" s="36">
        <v>383</v>
      </c>
      <c r="I860" s="38"/>
      <c r="J860" s="35">
        <v>12650413.4</v>
      </c>
    </row>
    <row r="861" spans="1:10" ht="18" customHeight="1" x14ac:dyDescent="0.2">
      <c r="A861" s="41" t="s">
        <v>72</v>
      </c>
      <c r="B861" s="39" t="s">
        <v>238</v>
      </c>
      <c r="C861" s="41" t="s">
        <v>237</v>
      </c>
      <c r="D861" s="41" t="s">
        <v>10</v>
      </c>
      <c r="E861" s="61" t="s">
        <v>256</v>
      </c>
      <c r="F861" s="61"/>
      <c r="G861" s="40" t="s">
        <v>236</v>
      </c>
      <c r="H861" s="39" t="s">
        <v>11</v>
      </c>
      <c r="I861" s="39" t="s">
        <v>235</v>
      </c>
      <c r="J861" s="39" t="s">
        <v>12</v>
      </c>
    </row>
    <row r="862" spans="1:10" ht="26.1" customHeight="1" x14ac:dyDescent="0.2">
      <c r="A862" s="33" t="s">
        <v>255</v>
      </c>
      <c r="B862" s="31" t="s">
        <v>71</v>
      </c>
      <c r="C862" s="33" t="s">
        <v>70</v>
      </c>
      <c r="D862" s="33" t="s">
        <v>69</v>
      </c>
      <c r="E862" s="60" t="s">
        <v>284</v>
      </c>
      <c r="F862" s="60"/>
      <c r="G862" s="32" t="s">
        <v>65</v>
      </c>
      <c r="H862" s="59">
        <v>1</v>
      </c>
      <c r="I862" s="30">
        <v>100.01</v>
      </c>
      <c r="J862" s="30">
        <v>100.01</v>
      </c>
    </row>
    <row r="863" spans="1:10" ht="26.1" customHeight="1" x14ac:dyDescent="0.2">
      <c r="A863" s="57" t="s">
        <v>253</v>
      </c>
      <c r="B863" s="58" t="s">
        <v>286</v>
      </c>
      <c r="C863" s="57" t="s">
        <v>60</v>
      </c>
      <c r="D863" s="57" t="s">
        <v>285</v>
      </c>
      <c r="E863" s="56" t="s">
        <v>284</v>
      </c>
      <c r="F863" s="56"/>
      <c r="G863" s="55" t="s">
        <v>65</v>
      </c>
      <c r="H863" s="54">
        <v>1</v>
      </c>
      <c r="I863" s="53">
        <v>3.37</v>
      </c>
      <c r="J863" s="53">
        <v>3.37</v>
      </c>
    </row>
    <row r="864" spans="1:10" ht="26.1" customHeight="1" x14ac:dyDescent="0.2">
      <c r="A864" s="67" t="s">
        <v>261</v>
      </c>
      <c r="B864" s="68" t="s">
        <v>272</v>
      </c>
      <c r="C864" s="67" t="s">
        <v>60</v>
      </c>
      <c r="D864" s="67" t="s">
        <v>271</v>
      </c>
      <c r="E864" s="66" t="s">
        <v>258</v>
      </c>
      <c r="F864" s="66"/>
      <c r="G864" s="65" t="s">
        <v>65</v>
      </c>
      <c r="H864" s="64">
        <v>1</v>
      </c>
      <c r="I864" s="63">
        <v>0.08</v>
      </c>
      <c r="J864" s="63">
        <v>0.08</v>
      </c>
    </row>
    <row r="865" spans="1:10" ht="24" customHeight="1" x14ac:dyDescent="0.2">
      <c r="A865" s="67" t="s">
        <v>261</v>
      </c>
      <c r="B865" s="68" t="s">
        <v>283</v>
      </c>
      <c r="C865" s="67" t="s">
        <v>60</v>
      </c>
      <c r="D865" s="67" t="s">
        <v>282</v>
      </c>
      <c r="E865" s="66" t="s">
        <v>262</v>
      </c>
      <c r="F865" s="66"/>
      <c r="G865" s="65" t="s">
        <v>65</v>
      </c>
      <c r="H865" s="64">
        <v>1</v>
      </c>
      <c r="I865" s="63">
        <v>94.35</v>
      </c>
      <c r="J865" s="63">
        <v>94.35</v>
      </c>
    </row>
    <row r="866" spans="1:10" ht="26.1" customHeight="1" x14ac:dyDescent="0.2">
      <c r="A866" s="67" t="s">
        <v>261</v>
      </c>
      <c r="B866" s="68" t="s">
        <v>274</v>
      </c>
      <c r="C866" s="67" t="s">
        <v>60</v>
      </c>
      <c r="D866" s="67" t="s">
        <v>273</v>
      </c>
      <c r="E866" s="66" t="s">
        <v>258</v>
      </c>
      <c r="F866" s="66"/>
      <c r="G866" s="65" t="s">
        <v>65</v>
      </c>
      <c r="H866" s="64">
        <v>1</v>
      </c>
      <c r="I866" s="63">
        <v>1.43</v>
      </c>
      <c r="J866" s="63">
        <v>1.43</v>
      </c>
    </row>
    <row r="867" spans="1:10" ht="26.1" customHeight="1" x14ac:dyDescent="0.2">
      <c r="A867" s="67" t="s">
        <v>261</v>
      </c>
      <c r="B867" s="68" t="s">
        <v>281</v>
      </c>
      <c r="C867" s="67" t="s">
        <v>60</v>
      </c>
      <c r="D867" s="67" t="s">
        <v>280</v>
      </c>
      <c r="E867" s="66" t="s">
        <v>258</v>
      </c>
      <c r="F867" s="66"/>
      <c r="G867" s="65" t="s">
        <v>65</v>
      </c>
      <c r="H867" s="64">
        <v>1</v>
      </c>
      <c r="I867" s="63">
        <v>0.01</v>
      </c>
      <c r="J867" s="63">
        <v>0.01</v>
      </c>
    </row>
    <row r="868" spans="1:10" ht="26.1" customHeight="1" x14ac:dyDescent="0.2">
      <c r="A868" s="67" t="s">
        <v>261</v>
      </c>
      <c r="B868" s="68" t="s">
        <v>279</v>
      </c>
      <c r="C868" s="67" t="s">
        <v>60</v>
      </c>
      <c r="D868" s="67" t="s">
        <v>278</v>
      </c>
      <c r="E868" s="66" t="s">
        <v>258</v>
      </c>
      <c r="F868" s="66"/>
      <c r="G868" s="65" t="s">
        <v>65</v>
      </c>
      <c r="H868" s="64">
        <v>1</v>
      </c>
      <c r="I868" s="63">
        <v>0.77</v>
      </c>
      <c r="J868" s="63">
        <v>0.77</v>
      </c>
    </row>
    <row r="869" spans="1:10" x14ac:dyDescent="0.2">
      <c r="A869" s="52"/>
      <c r="B869" s="52"/>
      <c r="C869" s="52"/>
      <c r="D869" s="52"/>
      <c r="E869" s="52" t="s">
        <v>249</v>
      </c>
      <c r="F869" s="50">
        <v>97.72</v>
      </c>
      <c r="G869" s="52" t="s">
        <v>248</v>
      </c>
      <c r="H869" s="50">
        <v>0</v>
      </c>
      <c r="I869" s="52" t="s">
        <v>247</v>
      </c>
      <c r="J869" s="50">
        <v>97.72</v>
      </c>
    </row>
    <row r="870" spans="1:10" x14ac:dyDescent="0.2">
      <c r="A870" s="52"/>
      <c r="B870" s="52"/>
      <c r="C870" s="52"/>
      <c r="D870" s="52"/>
      <c r="E870" s="52" t="s">
        <v>246</v>
      </c>
      <c r="F870" s="50">
        <v>32</v>
      </c>
      <c r="G870" s="52"/>
      <c r="H870" s="51" t="s">
        <v>245</v>
      </c>
      <c r="I870" s="51"/>
      <c r="J870" s="50">
        <v>132.01</v>
      </c>
    </row>
    <row r="871" spans="1:10" ht="50.1" customHeight="1" thickBot="1" x14ac:dyDescent="0.25">
      <c r="A871" s="26"/>
      <c r="B871" s="26"/>
      <c r="C871" s="26"/>
      <c r="D871" s="26"/>
      <c r="E871" s="26"/>
      <c r="F871" s="26"/>
      <c r="G871" s="26" t="s">
        <v>244</v>
      </c>
      <c r="H871" s="49" t="s">
        <v>277</v>
      </c>
      <c r="I871" s="26" t="s">
        <v>242</v>
      </c>
      <c r="J871" s="47">
        <v>5055983</v>
      </c>
    </row>
    <row r="872" spans="1:10" ht="0.95" customHeight="1" thickTop="1" x14ac:dyDescent="0.2">
      <c r="A872" s="48"/>
      <c r="B872" s="48"/>
      <c r="C872" s="48"/>
      <c r="D872" s="48"/>
      <c r="E872" s="48"/>
      <c r="F872" s="48"/>
      <c r="G872" s="48"/>
      <c r="H872" s="48"/>
      <c r="I872" s="48"/>
      <c r="J872" s="48"/>
    </row>
    <row r="873" spans="1:10" ht="18" customHeight="1" x14ac:dyDescent="0.2">
      <c r="A873" s="41" t="s">
        <v>68</v>
      </c>
      <c r="B873" s="39" t="s">
        <v>238</v>
      </c>
      <c r="C873" s="41" t="s">
        <v>237</v>
      </c>
      <c r="D873" s="41" t="s">
        <v>10</v>
      </c>
      <c r="E873" s="61" t="s">
        <v>256</v>
      </c>
      <c r="F873" s="61"/>
      <c r="G873" s="40" t="s">
        <v>236</v>
      </c>
      <c r="H873" s="39" t="s">
        <v>11</v>
      </c>
      <c r="I873" s="39" t="s">
        <v>235</v>
      </c>
      <c r="J873" s="39" t="s">
        <v>12</v>
      </c>
    </row>
    <row r="874" spans="1:10" ht="24" customHeight="1" x14ac:dyDescent="0.2">
      <c r="A874" s="33" t="s">
        <v>255</v>
      </c>
      <c r="B874" s="31" t="s">
        <v>67</v>
      </c>
      <c r="C874" s="33" t="s">
        <v>60</v>
      </c>
      <c r="D874" s="33" t="s">
        <v>66</v>
      </c>
      <c r="E874" s="60" t="s">
        <v>250</v>
      </c>
      <c r="F874" s="60"/>
      <c r="G874" s="32" t="s">
        <v>65</v>
      </c>
      <c r="H874" s="59">
        <v>1</v>
      </c>
      <c r="I874" s="30">
        <v>31.3</v>
      </c>
      <c r="J874" s="30">
        <v>31.3</v>
      </c>
    </row>
    <row r="875" spans="1:10" ht="26.1" customHeight="1" x14ac:dyDescent="0.2">
      <c r="A875" s="57" t="s">
        <v>253</v>
      </c>
      <c r="B875" s="58" t="s">
        <v>276</v>
      </c>
      <c r="C875" s="57" t="s">
        <v>60</v>
      </c>
      <c r="D875" s="57" t="s">
        <v>275</v>
      </c>
      <c r="E875" s="56" t="s">
        <v>250</v>
      </c>
      <c r="F875" s="56"/>
      <c r="G875" s="55" t="s">
        <v>65</v>
      </c>
      <c r="H875" s="54">
        <v>1</v>
      </c>
      <c r="I875" s="53">
        <v>0.8</v>
      </c>
      <c r="J875" s="53">
        <v>0.8</v>
      </c>
    </row>
    <row r="876" spans="1:10" ht="26.1" customHeight="1" x14ac:dyDescent="0.2">
      <c r="A876" s="67" t="s">
        <v>261</v>
      </c>
      <c r="B876" s="68" t="s">
        <v>274</v>
      </c>
      <c r="C876" s="67" t="s">
        <v>60</v>
      </c>
      <c r="D876" s="67" t="s">
        <v>273</v>
      </c>
      <c r="E876" s="66" t="s">
        <v>258</v>
      </c>
      <c r="F876" s="66"/>
      <c r="G876" s="65" t="s">
        <v>65</v>
      </c>
      <c r="H876" s="64">
        <v>1</v>
      </c>
      <c r="I876" s="63">
        <v>1.43</v>
      </c>
      <c r="J876" s="63">
        <v>1.43</v>
      </c>
    </row>
    <row r="877" spans="1:10" ht="26.1" customHeight="1" x14ac:dyDescent="0.2">
      <c r="A877" s="67" t="s">
        <v>261</v>
      </c>
      <c r="B877" s="68" t="s">
        <v>272</v>
      </c>
      <c r="C877" s="67" t="s">
        <v>60</v>
      </c>
      <c r="D877" s="67" t="s">
        <v>271</v>
      </c>
      <c r="E877" s="66" t="s">
        <v>258</v>
      </c>
      <c r="F877" s="66"/>
      <c r="G877" s="65" t="s">
        <v>65</v>
      </c>
      <c r="H877" s="64">
        <v>1</v>
      </c>
      <c r="I877" s="63">
        <v>0.08</v>
      </c>
      <c r="J877" s="63">
        <v>0.08</v>
      </c>
    </row>
    <row r="878" spans="1:10" ht="26.1" customHeight="1" x14ac:dyDescent="0.2">
      <c r="A878" s="67" t="s">
        <v>261</v>
      </c>
      <c r="B878" s="68" t="s">
        <v>270</v>
      </c>
      <c r="C878" s="67" t="s">
        <v>60</v>
      </c>
      <c r="D878" s="67" t="s">
        <v>269</v>
      </c>
      <c r="E878" s="66" t="s">
        <v>258</v>
      </c>
      <c r="F878" s="66"/>
      <c r="G878" s="65" t="s">
        <v>65</v>
      </c>
      <c r="H878" s="64">
        <v>1</v>
      </c>
      <c r="I878" s="63">
        <v>1.26</v>
      </c>
      <c r="J878" s="63">
        <v>1.26</v>
      </c>
    </row>
    <row r="879" spans="1:10" ht="26.1" customHeight="1" x14ac:dyDescent="0.2">
      <c r="A879" s="67" t="s">
        <v>261</v>
      </c>
      <c r="B879" s="68" t="s">
        <v>268</v>
      </c>
      <c r="C879" s="67" t="s">
        <v>60</v>
      </c>
      <c r="D879" s="67" t="s">
        <v>267</v>
      </c>
      <c r="E879" s="66" t="s">
        <v>258</v>
      </c>
      <c r="F879" s="66"/>
      <c r="G879" s="65" t="s">
        <v>65</v>
      </c>
      <c r="H879" s="64">
        <v>1</v>
      </c>
      <c r="I879" s="63">
        <v>0.85</v>
      </c>
      <c r="J879" s="63">
        <v>0.85</v>
      </c>
    </row>
    <row r="880" spans="1:10" ht="26.1" customHeight="1" x14ac:dyDescent="0.2">
      <c r="A880" s="67" t="s">
        <v>261</v>
      </c>
      <c r="B880" s="68" t="s">
        <v>266</v>
      </c>
      <c r="C880" s="67" t="s">
        <v>60</v>
      </c>
      <c r="D880" s="67" t="s">
        <v>265</v>
      </c>
      <c r="E880" s="66" t="s">
        <v>258</v>
      </c>
      <c r="F880" s="66"/>
      <c r="G880" s="65" t="s">
        <v>65</v>
      </c>
      <c r="H880" s="64">
        <v>1</v>
      </c>
      <c r="I880" s="63">
        <v>4.5199999999999996</v>
      </c>
      <c r="J880" s="63">
        <v>4.5199999999999996</v>
      </c>
    </row>
    <row r="881" spans="1:10" ht="24" customHeight="1" x14ac:dyDescent="0.2">
      <c r="A881" s="67" t="s">
        <v>261</v>
      </c>
      <c r="B881" s="68" t="s">
        <v>264</v>
      </c>
      <c r="C881" s="67" t="s">
        <v>60</v>
      </c>
      <c r="D881" s="67" t="s">
        <v>263</v>
      </c>
      <c r="E881" s="66" t="s">
        <v>262</v>
      </c>
      <c r="F881" s="66"/>
      <c r="G881" s="65" t="s">
        <v>65</v>
      </c>
      <c r="H881" s="64">
        <v>1</v>
      </c>
      <c r="I881" s="63">
        <v>21.5</v>
      </c>
      <c r="J881" s="63">
        <v>21.5</v>
      </c>
    </row>
    <row r="882" spans="1:10" ht="26.1" customHeight="1" x14ac:dyDescent="0.2">
      <c r="A882" s="67" t="s">
        <v>261</v>
      </c>
      <c r="B882" s="68" t="s">
        <v>260</v>
      </c>
      <c r="C882" s="67" t="s">
        <v>60</v>
      </c>
      <c r="D882" s="67" t="s">
        <v>259</v>
      </c>
      <c r="E882" s="66" t="s">
        <v>258</v>
      </c>
      <c r="F882" s="66"/>
      <c r="G882" s="65" t="s">
        <v>65</v>
      </c>
      <c r="H882" s="64">
        <v>1</v>
      </c>
      <c r="I882" s="63">
        <v>0.86</v>
      </c>
      <c r="J882" s="63">
        <v>0.86</v>
      </c>
    </row>
    <row r="883" spans="1:10" x14ac:dyDescent="0.2">
      <c r="A883" s="52"/>
      <c r="B883" s="52"/>
      <c r="C883" s="52"/>
      <c r="D883" s="52"/>
      <c r="E883" s="52" t="s">
        <v>249</v>
      </c>
      <c r="F883" s="50">
        <v>22.3</v>
      </c>
      <c r="G883" s="52" t="s">
        <v>248</v>
      </c>
      <c r="H883" s="50">
        <v>0</v>
      </c>
      <c r="I883" s="52" t="s">
        <v>247</v>
      </c>
      <c r="J883" s="50">
        <v>22.3</v>
      </c>
    </row>
    <row r="884" spans="1:10" x14ac:dyDescent="0.2">
      <c r="A884" s="52"/>
      <c r="B884" s="52"/>
      <c r="C884" s="52"/>
      <c r="D884" s="52"/>
      <c r="E884" s="52" t="s">
        <v>246</v>
      </c>
      <c r="F884" s="50">
        <v>10.01</v>
      </c>
      <c r="G884" s="52"/>
      <c r="H884" s="51" t="s">
        <v>245</v>
      </c>
      <c r="I884" s="51"/>
      <c r="J884" s="50">
        <v>41.31</v>
      </c>
    </row>
    <row r="885" spans="1:10" ht="50.1" customHeight="1" thickBot="1" x14ac:dyDescent="0.25">
      <c r="A885" s="26"/>
      <c r="B885" s="26"/>
      <c r="C885" s="26"/>
      <c r="D885" s="26"/>
      <c r="E885" s="26"/>
      <c r="F885" s="26"/>
      <c r="G885" s="26" t="s">
        <v>244</v>
      </c>
      <c r="H885" s="49" t="s">
        <v>257</v>
      </c>
      <c r="I885" s="26" t="s">
        <v>242</v>
      </c>
      <c r="J885" s="47">
        <v>7594430.4000000004</v>
      </c>
    </row>
    <row r="886" spans="1:10" ht="0.95" customHeight="1" thickTop="1" x14ac:dyDescent="0.2">
      <c r="A886" s="48"/>
      <c r="B886" s="48"/>
      <c r="C886" s="48"/>
      <c r="D886" s="48"/>
      <c r="E886" s="48"/>
      <c r="F886" s="48"/>
      <c r="G886" s="48"/>
      <c r="H886" s="48"/>
      <c r="I886" s="48"/>
      <c r="J886" s="48"/>
    </row>
    <row r="887" spans="1:10" ht="24" customHeight="1" x14ac:dyDescent="0.2">
      <c r="A887" s="38" t="s">
        <v>52</v>
      </c>
      <c r="B887" s="38"/>
      <c r="C887" s="38"/>
      <c r="D887" s="38" t="s">
        <v>53</v>
      </c>
      <c r="E887" s="38"/>
      <c r="F887" s="62"/>
      <c r="G887" s="62"/>
      <c r="H887" s="36">
        <v>383</v>
      </c>
      <c r="I887" s="38"/>
      <c r="J887" s="35">
        <v>445677.95</v>
      </c>
    </row>
    <row r="888" spans="1:10" ht="18" customHeight="1" x14ac:dyDescent="0.2">
      <c r="A888" s="41" t="s">
        <v>62</v>
      </c>
      <c r="B888" s="39" t="s">
        <v>238</v>
      </c>
      <c r="C888" s="41" t="s">
        <v>237</v>
      </c>
      <c r="D888" s="41" t="s">
        <v>10</v>
      </c>
      <c r="E888" s="61" t="s">
        <v>256</v>
      </c>
      <c r="F888" s="61"/>
      <c r="G888" s="40" t="s">
        <v>236</v>
      </c>
      <c r="H888" s="39" t="s">
        <v>11</v>
      </c>
      <c r="I888" s="39" t="s">
        <v>235</v>
      </c>
      <c r="J888" s="39" t="s">
        <v>12</v>
      </c>
    </row>
    <row r="889" spans="1:10" ht="26.1" customHeight="1" x14ac:dyDescent="0.2">
      <c r="A889" s="33" t="s">
        <v>255</v>
      </c>
      <c r="B889" s="31" t="s">
        <v>61</v>
      </c>
      <c r="C889" s="33" t="s">
        <v>60</v>
      </c>
      <c r="D889" s="33" t="s">
        <v>59</v>
      </c>
      <c r="E889" s="60" t="s">
        <v>254</v>
      </c>
      <c r="F889" s="60"/>
      <c r="G889" s="32" t="s">
        <v>58</v>
      </c>
      <c r="H889" s="59">
        <v>1</v>
      </c>
      <c r="I889" s="30">
        <v>0.65</v>
      </c>
      <c r="J889" s="30">
        <v>0.65</v>
      </c>
    </row>
    <row r="890" spans="1:10" ht="24" customHeight="1" x14ac:dyDescent="0.2">
      <c r="A890" s="57" t="s">
        <v>253</v>
      </c>
      <c r="B890" s="58" t="s">
        <v>252</v>
      </c>
      <c r="C890" s="57" t="s">
        <v>60</v>
      </c>
      <c r="D890" s="57" t="s">
        <v>251</v>
      </c>
      <c r="E890" s="56" t="s">
        <v>250</v>
      </c>
      <c r="F890" s="56"/>
      <c r="G890" s="55" t="s">
        <v>65</v>
      </c>
      <c r="H890" s="54">
        <v>2.8661599999999999E-2</v>
      </c>
      <c r="I890" s="53">
        <v>22.72</v>
      </c>
      <c r="J890" s="53">
        <v>0.65</v>
      </c>
    </row>
    <row r="891" spans="1:10" x14ac:dyDescent="0.2">
      <c r="A891" s="52"/>
      <c r="B891" s="52"/>
      <c r="C891" s="52"/>
      <c r="D891" s="52"/>
      <c r="E891" s="52" t="s">
        <v>249</v>
      </c>
      <c r="F891" s="50">
        <v>0.39</v>
      </c>
      <c r="G891" s="52" t="s">
        <v>248</v>
      </c>
      <c r="H891" s="50">
        <v>0</v>
      </c>
      <c r="I891" s="52" t="s">
        <v>247</v>
      </c>
      <c r="J891" s="50">
        <v>0.39</v>
      </c>
    </row>
    <row r="892" spans="1:10" x14ac:dyDescent="0.2">
      <c r="A892" s="52"/>
      <c r="B892" s="52"/>
      <c r="C892" s="52"/>
      <c r="D892" s="52"/>
      <c r="E892" s="52" t="s">
        <v>246</v>
      </c>
      <c r="F892" s="50">
        <v>0.2</v>
      </c>
      <c r="G892" s="52"/>
      <c r="H892" s="51" t="s">
        <v>245</v>
      </c>
      <c r="I892" s="51"/>
      <c r="J892" s="50">
        <v>0.85</v>
      </c>
    </row>
    <row r="893" spans="1:10" ht="50.1" customHeight="1" thickBot="1" x14ac:dyDescent="0.25">
      <c r="A893" s="26"/>
      <c r="B893" s="26"/>
      <c r="C893" s="26"/>
      <c r="D893" s="26"/>
      <c r="E893" s="26"/>
      <c r="F893" s="26"/>
      <c r="G893" s="26" t="s">
        <v>244</v>
      </c>
      <c r="H893" s="49" t="s">
        <v>243</v>
      </c>
      <c r="I893" s="26" t="s">
        <v>242</v>
      </c>
      <c r="J893" s="47">
        <v>445677.95</v>
      </c>
    </row>
    <row r="894" spans="1:10" ht="0.95" customHeight="1" thickTop="1" x14ac:dyDescent="0.2">
      <c r="A894" s="48"/>
      <c r="B894" s="48"/>
      <c r="C894" s="48"/>
      <c r="D894" s="48"/>
      <c r="E894" s="48"/>
      <c r="F894" s="48"/>
      <c r="G894" s="48"/>
      <c r="H894" s="48"/>
      <c r="I894" s="48"/>
      <c r="J894" s="48"/>
    </row>
    <row r="895" spans="1:10" x14ac:dyDescent="0.2">
      <c r="A895" s="28"/>
      <c r="B895" s="28"/>
      <c r="C895" s="28"/>
      <c r="D895" s="28"/>
      <c r="E895" s="28"/>
      <c r="F895" s="28"/>
      <c r="G895" s="28"/>
      <c r="H895" s="28"/>
      <c r="I895" s="28"/>
      <c r="J895" s="28"/>
    </row>
    <row r="896" spans="1:10" x14ac:dyDescent="0.2">
      <c r="A896" s="23"/>
      <c r="B896" s="23"/>
      <c r="C896" s="23"/>
      <c r="D896" s="27"/>
      <c r="E896" s="26"/>
      <c r="F896" s="25" t="s">
        <v>54</v>
      </c>
      <c r="G896" s="23"/>
      <c r="H896" s="24">
        <v>332220569.29000002</v>
      </c>
      <c r="I896" s="23"/>
      <c r="J896" s="23"/>
    </row>
    <row r="897" spans="1:10" x14ac:dyDescent="0.2">
      <c r="A897" s="23"/>
      <c r="B897" s="23"/>
      <c r="C897" s="23"/>
      <c r="D897" s="27"/>
      <c r="E897" s="26"/>
      <c r="F897" s="25" t="s">
        <v>55</v>
      </c>
      <c r="G897" s="23"/>
      <c r="H897" s="24">
        <v>106291607.73999999</v>
      </c>
      <c r="I897" s="23"/>
      <c r="J897" s="23"/>
    </row>
    <row r="898" spans="1:10" x14ac:dyDescent="0.2">
      <c r="A898" s="23"/>
      <c r="B898" s="23"/>
      <c r="C898" s="23"/>
      <c r="D898" s="27"/>
      <c r="E898" s="26"/>
      <c r="F898" s="25" t="s">
        <v>56</v>
      </c>
      <c r="G898" s="23"/>
      <c r="H898" s="24">
        <v>438512177.02999997</v>
      </c>
      <c r="I898" s="23"/>
      <c r="J898" s="23"/>
    </row>
    <row r="899" spans="1:10" ht="60" customHeight="1" x14ac:dyDescent="0.2">
      <c r="A899" s="22"/>
      <c r="B899" s="22"/>
      <c r="C899" s="22"/>
      <c r="D899" s="22"/>
      <c r="E899" s="22"/>
      <c r="F899" s="22"/>
      <c r="G899" s="22"/>
      <c r="H899" s="22"/>
      <c r="I899" s="22"/>
      <c r="J899" s="22"/>
    </row>
    <row r="900" spans="1:10" ht="69.95" customHeight="1" x14ac:dyDescent="0.2">
      <c r="A900" s="21" t="s">
        <v>57</v>
      </c>
      <c r="B900" s="16"/>
      <c r="C900" s="16"/>
      <c r="D900" s="16"/>
      <c r="E900" s="16"/>
      <c r="F900" s="16"/>
      <c r="G900" s="16"/>
      <c r="H900" s="16"/>
      <c r="I900" s="16"/>
      <c r="J900" s="16"/>
    </row>
  </sheetData>
  <mergeCells count="740">
    <mergeCell ref="E17:F17"/>
    <mergeCell ref="E1:F1"/>
    <mergeCell ref="G1:H1"/>
    <mergeCell ref="I1:J1"/>
    <mergeCell ref="E2:F2"/>
    <mergeCell ref="G2:H2"/>
    <mergeCell ref="I2:J2"/>
    <mergeCell ref="A3:J3"/>
    <mergeCell ref="F4:G4"/>
    <mergeCell ref="E5:F5"/>
    <mergeCell ref="F28:G28"/>
    <mergeCell ref="E29:F29"/>
    <mergeCell ref="E6:F6"/>
    <mergeCell ref="E7:F7"/>
    <mergeCell ref="E8:F8"/>
    <mergeCell ref="H10:I10"/>
    <mergeCell ref="E13:F13"/>
    <mergeCell ref="E14:F14"/>
    <mergeCell ref="E15:F15"/>
    <mergeCell ref="E16:F16"/>
    <mergeCell ref="E36:F36"/>
    <mergeCell ref="H38:I38"/>
    <mergeCell ref="E41:F41"/>
    <mergeCell ref="E18:F18"/>
    <mergeCell ref="E19:F19"/>
    <mergeCell ref="E20:F20"/>
    <mergeCell ref="E21:F21"/>
    <mergeCell ref="E22:F22"/>
    <mergeCell ref="H24:I24"/>
    <mergeCell ref="F27:G27"/>
    <mergeCell ref="E30:F30"/>
    <mergeCell ref="E31:F31"/>
    <mergeCell ref="E32:F32"/>
    <mergeCell ref="E33:F33"/>
    <mergeCell ref="E34:F34"/>
    <mergeCell ref="E35:F35"/>
    <mergeCell ref="E62:F62"/>
    <mergeCell ref="E42:F42"/>
    <mergeCell ref="E43:F43"/>
    <mergeCell ref="E44:F44"/>
    <mergeCell ref="E45:F45"/>
    <mergeCell ref="E46:F46"/>
    <mergeCell ref="E47:F47"/>
    <mergeCell ref="E48:F48"/>
    <mergeCell ref="E49:F49"/>
    <mergeCell ref="E50:F50"/>
    <mergeCell ref="E73:F73"/>
    <mergeCell ref="E74:F74"/>
    <mergeCell ref="H52:I52"/>
    <mergeCell ref="E55:F55"/>
    <mergeCell ref="E56:F56"/>
    <mergeCell ref="E57:F57"/>
    <mergeCell ref="E58:F58"/>
    <mergeCell ref="E59:F59"/>
    <mergeCell ref="E60:F60"/>
    <mergeCell ref="E61:F61"/>
    <mergeCell ref="E84:F84"/>
    <mergeCell ref="E85:F85"/>
    <mergeCell ref="E86:F86"/>
    <mergeCell ref="E63:F63"/>
    <mergeCell ref="E64:F64"/>
    <mergeCell ref="H66:I66"/>
    <mergeCell ref="E69:F69"/>
    <mergeCell ref="E70:F70"/>
    <mergeCell ref="E71:F71"/>
    <mergeCell ref="E72:F72"/>
    <mergeCell ref="E75:F75"/>
    <mergeCell ref="E76:F76"/>
    <mergeCell ref="E77:F77"/>
    <mergeCell ref="E78:F78"/>
    <mergeCell ref="H80:I80"/>
    <mergeCell ref="E83:F83"/>
    <mergeCell ref="H108:I108"/>
    <mergeCell ref="E87:F87"/>
    <mergeCell ref="E88:F88"/>
    <mergeCell ref="E89:F89"/>
    <mergeCell ref="E90:F90"/>
    <mergeCell ref="E91:F91"/>
    <mergeCell ref="E92:F92"/>
    <mergeCell ref="H94:I94"/>
    <mergeCell ref="F97:G97"/>
    <mergeCell ref="E98:F98"/>
    <mergeCell ref="E119:F119"/>
    <mergeCell ref="E99:F99"/>
    <mergeCell ref="E100:F100"/>
    <mergeCell ref="E101:F101"/>
    <mergeCell ref="E102:F102"/>
    <mergeCell ref="E103:F103"/>
    <mergeCell ref="E104:F104"/>
    <mergeCell ref="E105:F105"/>
    <mergeCell ref="E106:F106"/>
    <mergeCell ref="E127:F127"/>
    <mergeCell ref="E128:F128"/>
    <mergeCell ref="E111:F111"/>
    <mergeCell ref="E112:F112"/>
    <mergeCell ref="E113:F113"/>
    <mergeCell ref="E114:F114"/>
    <mergeCell ref="E115:F115"/>
    <mergeCell ref="E116:F116"/>
    <mergeCell ref="E117:F117"/>
    <mergeCell ref="E118:F118"/>
    <mergeCell ref="E135:F135"/>
    <mergeCell ref="E136:F136"/>
    <mergeCell ref="E137:F137"/>
    <mergeCell ref="E120:F120"/>
    <mergeCell ref="E121:F121"/>
    <mergeCell ref="E122:F122"/>
    <mergeCell ref="E123:F123"/>
    <mergeCell ref="E124:F124"/>
    <mergeCell ref="E125:F125"/>
    <mergeCell ref="E126:F126"/>
    <mergeCell ref="H144:I144"/>
    <mergeCell ref="E147:F147"/>
    <mergeCell ref="E148:F148"/>
    <mergeCell ref="E149:F149"/>
    <mergeCell ref="E129:F129"/>
    <mergeCell ref="E130:F130"/>
    <mergeCell ref="E131:F131"/>
    <mergeCell ref="E132:F132"/>
    <mergeCell ref="E133:F133"/>
    <mergeCell ref="E134:F134"/>
    <mergeCell ref="E157:F157"/>
    <mergeCell ref="E158:F158"/>
    <mergeCell ref="E138:F138"/>
    <mergeCell ref="E139:F139"/>
    <mergeCell ref="E140:F140"/>
    <mergeCell ref="E141:F141"/>
    <mergeCell ref="E142:F142"/>
    <mergeCell ref="E165:F165"/>
    <mergeCell ref="E166:F166"/>
    <mergeCell ref="E167:F167"/>
    <mergeCell ref="E150:F150"/>
    <mergeCell ref="E151:F151"/>
    <mergeCell ref="E152:F152"/>
    <mergeCell ref="E153:F153"/>
    <mergeCell ref="E154:F154"/>
    <mergeCell ref="E155:F155"/>
    <mergeCell ref="E156:F156"/>
    <mergeCell ref="E159:F159"/>
    <mergeCell ref="E160:F160"/>
    <mergeCell ref="E161:F161"/>
    <mergeCell ref="E162:F162"/>
    <mergeCell ref="E163:F163"/>
    <mergeCell ref="E164:F164"/>
    <mergeCell ref="E185:F185"/>
    <mergeCell ref="E168:F168"/>
    <mergeCell ref="E169:F169"/>
    <mergeCell ref="E170:F170"/>
    <mergeCell ref="E171:F171"/>
    <mergeCell ref="E172:F172"/>
    <mergeCell ref="E173:F173"/>
    <mergeCell ref="E174:F174"/>
    <mergeCell ref="E175:F175"/>
    <mergeCell ref="E176:F176"/>
    <mergeCell ref="E193:F193"/>
    <mergeCell ref="E194:F194"/>
    <mergeCell ref="E177:F177"/>
    <mergeCell ref="E178:F178"/>
    <mergeCell ref="E179:F179"/>
    <mergeCell ref="E180:F180"/>
    <mergeCell ref="E181:F181"/>
    <mergeCell ref="E182:F182"/>
    <mergeCell ref="E183:F183"/>
    <mergeCell ref="E184:F184"/>
    <mergeCell ref="E201:F201"/>
    <mergeCell ref="E202:F202"/>
    <mergeCell ref="E203:F203"/>
    <mergeCell ref="E186:F186"/>
    <mergeCell ref="E187:F187"/>
    <mergeCell ref="E188:F188"/>
    <mergeCell ref="E189:F189"/>
    <mergeCell ref="E190:F190"/>
    <mergeCell ref="E191:F191"/>
    <mergeCell ref="E192:F192"/>
    <mergeCell ref="E195:F195"/>
    <mergeCell ref="E196:F196"/>
    <mergeCell ref="E197:F197"/>
    <mergeCell ref="E198:F198"/>
    <mergeCell ref="E199:F199"/>
    <mergeCell ref="E200:F200"/>
    <mergeCell ref="E221:F221"/>
    <mergeCell ref="E204:F204"/>
    <mergeCell ref="E205:F205"/>
    <mergeCell ref="E206:F206"/>
    <mergeCell ref="E207:F207"/>
    <mergeCell ref="E208:F208"/>
    <mergeCell ref="E209:F209"/>
    <mergeCell ref="E210:F210"/>
    <mergeCell ref="E211:F211"/>
    <mergeCell ref="E212:F212"/>
    <mergeCell ref="E229:F229"/>
    <mergeCell ref="E230:F230"/>
    <mergeCell ref="E213:F213"/>
    <mergeCell ref="E214:F214"/>
    <mergeCell ref="E215:F215"/>
    <mergeCell ref="E216:F216"/>
    <mergeCell ref="E217:F217"/>
    <mergeCell ref="E218:F218"/>
    <mergeCell ref="E219:F219"/>
    <mergeCell ref="E220:F220"/>
    <mergeCell ref="H238:I238"/>
    <mergeCell ref="E241:F241"/>
    <mergeCell ref="E242:F242"/>
    <mergeCell ref="E222:F222"/>
    <mergeCell ref="E223:F223"/>
    <mergeCell ref="E224:F224"/>
    <mergeCell ref="E225:F225"/>
    <mergeCell ref="E226:F226"/>
    <mergeCell ref="E227:F227"/>
    <mergeCell ref="E228:F228"/>
    <mergeCell ref="E249:F249"/>
    <mergeCell ref="E250:F250"/>
    <mergeCell ref="E251:F251"/>
    <mergeCell ref="E231:F231"/>
    <mergeCell ref="E232:F232"/>
    <mergeCell ref="E233:F233"/>
    <mergeCell ref="E234:F234"/>
    <mergeCell ref="E235:F235"/>
    <mergeCell ref="E236:F236"/>
    <mergeCell ref="E243:F243"/>
    <mergeCell ref="E244:F244"/>
    <mergeCell ref="E245:F245"/>
    <mergeCell ref="E246:F246"/>
    <mergeCell ref="E247:F247"/>
    <mergeCell ref="E248:F248"/>
    <mergeCell ref="E269:F269"/>
    <mergeCell ref="E252:F252"/>
    <mergeCell ref="E253:F253"/>
    <mergeCell ref="E254:F254"/>
    <mergeCell ref="E255:F255"/>
    <mergeCell ref="E256:F256"/>
    <mergeCell ref="E257:F257"/>
    <mergeCell ref="E258:F258"/>
    <mergeCell ref="E259:F259"/>
    <mergeCell ref="E260:F260"/>
    <mergeCell ref="E277:F277"/>
    <mergeCell ref="E278:F278"/>
    <mergeCell ref="E261:F261"/>
    <mergeCell ref="E262:F262"/>
    <mergeCell ref="E263:F263"/>
    <mergeCell ref="E264:F264"/>
    <mergeCell ref="E265:F265"/>
    <mergeCell ref="E266:F266"/>
    <mergeCell ref="E267:F267"/>
    <mergeCell ref="E268:F268"/>
    <mergeCell ref="E285:F285"/>
    <mergeCell ref="E286:F286"/>
    <mergeCell ref="E287:F287"/>
    <mergeCell ref="E270:F270"/>
    <mergeCell ref="E271:F271"/>
    <mergeCell ref="E272:F272"/>
    <mergeCell ref="E273:F273"/>
    <mergeCell ref="E274:F274"/>
    <mergeCell ref="E275:F275"/>
    <mergeCell ref="E276:F276"/>
    <mergeCell ref="H294:I294"/>
    <mergeCell ref="E297:F297"/>
    <mergeCell ref="E298:F298"/>
    <mergeCell ref="E299:F299"/>
    <mergeCell ref="E279:F279"/>
    <mergeCell ref="E280:F280"/>
    <mergeCell ref="E281:F281"/>
    <mergeCell ref="E282:F282"/>
    <mergeCell ref="E283:F283"/>
    <mergeCell ref="E284:F284"/>
    <mergeCell ref="E306:F306"/>
    <mergeCell ref="E307:F307"/>
    <mergeCell ref="E308:F308"/>
    <mergeCell ref="E288:F288"/>
    <mergeCell ref="E289:F289"/>
    <mergeCell ref="E290:F290"/>
    <mergeCell ref="E291:F291"/>
    <mergeCell ref="E292:F292"/>
    <mergeCell ref="E300:F300"/>
    <mergeCell ref="E301:F301"/>
    <mergeCell ref="E302:F302"/>
    <mergeCell ref="E303:F303"/>
    <mergeCell ref="E304:F304"/>
    <mergeCell ref="E305:F305"/>
    <mergeCell ref="E326:F326"/>
    <mergeCell ref="E309:F309"/>
    <mergeCell ref="E310:F310"/>
    <mergeCell ref="E311:F311"/>
    <mergeCell ref="E312:F312"/>
    <mergeCell ref="E313:F313"/>
    <mergeCell ref="E314:F314"/>
    <mergeCell ref="E315:F315"/>
    <mergeCell ref="E316:F316"/>
    <mergeCell ref="E317:F317"/>
    <mergeCell ref="E334:F334"/>
    <mergeCell ref="E335:F335"/>
    <mergeCell ref="E318:F318"/>
    <mergeCell ref="E319:F319"/>
    <mergeCell ref="E320:F320"/>
    <mergeCell ref="E321:F321"/>
    <mergeCell ref="E322:F322"/>
    <mergeCell ref="E323:F323"/>
    <mergeCell ref="E324:F324"/>
    <mergeCell ref="E325:F325"/>
    <mergeCell ref="E342:F342"/>
    <mergeCell ref="E343:F343"/>
    <mergeCell ref="E344:F344"/>
    <mergeCell ref="E327:F327"/>
    <mergeCell ref="E328:F328"/>
    <mergeCell ref="E329:F329"/>
    <mergeCell ref="E330:F330"/>
    <mergeCell ref="E331:F331"/>
    <mergeCell ref="E332:F332"/>
    <mergeCell ref="E333:F333"/>
    <mergeCell ref="E336:F336"/>
    <mergeCell ref="E337:F337"/>
    <mergeCell ref="E338:F338"/>
    <mergeCell ref="E339:F339"/>
    <mergeCell ref="E340:F340"/>
    <mergeCell ref="E341:F341"/>
    <mergeCell ref="E362:F362"/>
    <mergeCell ref="E345:F345"/>
    <mergeCell ref="E346:F346"/>
    <mergeCell ref="E347:F347"/>
    <mergeCell ref="E348:F348"/>
    <mergeCell ref="E349:F349"/>
    <mergeCell ref="E350:F350"/>
    <mergeCell ref="E351:F351"/>
    <mergeCell ref="E352:F352"/>
    <mergeCell ref="E353:F353"/>
    <mergeCell ref="E370:F370"/>
    <mergeCell ref="E371:F371"/>
    <mergeCell ref="E354:F354"/>
    <mergeCell ref="E355:F355"/>
    <mergeCell ref="E356:F356"/>
    <mergeCell ref="E357:F357"/>
    <mergeCell ref="E358:F358"/>
    <mergeCell ref="E359:F359"/>
    <mergeCell ref="E360:F360"/>
    <mergeCell ref="E361:F361"/>
    <mergeCell ref="E378:F378"/>
    <mergeCell ref="E379:F379"/>
    <mergeCell ref="E380:F380"/>
    <mergeCell ref="E363:F363"/>
    <mergeCell ref="E364:F364"/>
    <mergeCell ref="E365:F365"/>
    <mergeCell ref="E366:F366"/>
    <mergeCell ref="E367:F367"/>
    <mergeCell ref="E368:F368"/>
    <mergeCell ref="E369:F369"/>
    <mergeCell ref="H387:I387"/>
    <mergeCell ref="E390:F390"/>
    <mergeCell ref="E391:F391"/>
    <mergeCell ref="E392:F392"/>
    <mergeCell ref="E372:F372"/>
    <mergeCell ref="E373:F373"/>
    <mergeCell ref="E374:F374"/>
    <mergeCell ref="E375:F375"/>
    <mergeCell ref="E376:F376"/>
    <mergeCell ref="E377:F377"/>
    <mergeCell ref="E401:F401"/>
    <mergeCell ref="E381:F381"/>
    <mergeCell ref="E382:F382"/>
    <mergeCell ref="E383:F383"/>
    <mergeCell ref="E384:F384"/>
    <mergeCell ref="E385:F385"/>
    <mergeCell ref="E409:F409"/>
    <mergeCell ref="H411:I411"/>
    <mergeCell ref="E393:F393"/>
    <mergeCell ref="E394:F394"/>
    <mergeCell ref="E395:F395"/>
    <mergeCell ref="E396:F396"/>
    <mergeCell ref="E397:F397"/>
    <mergeCell ref="E398:F398"/>
    <mergeCell ref="E399:F399"/>
    <mergeCell ref="E400:F400"/>
    <mergeCell ref="H421:I421"/>
    <mergeCell ref="E424:F424"/>
    <mergeCell ref="E425:F425"/>
    <mergeCell ref="E402:F402"/>
    <mergeCell ref="E403:F403"/>
    <mergeCell ref="E404:F404"/>
    <mergeCell ref="E405:F405"/>
    <mergeCell ref="E406:F406"/>
    <mergeCell ref="E407:F407"/>
    <mergeCell ref="E408:F408"/>
    <mergeCell ref="E437:F437"/>
    <mergeCell ref="F414:G414"/>
    <mergeCell ref="E415:F415"/>
    <mergeCell ref="E416:F416"/>
    <mergeCell ref="E417:F417"/>
    <mergeCell ref="E418:F418"/>
    <mergeCell ref="E419:F419"/>
    <mergeCell ref="H449:I449"/>
    <mergeCell ref="E452:F452"/>
    <mergeCell ref="E426:F426"/>
    <mergeCell ref="E427:F427"/>
    <mergeCell ref="E428:F428"/>
    <mergeCell ref="H430:I430"/>
    <mergeCell ref="E433:F433"/>
    <mergeCell ref="E434:F434"/>
    <mergeCell ref="E435:F435"/>
    <mergeCell ref="E436:F436"/>
    <mergeCell ref="E459:F459"/>
    <mergeCell ref="H461:I461"/>
    <mergeCell ref="E464:F464"/>
    <mergeCell ref="E438:F438"/>
    <mergeCell ref="H440:I440"/>
    <mergeCell ref="E443:F443"/>
    <mergeCell ref="E444:F444"/>
    <mergeCell ref="E445:F445"/>
    <mergeCell ref="E446:F446"/>
    <mergeCell ref="E447:F447"/>
    <mergeCell ref="E453:F453"/>
    <mergeCell ref="E454:F454"/>
    <mergeCell ref="E455:F455"/>
    <mergeCell ref="E456:F456"/>
    <mergeCell ref="E457:F457"/>
    <mergeCell ref="E458:F458"/>
    <mergeCell ref="H469:I469"/>
    <mergeCell ref="F472:G472"/>
    <mergeCell ref="E473:F473"/>
    <mergeCell ref="E474:F474"/>
    <mergeCell ref="E475:F475"/>
    <mergeCell ref="E476:F476"/>
    <mergeCell ref="E483:F483"/>
    <mergeCell ref="E484:F484"/>
    <mergeCell ref="E485:F485"/>
    <mergeCell ref="E465:F465"/>
    <mergeCell ref="E466:F466"/>
    <mergeCell ref="E467:F467"/>
    <mergeCell ref="E477:F477"/>
    <mergeCell ref="E478:F478"/>
    <mergeCell ref="E479:F479"/>
    <mergeCell ref="E480:F480"/>
    <mergeCell ref="E481:F481"/>
    <mergeCell ref="E482:F482"/>
    <mergeCell ref="E503:F503"/>
    <mergeCell ref="E486:F486"/>
    <mergeCell ref="E487:F487"/>
    <mergeCell ref="E488:F488"/>
    <mergeCell ref="E489:F489"/>
    <mergeCell ref="E490:F490"/>
    <mergeCell ref="E491:F491"/>
    <mergeCell ref="E492:F492"/>
    <mergeCell ref="E493:F493"/>
    <mergeCell ref="E494:F494"/>
    <mergeCell ref="E514:F514"/>
    <mergeCell ref="E515:F515"/>
    <mergeCell ref="E495:F495"/>
    <mergeCell ref="E496:F496"/>
    <mergeCell ref="E497:F497"/>
    <mergeCell ref="E498:F498"/>
    <mergeCell ref="E499:F499"/>
    <mergeCell ref="E500:F500"/>
    <mergeCell ref="E501:F501"/>
    <mergeCell ref="E502:F502"/>
    <mergeCell ref="E525:F525"/>
    <mergeCell ref="H527:I527"/>
    <mergeCell ref="E530:F530"/>
    <mergeCell ref="E504:F504"/>
    <mergeCell ref="E505:F505"/>
    <mergeCell ref="H507:I507"/>
    <mergeCell ref="F510:G510"/>
    <mergeCell ref="E511:F511"/>
    <mergeCell ref="E512:F512"/>
    <mergeCell ref="E513:F513"/>
    <mergeCell ref="H537:I537"/>
    <mergeCell ref="E540:F540"/>
    <mergeCell ref="E541:F541"/>
    <mergeCell ref="E542:F542"/>
    <mergeCell ref="H517:I517"/>
    <mergeCell ref="E520:F520"/>
    <mergeCell ref="E521:F521"/>
    <mergeCell ref="E522:F522"/>
    <mergeCell ref="E523:F523"/>
    <mergeCell ref="E524:F524"/>
    <mergeCell ref="E553:F553"/>
    <mergeCell ref="E554:F554"/>
    <mergeCell ref="E531:F531"/>
    <mergeCell ref="E532:F532"/>
    <mergeCell ref="E533:F533"/>
    <mergeCell ref="E534:F534"/>
    <mergeCell ref="E535:F535"/>
    <mergeCell ref="H562:I562"/>
    <mergeCell ref="E565:F565"/>
    <mergeCell ref="E566:F566"/>
    <mergeCell ref="E543:F543"/>
    <mergeCell ref="E544:F544"/>
    <mergeCell ref="H546:I546"/>
    <mergeCell ref="F549:G549"/>
    <mergeCell ref="E550:F550"/>
    <mergeCell ref="E551:F551"/>
    <mergeCell ref="E552:F552"/>
    <mergeCell ref="E555:F555"/>
    <mergeCell ref="E556:F556"/>
    <mergeCell ref="E557:F557"/>
    <mergeCell ref="E558:F558"/>
    <mergeCell ref="E559:F559"/>
    <mergeCell ref="E560:F560"/>
    <mergeCell ref="E593:F593"/>
    <mergeCell ref="E567:F567"/>
    <mergeCell ref="E568:F568"/>
    <mergeCell ref="E569:F569"/>
    <mergeCell ref="H571:I571"/>
    <mergeCell ref="E574:F574"/>
    <mergeCell ref="E575:F575"/>
    <mergeCell ref="E576:F576"/>
    <mergeCell ref="E577:F577"/>
    <mergeCell ref="E578:F578"/>
    <mergeCell ref="F604:G604"/>
    <mergeCell ref="E605:F605"/>
    <mergeCell ref="H580:I580"/>
    <mergeCell ref="E583:F583"/>
    <mergeCell ref="E584:F584"/>
    <mergeCell ref="E585:F585"/>
    <mergeCell ref="E586:F586"/>
    <mergeCell ref="E587:F587"/>
    <mergeCell ref="E588:F588"/>
    <mergeCell ref="H590:I590"/>
    <mergeCell ref="E612:F612"/>
    <mergeCell ref="E613:F613"/>
    <mergeCell ref="H615:I615"/>
    <mergeCell ref="E594:F594"/>
    <mergeCell ref="E595:F595"/>
    <mergeCell ref="E596:F596"/>
    <mergeCell ref="E597:F597"/>
    <mergeCell ref="E598:F598"/>
    <mergeCell ref="H600:I600"/>
    <mergeCell ref="F603:G603"/>
    <mergeCell ref="H624:I624"/>
    <mergeCell ref="E627:F627"/>
    <mergeCell ref="E628:F628"/>
    <mergeCell ref="E629:F629"/>
    <mergeCell ref="E606:F606"/>
    <mergeCell ref="E607:F607"/>
    <mergeCell ref="E608:F608"/>
    <mergeCell ref="E609:F609"/>
    <mergeCell ref="E610:F610"/>
    <mergeCell ref="E611:F611"/>
    <mergeCell ref="E639:F639"/>
    <mergeCell ref="E640:F640"/>
    <mergeCell ref="E641:F641"/>
    <mergeCell ref="E618:F618"/>
    <mergeCell ref="E619:F619"/>
    <mergeCell ref="E620:F620"/>
    <mergeCell ref="E621:F621"/>
    <mergeCell ref="E622:F622"/>
    <mergeCell ref="E630:F630"/>
    <mergeCell ref="E631:F631"/>
    <mergeCell ref="H633:I633"/>
    <mergeCell ref="E636:F636"/>
    <mergeCell ref="E637:F637"/>
    <mergeCell ref="E638:F638"/>
    <mergeCell ref="E665:F665"/>
    <mergeCell ref="E642:F642"/>
    <mergeCell ref="E643:F643"/>
    <mergeCell ref="E644:F644"/>
    <mergeCell ref="E645:F645"/>
    <mergeCell ref="H647:I647"/>
    <mergeCell ref="E650:F650"/>
    <mergeCell ref="E651:F651"/>
    <mergeCell ref="E652:F652"/>
    <mergeCell ref="E653:F653"/>
    <mergeCell ref="H677:I677"/>
    <mergeCell ref="E680:F680"/>
    <mergeCell ref="E654:F654"/>
    <mergeCell ref="H656:I656"/>
    <mergeCell ref="E659:F659"/>
    <mergeCell ref="E660:F660"/>
    <mergeCell ref="E661:F661"/>
    <mergeCell ref="E662:F662"/>
    <mergeCell ref="E663:F663"/>
    <mergeCell ref="E664:F664"/>
    <mergeCell ref="E687:F687"/>
    <mergeCell ref="H689:I689"/>
    <mergeCell ref="E692:F692"/>
    <mergeCell ref="E666:F666"/>
    <mergeCell ref="H668:I668"/>
    <mergeCell ref="E671:F671"/>
    <mergeCell ref="E672:F672"/>
    <mergeCell ref="E673:F673"/>
    <mergeCell ref="E674:F674"/>
    <mergeCell ref="E675:F675"/>
    <mergeCell ref="E681:F681"/>
    <mergeCell ref="E682:F682"/>
    <mergeCell ref="E683:F683"/>
    <mergeCell ref="E684:F684"/>
    <mergeCell ref="E685:F685"/>
    <mergeCell ref="E686:F686"/>
    <mergeCell ref="H717:I717"/>
    <mergeCell ref="E693:F693"/>
    <mergeCell ref="E694:F694"/>
    <mergeCell ref="E695:F695"/>
    <mergeCell ref="E696:F696"/>
    <mergeCell ref="E697:F697"/>
    <mergeCell ref="H699:I699"/>
    <mergeCell ref="F702:G702"/>
    <mergeCell ref="E703:F703"/>
    <mergeCell ref="E704:F704"/>
    <mergeCell ref="E727:F727"/>
    <mergeCell ref="H729:I729"/>
    <mergeCell ref="E705:F705"/>
    <mergeCell ref="E706:F706"/>
    <mergeCell ref="E707:F707"/>
    <mergeCell ref="H709:I709"/>
    <mergeCell ref="E712:F712"/>
    <mergeCell ref="E713:F713"/>
    <mergeCell ref="E714:F714"/>
    <mergeCell ref="E715:F715"/>
    <mergeCell ref="E738:F738"/>
    <mergeCell ref="H740:I740"/>
    <mergeCell ref="F743:G743"/>
    <mergeCell ref="F720:G720"/>
    <mergeCell ref="F721:G721"/>
    <mergeCell ref="E722:F722"/>
    <mergeCell ref="E723:F723"/>
    <mergeCell ref="E724:F724"/>
    <mergeCell ref="E725:F725"/>
    <mergeCell ref="E726:F726"/>
    <mergeCell ref="E749:F749"/>
    <mergeCell ref="H751:I751"/>
    <mergeCell ref="F754:G754"/>
    <mergeCell ref="E755:F755"/>
    <mergeCell ref="F732:G732"/>
    <mergeCell ref="E733:F733"/>
    <mergeCell ref="E734:F734"/>
    <mergeCell ref="E735:F735"/>
    <mergeCell ref="E736:F736"/>
    <mergeCell ref="E737:F737"/>
    <mergeCell ref="H761:I761"/>
    <mergeCell ref="F764:G764"/>
    <mergeCell ref="E765:F765"/>
    <mergeCell ref="E766:F766"/>
    <mergeCell ref="E767:F767"/>
    <mergeCell ref="E744:F744"/>
    <mergeCell ref="E745:F745"/>
    <mergeCell ref="E746:F746"/>
    <mergeCell ref="E747:F747"/>
    <mergeCell ref="E748:F748"/>
    <mergeCell ref="E778:F778"/>
    <mergeCell ref="E779:F779"/>
    <mergeCell ref="E756:F756"/>
    <mergeCell ref="E757:F757"/>
    <mergeCell ref="E758:F758"/>
    <mergeCell ref="E759:F759"/>
    <mergeCell ref="E789:F789"/>
    <mergeCell ref="E790:F790"/>
    <mergeCell ref="H792:I792"/>
    <mergeCell ref="E768:F768"/>
    <mergeCell ref="E769:F769"/>
    <mergeCell ref="E770:F770"/>
    <mergeCell ref="H772:I772"/>
    <mergeCell ref="E775:F775"/>
    <mergeCell ref="E776:F776"/>
    <mergeCell ref="E777:F777"/>
    <mergeCell ref="E800:F800"/>
    <mergeCell ref="H802:I802"/>
    <mergeCell ref="E805:F805"/>
    <mergeCell ref="E806:F806"/>
    <mergeCell ref="E780:F780"/>
    <mergeCell ref="H782:I782"/>
    <mergeCell ref="E785:F785"/>
    <mergeCell ref="E786:F786"/>
    <mergeCell ref="E787:F787"/>
    <mergeCell ref="E788:F788"/>
    <mergeCell ref="H812:I812"/>
    <mergeCell ref="E815:F815"/>
    <mergeCell ref="E816:F816"/>
    <mergeCell ref="E817:F817"/>
    <mergeCell ref="E818:F818"/>
    <mergeCell ref="E795:F795"/>
    <mergeCell ref="E796:F796"/>
    <mergeCell ref="E797:F797"/>
    <mergeCell ref="E798:F798"/>
    <mergeCell ref="E799:F799"/>
    <mergeCell ref="E828:F828"/>
    <mergeCell ref="E829:F829"/>
    <mergeCell ref="E830:F830"/>
    <mergeCell ref="E807:F807"/>
    <mergeCell ref="E808:F808"/>
    <mergeCell ref="E809:F809"/>
    <mergeCell ref="E810:F810"/>
    <mergeCell ref="E819:F819"/>
    <mergeCell ref="E820:F820"/>
    <mergeCell ref="H822:I822"/>
    <mergeCell ref="E825:F825"/>
    <mergeCell ref="E826:F826"/>
    <mergeCell ref="E827:F827"/>
    <mergeCell ref="E854:F854"/>
    <mergeCell ref="H832:I832"/>
    <mergeCell ref="F835:G835"/>
    <mergeCell ref="E836:F836"/>
    <mergeCell ref="E837:F837"/>
    <mergeCell ref="E838:F838"/>
    <mergeCell ref="E839:F839"/>
    <mergeCell ref="E840:F840"/>
    <mergeCell ref="E841:F841"/>
    <mergeCell ref="E842:F842"/>
    <mergeCell ref="E865:F865"/>
    <mergeCell ref="E866:F866"/>
    <mergeCell ref="E843:F843"/>
    <mergeCell ref="E844:F844"/>
    <mergeCell ref="E845:F845"/>
    <mergeCell ref="H847:I847"/>
    <mergeCell ref="E850:F850"/>
    <mergeCell ref="E851:F851"/>
    <mergeCell ref="E852:F852"/>
    <mergeCell ref="E853:F853"/>
    <mergeCell ref="E876:F876"/>
    <mergeCell ref="E877:F877"/>
    <mergeCell ref="E878:F878"/>
    <mergeCell ref="E855:F855"/>
    <mergeCell ref="H857:I857"/>
    <mergeCell ref="F860:G860"/>
    <mergeCell ref="E861:F861"/>
    <mergeCell ref="E862:F862"/>
    <mergeCell ref="E863:F863"/>
    <mergeCell ref="E864:F864"/>
    <mergeCell ref="E867:F867"/>
    <mergeCell ref="E868:F868"/>
    <mergeCell ref="H870:I870"/>
    <mergeCell ref="E873:F873"/>
    <mergeCell ref="E874:F874"/>
    <mergeCell ref="E875:F875"/>
    <mergeCell ref="H898:J898"/>
    <mergeCell ref="E879:F879"/>
    <mergeCell ref="E880:F880"/>
    <mergeCell ref="E881:F881"/>
    <mergeCell ref="E882:F882"/>
    <mergeCell ref="H884:I884"/>
    <mergeCell ref="F887:G887"/>
    <mergeCell ref="E888:F888"/>
    <mergeCell ref="E889:F889"/>
    <mergeCell ref="E890:F890"/>
    <mergeCell ref="A900:J900"/>
    <mergeCell ref="H892:I892"/>
    <mergeCell ref="A896:C896"/>
    <mergeCell ref="F896:G896"/>
    <mergeCell ref="H896:J896"/>
    <mergeCell ref="A897:C897"/>
    <mergeCell ref="F897:G897"/>
    <mergeCell ref="H897:J897"/>
    <mergeCell ref="A898:C898"/>
    <mergeCell ref="F898:G898"/>
  </mergeCells>
  <pageMargins left="0.5" right="0.5" top="1" bottom="1" header="0.5" footer="0.5"/>
  <pageSetup paperSize="9" scale="72" fitToHeight="0" orientation="landscape" r:id="rId1"/>
  <headerFooter>
    <oddHeader>&amp;L &amp;C &amp;R</oddHeader>
    <oddFooter>&amp;L &amp;C &amp;R</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19457-CCBF-4582-A86D-B906620F99B1}">
  <sheetPr>
    <pageSetUpPr fitToPage="1"/>
  </sheetPr>
  <dimension ref="A1:J86"/>
  <sheetViews>
    <sheetView tabSelected="1" showWhiteSpace="0" view="pageBreakPreview" zoomScale="60" zoomScaleNormal="100" workbookViewId="0"/>
  </sheetViews>
  <sheetFormatPr defaultRowHeight="14.25" x14ac:dyDescent="0.2"/>
  <cols>
    <col min="1" max="1" width="17" bestFit="1" customWidth="1"/>
    <col min="2" max="2" width="60" bestFit="1" customWidth="1"/>
    <col min="3" max="3" width="5" bestFit="1" customWidth="1"/>
    <col min="4" max="4" width="10" bestFit="1" customWidth="1"/>
    <col min="5" max="5" width="60" bestFit="1" customWidth="1"/>
    <col min="6" max="6" width="22.5" bestFit="1" customWidth="1"/>
  </cols>
  <sheetData>
    <row r="1" spans="1:10" ht="15" x14ac:dyDescent="0.2">
      <c r="A1" s="45"/>
      <c r="B1" s="45" t="s">
        <v>0</v>
      </c>
      <c r="C1" s="45"/>
      <c r="D1" s="45"/>
      <c r="E1" s="45"/>
      <c r="F1" s="16"/>
      <c r="G1" s="16"/>
      <c r="H1" s="16"/>
      <c r="I1" s="16"/>
      <c r="J1" s="16"/>
    </row>
    <row r="2" spans="1:10" ht="80.099999999999994" customHeight="1" x14ac:dyDescent="0.2">
      <c r="A2" s="43"/>
      <c r="B2" s="43" t="s">
        <v>4</v>
      </c>
      <c r="C2" s="43"/>
      <c r="D2" s="43"/>
      <c r="E2" s="43"/>
      <c r="F2" s="16"/>
      <c r="G2" s="16"/>
      <c r="H2" s="16"/>
      <c r="I2" s="16"/>
      <c r="J2" s="16"/>
    </row>
    <row r="3" spans="1:10" ht="15" x14ac:dyDescent="0.25">
      <c r="A3" s="42" t="s">
        <v>3081</v>
      </c>
      <c r="B3" s="16"/>
      <c r="C3" s="16"/>
      <c r="D3" s="16"/>
      <c r="E3" s="16"/>
    </row>
    <row r="4" spans="1:10" ht="30" customHeight="1" x14ac:dyDescent="0.2">
      <c r="A4" s="41" t="s">
        <v>9</v>
      </c>
      <c r="B4" s="41" t="s">
        <v>10</v>
      </c>
      <c r="C4" s="40" t="s">
        <v>236</v>
      </c>
      <c r="D4" s="39" t="s">
        <v>11</v>
      </c>
      <c r="E4" s="41" t="s">
        <v>3081</v>
      </c>
    </row>
    <row r="5" spans="1:10" ht="24" customHeight="1" x14ac:dyDescent="0.2">
      <c r="A5" s="38" t="s">
        <v>14</v>
      </c>
      <c r="B5" s="38" t="s">
        <v>15</v>
      </c>
      <c r="C5" s="37"/>
      <c r="D5" s="36"/>
      <c r="E5" s="38" t="s">
        <v>63</v>
      </c>
    </row>
    <row r="6" spans="1:10" ht="39" customHeight="1" x14ac:dyDescent="0.2">
      <c r="A6" s="33" t="s">
        <v>233</v>
      </c>
      <c r="B6" s="33" t="s">
        <v>230</v>
      </c>
      <c r="C6" s="32" t="s">
        <v>79</v>
      </c>
      <c r="D6" s="31" t="s">
        <v>3057</v>
      </c>
      <c r="E6" s="33" t="s">
        <v>3080</v>
      </c>
    </row>
    <row r="7" spans="1:10" ht="26.1" customHeight="1" x14ac:dyDescent="0.2">
      <c r="A7" s="33" t="s">
        <v>229</v>
      </c>
      <c r="B7" s="33" t="s">
        <v>227</v>
      </c>
      <c r="C7" s="32" t="s">
        <v>79</v>
      </c>
      <c r="D7" s="31" t="s">
        <v>3044</v>
      </c>
      <c r="E7" s="33" t="s">
        <v>3079</v>
      </c>
    </row>
    <row r="8" spans="1:10" ht="24" customHeight="1" x14ac:dyDescent="0.2">
      <c r="A8" s="38" t="s">
        <v>16</v>
      </c>
      <c r="B8" s="38" t="s">
        <v>17</v>
      </c>
      <c r="C8" s="37"/>
      <c r="D8" s="36"/>
      <c r="E8" s="38" t="s">
        <v>63</v>
      </c>
    </row>
    <row r="9" spans="1:10" ht="24" customHeight="1" x14ac:dyDescent="0.2">
      <c r="A9" s="38" t="s">
        <v>18</v>
      </c>
      <c r="B9" s="38" t="s">
        <v>19</v>
      </c>
      <c r="C9" s="37"/>
      <c r="D9" s="36"/>
      <c r="E9" s="38" t="s">
        <v>63</v>
      </c>
    </row>
    <row r="10" spans="1:10" ht="26.1" customHeight="1" x14ac:dyDescent="0.2">
      <c r="A10" s="33" t="s">
        <v>226</v>
      </c>
      <c r="B10" s="33" t="s">
        <v>69</v>
      </c>
      <c r="C10" s="32" t="s">
        <v>65</v>
      </c>
      <c r="D10" s="31" t="s">
        <v>3078</v>
      </c>
      <c r="E10" s="33" t="s">
        <v>3077</v>
      </c>
    </row>
    <row r="11" spans="1:10" ht="24" customHeight="1" x14ac:dyDescent="0.2">
      <c r="A11" s="33" t="s">
        <v>225</v>
      </c>
      <c r="B11" s="33" t="s">
        <v>66</v>
      </c>
      <c r="C11" s="32" t="s">
        <v>214</v>
      </c>
      <c r="D11" s="31" t="s">
        <v>3071</v>
      </c>
      <c r="E11" s="33" t="s">
        <v>3074</v>
      </c>
    </row>
    <row r="12" spans="1:10" ht="24" customHeight="1" x14ac:dyDescent="0.2">
      <c r="A12" s="33" t="s">
        <v>223</v>
      </c>
      <c r="B12" s="33" t="s">
        <v>221</v>
      </c>
      <c r="C12" s="32" t="s">
        <v>214</v>
      </c>
      <c r="D12" s="31" t="s">
        <v>3071</v>
      </c>
      <c r="E12" s="33" t="s">
        <v>3074</v>
      </c>
    </row>
    <row r="13" spans="1:10" ht="24" customHeight="1" x14ac:dyDescent="0.2">
      <c r="A13" s="33" t="s">
        <v>220</v>
      </c>
      <c r="B13" s="33" t="s">
        <v>218</v>
      </c>
      <c r="C13" s="32" t="s">
        <v>65</v>
      </c>
      <c r="D13" s="31" t="s">
        <v>3076</v>
      </c>
      <c r="E13" s="33" t="s">
        <v>3075</v>
      </c>
    </row>
    <row r="14" spans="1:10" ht="26.1" customHeight="1" x14ac:dyDescent="0.2">
      <c r="A14" s="33" t="s">
        <v>217</v>
      </c>
      <c r="B14" s="33" t="s">
        <v>215</v>
      </c>
      <c r="C14" s="32" t="s">
        <v>214</v>
      </c>
      <c r="D14" s="31" t="s">
        <v>3071</v>
      </c>
      <c r="E14" s="33" t="s">
        <v>3074</v>
      </c>
    </row>
    <row r="15" spans="1:10" ht="24" customHeight="1" x14ac:dyDescent="0.2">
      <c r="A15" s="38" t="s">
        <v>20</v>
      </c>
      <c r="B15" s="38" t="s">
        <v>21</v>
      </c>
      <c r="C15" s="37"/>
      <c r="D15" s="36"/>
      <c r="E15" s="38" t="s">
        <v>63</v>
      </c>
    </row>
    <row r="16" spans="1:10" ht="39" customHeight="1" x14ac:dyDescent="0.2">
      <c r="A16" s="33" t="s">
        <v>213</v>
      </c>
      <c r="B16" s="33" t="s">
        <v>211</v>
      </c>
      <c r="C16" s="32" t="s">
        <v>58</v>
      </c>
      <c r="D16" s="31" t="s">
        <v>3071</v>
      </c>
      <c r="E16" s="33" t="s">
        <v>3073</v>
      </c>
    </row>
    <row r="17" spans="1:5" ht="65.099999999999994" customHeight="1" x14ac:dyDescent="0.2">
      <c r="A17" s="33" t="s">
        <v>210</v>
      </c>
      <c r="B17" s="33" t="s">
        <v>208</v>
      </c>
      <c r="C17" s="32" t="s">
        <v>58</v>
      </c>
      <c r="D17" s="31" t="s">
        <v>3071</v>
      </c>
      <c r="E17" s="33" t="s">
        <v>3072</v>
      </c>
    </row>
    <row r="18" spans="1:5" ht="65.099999999999994" customHeight="1" x14ac:dyDescent="0.2">
      <c r="A18" s="33" t="s">
        <v>207</v>
      </c>
      <c r="B18" s="33" t="s">
        <v>205</v>
      </c>
      <c r="C18" s="32" t="s">
        <v>58</v>
      </c>
      <c r="D18" s="31" t="s">
        <v>3043</v>
      </c>
      <c r="E18" s="33" t="s">
        <v>3070</v>
      </c>
    </row>
    <row r="19" spans="1:5" ht="65.099999999999994" customHeight="1" x14ac:dyDescent="0.2">
      <c r="A19" s="33" t="s">
        <v>204</v>
      </c>
      <c r="B19" s="33" t="s">
        <v>202</v>
      </c>
      <c r="C19" s="32" t="s">
        <v>58</v>
      </c>
      <c r="D19" s="31" t="s">
        <v>3071</v>
      </c>
      <c r="E19" s="33" t="s">
        <v>3070</v>
      </c>
    </row>
    <row r="20" spans="1:5" ht="65.099999999999994" customHeight="1" x14ac:dyDescent="0.2">
      <c r="A20" s="33" t="s">
        <v>201</v>
      </c>
      <c r="B20" s="33" t="s">
        <v>199</v>
      </c>
      <c r="C20" s="32" t="s">
        <v>58</v>
      </c>
      <c r="D20" s="31" t="s">
        <v>3071</v>
      </c>
      <c r="E20" s="33" t="s">
        <v>3070</v>
      </c>
    </row>
    <row r="21" spans="1:5" ht="51.95" customHeight="1" x14ac:dyDescent="0.2">
      <c r="A21" s="33" t="s">
        <v>198</v>
      </c>
      <c r="B21" s="33" t="s">
        <v>196</v>
      </c>
      <c r="C21" s="32" t="s">
        <v>79</v>
      </c>
      <c r="D21" s="31" t="s">
        <v>3044</v>
      </c>
      <c r="E21" s="33" t="s">
        <v>3069</v>
      </c>
    </row>
    <row r="22" spans="1:5" ht="24" customHeight="1" x14ac:dyDescent="0.2">
      <c r="A22" s="38" t="s">
        <v>22</v>
      </c>
      <c r="B22" s="38" t="s">
        <v>23</v>
      </c>
      <c r="C22" s="37"/>
      <c r="D22" s="36"/>
      <c r="E22" s="38" t="s">
        <v>63</v>
      </c>
    </row>
    <row r="23" spans="1:5" ht="26.1" customHeight="1" x14ac:dyDescent="0.2">
      <c r="A23" s="33" t="s">
        <v>195</v>
      </c>
      <c r="B23" s="33" t="s">
        <v>193</v>
      </c>
      <c r="C23" s="32" t="s">
        <v>147</v>
      </c>
      <c r="D23" s="31" t="s">
        <v>3068</v>
      </c>
      <c r="E23" s="33" t="s">
        <v>3038</v>
      </c>
    </row>
    <row r="24" spans="1:5" ht="26.1" customHeight="1" x14ac:dyDescent="0.2">
      <c r="A24" s="33" t="s">
        <v>192</v>
      </c>
      <c r="B24" s="33" t="s">
        <v>190</v>
      </c>
      <c r="C24" s="32" t="s">
        <v>79</v>
      </c>
      <c r="D24" s="31" t="s">
        <v>3065</v>
      </c>
      <c r="E24" s="33" t="s">
        <v>3038</v>
      </c>
    </row>
    <row r="25" spans="1:5" ht="26.1" customHeight="1" x14ac:dyDescent="0.2">
      <c r="A25" s="33" t="s">
        <v>189</v>
      </c>
      <c r="B25" s="33" t="s">
        <v>187</v>
      </c>
      <c r="C25" s="32" t="s">
        <v>79</v>
      </c>
      <c r="D25" s="31" t="s">
        <v>3067</v>
      </c>
      <c r="E25" s="33" t="s">
        <v>3038</v>
      </c>
    </row>
    <row r="26" spans="1:5" ht="39" customHeight="1" x14ac:dyDescent="0.2">
      <c r="A26" s="33" t="s">
        <v>186</v>
      </c>
      <c r="B26" s="33" t="s">
        <v>184</v>
      </c>
      <c r="C26" s="32" t="s">
        <v>147</v>
      </c>
      <c r="D26" s="31" t="s">
        <v>3041</v>
      </c>
      <c r="E26" s="33" t="s">
        <v>3038</v>
      </c>
    </row>
    <row r="27" spans="1:5" ht="26.1" customHeight="1" x14ac:dyDescent="0.2">
      <c r="A27" s="33" t="s">
        <v>183</v>
      </c>
      <c r="B27" s="33" t="s">
        <v>181</v>
      </c>
      <c r="C27" s="32" t="s">
        <v>79</v>
      </c>
      <c r="D27" s="31" t="s">
        <v>3066</v>
      </c>
      <c r="E27" s="33" t="s">
        <v>3038</v>
      </c>
    </row>
    <row r="28" spans="1:5" ht="39" customHeight="1" x14ac:dyDescent="0.2">
      <c r="A28" s="33" t="s">
        <v>180</v>
      </c>
      <c r="B28" s="33" t="s">
        <v>178</v>
      </c>
      <c r="C28" s="32" t="s">
        <v>79</v>
      </c>
      <c r="D28" s="31" t="s">
        <v>3044</v>
      </c>
      <c r="E28" s="33" t="s">
        <v>3038</v>
      </c>
    </row>
    <row r="29" spans="1:5" ht="24" customHeight="1" x14ac:dyDescent="0.2">
      <c r="A29" s="38" t="s">
        <v>24</v>
      </c>
      <c r="B29" s="38" t="s">
        <v>25</v>
      </c>
      <c r="C29" s="37"/>
      <c r="D29" s="36"/>
      <c r="E29" s="38" t="s">
        <v>63</v>
      </c>
    </row>
    <row r="30" spans="1:5" ht="26.1" customHeight="1" x14ac:dyDescent="0.2">
      <c r="A30" s="33" t="s">
        <v>177</v>
      </c>
      <c r="B30" s="33" t="s">
        <v>175</v>
      </c>
      <c r="C30" s="32" t="s">
        <v>79</v>
      </c>
      <c r="D30" s="31" t="s">
        <v>3044</v>
      </c>
      <c r="E30" s="33" t="s">
        <v>3038</v>
      </c>
    </row>
    <row r="31" spans="1:5" ht="24" customHeight="1" x14ac:dyDescent="0.2">
      <c r="A31" s="38" t="s">
        <v>26</v>
      </c>
      <c r="B31" s="38" t="s">
        <v>27</v>
      </c>
      <c r="C31" s="37"/>
      <c r="D31" s="36"/>
      <c r="E31" s="38" t="s">
        <v>63</v>
      </c>
    </row>
    <row r="32" spans="1:5" ht="51.95" customHeight="1" x14ac:dyDescent="0.2">
      <c r="A32" s="33" t="s">
        <v>174</v>
      </c>
      <c r="B32" s="33" t="s">
        <v>172</v>
      </c>
      <c r="C32" s="32" t="s">
        <v>147</v>
      </c>
      <c r="D32" s="31" t="s">
        <v>3065</v>
      </c>
      <c r="E32" s="33" t="s">
        <v>3038</v>
      </c>
    </row>
    <row r="33" spans="1:5" ht="39" customHeight="1" x14ac:dyDescent="0.2">
      <c r="A33" s="33" t="s">
        <v>171</v>
      </c>
      <c r="B33" s="33" t="s">
        <v>169</v>
      </c>
      <c r="C33" s="32" t="s">
        <v>147</v>
      </c>
      <c r="D33" s="31" t="s">
        <v>3064</v>
      </c>
      <c r="E33" s="33" t="s">
        <v>3038</v>
      </c>
    </row>
    <row r="34" spans="1:5" ht="39" customHeight="1" x14ac:dyDescent="0.2">
      <c r="A34" s="33" t="s">
        <v>168</v>
      </c>
      <c r="B34" s="33" t="s">
        <v>166</v>
      </c>
      <c r="C34" s="32" t="s">
        <v>147</v>
      </c>
      <c r="D34" s="31" t="s">
        <v>3063</v>
      </c>
      <c r="E34" s="33" t="s">
        <v>3038</v>
      </c>
    </row>
    <row r="35" spans="1:5" ht="51.95" customHeight="1" x14ac:dyDescent="0.2">
      <c r="A35" s="33" t="s">
        <v>165</v>
      </c>
      <c r="B35" s="33" t="s">
        <v>163</v>
      </c>
      <c r="C35" s="32" t="s">
        <v>147</v>
      </c>
      <c r="D35" s="31" t="s">
        <v>3062</v>
      </c>
      <c r="E35" s="33" t="s">
        <v>3038</v>
      </c>
    </row>
    <row r="36" spans="1:5" ht="24" customHeight="1" x14ac:dyDescent="0.2">
      <c r="A36" s="38" t="s">
        <v>28</v>
      </c>
      <c r="B36" s="38" t="s">
        <v>29</v>
      </c>
      <c r="C36" s="37"/>
      <c r="D36" s="36"/>
      <c r="E36" s="38" t="s">
        <v>63</v>
      </c>
    </row>
    <row r="37" spans="1:5" ht="39" customHeight="1" x14ac:dyDescent="0.2">
      <c r="A37" s="33" t="s">
        <v>162</v>
      </c>
      <c r="B37" s="33" t="s">
        <v>160</v>
      </c>
      <c r="C37" s="32" t="s">
        <v>79</v>
      </c>
      <c r="D37" s="31" t="s">
        <v>3061</v>
      </c>
      <c r="E37" s="33" t="s">
        <v>3038</v>
      </c>
    </row>
    <row r="38" spans="1:5" ht="39" customHeight="1" x14ac:dyDescent="0.2">
      <c r="A38" s="33" t="s">
        <v>159</v>
      </c>
      <c r="B38" s="33" t="s">
        <v>157</v>
      </c>
      <c r="C38" s="32" t="s">
        <v>147</v>
      </c>
      <c r="D38" s="31" t="s">
        <v>3060</v>
      </c>
      <c r="E38" s="33" t="s">
        <v>3038</v>
      </c>
    </row>
    <row r="39" spans="1:5" ht="39" customHeight="1" x14ac:dyDescent="0.2">
      <c r="A39" s="33" t="s">
        <v>156</v>
      </c>
      <c r="B39" s="33" t="s">
        <v>154</v>
      </c>
      <c r="C39" s="32" t="s">
        <v>147</v>
      </c>
      <c r="D39" s="31" t="s">
        <v>3059</v>
      </c>
      <c r="E39" s="33" t="s">
        <v>3038</v>
      </c>
    </row>
    <row r="40" spans="1:5" ht="39" customHeight="1" x14ac:dyDescent="0.2">
      <c r="A40" s="33" t="s">
        <v>153</v>
      </c>
      <c r="B40" s="33" t="s">
        <v>151</v>
      </c>
      <c r="C40" s="32" t="s">
        <v>147</v>
      </c>
      <c r="D40" s="31" t="s">
        <v>3058</v>
      </c>
      <c r="E40" s="33" t="s">
        <v>3038</v>
      </c>
    </row>
    <row r="41" spans="1:5" ht="39" customHeight="1" x14ac:dyDescent="0.2">
      <c r="A41" s="33" t="s">
        <v>150</v>
      </c>
      <c r="B41" s="33" t="s">
        <v>148</v>
      </c>
      <c r="C41" s="32" t="s">
        <v>147</v>
      </c>
      <c r="D41" s="31" t="s">
        <v>3057</v>
      </c>
      <c r="E41" s="33" t="s">
        <v>3038</v>
      </c>
    </row>
    <row r="42" spans="1:5" ht="24" customHeight="1" x14ac:dyDescent="0.2">
      <c r="A42" s="38" t="s">
        <v>30</v>
      </c>
      <c r="B42" s="38" t="s">
        <v>31</v>
      </c>
      <c r="C42" s="37"/>
      <c r="D42" s="36"/>
      <c r="E42" s="38" t="s">
        <v>63</v>
      </c>
    </row>
    <row r="43" spans="1:5" ht="24" customHeight="1" x14ac:dyDescent="0.2">
      <c r="A43" s="38" t="s">
        <v>32</v>
      </c>
      <c r="B43" s="38" t="s">
        <v>33</v>
      </c>
      <c r="C43" s="37"/>
      <c r="D43" s="36"/>
      <c r="E43" s="38" t="s">
        <v>63</v>
      </c>
    </row>
    <row r="44" spans="1:5" ht="51.95" customHeight="1" x14ac:dyDescent="0.2">
      <c r="A44" s="33" t="s">
        <v>146</v>
      </c>
      <c r="B44" s="33" t="s">
        <v>144</v>
      </c>
      <c r="C44" s="32" t="s">
        <v>58</v>
      </c>
      <c r="D44" s="31" t="s">
        <v>3056</v>
      </c>
      <c r="E44" s="33" t="s">
        <v>3055</v>
      </c>
    </row>
    <row r="45" spans="1:5" ht="51.95" customHeight="1" x14ac:dyDescent="0.2">
      <c r="A45" s="33" t="s">
        <v>143</v>
      </c>
      <c r="B45" s="33" t="s">
        <v>141</v>
      </c>
      <c r="C45" s="32" t="s">
        <v>58</v>
      </c>
      <c r="D45" s="31" t="s">
        <v>3052</v>
      </c>
      <c r="E45" s="33" t="s">
        <v>3051</v>
      </c>
    </row>
    <row r="46" spans="1:5" ht="51.95" customHeight="1" x14ac:dyDescent="0.2">
      <c r="A46" s="33" t="s">
        <v>140</v>
      </c>
      <c r="B46" s="33" t="s">
        <v>138</v>
      </c>
      <c r="C46" s="32" t="s">
        <v>58</v>
      </c>
      <c r="D46" s="31" t="s">
        <v>3052</v>
      </c>
      <c r="E46" s="33" t="s">
        <v>3051</v>
      </c>
    </row>
    <row r="47" spans="1:5" ht="51.95" customHeight="1" x14ac:dyDescent="0.2">
      <c r="A47" s="33" t="s">
        <v>137</v>
      </c>
      <c r="B47" s="33" t="s">
        <v>135</v>
      </c>
      <c r="C47" s="32" t="s">
        <v>58</v>
      </c>
      <c r="D47" s="31" t="s">
        <v>3054</v>
      </c>
      <c r="E47" s="33" t="s">
        <v>3053</v>
      </c>
    </row>
    <row r="48" spans="1:5" ht="26.1" customHeight="1" x14ac:dyDescent="0.2">
      <c r="A48" s="33" t="s">
        <v>134</v>
      </c>
      <c r="B48" s="33" t="s">
        <v>132</v>
      </c>
      <c r="C48" s="32" t="s">
        <v>58</v>
      </c>
      <c r="D48" s="31" t="s">
        <v>3054</v>
      </c>
      <c r="E48" s="33" t="s">
        <v>3053</v>
      </c>
    </row>
    <row r="49" spans="1:5" ht="26.1" customHeight="1" x14ac:dyDescent="0.2">
      <c r="A49" s="33" t="s">
        <v>131</v>
      </c>
      <c r="B49" s="33" t="s">
        <v>129</v>
      </c>
      <c r="C49" s="32" t="s">
        <v>58</v>
      </c>
      <c r="D49" s="31" t="s">
        <v>3052</v>
      </c>
      <c r="E49" s="33" t="s">
        <v>3051</v>
      </c>
    </row>
    <row r="50" spans="1:5" ht="26.1" customHeight="1" x14ac:dyDescent="0.2">
      <c r="A50" s="33" t="s">
        <v>128</v>
      </c>
      <c r="B50" s="33" t="s">
        <v>126</v>
      </c>
      <c r="C50" s="32" t="s">
        <v>58</v>
      </c>
      <c r="D50" s="31" t="s">
        <v>3052</v>
      </c>
      <c r="E50" s="33" t="s">
        <v>3051</v>
      </c>
    </row>
    <row r="51" spans="1:5" ht="39" customHeight="1" x14ac:dyDescent="0.2">
      <c r="A51" s="33" t="s">
        <v>125</v>
      </c>
      <c r="B51" s="33" t="s">
        <v>123</v>
      </c>
      <c r="C51" s="32" t="s">
        <v>58</v>
      </c>
      <c r="D51" s="31" t="s">
        <v>1199</v>
      </c>
      <c r="E51" s="33" t="s">
        <v>3050</v>
      </c>
    </row>
    <row r="52" spans="1:5" ht="39" customHeight="1" x14ac:dyDescent="0.2">
      <c r="A52" s="33" t="s">
        <v>122</v>
      </c>
      <c r="B52" s="33" t="s">
        <v>120</v>
      </c>
      <c r="C52" s="32" t="s">
        <v>58</v>
      </c>
      <c r="D52" s="31" t="s">
        <v>3049</v>
      </c>
      <c r="E52" s="33" t="s">
        <v>3048</v>
      </c>
    </row>
    <row r="53" spans="1:5" ht="24" customHeight="1" x14ac:dyDescent="0.2">
      <c r="A53" s="38" t="s">
        <v>34</v>
      </c>
      <c r="B53" s="38" t="s">
        <v>35</v>
      </c>
      <c r="C53" s="37"/>
      <c r="D53" s="36"/>
      <c r="E53" s="38" t="s">
        <v>63</v>
      </c>
    </row>
    <row r="54" spans="1:5" ht="39" customHeight="1" x14ac:dyDescent="0.2">
      <c r="A54" s="33" t="s">
        <v>119</v>
      </c>
      <c r="B54" s="33" t="s">
        <v>117</v>
      </c>
      <c r="C54" s="32" t="s">
        <v>116</v>
      </c>
      <c r="D54" s="31" t="s">
        <v>3047</v>
      </c>
      <c r="E54" s="33" t="s">
        <v>3038</v>
      </c>
    </row>
    <row r="55" spans="1:5" ht="39" customHeight="1" x14ac:dyDescent="0.2">
      <c r="A55" s="33" t="s">
        <v>115</v>
      </c>
      <c r="B55" s="33" t="s">
        <v>113</v>
      </c>
      <c r="C55" s="32" t="s">
        <v>79</v>
      </c>
      <c r="D55" s="31" t="s">
        <v>3044</v>
      </c>
      <c r="E55" s="33" t="s">
        <v>3038</v>
      </c>
    </row>
    <row r="56" spans="1:5" ht="24" customHeight="1" x14ac:dyDescent="0.2">
      <c r="A56" s="38" t="s">
        <v>36</v>
      </c>
      <c r="B56" s="38" t="s">
        <v>37</v>
      </c>
      <c r="C56" s="37"/>
      <c r="D56" s="36"/>
      <c r="E56" s="38" t="s">
        <v>63</v>
      </c>
    </row>
    <row r="57" spans="1:5" ht="26.1" customHeight="1" x14ac:dyDescent="0.2">
      <c r="A57" s="38" t="s">
        <v>38</v>
      </c>
      <c r="B57" s="38" t="s">
        <v>39</v>
      </c>
      <c r="C57" s="37"/>
      <c r="D57" s="36"/>
      <c r="E57" s="38" t="s">
        <v>63</v>
      </c>
    </row>
    <row r="58" spans="1:5" ht="26.1" customHeight="1" x14ac:dyDescent="0.2">
      <c r="A58" s="33" t="s">
        <v>112</v>
      </c>
      <c r="B58" s="33" t="s">
        <v>110</v>
      </c>
      <c r="C58" s="32" t="s">
        <v>79</v>
      </c>
      <c r="D58" s="31" t="s">
        <v>3044</v>
      </c>
      <c r="E58" s="33" t="s">
        <v>3038</v>
      </c>
    </row>
    <row r="59" spans="1:5" ht="24" customHeight="1" x14ac:dyDescent="0.2">
      <c r="A59" s="38" t="s">
        <v>40</v>
      </c>
      <c r="B59" s="38" t="s">
        <v>41</v>
      </c>
      <c r="C59" s="37"/>
      <c r="D59" s="36"/>
      <c r="E59" s="38" t="s">
        <v>63</v>
      </c>
    </row>
    <row r="60" spans="1:5" ht="39" customHeight="1" x14ac:dyDescent="0.2">
      <c r="A60" s="33" t="s">
        <v>109</v>
      </c>
      <c r="B60" s="33" t="s">
        <v>107</v>
      </c>
      <c r="C60" s="32" t="s">
        <v>79</v>
      </c>
      <c r="D60" s="31" t="s">
        <v>3046</v>
      </c>
      <c r="E60" s="33" t="s">
        <v>3038</v>
      </c>
    </row>
    <row r="61" spans="1:5" ht="24" customHeight="1" x14ac:dyDescent="0.2">
      <c r="A61" s="38" t="s">
        <v>42</v>
      </c>
      <c r="B61" s="38" t="s">
        <v>43</v>
      </c>
      <c r="C61" s="37"/>
      <c r="D61" s="36"/>
      <c r="E61" s="38" t="s">
        <v>63</v>
      </c>
    </row>
    <row r="62" spans="1:5" ht="26.1" customHeight="1" x14ac:dyDescent="0.2">
      <c r="A62" s="33" t="s">
        <v>106</v>
      </c>
      <c r="B62" s="33" t="s">
        <v>104</v>
      </c>
      <c r="C62" s="32" t="s">
        <v>79</v>
      </c>
      <c r="D62" s="31" t="s">
        <v>3041</v>
      </c>
      <c r="E62" s="33" t="s">
        <v>3038</v>
      </c>
    </row>
    <row r="63" spans="1:5" ht="24" customHeight="1" x14ac:dyDescent="0.2">
      <c r="A63" s="38" t="s">
        <v>44</v>
      </c>
      <c r="B63" s="38" t="s">
        <v>45</v>
      </c>
      <c r="C63" s="37"/>
      <c r="D63" s="36"/>
      <c r="E63" s="38" t="s">
        <v>63</v>
      </c>
    </row>
    <row r="64" spans="1:5" ht="26.1" customHeight="1" x14ac:dyDescent="0.2">
      <c r="A64" s="33" t="s">
        <v>103</v>
      </c>
      <c r="B64" s="33" t="s">
        <v>101</v>
      </c>
      <c r="C64" s="32" t="s">
        <v>58</v>
      </c>
      <c r="D64" s="31" t="s">
        <v>3046</v>
      </c>
      <c r="E64" s="33" t="s">
        <v>3045</v>
      </c>
    </row>
    <row r="65" spans="1:5" ht="24" customHeight="1" x14ac:dyDescent="0.2">
      <c r="A65" s="38" t="s">
        <v>46</v>
      </c>
      <c r="B65" s="38" t="s">
        <v>47</v>
      </c>
      <c r="C65" s="37"/>
      <c r="D65" s="36"/>
      <c r="E65" s="38" t="s">
        <v>63</v>
      </c>
    </row>
    <row r="66" spans="1:5" ht="26.1" customHeight="1" x14ac:dyDescent="0.2">
      <c r="A66" s="33" t="s">
        <v>100</v>
      </c>
      <c r="B66" s="33" t="s">
        <v>98</v>
      </c>
      <c r="C66" s="32" t="s">
        <v>79</v>
      </c>
      <c r="D66" s="31" t="s">
        <v>3044</v>
      </c>
      <c r="E66" s="33" t="s">
        <v>3038</v>
      </c>
    </row>
    <row r="67" spans="1:5" ht="26.1" customHeight="1" x14ac:dyDescent="0.2">
      <c r="A67" s="33" t="s">
        <v>97</v>
      </c>
      <c r="B67" s="33" t="s">
        <v>95</v>
      </c>
      <c r="C67" s="32" t="s">
        <v>79</v>
      </c>
      <c r="D67" s="31" t="s">
        <v>3044</v>
      </c>
      <c r="E67" s="33" t="s">
        <v>3038</v>
      </c>
    </row>
    <row r="68" spans="1:5" ht="26.1" customHeight="1" x14ac:dyDescent="0.2">
      <c r="A68" s="33" t="s">
        <v>94</v>
      </c>
      <c r="B68" s="33" t="s">
        <v>92</v>
      </c>
      <c r="C68" s="32" t="s">
        <v>79</v>
      </c>
      <c r="D68" s="31" t="s">
        <v>3044</v>
      </c>
      <c r="E68" s="33" t="s">
        <v>3038</v>
      </c>
    </row>
    <row r="69" spans="1:5" ht="26.1" customHeight="1" x14ac:dyDescent="0.2">
      <c r="A69" s="33" t="s">
        <v>91</v>
      </c>
      <c r="B69" s="33" t="s">
        <v>89</v>
      </c>
      <c r="C69" s="32" t="s">
        <v>79</v>
      </c>
      <c r="D69" s="31" t="s">
        <v>3044</v>
      </c>
      <c r="E69" s="33" t="s">
        <v>3038</v>
      </c>
    </row>
    <row r="70" spans="1:5" ht="39" customHeight="1" x14ac:dyDescent="0.2">
      <c r="A70" s="33" t="s">
        <v>88</v>
      </c>
      <c r="B70" s="33" t="s">
        <v>86</v>
      </c>
      <c r="C70" s="32" t="s">
        <v>79</v>
      </c>
      <c r="D70" s="31" t="s">
        <v>3044</v>
      </c>
      <c r="E70" s="33" t="s">
        <v>3038</v>
      </c>
    </row>
    <row r="71" spans="1:5" ht="51.95" customHeight="1" x14ac:dyDescent="0.2">
      <c r="A71" s="33" t="s">
        <v>85</v>
      </c>
      <c r="B71" s="33" t="s">
        <v>83</v>
      </c>
      <c r="C71" s="32" t="s">
        <v>79</v>
      </c>
      <c r="D71" s="31" t="s">
        <v>3044</v>
      </c>
      <c r="E71" s="33" t="s">
        <v>3038</v>
      </c>
    </row>
    <row r="72" spans="1:5" ht="26.1" customHeight="1" x14ac:dyDescent="0.2">
      <c r="A72" s="33" t="s">
        <v>82</v>
      </c>
      <c r="B72" s="33" t="s">
        <v>80</v>
      </c>
      <c r="C72" s="32" t="s">
        <v>79</v>
      </c>
      <c r="D72" s="31" t="s">
        <v>3043</v>
      </c>
      <c r="E72" s="33" t="s">
        <v>3038</v>
      </c>
    </row>
    <row r="73" spans="1:5" ht="24" customHeight="1" x14ac:dyDescent="0.2">
      <c r="A73" s="38" t="s">
        <v>48</v>
      </c>
      <c r="B73" s="38" t="s">
        <v>49</v>
      </c>
      <c r="C73" s="37"/>
      <c r="D73" s="36"/>
      <c r="E73" s="38" t="s">
        <v>63</v>
      </c>
    </row>
    <row r="74" spans="1:5" ht="65.099999999999994" customHeight="1" x14ac:dyDescent="0.2">
      <c r="A74" s="33" t="s">
        <v>78</v>
      </c>
      <c r="B74" s="33" t="s">
        <v>76</v>
      </c>
      <c r="C74" s="32" t="s">
        <v>58</v>
      </c>
      <c r="D74" s="31" t="s">
        <v>3042</v>
      </c>
      <c r="E74" s="33" t="s">
        <v>3038</v>
      </c>
    </row>
    <row r="75" spans="1:5" ht="39" customHeight="1" x14ac:dyDescent="0.2">
      <c r="A75" s="33" t="s">
        <v>75</v>
      </c>
      <c r="B75" s="33" t="s">
        <v>73</v>
      </c>
      <c r="C75" s="32" t="s">
        <v>58</v>
      </c>
      <c r="D75" s="31" t="s">
        <v>3041</v>
      </c>
      <c r="E75" s="33" t="s">
        <v>3038</v>
      </c>
    </row>
    <row r="76" spans="1:5" ht="24" customHeight="1" x14ac:dyDescent="0.2">
      <c r="A76" s="38" t="s">
        <v>50</v>
      </c>
      <c r="B76" s="38" t="s">
        <v>51</v>
      </c>
      <c r="C76" s="37"/>
      <c r="D76" s="36"/>
      <c r="E76" s="38" t="s">
        <v>63</v>
      </c>
    </row>
    <row r="77" spans="1:5" ht="26.1" customHeight="1" x14ac:dyDescent="0.2">
      <c r="A77" s="33" t="s">
        <v>72</v>
      </c>
      <c r="B77" s="33" t="s">
        <v>69</v>
      </c>
      <c r="C77" s="32" t="s">
        <v>65</v>
      </c>
      <c r="D77" s="31" t="s">
        <v>3040</v>
      </c>
      <c r="E77" s="33" t="s">
        <v>3038</v>
      </c>
    </row>
    <row r="78" spans="1:5" ht="24" customHeight="1" x14ac:dyDescent="0.2">
      <c r="A78" s="33" t="s">
        <v>68</v>
      </c>
      <c r="B78" s="33" t="s">
        <v>66</v>
      </c>
      <c r="C78" s="32" t="s">
        <v>65</v>
      </c>
      <c r="D78" s="31" t="s">
        <v>3039</v>
      </c>
      <c r="E78" s="33" t="s">
        <v>3038</v>
      </c>
    </row>
    <row r="79" spans="1:5" ht="24" customHeight="1" x14ac:dyDescent="0.2">
      <c r="A79" s="38" t="s">
        <v>52</v>
      </c>
      <c r="B79" s="38" t="s">
        <v>53</v>
      </c>
      <c r="C79" s="37"/>
      <c r="D79" s="36"/>
      <c r="E79" s="38" t="s">
        <v>63</v>
      </c>
    </row>
    <row r="80" spans="1:5" ht="26.1" customHeight="1" x14ac:dyDescent="0.2">
      <c r="A80" s="33" t="s">
        <v>62</v>
      </c>
      <c r="B80" s="33" t="s">
        <v>59</v>
      </c>
      <c r="C80" s="32" t="s">
        <v>58</v>
      </c>
      <c r="D80" s="31" t="s">
        <v>3037</v>
      </c>
      <c r="E80" s="33" t="s">
        <v>3036</v>
      </c>
    </row>
    <row r="81" spans="1:8" x14ac:dyDescent="0.2">
      <c r="A81" s="28"/>
      <c r="B81" s="28"/>
      <c r="C81" s="28"/>
      <c r="D81" s="28"/>
      <c r="E81" s="28"/>
      <c r="F81" s="28"/>
      <c r="G81" s="28"/>
      <c r="H81" s="28"/>
    </row>
    <row r="82" spans="1:8" x14ac:dyDescent="0.2">
      <c r="A82" s="23"/>
      <c r="B82" s="23"/>
      <c r="C82" s="23"/>
      <c r="D82" s="25" t="s">
        <v>54</v>
      </c>
      <c r="E82" s="23"/>
      <c r="F82" s="24">
        <v>332220569.29000002</v>
      </c>
      <c r="G82" s="23"/>
      <c r="H82" s="23"/>
    </row>
    <row r="83" spans="1:8" x14ac:dyDescent="0.2">
      <c r="A83" s="23"/>
      <c r="B83" s="23"/>
      <c r="C83" s="23"/>
      <c r="D83" s="25" t="s">
        <v>55</v>
      </c>
      <c r="E83" s="23"/>
      <c r="F83" s="24">
        <v>106291607.73999999</v>
      </c>
      <c r="G83" s="23"/>
      <c r="H83" s="23"/>
    </row>
    <row r="84" spans="1:8" x14ac:dyDescent="0.2">
      <c r="A84" s="23"/>
      <c r="B84" s="23"/>
      <c r="C84" s="23"/>
      <c r="D84" s="25" t="s">
        <v>56</v>
      </c>
      <c r="E84" s="23"/>
      <c r="F84" s="24">
        <v>438512177.02999997</v>
      </c>
      <c r="G84" s="23"/>
      <c r="H84" s="23"/>
    </row>
    <row r="85" spans="1:8" ht="60" customHeight="1" x14ac:dyDescent="0.2">
      <c r="A85" s="22"/>
      <c r="B85" s="22"/>
      <c r="C85" s="22"/>
      <c r="D85" s="22"/>
      <c r="E85" s="22"/>
      <c r="F85" s="22"/>
      <c r="G85" s="22"/>
      <c r="H85" s="22"/>
    </row>
    <row r="86" spans="1:8" ht="69.95" customHeight="1" x14ac:dyDescent="0.2">
      <c r="A86" s="21" t="s">
        <v>57</v>
      </c>
      <c r="B86" s="16"/>
      <c r="C86" s="16"/>
      <c r="D86" s="16"/>
      <c r="E86" s="16"/>
      <c r="F86" s="16"/>
      <c r="G86" s="16"/>
      <c r="H86" s="16"/>
    </row>
  </sheetData>
  <mergeCells count="15">
    <mergeCell ref="F1:H1"/>
    <mergeCell ref="I1:J1"/>
    <mergeCell ref="F2:H2"/>
    <mergeCell ref="I2:J2"/>
    <mergeCell ref="A3:E3"/>
    <mergeCell ref="A84:C84"/>
    <mergeCell ref="D84:E84"/>
    <mergeCell ref="F84:H84"/>
    <mergeCell ref="A86:H86"/>
    <mergeCell ref="A82:C82"/>
    <mergeCell ref="D82:E82"/>
    <mergeCell ref="F82:H82"/>
    <mergeCell ref="A83:C83"/>
    <mergeCell ref="D83:E83"/>
    <mergeCell ref="F83:H83"/>
  </mergeCells>
  <pageMargins left="0.5" right="0.5" top="1" bottom="1" header="0.5" footer="0.5"/>
  <pageSetup paperSize="9" scale="82" fitToHeight="0" orientation="landscape" r:id="rId1"/>
  <headerFooter>
    <oddHeader>&amp;L &amp;C &amp;R</oddHeader>
    <oddFooter>&amp;L &amp;C &amp;R</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DC82B-5709-43A7-AF8E-14570EE18EBA}">
  <sheetPr>
    <pageSetUpPr fitToPage="1"/>
  </sheetPr>
  <dimension ref="A1:J490"/>
  <sheetViews>
    <sheetView tabSelected="1" showWhiteSpace="0" view="pageBreakPreview" zoomScale="60" zoomScaleNormal="100" workbookViewId="0"/>
  </sheetViews>
  <sheetFormatPr defaultRowHeight="14.25" x14ac:dyDescent="0.2"/>
  <cols>
    <col min="1" max="2" width="12" bestFit="1" customWidth="1"/>
    <col min="3" max="3" width="10" bestFit="1" customWidth="1"/>
    <col min="4" max="4" width="60" bestFit="1" customWidth="1"/>
    <col min="5" max="5" width="15" bestFit="1" customWidth="1"/>
    <col min="6" max="8" width="12" bestFit="1" customWidth="1"/>
    <col min="9" max="9" width="14" bestFit="1" customWidth="1"/>
    <col min="10" max="10" width="32.875" customWidth="1"/>
    <col min="11" max="11" width="14" bestFit="1" customWidth="1"/>
  </cols>
  <sheetData>
    <row r="1" spans="1:10" ht="15" x14ac:dyDescent="0.2">
      <c r="A1" s="45"/>
      <c r="B1" s="45"/>
      <c r="C1" s="44" t="s">
        <v>976</v>
      </c>
      <c r="D1" s="44"/>
      <c r="E1" s="44" t="s">
        <v>1</v>
      </c>
      <c r="F1" s="44"/>
      <c r="G1" s="44" t="s">
        <v>2</v>
      </c>
      <c r="H1" s="44"/>
      <c r="I1" s="44" t="s">
        <v>3</v>
      </c>
      <c r="J1" s="44"/>
    </row>
    <row r="2" spans="1:10" ht="80.099999999999994" customHeight="1" x14ac:dyDescent="0.2">
      <c r="A2" s="43"/>
      <c r="B2" s="43"/>
      <c r="C2" s="25" t="s">
        <v>4</v>
      </c>
      <c r="D2" s="25"/>
      <c r="E2" s="25" t="s">
        <v>5</v>
      </c>
      <c r="F2" s="25"/>
      <c r="G2" s="25" t="s">
        <v>6</v>
      </c>
      <c r="H2" s="25"/>
      <c r="I2" s="25" t="s">
        <v>7</v>
      </c>
      <c r="J2" s="25"/>
    </row>
    <row r="3" spans="1:10" ht="15" x14ac:dyDescent="0.25">
      <c r="A3" s="42" t="s">
        <v>976</v>
      </c>
      <c r="B3" s="16"/>
      <c r="C3" s="16"/>
      <c r="D3" s="16"/>
      <c r="E3" s="16"/>
      <c r="F3" s="16"/>
      <c r="G3" s="16"/>
      <c r="H3" s="16"/>
      <c r="I3" s="16"/>
      <c r="J3" s="16"/>
    </row>
    <row r="4" spans="1:10" ht="30" customHeight="1" x14ac:dyDescent="0.25">
      <c r="A4" s="42" t="s">
        <v>975</v>
      </c>
      <c r="B4" s="16"/>
      <c r="C4" s="16"/>
      <c r="D4" s="16"/>
      <c r="E4" s="16"/>
      <c r="F4" s="16"/>
      <c r="G4" s="16"/>
      <c r="H4" s="16"/>
      <c r="I4" s="16"/>
      <c r="J4" s="16"/>
    </row>
    <row r="5" spans="1:10" ht="18" customHeight="1" x14ac:dyDescent="0.2">
      <c r="A5" s="41" t="s">
        <v>229</v>
      </c>
      <c r="B5" s="39" t="s">
        <v>238</v>
      </c>
      <c r="C5" s="41" t="s">
        <v>237</v>
      </c>
      <c r="D5" s="41" t="s">
        <v>10</v>
      </c>
      <c r="E5" s="61" t="s">
        <v>256</v>
      </c>
      <c r="F5" s="61"/>
      <c r="G5" s="40" t="s">
        <v>236</v>
      </c>
      <c r="H5" s="39" t="s">
        <v>11</v>
      </c>
      <c r="I5" s="39" t="s">
        <v>235</v>
      </c>
      <c r="J5" s="39" t="s">
        <v>12</v>
      </c>
    </row>
    <row r="6" spans="1:10" ht="26.1" customHeight="1" x14ac:dyDescent="0.2">
      <c r="A6" s="33" t="s">
        <v>255</v>
      </c>
      <c r="B6" s="31" t="s">
        <v>228</v>
      </c>
      <c r="C6" s="33" t="s">
        <v>70</v>
      </c>
      <c r="D6" s="33" t="s">
        <v>227</v>
      </c>
      <c r="E6" s="60" t="s">
        <v>950</v>
      </c>
      <c r="F6" s="60"/>
      <c r="G6" s="32" t="s">
        <v>79</v>
      </c>
      <c r="H6" s="59">
        <v>1</v>
      </c>
      <c r="I6" s="30">
        <v>5881.54</v>
      </c>
      <c r="J6" s="30">
        <v>5881.54</v>
      </c>
    </row>
    <row r="7" spans="1:10" ht="26.1" customHeight="1" x14ac:dyDescent="0.2">
      <c r="A7" s="67" t="s">
        <v>261</v>
      </c>
      <c r="B7" s="68" t="s">
        <v>949</v>
      </c>
      <c r="C7" s="67" t="s">
        <v>934</v>
      </c>
      <c r="D7" s="67" t="s">
        <v>948</v>
      </c>
      <c r="E7" s="66" t="s">
        <v>262</v>
      </c>
      <c r="F7" s="66"/>
      <c r="G7" s="65" t="s">
        <v>65</v>
      </c>
      <c r="H7" s="64">
        <v>6</v>
      </c>
      <c r="I7" s="63">
        <v>190.43337600000001</v>
      </c>
      <c r="J7" s="63">
        <v>1142.5999999999999</v>
      </c>
    </row>
    <row r="8" spans="1:10" ht="24" customHeight="1" x14ac:dyDescent="0.2">
      <c r="A8" s="67" t="s">
        <v>261</v>
      </c>
      <c r="B8" s="68" t="s">
        <v>947</v>
      </c>
      <c r="C8" s="67" t="s">
        <v>934</v>
      </c>
      <c r="D8" s="67" t="s">
        <v>946</v>
      </c>
      <c r="E8" s="66" t="s">
        <v>262</v>
      </c>
      <c r="F8" s="66"/>
      <c r="G8" s="65" t="s">
        <v>65</v>
      </c>
      <c r="H8" s="64">
        <v>5</v>
      </c>
      <c r="I8" s="63">
        <v>69.869951999999998</v>
      </c>
      <c r="J8" s="63">
        <v>349.34</v>
      </c>
    </row>
    <row r="9" spans="1:10" ht="26.1" customHeight="1" x14ac:dyDescent="0.2">
      <c r="A9" s="67" t="s">
        <v>261</v>
      </c>
      <c r="B9" s="68" t="s">
        <v>945</v>
      </c>
      <c r="C9" s="67" t="s">
        <v>934</v>
      </c>
      <c r="D9" s="67" t="s">
        <v>944</v>
      </c>
      <c r="E9" s="66" t="s">
        <v>262</v>
      </c>
      <c r="F9" s="66"/>
      <c r="G9" s="65" t="s">
        <v>65</v>
      </c>
      <c r="H9" s="64">
        <v>0.4</v>
      </c>
      <c r="I9" s="63">
        <v>528.21763199999998</v>
      </c>
      <c r="J9" s="63">
        <v>211.28</v>
      </c>
    </row>
    <row r="10" spans="1:10" ht="26.1" customHeight="1" x14ac:dyDescent="0.2">
      <c r="A10" s="67" t="s">
        <v>261</v>
      </c>
      <c r="B10" s="68" t="s">
        <v>943</v>
      </c>
      <c r="C10" s="67" t="s">
        <v>934</v>
      </c>
      <c r="D10" s="67" t="s">
        <v>942</v>
      </c>
      <c r="E10" s="66" t="s">
        <v>262</v>
      </c>
      <c r="F10" s="66"/>
      <c r="G10" s="65" t="s">
        <v>65</v>
      </c>
      <c r="H10" s="64">
        <v>0.2</v>
      </c>
      <c r="I10" s="63">
        <v>528.21763199999998</v>
      </c>
      <c r="J10" s="63">
        <v>105.64</v>
      </c>
    </row>
    <row r="11" spans="1:10" ht="24" customHeight="1" x14ac:dyDescent="0.2">
      <c r="A11" s="67" t="s">
        <v>261</v>
      </c>
      <c r="B11" s="68" t="s">
        <v>941</v>
      </c>
      <c r="C11" s="67" t="s">
        <v>934</v>
      </c>
      <c r="D11" s="67" t="s">
        <v>940</v>
      </c>
      <c r="E11" s="66" t="s">
        <v>262</v>
      </c>
      <c r="F11" s="66"/>
      <c r="G11" s="65" t="s">
        <v>65</v>
      </c>
      <c r="H11" s="64">
        <v>9.4</v>
      </c>
      <c r="I11" s="63">
        <v>67.048128000000005</v>
      </c>
      <c r="J11" s="63">
        <v>630.25</v>
      </c>
    </row>
    <row r="12" spans="1:10" ht="26.1" customHeight="1" x14ac:dyDescent="0.2">
      <c r="A12" s="67" t="s">
        <v>261</v>
      </c>
      <c r="B12" s="68" t="s">
        <v>939</v>
      </c>
      <c r="C12" s="67" t="s">
        <v>934</v>
      </c>
      <c r="D12" s="67" t="s">
        <v>938</v>
      </c>
      <c r="E12" s="66" t="s">
        <v>262</v>
      </c>
      <c r="F12" s="66"/>
      <c r="G12" s="65" t="s">
        <v>65</v>
      </c>
      <c r="H12" s="64">
        <v>6</v>
      </c>
      <c r="I12" s="63">
        <v>316.28275200000002</v>
      </c>
      <c r="J12" s="63">
        <v>1897.69</v>
      </c>
    </row>
    <row r="13" spans="1:10" ht="26.1" customHeight="1" x14ac:dyDescent="0.2">
      <c r="A13" s="67" t="s">
        <v>261</v>
      </c>
      <c r="B13" s="68" t="s">
        <v>937</v>
      </c>
      <c r="C13" s="67" t="s">
        <v>934</v>
      </c>
      <c r="D13" s="67" t="s">
        <v>936</v>
      </c>
      <c r="E13" s="66" t="s">
        <v>262</v>
      </c>
      <c r="F13" s="66"/>
      <c r="G13" s="65" t="s">
        <v>65</v>
      </c>
      <c r="H13" s="64">
        <v>7</v>
      </c>
      <c r="I13" s="63">
        <v>135.46742399999999</v>
      </c>
      <c r="J13" s="63">
        <v>948.27</v>
      </c>
    </row>
    <row r="14" spans="1:10" ht="26.1" customHeight="1" x14ac:dyDescent="0.2">
      <c r="A14" s="67" t="s">
        <v>261</v>
      </c>
      <c r="B14" s="68" t="s">
        <v>935</v>
      </c>
      <c r="C14" s="67" t="s">
        <v>934</v>
      </c>
      <c r="D14" s="67" t="s">
        <v>933</v>
      </c>
      <c r="E14" s="66" t="s">
        <v>262</v>
      </c>
      <c r="F14" s="66"/>
      <c r="G14" s="65" t="s">
        <v>65</v>
      </c>
      <c r="H14" s="64">
        <v>4</v>
      </c>
      <c r="I14" s="63">
        <v>149.11948799999999</v>
      </c>
      <c r="J14" s="63">
        <v>596.47</v>
      </c>
    </row>
    <row r="15" spans="1:10" x14ac:dyDescent="0.2">
      <c r="A15" s="52"/>
      <c r="B15" s="52"/>
      <c r="C15" s="52"/>
      <c r="D15" s="52"/>
      <c r="E15" s="52" t="s">
        <v>249</v>
      </c>
      <c r="F15" s="50">
        <v>5881.54</v>
      </c>
      <c r="G15" s="52" t="s">
        <v>248</v>
      </c>
      <c r="H15" s="50">
        <v>0</v>
      </c>
      <c r="I15" s="52" t="s">
        <v>247</v>
      </c>
      <c r="J15" s="50">
        <v>5881.54</v>
      </c>
    </row>
    <row r="16" spans="1:10" ht="15" thickBot="1" x14ac:dyDescent="0.25">
      <c r="A16" s="52"/>
      <c r="B16" s="52"/>
      <c r="C16" s="52"/>
      <c r="D16" s="52"/>
      <c r="E16" s="52" t="s">
        <v>246</v>
      </c>
      <c r="F16" s="50">
        <v>1882.09</v>
      </c>
      <c r="G16" s="52"/>
      <c r="H16" s="51" t="s">
        <v>245</v>
      </c>
      <c r="I16" s="51"/>
      <c r="J16" s="50">
        <v>7763.63</v>
      </c>
    </row>
    <row r="17" spans="1:10" ht="0.95" customHeight="1" thickTop="1" x14ac:dyDescent="0.2">
      <c r="A17" s="48"/>
      <c r="B17" s="48"/>
      <c r="C17" s="48"/>
      <c r="D17" s="48"/>
      <c r="E17" s="48"/>
      <c r="F17" s="48"/>
      <c r="G17" s="48"/>
      <c r="H17" s="48"/>
      <c r="I17" s="48"/>
      <c r="J17" s="48"/>
    </row>
    <row r="18" spans="1:10" ht="18" customHeight="1" x14ac:dyDescent="0.2">
      <c r="A18" s="41" t="s">
        <v>226</v>
      </c>
      <c r="B18" s="39" t="s">
        <v>238</v>
      </c>
      <c r="C18" s="41" t="s">
        <v>237</v>
      </c>
      <c r="D18" s="41" t="s">
        <v>10</v>
      </c>
      <c r="E18" s="61" t="s">
        <v>256</v>
      </c>
      <c r="F18" s="61"/>
      <c r="G18" s="40" t="s">
        <v>236</v>
      </c>
      <c r="H18" s="39" t="s">
        <v>11</v>
      </c>
      <c r="I18" s="39" t="s">
        <v>235</v>
      </c>
      <c r="J18" s="39" t="s">
        <v>12</v>
      </c>
    </row>
    <row r="19" spans="1:10" ht="26.1" customHeight="1" x14ac:dyDescent="0.2">
      <c r="A19" s="33" t="s">
        <v>255</v>
      </c>
      <c r="B19" s="31" t="s">
        <v>71</v>
      </c>
      <c r="C19" s="33" t="s">
        <v>70</v>
      </c>
      <c r="D19" s="33" t="s">
        <v>69</v>
      </c>
      <c r="E19" s="60" t="s">
        <v>284</v>
      </c>
      <c r="F19" s="60"/>
      <c r="G19" s="32" t="s">
        <v>65</v>
      </c>
      <c r="H19" s="59">
        <v>1</v>
      </c>
      <c r="I19" s="30">
        <v>100.01</v>
      </c>
      <c r="J19" s="30">
        <v>100.01</v>
      </c>
    </row>
    <row r="20" spans="1:10" ht="26.1" customHeight="1" x14ac:dyDescent="0.2">
      <c r="A20" s="57" t="s">
        <v>253</v>
      </c>
      <c r="B20" s="58" t="s">
        <v>286</v>
      </c>
      <c r="C20" s="57" t="s">
        <v>60</v>
      </c>
      <c r="D20" s="57" t="s">
        <v>285</v>
      </c>
      <c r="E20" s="56" t="s">
        <v>284</v>
      </c>
      <c r="F20" s="56"/>
      <c r="G20" s="55" t="s">
        <v>65</v>
      </c>
      <c r="H20" s="54">
        <v>1</v>
      </c>
      <c r="I20" s="53">
        <v>3.37</v>
      </c>
      <c r="J20" s="53">
        <v>3.37</v>
      </c>
    </row>
    <row r="21" spans="1:10" ht="26.1" customHeight="1" x14ac:dyDescent="0.2">
      <c r="A21" s="67" t="s">
        <v>261</v>
      </c>
      <c r="B21" s="68" t="s">
        <v>272</v>
      </c>
      <c r="C21" s="67" t="s">
        <v>60</v>
      </c>
      <c r="D21" s="67" t="s">
        <v>271</v>
      </c>
      <c r="E21" s="66" t="s">
        <v>258</v>
      </c>
      <c r="F21" s="66"/>
      <c r="G21" s="65" t="s">
        <v>65</v>
      </c>
      <c r="H21" s="64">
        <v>1</v>
      </c>
      <c r="I21" s="63">
        <v>0.08</v>
      </c>
      <c r="J21" s="63">
        <v>0.08</v>
      </c>
    </row>
    <row r="22" spans="1:10" ht="24" customHeight="1" x14ac:dyDescent="0.2">
      <c r="A22" s="67" t="s">
        <v>261</v>
      </c>
      <c r="B22" s="68" t="s">
        <v>283</v>
      </c>
      <c r="C22" s="67" t="s">
        <v>60</v>
      </c>
      <c r="D22" s="67" t="s">
        <v>282</v>
      </c>
      <c r="E22" s="66" t="s">
        <v>262</v>
      </c>
      <c r="F22" s="66"/>
      <c r="G22" s="65" t="s">
        <v>65</v>
      </c>
      <c r="H22" s="64">
        <v>1</v>
      </c>
      <c r="I22" s="63">
        <v>94.35</v>
      </c>
      <c r="J22" s="63">
        <v>94.35</v>
      </c>
    </row>
    <row r="23" spans="1:10" ht="26.1" customHeight="1" x14ac:dyDescent="0.2">
      <c r="A23" s="67" t="s">
        <v>261</v>
      </c>
      <c r="B23" s="68" t="s">
        <v>274</v>
      </c>
      <c r="C23" s="67" t="s">
        <v>60</v>
      </c>
      <c r="D23" s="67" t="s">
        <v>273</v>
      </c>
      <c r="E23" s="66" t="s">
        <v>258</v>
      </c>
      <c r="F23" s="66"/>
      <c r="G23" s="65" t="s">
        <v>65</v>
      </c>
      <c r="H23" s="64">
        <v>1</v>
      </c>
      <c r="I23" s="63">
        <v>1.43</v>
      </c>
      <c r="J23" s="63">
        <v>1.43</v>
      </c>
    </row>
    <row r="24" spans="1:10" ht="26.1" customHeight="1" x14ac:dyDescent="0.2">
      <c r="A24" s="67" t="s">
        <v>261</v>
      </c>
      <c r="B24" s="68" t="s">
        <v>281</v>
      </c>
      <c r="C24" s="67" t="s">
        <v>60</v>
      </c>
      <c r="D24" s="67" t="s">
        <v>280</v>
      </c>
      <c r="E24" s="66" t="s">
        <v>258</v>
      </c>
      <c r="F24" s="66"/>
      <c r="G24" s="65" t="s">
        <v>65</v>
      </c>
      <c r="H24" s="64">
        <v>1</v>
      </c>
      <c r="I24" s="63">
        <v>0.01</v>
      </c>
      <c r="J24" s="63">
        <v>0.01</v>
      </c>
    </row>
    <row r="25" spans="1:10" ht="26.1" customHeight="1" x14ac:dyDescent="0.2">
      <c r="A25" s="67" t="s">
        <v>261</v>
      </c>
      <c r="B25" s="68" t="s">
        <v>279</v>
      </c>
      <c r="C25" s="67" t="s">
        <v>60</v>
      </c>
      <c r="D25" s="67" t="s">
        <v>278</v>
      </c>
      <c r="E25" s="66" t="s">
        <v>258</v>
      </c>
      <c r="F25" s="66"/>
      <c r="G25" s="65" t="s">
        <v>65</v>
      </c>
      <c r="H25" s="64">
        <v>1</v>
      </c>
      <c r="I25" s="63">
        <v>0.77</v>
      </c>
      <c r="J25" s="63">
        <v>0.77</v>
      </c>
    </row>
    <row r="26" spans="1:10" x14ac:dyDescent="0.2">
      <c r="A26" s="52"/>
      <c r="B26" s="52"/>
      <c r="C26" s="52"/>
      <c r="D26" s="52"/>
      <c r="E26" s="52" t="s">
        <v>249</v>
      </c>
      <c r="F26" s="50">
        <v>97.72</v>
      </c>
      <c r="G26" s="52" t="s">
        <v>248</v>
      </c>
      <c r="H26" s="50">
        <v>0</v>
      </c>
      <c r="I26" s="52" t="s">
        <v>247</v>
      </c>
      <c r="J26" s="50">
        <v>97.72</v>
      </c>
    </row>
    <row r="27" spans="1:10" x14ac:dyDescent="0.2">
      <c r="A27" s="52"/>
      <c r="B27" s="52"/>
      <c r="C27" s="52"/>
      <c r="D27" s="52"/>
      <c r="E27" s="52" t="s">
        <v>246</v>
      </c>
      <c r="F27" s="50">
        <v>32</v>
      </c>
      <c r="G27" s="52"/>
      <c r="H27" s="51" t="s">
        <v>245</v>
      </c>
      <c r="I27" s="51"/>
      <c r="J27" s="50">
        <v>132.01</v>
      </c>
    </row>
    <row r="28" spans="1:10" x14ac:dyDescent="0.2">
      <c r="A28" s="25" t="s">
        <v>958</v>
      </c>
      <c r="B28" s="25"/>
      <c r="C28" s="25"/>
      <c r="D28" s="25"/>
      <c r="E28" s="25"/>
      <c r="F28" s="25"/>
      <c r="G28" s="25"/>
      <c r="H28" s="25"/>
      <c r="I28" s="25"/>
      <c r="J28" s="25"/>
    </row>
    <row r="29" spans="1:10" ht="15" thickBot="1" x14ac:dyDescent="0.25">
      <c r="A29" s="69" t="s">
        <v>974</v>
      </c>
      <c r="B29" s="69"/>
      <c r="C29" s="69"/>
      <c r="D29" s="69"/>
      <c r="E29" s="69"/>
      <c r="F29" s="69"/>
      <c r="G29" s="69"/>
      <c r="H29" s="69"/>
      <c r="I29" s="69"/>
      <c r="J29" s="69"/>
    </row>
    <row r="30" spans="1:10" ht="0.95" customHeight="1" thickTop="1" x14ac:dyDescent="0.2">
      <c r="A30" s="48"/>
      <c r="B30" s="48"/>
      <c r="C30" s="48"/>
      <c r="D30" s="48"/>
      <c r="E30" s="48"/>
      <c r="F30" s="48"/>
      <c r="G30" s="48"/>
      <c r="H30" s="48"/>
      <c r="I30" s="48"/>
      <c r="J30" s="48"/>
    </row>
    <row r="31" spans="1:10" ht="18" customHeight="1" x14ac:dyDescent="0.2">
      <c r="A31" s="41" t="s">
        <v>210</v>
      </c>
      <c r="B31" s="39" t="s">
        <v>238</v>
      </c>
      <c r="C31" s="41" t="s">
        <v>237</v>
      </c>
      <c r="D31" s="41" t="s">
        <v>10</v>
      </c>
      <c r="E31" s="61" t="s">
        <v>256</v>
      </c>
      <c r="F31" s="61"/>
      <c r="G31" s="40" t="s">
        <v>236</v>
      </c>
      <c r="H31" s="39" t="s">
        <v>11</v>
      </c>
      <c r="I31" s="39" t="s">
        <v>235</v>
      </c>
      <c r="J31" s="39" t="s">
        <v>12</v>
      </c>
    </row>
    <row r="32" spans="1:10" ht="65.099999999999994" customHeight="1" x14ac:dyDescent="0.2">
      <c r="A32" s="33" t="s">
        <v>255</v>
      </c>
      <c r="B32" s="31" t="s">
        <v>209</v>
      </c>
      <c r="C32" s="33" t="s">
        <v>70</v>
      </c>
      <c r="D32" s="33" t="s">
        <v>208</v>
      </c>
      <c r="E32" s="60" t="s">
        <v>621</v>
      </c>
      <c r="F32" s="60"/>
      <c r="G32" s="32" t="s">
        <v>58</v>
      </c>
      <c r="H32" s="59">
        <v>1</v>
      </c>
      <c r="I32" s="30">
        <v>675.39</v>
      </c>
      <c r="J32" s="30">
        <v>675.39</v>
      </c>
    </row>
    <row r="33" spans="1:10" ht="26.1" customHeight="1" x14ac:dyDescent="0.2">
      <c r="A33" s="57" t="s">
        <v>253</v>
      </c>
      <c r="B33" s="58" t="s">
        <v>873</v>
      </c>
      <c r="C33" s="57" t="s">
        <v>60</v>
      </c>
      <c r="D33" s="57" t="s">
        <v>872</v>
      </c>
      <c r="E33" s="56" t="s">
        <v>817</v>
      </c>
      <c r="F33" s="56"/>
      <c r="G33" s="55" t="s">
        <v>79</v>
      </c>
      <c r="H33" s="54">
        <v>0.02</v>
      </c>
      <c r="I33" s="53">
        <v>47.66</v>
      </c>
      <c r="J33" s="53">
        <v>0.95</v>
      </c>
    </row>
    <row r="34" spans="1:10" ht="51.95" customHeight="1" x14ac:dyDescent="0.2">
      <c r="A34" s="57" t="s">
        <v>253</v>
      </c>
      <c r="B34" s="58" t="s">
        <v>718</v>
      </c>
      <c r="C34" s="57" t="s">
        <v>60</v>
      </c>
      <c r="D34" s="57" t="s">
        <v>717</v>
      </c>
      <c r="E34" s="56" t="s">
        <v>716</v>
      </c>
      <c r="F34" s="56"/>
      <c r="G34" s="55" t="s">
        <v>79</v>
      </c>
      <c r="H34" s="54">
        <v>0.2</v>
      </c>
      <c r="I34" s="53">
        <v>117.65</v>
      </c>
      <c r="J34" s="53">
        <v>23.53</v>
      </c>
    </row>
    <row r="35" spans="1:10" ht="39" customHeight="1" x14ac:dyDescent="0.2">
      <c r="A35" s="57" t="s">
        <v>253</v>
      </c>
      <c r="B35" s="58" t="s">
        <v>643</v>
      </c>
      <c r="C35" s="57" t="s">
        <v>60</v>
      </c>
      <c r="D35" s="57" t="s">
        <v>642</v>
      </c>
      <c r="E35" s="56" t="s">
        <v>358</v>
      </c>
      <c r="F35" s="56"/>
      <c r="G35" s="55" t="s">
        <v>147</v>
      </c>
      <c r="H35" s="54">
        <v>1.3153999999999999</v>
      </c>
      <c r="I35" s="53">
        <v>5.15</v>
      </c>
      <c r="J35" s="53">
        <v>6.77</v>
      </c>
    </row>
    <row r="36" spans="1:10" ht="39" customHeight="1" x14ac:dyDescent="0.2">
      <c r="A36" s="57" t="s">
        <v>253</v>
      </c>
      <c r="B36" s="58" t="s">
        <v>722</v>
      </c>
      <c r="C36" s="57" t="s">
        <v>60</v>
      </c>
      <c r="D36" s="57" t="s">
        <v>721</v>
      </c>
      <c r="E36" s="56" t="s">
        <v>358</v>
      </c>
      <c r="F36" s="56"/>
      <c r="G36" s="55" t="s">
        <v>79</v>
      </c>
      <c r="H36" s="54">
        <v>0.02</v>
      </c>
      <c r="I36" s="53">
        <v>29.41</v>
      </c>
      <c r="J36" s="53">
        <v>0.57999999999999996</v>
      </c>
    </row>
    <row r="37" spans="1:10" ht="26.1" customHeight="1" x14ac:dyDescent="0.2">
      <c r="A37" s="57" t="s">
        <v>253</v>
      </c>
      <c r="B37" s="58" t="s">
        <v>879</v>
      </c>
      <c r="C37" s="57" t="s">
        <v>60</v>
      </c>
      <c r="D37" s="57" t="s">
        <v>878</v>
      </c>
      <c r="E37" s="56" t="s">
        <v>317</v>
      </c>
      <c r="F37" s="56"/>
      <c r="G37" s="55" t="s">
        <v>79</v>
      </c>
      <c r="H37" s="54">
        <v>5.0000000000000001E-3</v>
      </c>
      <c r="I37" s="53">
        <v>84.94</v>
      </c>
      <c r="J37" s="53">
        <v>0.42</v>
      </c>
    </row>
    <row r="38" spans="1:10" ht="51.95" customHeight="1" x14ac:dyDescent="0.2">
      <c r="A38" s="57" t="s">
        <v>253</v>
      </c>
      <c r="B38" s="58" t="s">
        <v>629</v>
      </c>
      <c r="C38" s="57" t="s">
        <v>60</v>
      </c>
      <c r="D38" s="57" t="s">
        <v>628</v>
      </c>
      <c r="E38" s="56" t="s">
        <v>317</v>
      </c>
      <c r="F38" s="56"/>
      <c r="G38" s="55" t="s">
        <v>79</v>
      </c>
      <c r="H38" s="54">
        <v>5.0000000000000001E-3</v>
      </c>
      <c r="I38" s="53">
        <v>594.05999999999995</v>
      </c>
      <c r="J38" s="53">
        <v>2.97</v>
      </c>
    </row>
    <row r="39" spans="1:10" ht="39" customHeight="1" x14ac:dyDescent="0.2">
      <c r="A39" s="57" t="s">
        <v>253</v>
      </c>
      <c r="B39" s="58" t="s">
        <v>784</v>
      </c>
      <c r="C39" s="57" t="s">
        <v>60</v>
      </c>
      <c r="D39" s="57" t="s">
        <v>783</v>
      </c>
      <c r="E39" s="56" t="s">
        <v>602</v>
      </c>
      <c r="F39" s="56"/>
      <c r="G39" s="55" t="s">
        <v>58</v>
      </c>
      <c r="H39" s="54">
        <v>0.37380000000000002</v>
      </c>
      <c r="I39" s="53">
        <v>115.6</v>
      </c>
      <c r="J39" s="53">
        <v>43.21</v>
      </c>
    </row>
    <row r="40" spans="1:10" ht="26.1" customHeight="1" x14ac:dyDescent="0.2">
      <c r="A40" s="57" t="s">
        <v>253</v>
      </c>
      <c r="B40" s="58" t="s">
        <v>736</v>
      </c>
      <c r="C40" s="57" t="s">
        <v>60</v>
      </c>
      <c r="D40" s="57" t="s">
        <v>735</v>
      </c>
      <c r="E40" s="56" t="s">
        <v>358</v>
      </c>
      <c r="F40" s="56"/>
      <c r="G40" s="55" t="s">
        <v>79</v>
      </c>
      <c r="H40" s="54">
        <v>0.02</v>
      </c>
      <c r="I40" s="53">
        <v>15.94</v>
      </c>
      <c r="J40" s="53">
        <v>0.31</v>
      </c>
    </row>
    <row r="41" spans="1:10" ht="39" customHeight="1" x14ac:dyDescent="0.2">
      <c r="A41" s="57" t="s">
        <v>253</v>
      </c>
      <c r="B41" s="58" t="s">
        <v>692</v>
      </c>
      <c r="C41" s="57" t="s">
        <v>60</v>
      </c>
      <c r="D41" s="57" t="s">
        <v>691</v>
      </c>
      <c r="E41" s="56" t="s">
        <v>358</v>
      </c>
      <c r="F41" s="56"/>
      <c r="G41" s="55" t="s">
        <v>79</v>
      </c>
      <c r="H41" s="54">
        <v>0.02</v>
      </c>
      <c r="I41" s="53">
        <v>35.17</v>
      </c>
      <c r="J41" s="53">
        <v>0.7</v>
      </c>
    </row>
    <row r="42" spans="1:10" ht="39" customHeight="1" x14ac:dyDescent="0.2">
      <c r="A42" s="57" t="s">
        <v>253</v>
      </c>
      <c r="B42" s="58" t="s">
        <v>747</v>
      </c>
      <c r="C42" s="57" t="s">
        <v>60</v>
      </c>
      <c r="D42" s="57" t="s">
        <v>746</v>
      </c>
      <c r="E42" s="56" t="s">
        <v>745</v>
      </c>
      <c r="F42" s="56"/>
      <c r="G42" s="55" t="s">
        <v>79</v>
      </c>
      <c r="H42" s="54">
        <v>0.02</v>
      </c>
      <c r="I42" s="53">
        <v>16.62</v>
      </c>
      <c r="J42" s="53">
        <v>0.33</v>
      </c>
    </row>
    <row r="43" spans="1:10" ht="39" customHeight="1" x14ac:dyDescent="0.2">
      <c r="A43" s="57" t="s">
        <v>253</v>
      </c>
      <c r="B43" s="58" t="s">
        <v>753</v>
      </c>
      <c r="C43" s="57" t="s">
        <v>60</v>
      </c>
      <c r="D43" s="57" t="s">
        <v>752</v>
      </c>
      <c r="E43" s="56" t="s">
        <v>602</v>
      </c>
      <c r="F43" s="56"/>
      <c r="G43" s="55" t="s">
        <v>58</v>
      </c>
      <c r="H43" s="54">
        <v>1.05</v>
      </c>
      <c r="I43" s="53">
        <v>97.33</v>
      </c>
      <c r="J43" s="53">
        <v>102.19</v>
      </c>
    </row>
    <row r="44" spans="1:10" ht="51.95" customHeight="1" x14ac:dyDescent="0.2">
      <c r="A44" s="57" t="s">
        <v>253</v>
      </c>
      <c r="B44" s="58" t="s">
        <v>744</v>
      </c>
      <c r="C44" s="57" t="s">
        <v>60</v>
      </c>
      <c r="D44" s="57" t="s">
        <v>743</v>
      </c>
      <c r="E44" s="56" t="s">
        <v>358</v>
      </c>
      <c r="F44" s="56"/>
      <c r="G44" s="55" t="s">
        <v>147</v>
      </c>
      <c r="H44" s="54">
        <v>0.186</v>
      </c>
      <c r="I44" s="53">
        <v>7.91</v>
      </c>
      <c r="J44" s="53">
        <v>1.47</v>
      </c>
    </row>
    <row r="45" spans="1:10" ht="39" customHeight="1" x14ac:dyDescent="0.2">
      <c r="A45" s="57" t="s">
        <v>253</v>
      </c>
      <c r="B45" s="58" t="s">
        <v>734</v>
      </c>
      <c r="C45" s="57" t="s">
        <v>60</v>
      </c>
      <c r="D45" s="57" t="s">
        <v>733</v>
      </c>
      <c r="E45" s="56" t="s">
        <v>358</v>
      </c>
      <c r="F45" s="56"/>
      <c r="G45" s="55" t="s">
        <v>79</v>
      </c>
      <c r="H45" s="54">
        <v>0.02</v>
      </c>
      <c r="I45" s="53">
        <v>28.17</v>
      </c>
      <c r="J45" s="53">
        <v>0.56000000000000005</v>
      </c>
    </row>
    <row r="46" spans="1:10" ht="51.95" customHeight="1" x14ac:dyDescent="0.2">
      <c r="A46" s="57" t="s">
        <v>253</v>
      </c>
      <c r="B46" s="58" t="s">
        <v>775</v>
      </c>
      <c r="C46" s="57" t="s">
        <v>60</v>
      </c>
      <c r="D46" s="57" t="s">
        <v>774</v>
      </c>
      <c r="E46" s="56" t="s">
        <v>667</v>
      </c>
      <c r="F46" s="56"/>
      <c r="G46" s="55" t="s">
        <v>58</v>
      </c>
      <c r="H46" s="54">
        <v>1.3888</v>
      </c>
      <c r="I46" s="53">
        <v>25.85</v>
      </c>
      <c r="J46" s="53">
        <v>35.9</v>
      </c>
    </row>
    <row r="47" spans="1:10" ht="39" customHeight="1" x14ac:dyDescent="0.2">
      <c r="A47" s="57" t="s">
        <v>253</v>
      </c>
      <c r="B47" s="58" t="s">
        <v>683</v>
      </c>
      <c r="C47" s="57" t="s">
        <v>60</v>
      </c>
      <c r="D47" s="57" t="s">
        <v>682</v>
      </c>
      <c r="E47" s="56" t="s">
        <v>383</v>
      </c>
      <c r="F47" s="56"/>
      <c r="G47" s="55" t="s">
        <v>79</v>
      </c>
      <c r="H47" s="54">
        <v>0.02</v>
      </c>
      <c r="I47" s="53">
        <v>128.4</v>
      </c>
      <c r="J47" s="53">
        <v>2.56</v>
      </c>
    </row>
    <row r="48" spans="1:10" ht="39" customHeight="1" x14ac:dyDescent="0.2">
      <c r="A48" s="57" t="s">
        <v>253</v>
      </c>
      <c r="B48" s="58" t="s">
        <v>673</v>
      </c>
      <c r="C48" s="57" t="s">
        <v>60</v>
      </c>
      <c r="D48" s="57" t="s">
        <v>672</v>
      </c>
      <c r="E48" s="56" t="s">
        <v>358</v>
      </c>
      <c r="F48" s="56"/>
      <c r="G48" s="55" t="s">
        <v>147</v>
      </c>
      <c r="H48" s="54">
        <v>0.40300000000000002</v>
      </c>
      <c r="I48" s="53">
        <v>3.81</v>
      </c>
      <c r="J48" s="53">
        <v>1.53</v>
      </c>
    </row>
    <row r="49" spans="1:10" ht="26.1" customHeight="1" x14ac:dyDescent="0.2">
      <c r="A49" s="57" t="s">
        <v>253</v>
      </c>
      <c r="B49" s="58" t="s">
        <v>99</v>
      </c>
      <c r="C49" s="57" t="s">
        <v>60</v>
      </c>
      <c r="D49" s="57" t="s">
        <v>98</v>
      </c>
      <c r="E49" s="56" t="s">
        <v>317</v>
      </c>
      <c r="F49" s="56"/>
      <c r="G49" s="55" t="s">
        <v>79</v>
      </c>
      <c r="H49" s="54">
        <v>0.04</v>
      </c>
      <c r="I49" s="53">
        <v>11.3</v>
      </c>
      <c r="J49" s="53">
        <v>0.45</v>
      </c>
    </row>
    <row r="50" spans="1:10" ht="39" customHeight="1" x14ac:dyDescent="0.2">
      <c r="A50" s="57" t="s">
        <v>253</v>
      </c>
      <c r="B50" s="58" t="s">
        <v>124</v>
      </c>
      <c r="C50" s="57" t="s">
        <v>60</v>
      </c>
      <c r="D50" s="57" t="s">
        <v>123</v>
      </c>
      <c r="E50" s="56" t="s">
        <v>383</v>
      </c>
      <c r="F50" s="56"/>
      <c r="G50" s="55" t="s">
        <v>58</v>
      </c>
      <c r="H50" s="54">
        <v>4.6199999999999998E-2</v>
      </c>
      <c r="I50" s="53">
        <v>475.64</v>
      </c>
      <c r="J50" s="53">
        <v>21.97</v>
      </c>
    </row>
    <row r="51" spans="1:10" ht="51.95" customHeight="1" x14ac:dyDescent="0.2">
      <c r="A51" s="57" t="s">
        <v>253</v>
      </c>
      <c r="B51" s="58" t="s">
        <v>738</v>
      </c>
      <c r="C51" s="57" t="s">
        <v>60</v>
      </c>
      <c r="D51" s="57" t="s">
        <v>737</v>
      </c>
      <c r="E51" s="56" t="s">
        <v>667</v>
      </c>
      <c r="F51" s="56"/>
      <c r="G51" s="55" t="s">
        <v>79</v>
      </c>
      <c r="H51" s="54">
        <v>0.1</v>
      </c>
      <c r="I51" s="53">
        <v>1341.19</v>
      </c>
      <c r="J51" s="53">
        <v>134.11000000000001</v>
      </c>
    </row>
    <row r="52" spans="1:10" ht="26.1" customHeight="1" x14ac:dyDescent="0.2">
      <c r="A52" s="57" t="s">
        <v>253</v>
      </c>
      <c r="B52" s="58" t="s">
        <v>802</v>
      </c>
      <c r="C52" s="57" t="s">
        <v>60</v>
      </c>
      <c r="D52" s="57" t="s">
        <v>801</v>
      </c>
      <c r="E52" s="56" t="s">
        <v>800</v>
      </c>
      <c r="F52" s="56"/>
      <c r="G52" s="55" t="s">
        <v>58</v>
      </c>
      <c r="H52" s="54">
        <v>3.1415999999999999</v>
      </c>
      <c r="I52" s="53">
        <v>18.04</v>
      </c>
      <c r="J52" s="53">
        <v>56.67</v>
      </c>
    </row>
    <row r="53" spans="1:10" ht="39" customHeight="1" x14ac:dyDescent="0.2">
      <c r="A53" s="57" t="s">
        <v>253</v>
      </c>
      <c r="B53" s="58" t="s">
        <v>877</v>
      </c>
      <c r="C53" s="57" t="s">
        <v>60</v>
      </c>
      <c r="D53" s="57" t="s">
        <v>876</v>
      </c>
      <c r="E53" s="56" t="s">
        <v>358</v>
      </c>
      <c r="F53" s="56"/>
      <c r="G53" s="55" t="s">
        <v>147</v>
      </c>
      <c r="H53" s="54">
        <v>0.504</v>
      </c>
      <c r="I53" s="53">
        <v>17.13</v>
      </c>
      <c r="J53" s="53">
        <v>8.6300000000000008</v>
      </c>
    </row>
    <row r="54" spans="1:10" ht="39" customHeight="1" x14ac:dyDescent="0.2">
      <c r="A54" s="57" t="s">
        <v>253</v>
      </c>
      <c r="B54" s="58" t="s">
        <v>681</v>
      </c>
      <c r="C54" s="57" t="s">
        <v>60</v>
      </c>
      <c r="D54" s="57" t="s">
        <v>680</v>
      </c>
      <c r="E54" s="56" t="s">
        <v>679</v>
      </c>
      <c r="F54" s="56"/>
      <c r="G54" s="55" t="s">
        <v>79</v>
      </c>
      <c r="H54" s="54">
        <v>0.04</v>
      </c>
      <c r="I54" s="53">
        <v>264.8</v>
      </c>
      <c r="J54" s="53">
        <v>10.59</v>
      </c>
    </row>
    <row r="55" spans="1:10" ht="39" customHeight="1" x14ac:dyDescent="0.2">
      <c r="A55" s="57" t="s">
        <v>253</v>
      </c>
      <c r="B55" s="58" t="s">
        <v>819</v>
      </c>
      <c r="C55" s="57" t="s">
        <v>60</v>
      </c>
      <c r="D55" s="57" t="s">
        <v>818</v>
      </c>
      <c r="E55" s="56" t="s">
        <v>817</v>
      </c>
      <c r="F55" s="56"/>
      <c r="G55" s="55" t="s">
        <v>147</v>
      </c>
      <c r="H55" s="54">
        <v>0.14080000000000001</v>
      </c>
      <c r="I55" s="53">
        <v>7.62</v>
      </c>
      <c r="J55" s="53">
        <v>1.07</v>
      </c>
    </row>
    <row r="56" spans="1:10" ht="51.95" customHeight="1" x14ac:dyDescent="0.2">
      <c r="A56" s="57" t="s">
        <v>253</v>
      </c>
      <c r="B56" s="58" t="s">
        <v>765</v>
      </c>
      <c r="C56" s="57" t="s">
        <v>60</v>
      </c>
      <c r="D56" s="57" t="s">
        <v>764</v>
      </c>
      <c r="E56" s="56" t="s">
        <v>763</v>
      </c>
      <c r="F56" s="56"/>
      <c r="G56" s="55" t="s">
        <v>58</v>
      </c>
      <c r="H56" s="54">
        <v>1</v>
      </c>
      <c r="I56" s="53">
        <v>84.93</v>
      </c>
      <c r="J56" s="53">
        <v>84.93</v>
      </c>
    </row>
    <row r="57" spans="1:10" ht="39" customHeight="1" x14ac:dyDescent="0.2">
      <c r="A57" s="57" t="s">
        <v>253</v>
      </c>
      <c r="B57" s="58" t="s">
        <v>740</v>
      </c>
      <c r="C57" s="57" t="s">
        <v>60</v>
      </c>
      <c r="D57" s="57" t="s">
        <v>739</v>
      </c>
      <c r="E57" s="56" t="s">
        <v>452</v>
      </c>
      <c r="F57" s="56"/>
      <c r="G57" s="55" t="s">
        <v>147</v>
      </c>
      <c r="H57" s="54">
        <v>0.49</v>
      </c>
      <c r="I57" s="53">
        <v>20.36</v>
      </c>
      <c r="J57" s="53">
        <v>9.9700000000000006</v>
      </c>
    </row>
    <row r="58" spans="1:10" ht="51.95" customHeight="1" x14ac:dyDescent="0.2">
      <c r="A58" s="57" t="s">
        <v>253</v>
      </c>
      <c r="B58" s="58" t="s">
        <v>780</v>
      </c>
      <c r="C58" s="57" t="s">
        <v>60</v>
      </c>
      <c r="D58" s="57" t="s">
        <v>779</v>
      </c>
      <c r="E58" s="56" t="s">
        <v>778</v>
      </c>
      <c r="F58" s="56"/>
      <c r="G58" s="55" t="s">
        <v>58</v>
      </c>
      <c r="H58" s="54">
        <v>1.3888</v>
      </c>
      <c r="I58" s="53">
        <v>51.39</v>
      </c>
      <c r="J58" s="53">
        <v>71.37</v>
      </c>
    </row>
    <row r="59" spans="1:10" ht="78" customHeight="1" x14ac:dyDescent="0.2">
      <c r="A59" s="57" t="s">
        <v>253</v>
      </c>
      <c r="B59" s="58" t="s">
        <v>657</v>
      </c>
      <c r="C59" s="57" t="s">
        <v>60</v>
      </c>
      <c r="D59" s="57" t="s">
        <v>656</v>
      </c>
      <c r="E59" s="56" t="s">
        <v>655</v>
      </c>
      <c r="F59" s="56"/>
      <c r="G59" s="55" t="s">
        <v>58</v>
      </c>
      <c r="H59" s="54">
        <v>0.08</v>
      </c>
      <c r="I59" s="53">
        <v>214.53</v>
      </c>
      <c r="J59" s="53">
        <v>17.16</v>
      </c>
    </row>
    <row r="60" spans="1:10" ht="39" customHeight="1" x14ac:dyDescent="0.2">
      <c r="A60" s="57" t="s">
        <v>253</v>
      </c>
      <c r="B60" s="58" t="s">
        <v>654</v>
      </c>
      <c r="C60" s="57" t="s">
        <v>60</v>
      </c>
      <c r="D60" s="57" t="s">
        <v>653</v>
      </c>
      <c r="E60" s="56" t="s">
        <v>602</v>
      </c>
      <c r="F60" s="56"/>
      <c r="G60" s="55" t="s">
        <v>58</v>
      </c>
      <c r="H60" s="54">
        <v>0.14699999999999999</v>
      </c>
      <c r="I60" s="53">
        <v>75.2</v>
      </c>
      <c r="J60" s="53">
        <v>11.05</v>
      </c>
    </row>
    <row r="61" spans="1:10" ht="39" customHeight="1" x14ac:dyDescent="0.2">
      <c r="A61" s="57" t="s">
        <v>253</v>
      </c>
      <c r="B61" s="58" t="s">
        <v>875</v>
      </c>
      <c r="C61" s="57" t="s">
        <v>60</v>
      </c>
      <c r="D61" s="57" t="s">
        <v>874</v>
      </c>
      <c r="E61" s="56" t="s">
        <v>358</v>
      </c>
      <c r="F61" s="56"/>
      <c r="G61" s="55" t="s">
        <v>147</v>
      </c>
      <c r="H61" s="54">
        <v>7.4800000000000005E-2</v>
      </c>
      <c r="I61" s="53">
        <v>9.2200000000000006</v>
      </c>
      <c r="J61" s="53">
        <v>0.68</v>
      </c>
    </row>
    <row r="62" spans="1:10" ht="39" customHeight="1" x14ac:dyDescent="0.2">
      <c r="A62" s="57" t="s">
        <v>253</v>
      </c>
      <c r="B62" s="58" t="s">
        <v>699</v>
      </c>
      <c r="C62" s="57" t="s">
        <v>60</v>
      </c>
      <c r="D62" s="57" t="s">
        <v>698</v>
      </c>
      <c r="E62" s="56" t="s">
        <v>697</v>
      </c>
      <c r="F62" s="56"/>
      <c r="G62" s="55" t="s">
        <v>58</v>
      </c>
      <c r="H62" s="54">
        <v>1</v>
      </c>
      <c r="I62" s="53">
        <v>22.76</v>
      </c>
      <c r="J62" s="53">
        <v>22.76</v>
      </c>
    </row>
    <row r="63" spans="1:10" x14ac:dyDescent="0.2">
      <c r="A63" s="52"/>
      <c r="B63" s="52"/>
      <c r="C63" s="52"/>
      <c r="D63" s="52"/>
      <c r="E63" s="52" t="s">
        <v>249</v>
      </c>
      <c r="F63" s="50">
        <v>167.72</v>
      </c>
      <c r="G63" s="52" t="s">
        <v>248</v>
      </c>
      <c r="H63" s="50">
        <v>0</v>
      </c>
      <c r="I63" s="52" t="s">
        <v>247</v>
      </c>
      <c r="J63" s="50">
        <v>167.72</v>
      </c>
    </row>
    <row r="64" spans="1:10" x14ac:dyDescent="0.2">
      <c r="A64" s="52"/>
      <c r="B64" s="52"/>
      <c r="C64" s="52"/>
      <c r="D64" s="52"/>
      <c r="E64" s="52" t="s">
        <v>246</v>
      </c>
      <c r="F64" s="50">
        <v>216.12</v>
      </c>
      <c r="G64" s="52"/>
      <c r="H64" s="51" t="s">
        <v>245</v>
      </c>
      <c r="I64" s="51"/>
      <c r="J64" s="50">
        <v>891.51</v>
      </c>
    </row>
    <row r="65" spans="1:10" x14ac:dyDescent="0.2">
      <c r="A65" s="25" t="s">
        <v>958</v>
      </c>
      <c r="B65" s="25"/>
      <c r="C65" s="25"/>
      <c r="D65" s="25"/>
      <c r="E65" s="25"/>
      <c r="F65" s="25"/>
      <c r="G65" s="25"/>
      <c r="H65" s="25"/>
      <c r="I65" s="25"/>
      <c r="J65" s="25"/>
    </row>
    <row r="66" spans="1:10" ht="15" thickBot="1" x14ac:dyDescent="0.25">
      <c r="A66" s="69" t="s">
        <v>973</v>
      </c>
      <c r="B66" s="69"/>
      <c r="C66" s="69"/>
      <c r="D66" s="69"/>
      <c r="E66" s="69"/>
      <c r="F66" s="69"/>
      <c r="G66" s="69"/>
      <c r="H66" s="69"/>
      <c r="I66" s="69"/>
      <c r="J66" s="69"/>
    </row>
    <row r="67" spans="1:10" ht="0.95" customHeight="1" thickTop="1" x14ac:dyDescent="0.2">
      <c r="A67" s="48"/>
      <c r="B67" s="48"/>
      <c r="C67" s="48"/>
      <c r="D67" s="48"/>
      <c r="E67" s="48"/>
      <c r="F67" s="48"/>
      <c r="G67" s="48"/>
      <c r="H67" s="48"/>
      <c r="I67" s="48"/>
      <c r="J67" s="48"/>
    </row>
    <row r="68" spans="1:10" ht="18" customHeight="1" x14ac:dyDescent="0.2">
      <c r="A68" s="41" t="s">
        <v>207</v>
      </c>
      <c r="B68" s="39" t="s">
        <v>238</v>
      </c>
      <c r="C68" s="41" t="s">
        <v>237</v>
      </c>
      <c r="D68" s="41" t="s">
        <v>10</v>
      </c>
      <c r="E68" s="61" t="s">
        <v>256</v>
      </c>
      <c r="F68" s="61"/>
      <c r="G68" s="40" t="s">
        <v>236</v>
      </c>
      <c r="H68" s="39" t="s">
        <v>11</v>
      </c>
      <c r="I68" s="39" t="s">
        <v>235</v>
      </c>
      <c r="J68" s="39" t="s">
        <v>12</v>
      </c>
    </row>
    <row r="69" spans="1:10" ht="65.099999999999994" customHeight="1" x14ac:dyDescent="0.2">
      <c r="A69" s="33" t="s">
        <v>255</v>
      </c>
      <c r="B69" s="31" t="s">
        <v>206</v>
      </c>
      <c r="C69" s="33" t="s">
        <v>70</v>
      </c>
      <c r="D69" s="33" t="s">
        <v>205</v>
      </c>
      <c r="E69" s="60" t="s">
        <v>621</v>
      </c>
      <c r="F69" s="60"/>
      <c r="G69" s="32" t="s">
        <v>58</v>
      </c>
      <c r="H69" s="59">
        <v>1</v>
      </c>
      <c r="I69" s="30">
        <v>1063.82</v>
      </c>
      <c r="J69" s="30">
        <v>1063.82</v>
      </c>
    </row>
    <row r="70" spans="1:10" ht="26.1" customHeight="1" x14ac:dyDescent="0.2">
      <c r="A70" s="57" t="s">
        <v>253</v>
      </c>
      <c r="B70" s="58" t="s">
        <v>873</v>
      </c>
      <c r="C70" s="57" t="s">
        <v>60</v>
      </c>
      <c r="D70" s="57" t="s">
        <v>872</v>
      </c>
      <c r="E70" s="56" t="s">
        <v>817</v>
      </c>
      <c r="F70" s="56"/>
      <c r="G70" s="55" t="s">
        <v>79</v>
      </c>
      <c r="H70" s="54">
        <v>5.1900000000000002E-2</v>
      </c>
      <c r="I70" s="53">
        <v>47.66</v>
      </c>
      <c r="J70" s="53">
        <v>2.4700000000000002</v>
      </c>
    </row>
    <row r="71" spans="1:10" ht="39" customHeight="1" x14ac:dyDescent="0.2">
      <c r="A71" s="57" t="s">
        <v>253</v>
      </c>
      <c r="B71" s="58" t="s">
        <v>773</v>
      </c>
      <c r="C71" s="57" t="s">
        <v>60</v>
      </c>
      <c r="D71" s="57" t="s">
        <v>772</v>
      </c>
      <c r="E71" s="56" t="s">
        <v>660</v>
      </c>
      <c r="F71" s="56"/>
      <c r="G71" s="55" t="s">
        <v>147</v>
      </c>
      <c r="H71" s="54">
        <v>0.15656999999999999</v>
      </c>
      <c r="I71" s="53">
        <v>27.02</v>
      </c>
      <c r="J71" s="53">
        <v>4.2300000000000004</v>
      </c>
    </row>
    <row r="72" spans="1:10" ht="51.95" customHeight="1" x14ac:dyDescent="0.2">
      <c r="A72" s="57" t="s">
        <v>253</v>
      </c>
      <c r="B72" s="58" t="s">
        <v>709</v>
      </c>
      <c r="C72" s="57" t="s">
        <v>60</v>
      </c>
      <c r="D72" s="57" t="s">
        <v>708</v>
      </c>
      <c r="E72" s="56" t="s">
        <v>383</v>
      </c>
      <c r="F72" s="56"/>
      <c r="G72" s="55" t="s">
        <v>79</v>
      </c>
      <c r="H72" s="54">
        <v>6.9199999999999998E-2</v>
      </c>
      <c r="I72" s="53">
        <v>107.99</v>
      </c>
      <c r="J72" s="53">
        <v>7.47</v>
      </c>
    </row>
    <row r="73" spans="1:10" ht="78" customHeight="1" x14ac:dyDescent="0.2">
      <c r="A73" s="57" t="s">
        <v>253</v>
      </c>
      <c r="B73" s="58" t="s">
        <v>806</v>
      </c>
      <c r="C73" s="57" t="s">
        <v>60</v>
      </c>
      <c r="D73" s="57" t="s">
        <v>805</v>
      </c>
      <c r="E73" s="56" t="s">
        <v>655</v>
      </c>
      <c r="F73" s="56"/>
      <c r="G73" s="55" t="s">
        <v>58</v>
      </c>
      <c r="H73" s="54">
        <v>2.4910000000000002E-2</v>
      </c>
      <c r="I73" s="53">
        <v>413.53</v>
      </c>
      <c r="J73" s="53">
        <v>10.3</v>
      </c>
    </row>
    <row r="74" spans="1:10" ht="26.1" customHeight="1" x14ac:dyDescent="0.2">
      <c r="A74" s="57" t="s">
        <v>253</v>
      </c>
      <c r="B74" s="58" t="s">
        <v>831</v>
      </c>
      <c r="C74" s="57" t="s">
        <v>60</v>
      </c>
      <c r="D74" s="57" t="s">
        <v>830</v>
      </c>
      <c r="E74" s="56" t="s">
        <v>317</v>
      </c>
      <c r="F74" s="56"/>
      <c r="G74" s="55" t="s">
        <v>79</v>
      </c>
      <c r="H74" s="54">
        <v>1.7299999999999999E-2</v>
      </c>
      <c r="I74" s="53">
        <v>55.97</v>
      </c>
      <c r="J74" s="53">
        <v>0.96</v>
      </c>
    </row>
    <row r="75" spans="1:10" ht="78" customHeight="1" x14ac:dyDescent="0.2">
      <c r="A75" s="57" t="s">
        <v>253</v>
      </c>
      <c r="B75" s="58" t="s">
        <v>657</v>
      </c>
      <c r="C75" s="57" t="s">
        <v>60</v>
      </c>
      <c r="D75" s="57" t="s">
        <v>656</v>
      </c>
      <c r="E75" s="56" t="s">
        <v>655</v>
      </c>
      <c r="F75" s="56"/>
      <c r="G75" s="55" t="s">
        <v>58</v>
      </c>
      <c r="H75" s="54">
        <v>6.9199999999999998E-2</v>
      </c>
      <c r="I75" s="53">
        <v>214.53</v>
      </c>
      <c r="J75" s="53">
        <v>14.84</v>
      </c>
    </row>
    <row r="76" spans="1:10" ht="39" customHeight="1" x14ac:dyDescent="0.2">
      <c r="A76" s="57" t="s">
        <v>253</v>
      </c>
      <c r="B76" s="58" t="s">
        <v>871</v>
      </c>
      <c r="C76" s="57" t="s">
        <v>60</v>
      </c>
      <c r="D76" s="57" t="s">
        <v>870</v>
      </c>
      <c r="E76" s="56" t="s">
        <v>832</v>
      </c>
      <c r="F76" s="56"/>
      <c r="G76" s="55" t="s">
        <v>79</v>
      </c>
      <c r="H76" s="54">
        <v>1.7299999999999999E-2</v>
      </c>
      <c r="I76" s="53">
        <v>10.41</v>
      </c>
      <c r="J76" s="53">
        <v>0.18</v>
      </c>
    </row>
    <row r="77" spans="1:10" ht="26.1" customHeight="1" x14ac:dyDescent="0.2">
      <c r="A77" s="57" t="s">
        <v>253</v>
      </c>
      <c r="B77" s="58" t="s">
        <v>624</v>
      </c>
      <c r="C77" s="57" t="s">
        <v>60</v>
      </c>
      <c r="D77" s="57" t="s">
        <v>623</v>
      </c>
      <c r="E77" s="56" t="s">
        <v>390</v>
      </c>
      <c r="F77" s="56"/>
      <c r="G77" s="55" t="s">
        <v>58</v>
      </c>
      <c r="H77" s="54">
        <v>0.1183</v>
      </c>
      <c r="I77" s="53">
        <v>4.58</v>
      </c>
      <c r="J77" s="53">
        <v>0.54</v>
      </c>
    </row>
    <row r="78" spans="1:10" ht="51.95" customHeight="1" x14ac:dyDescent="0.2">
      <c r="A78" s="57" t="s">
        <v>253</v>
      </c>
      <c r="B78" s="58" t="s">
        <v>816</v>
      </c>
      <c r="C78" s="57" t="s">
        <v>60</v>
      </c>
      <c r="D78" s="57" t="s">
        <v>815</v>
      </c>
      <c r="E78" s="56" t="s">
        <v>660</v>
      </c>
      <c r="F78" s="56"/>
      <c r="G78" s="55" t="s">
        <v>79</v>
      </c>
      <c r="H78" s="54">
        <v>8.6499999999999994E-2</v>
      </c>
      <c r="I78" s="53">
        <v>23.62</v>
      </c>
      <c r="J78" s="53">
        <v>2.04</v>
      </c>
    </row>
    <row r="79" spans="1:10" ht="39" customHeight="1" x14ac:dyDescent="0.2">
      <c r="A79" s="57" t="s">
        <v>253</v>
      </c>
      <c r="B79" s="58" t="s">
        <v>769</v>
      </c>
      <c r="C79" s="57" t="s">
        <v>60</v>
      </c>
      <c r="D79" s="57" t="s">
        <v>768</v>
      </c>
      <c r="E79" s="56" t="s">
        <v>597</v>
      </c>
      <c r="F79" s="56"/>
      <c r="G79" s="55" t="s">
        <v>79</v>
      </c>
      <c r="H79" s="54">
        <v>6.9199999999999998E-2</v>
      </c>
      <c r="I79" s="53">
        <v>123.39</v>
      </c>
      <c r="J79" s="53">
        <v>8.5299999999999994</v>
      </c>
    </row>
    <row r="80" spans="1:10" ht="51.95" customHeight="1" x14ac:dyDescent="0.2">
      <c r="A80" s="57" t="s">
        <v>253</v>
      </c>
      <c r="B80" s="58" t="s">
        <v>825</v>
      </c>
      <c r="C80" s="57" t="s">
        <v>60</v>
      </c>
      <c r="D80" s="57" t="s">
        <v>824</v>
      </c>
      <c r="E80" s="56" t="s">
        <v>660</v>
      </c>
      <c r="F80" s="56"/>
      <c r="G80" s="55" t="s">
        <v>79</v>
      </c>
      <c r="H80" s="54">
        <v>1.7299999999999999E-2</v>
      </c>
      <c r="I80" s="53">
        <v>25.72</v>
      </c>
      <c r="J80" s="53">
        <v>0.44</v>
      </c>
    </row>
    <row r="81" spans="1:10" ht="26.1" customHeight="1" x14ac:dyDescent="0.2">
      <c r="A81" s="57" t="s">
        <v>253</v>
      </c>
      <c r="B81" s="58" t="s">
        <v>869</v>
      </c>
      <c r="C81" s="57" t="s">
        <v>60</v>
      </c>
      <c r="D81" s="57" t="s">
        <v>868</v>
      </c>
      <c r="E81" s="56" t="s">
        <v>317</v>
      </c>
      <c r="F81" s="56"/>
      <c r="G81" s="55" t="s">
        <v>79</v>
      </c>
      <c r="H81" s="54">
        <v>8.6499999999999997E-3</v>
      </c>
      <c r="I81" s="53">
        <v>77.94</v>
      </c>
      <c r="J81" s="53">
        <v>0.67</v>
      </c>
    </row>
    <row r="82" spans="1:10" ht="39" customHeight="1" x14ac:dyDescent="0.2">
      <c r="A82" s="57" t="s">
        <v>253</v>
      </c>
      <c r="B82" s="58" t="s">
        <v>688</v>
      </c>
      <c r="C82" s="57" t="s">
        <v>60</v>
      </c>
      <c r="D82" s="57" t="s">
        <v>687</v>
      </c>
      <c r="E82" s="56" t="s">
        <v>660</v>
      </c>
      <c r="F82" s="56"/>
      <c r="G82" s="55" t="s">
        <v>147</v>
      </c>
      <c r="H82" s="54">
        <v>5.0860000000000002E-2</v>
      </c>
      <c r="I82" s="53">
        <v>21.39</v>
      </c>
      <c r="J82" s="53">
        <v>1.08</v>
      </c>
    </row>
    <row r="83" spans="1:10" ht="51.95" customHeight="1" x14ac:dyDescent="0.2">
      <c r="A83" s="57" t="s">
        <v>253</v>
      </c>
      <c r="B83" s="58" t="s">
        <v>799</v>
      </c>
      <c r="C83" s="57" t="s">
        <v>60</v>
      </c>
      <c r="D83" s="57" t="s">
        <v>798</v>
      </c>
      <c r="E83" s="56" t="s">
        <v>660</v>
      </c>
      <c r="F83" s="56"/>
      <c r="G83" s="55" t="s">
        <v>79</v>
      </c>
      <c r="H83" s="54">
        <v>3.4599999999999999E-2</v>
      </c>
      <c r="I83" s="53">
        <v>37.25</v>
      </c>
      <c r="J83" s="53">
        <v>1.28</v>
      </c>
    </row>
    <row r="84" spans="1:10" ht="39" customHeight="1" x14ac:dyDescent="0.2">
      <c r="A84" s="57" t="s">
        <v>253</v>
      </c>
      <c r="B84" s="58" t="s">
        <v>867</v>
      </c>
      <c r="C84" s="57" t="s">
        <v>60</v>
      </c>
      <c r="D84" s="57" t="s">
        <v>866</v>
      </c>
      <c r="E84" s="56" t="s">
        <v>602</v>
      </c>
      <c r="F84" s="56"/>
      <c r="G84" s="55" t="s">
        <v>58</v>
      </c>
      <c r="H84" s="54">
        <v>0.2455</v>
      </c>
      <c r="I84" s="53">
        <v>89.82</v>
      </c>
      <c r="J84" s="53">
        <v>22.05</v>
      </c>
    </row>
    <row r="85" spans="1:10" ht="39" customHeight="1" x14ac:dyDescent="0.2">
      <c r="A85" s="57" t="s">
        <v>253</v>
      </c>
      <c r="B85" s="58" t="s">
        <v>865</v>
      </c>
      <c r="C85" s="57" t="s">
        <v>60</v>
      </c>
      <c r="D85" s="57" t="s">
        <v>864</v>
      </c>
      <c r="E85" s="56" t="s">
        <v>358</v>
      </c>
      <c r="F85" s="56"/>
      <c r="G85" s="55" t="s">
        <v>79</v>
      </c>
      <c r="H85" s="54">
        <v>1.7299999999999999E-2</v>
      </c>
      <c r="I85" s="53">
        <v>54.22</v>
      </c>
      <c r="J85" s="53">
        <v>0.93</v>
      </c>
    </row>
    <row r="86" spans="1:10" ht="26.1" customHeight="1" x14ac:dyDescent="0.2">
      <c r="A86" s="57" t="s">
        <v>253</v>
      </c>
      <c r="B86" s="58" t="s">
        <v>127</v>
      </c>
      <c r="C86" s="57" t="s">
        <v>60</v>
      </c>
      <c r="D86" s="57" t="s">
        <v>126</v>
      </c>
      <c r="E86" s="56" t="s">
        <v>390</v>
      </c>
      <c r="F86" s="56"/>
      <c r="G86" s="55" t="s">
        <v>58</v>
      </c>
      <c r="H86" s="54">
        <v>0.1183</v>
      </c>
      <c r="I86" s="53">
        <v>10.32</v>
      </c>
      <c r="J86" s="53">
        <v>1.22</v>
      </c>
    </row>
    <row r="87" spans="1:10" ht="51.95" customHeight="1" x14ac:dyDescent="0.2">
      <c r="A87" s="57" t="s">
        <v>253</v>
      </c>
      <c r="B87" s="58" t="s">
        <v>711</v>
      </c>
      <c r="C87" s="57" t="s">
        <v>60</v>
      </c>
      <c r="D87" s="57" t="s">
        <v>710</v>
      </c>
      <c r="E87" s="56" t="s">
        <v>449</v>
      </c>
      <c r="F87" s="56"/>
      <c r="G87" s="55" t="s">
        <v>147</v>
      </c>
      <c r="H87" s="54">
        <v>5.0860000000000002E-2</v>
      </c>
      <c r="I87" s="53">
        <v>25.62</v>
      </c>
      <c r="J87" s="53">
        <v>1.3</v>
      </c>
    </row>
    <row r="88" spans="1:10" ht="39" customHeight="1" x14ac:dyDescent="0.2">
      <c r="A88" s="57" t="s">
        <v>253</v>
      </c>
      <c r="B88" s="58" t="s">
        <v>678</v>
      </c>
      <c r="C88" s="57" t="s">
        <v>60</v>
      </c>
      <c r="D88" s="57" t="s">
        <v>677</v>
      </c>
      <c r="E88" s="56" t="s">
        <v>676</v>
      </c>
      <c r="F88" s="56"/>
      <c r="G88" s="55" t="s">
        <v>58</v>
      </c>
      <c r="H88" s="54">
        <v>0.11375</v>
      </c>
      <c r="I88" s="53">
        <v>80.83</v>
      </c>
      <c r="J88" s="53">
        <v>9.19</v>
      </c>
    </row>
    <row r="89" spans="1:10" ht="51.95" customHeight="1" x14ac:dyDescent="0.2">
      <c r="A89" s="57" t="s">
        <v>253</v>
      </c>
      <c r="B89" s="58" t="s">
        <v>863</v>
      </c>
      <c r="C89" s="57" t="s">
        <v>60</v>
      </c>
      <c r="D89" s="57" t="s">
        <v>862</v>
      </c>
      <c r="E89" s="56" t="s">
        <v>660</v>
      </c>
      <c r="F89" s="56"/>
      <c r="G89" s="55" t="s">
        <v>79</v>
      </c>
      <c r="H89" s="54">
        <v>3.4599999999999999E-2</v>
      </c>
      <c r="I89" s="53">
        <v>40.93</v>
      </c>
      <c r="J89" s="53">
        <v>1.41</v>
      </c>
    </row>
    <row r="90" spans="1:10" ht="39" customHeight="1" x14ac:dyDescent="0.2">
      <c r="A90" s="57" t="s">
        <v>253</v>
      </c>
      <c r="B90" s="58" t="s">
        <v>740</v>
      </c>
      <c r="C90" s="57" t="s">
        <v>60</v>
      </c>
      <c r="D90" s="57" t="s">
        <v>739</v>
      </c>
      <c r="E90" s="56" t="s">
        <v>452</v>
      </c>
      <c r="F90" s="56"/>
      <c r="G90" s="55" t="s">
        <v>147</v>
      </c>
      <c r="H90" s="54">
        <v>0.51453000000000004</v>
      </c>
      <c r="I90" s="53">
        <v>20.36</v>
      </c>
      <c r="J90" s="53">
        <v>10.47</v>
      </c>
    </row>
    <row r="91" spans="1:10" ht="39" customHeight="1" x14ac:dyDescent="0.2">
      <c r="A91" s="57" t="s">
        <v>253</v>
      </c>
      <c r="B91" s="58" t="s">
        <v>861</v>
      </c>
      <c r="C91" s="57" t="s">
        <v>60</v>
      </c>
      <c r="D91" s="57" t="s">
        <v>860</v>
      </c>
      <c r="E91" s="56" t="s">
        <v>358</v>
      </c>
      <c r="F91" s="56"/>
      <c r="G91" s="55" t="s">
        <v>147</v>
      </c>
      <c r="H91" s="54">
        <v>9.3590000000000007E-2</v>
      </c>
      <c r="I91" s="53">
        <v>12.41</v>
      </c>
      <c r="J91" s="53">
        <v>1.1599999999999999</v>
      </c>
    </row>
    <row r="92" spans="1:10" ht="39" customHeight="1" x14ac:dyDescent="0.2">
      <c r="A92" s="57" t="s">
        <v>253</v>
      </c>
      <c r="B92" s="58" t="s">
        <v>859</v>
      </c>
      <c r="C92" s="57" t="s">
        <v>60</v>
      </c>
      <c r="D92" s="57" t="s">
        <v>858</v>
      </c>
      <c r="E92" s="56" t="s">
        <v>602</v>
      </c>
      <c r="F92" s="56"/>
      <c r="G92" s="55" t="s">
        <v>58</v>
      </c>
      <c r="H92" s="54">
        <v>1.384E-2</v>
      </c>
      <c r="I92" s="53">
        <v>148.93</v>
      </c>
      <c r="J92" s="53">
        <v>2.06</v>
      </c>
    </row>
    <row r="93" spans="1:10" ht="39" customHeight="1" x14ac:dyDescent="0.2">
      <c r="A93" s="57" t="s">
        <v>253</v>
      </c>
      <c r="B93" s="58" t="s">
        <v>753</v>
      </c>
      <c r="C93" s="57" t="s">
        <v>60</v>
      </c>
      <c r="D93" s="57" t="s">
        <v>752</v>
      </c>
      <c r="E93" s="56" t="s">
        <v>602</v>
      </c>
      <c r="F93" s="56"/>
      <c r="G93" s="55" t="s">
        <v>58</v>
      </c>
      <c r="H93" s="54">
        <v>0.80579000000000001</v>
      </c>
      <c r="I93" s="53">
        <v>97.33</v>
      </c>
      <c r="J93" s="53">
        <v>78.42</v>
      </c>
    </row>
    <row r="94" spans="1:10" ht="39" customHeight="1" x14ac:dyDescent="0.2">
      <c r="A94" s="57" t="s">
        <v>253</v>
      </c>
      <c r="B94" s="58" t="s">
        <v>784</v>
      </c>
      <c r="C94" s="57" t="s">
        <v>60</v>
      </c>
      <c r="D94" s="57" t="s">
        <v>783</v>
      </c>
      <c r="E94" s="56" t="s">
        <v>602</v>
      </c>
      <c r="F94" s="56"/>
      <c r="G94" s="55" t="s">
        <v>58</v>
      </c>
      <c r="H94" s="54">
        <v>0.63970000000000005</v>
      </c>
      <c r="I94" s="53">
        <v>115.6</v>
      </c>
      <c r="J94" s="53">
        <v>73.94</v>
      </c>
    </row>
    <row r="95" spans="1:10" ht="51.95" customHeight="1" x14ac:dyDescent="0.2">
      <c r="A95" s="57" t="s">
        <v>253</v>
      </c>
      <c r="B95" s="58" t="s">
        <v>664</v>
      </c>
      <c r="C95" s="57" t="s">
        <v>60</v>
      </c>
      <c r="D95" s="57" t="s">
        <v>663</v>
      </c>
      <c r="E95" s="56" t="s">
        <v>430</v>
      </c>
      <c r="F95" s="56"/>
      <c r="G95" s="55" t="s">
        <v>58</v>
      </c>
      <c r="H95" s="54">
        <v>0.10920000000000001</v>
      </c>
      <c r="I95" s="53">
        <v>48.05</v>
      </c>
      <c r="J95" s="53">
        <v>5.24</v>
      </c>
    </row>
    <row r="96" spans="1:10" ht="39" customHeight="1" x14ac:dyDescent="0.2">
      <c r="A96" s="57" t="s">
        <v>253</v>
      </c>
      <c r="B96" s="58" t="s">
        <v>170</v>
      </c>
      <c r="C96" s="57" t="s">
        <v>60</v>
      </c>
      <c r="D96" s="57" t="s">
        <v>169</v>
      </c>
      <c r="E96" s="56" t="s">
        <v>358</v>
      </c>
      <c r="F96" s="56"/>
      <c r="G96" s="55" t="s">
        <v>147</v>
      </c>
      <c r="H96" s="54">
        <v>0.58043999999999996</v>
      </c>
      <c r="I96" s="53">
        <v>10.71</v>
      </c>
      <c r="J96" s="53">
        <v>6.21</v>
      </c>
    </row>
    <row r="97" spans="1:10" ht="39" customHeight="1" x14ac:dyDescent="0.2">
      <c r="A97" s="57" t="s">
        <v>253</v>
      </c>
      <c r="B97" s="58" t="s">
        <v>771</v>
      </c>
      <c r="C97" s="57" t="s">
        <v>60</v>
      </c>
      <c r="D97" s="57" t="s">
        <v>770</v>
      </c>
      <c r="E97" s="56" t="s">
        <v>602</v>
      </c>
      <c r="F97" s="56"/>
      <c r="G97" s="55" t="s">
        <v>58</v>
      </c>
      <c r="H97" s="54">
        <v>3.866E-2</v>
      </c>
      <c r="I97" s="53">
        <v>116.86</v>
      </c>
      <c r="J97" s="53">
        <v>4.51</v>
      </c>
    </row>
    <row r="98" spans="1:10" ht="39" customHeight="1" x14ac:dyDescent="0.2">
      <c r="A98" s="57" t="s">
        <v>253</v>
      </c>
      <c r="B98" s="58" t="s">
        <v>728</v>
      </c>
      <c r="C98" s="57" t="s">
        <v>60</v>
      </c>
      <c r="D98" s="57" t="s">
        <v>727</v>
      </c>
      <c r="E98" s="56" t="s">
        <v>660</v>
      </c>
      <c r="F98" s="56"/>
      <c r="G98" s="55" t="s">
        <v>147</v>
      </c>
      <c r="H98" s="54">
        <v>3.9440000000000003E-2</v>
      </c>
      <c r="I98" s="53">
        <v>21.69</v>
      </c>
      <c r="J98" s="53">
        <v>0.85</v>
      </c>
    </row>
    <row r="99" spans="1:10" ht="26.1" customHeight="1" x14ac:dyDescent="0.2">
      <c r="A99" s="57" t="s">
        <v>253</v>
      </c>
      <c r="B99" s="58" t="s">
        <v>792</v>
      </c>
      <c r="C99" s="57" t="s">
        <v>60</v>
      </c>
      <c r="D99" s="57" t="s">
        <v>791</v>
      </c>
      <c r="E99" s="56" t="s">
        <v>754</v>
      </c>
      <c r="F99" s="56"/>
      <c r="G99" s="55" t="s">
        <v>291</v>
      </c>
      <c r="H99" s="54">
        <v>2.8000000000000001E-2</v>
      </c>
      <c r="I99" s="53">
        <v>9.2799999999999994</v>
      </c>
      <c r="J99" s="53">
        <v>0.25</v>
      </c>
    </row>
    <row r="100" spans="1:10" ht="39" customHeight="1" x14ac:dyDescent="0.2">
      <c r="A100" s="57" t="s">
        <v>253</v>
      </c>
      <c r="B100" s="58" t="s">
        <v>652</v>
      </c>
      <c r="C100" s="57" t="s">
        <v>60</v>
      </c>
      <c r="D100" s="57" t="s">
        <v>651</v>
      </c>
      <c r="E100" s="56" t="s">
        <v>358</v>
      </c>
      <c r="F100" s="56"/>
      <c r="G100" s="55" t="s">
        <v>79</v>
      </c>
      <c r="H100" s="54">
        <v>5.1900000000000002E-2</v>
      </c>
      <c r="I100" s="53">
        <v>34.39</v>
      </c>
      <c r="J100" s="53">
        <v>1.78</v>
      </c>
    </row>
    <row r="101" spans="1:10" ht="39" customHeight="1" x14ac:dyDescent="0.2">
      <c r="A101" s="57" t="s">
        <v>253</v>
      </c>
      <c r="B101" s="58" t="s">
        <v>734</v>
      </c>
      <c r="C101" s="57" t="s">
        <v>60</v>
      </c>
      <c r="D101" s="57" t="s">
        <v>733</v>
      </c>
      <c r="E101" s="56" t="s">
        <v>358</v>
      </c>
      <c r="F101" s="56"/>
      <c r="G101" s="55" t="s">
        <v>79</v>
      </c>
      <c r="H101" s="54">
        <v>5.1900000000000002E-2</v>
      </c>
      <c r="I101" s="53">
        <v>28.17</v>
      </c>
      <c r="J101" s="53">
        <v>1.46</v>
      </c>
    </row>
    <row r="102" spans="1:10" ht="51.95" customHeight="1" x14ac:dyDescent="0.2">
      <c r="A102" s="57" t="s">
        <v>253</v>
      </c>
      <c r="B102" s="58" t="s">
        <v>775</v>
      </c>
      <c r="C102" s="57" t="s">
        <v>60</v>
      </c>
      <c r="D102" s="57" t="s">
        <v>774</v>
      </c>
      <c r="E102" s="56" t="s">
        <v>667</v>
      </c>
      <c r="F102" s="56"/>
      <c r="G102" s="55" t="s">
        <v>58</v>
      </c>
      <c r="H102" s="54">
        <v>1.40795</v>
      </c>
      <c r="I102" s="53">
        <v>25.85</v>
      </c>
      <c r="J102" s="53">
        <v>36.39</v>
      </c>
    </row>
    <row r="103" spans="1:10" ht="39" customHeight="1" x14ac:dyDescent="0.2">
      <c r="A103" s="57" t="s">
        <v>253</v>
      </c>
      <c r="B103" s="58" t="s">
        <v>724</v>
      </c>
      <c r="C103" s="57" t="s">
        <v>60</v>
      </c>
      <c r="D103" s="57" t="s">
        <v>723</v>
      </c>
      <c r="E103" s="56" t="s">
        <v>449</v>
      </c>
      <c r="F103" s="56"/>
      <c r="G103" s="55" t="s">
        <v>147</v>
      </c>
      <c r="H103" s="54">
        <v>8.5639999999999994E-2</v>
      </c>
      <c r="I103" s="53">
        <v>17.02</v>
      </c>
      <c r="J103" s="53">
        <v>1.45</v>
      </c>
    </row>
    <row r="104" spans="1:10" ht="39" customHeight="1" x14ac:dyDescent="0.2">
      <c r="A104" s="57" t="s">
        <v>253</v>
      </c>
      <c r="B104" s="58" t="s">
        <v>114</v>
      </c>
      <c r="C104" s="57" t="s">
        <v>60</v>
      </c>
      <c r="D104" s="57" t="s">
        <v>113</v>
      </c>
      <c r="E104" s="56" t="s">
        <v>358</v>
      </c>
      <c r="F104" s="56"/>
      <c r="G104" s="55" t="s">
        <v>79</v>
      </c>
      <c r="H104" s="54">
        <v>5.1900000000000002E-2</v>
      </c>
      <c r="I104" s="53">
        <v>47.94</v>
      </c>
      <c r="J104" s="53">
        <v>2.48</v>
      </c>
    </row>
    <row r="105" spans="1:10" ht="51.95" customHeight="1" x14ac:dyDescent="0.2">
      <c r="A105" s="57" t="s">
        <v>253</v>
      </c>
      <c r="B105" s="58" t="s">
        <v>690</v>
      </c>
      <c r="C105" s="57" t="s">
        <v>60</v>
      </c>
      <c r="D105" s="57" t="s">
        <v>689</v>
      </c>
      <c r="E105" s="56" t="s">
        <v>660</v>
      </c>
      <c r="F105" s="56"/>
      <c r="G105" s="55" t="s">
        <v>79</v>
      </c>
      <c r="H105" s="54">
        <v>0.1038</v>
      </c>
      <c r="I105" s="53">
        <v>14.8</v>
      </c>
      <c r="J105" s="53">
        <v>1.53</v>
      </c>
    </row>
    <row r="106" spans="1:10" ht="51.95" customHeight="1" x14ac:dyDescent="0.2">
      <c r="A106" s="57" t="s">
        <v>253</v>
      </c>
      <c r="B106" s="58" t="s">
        <v>765</v>
      </c>
      <c r="C106" s="57" t="s">
        <v>60</v>
      </c>
      <c r="D106" s="57" t="s">
        <v>764</v>
      </c>
      <c r="E106" s="56" t="s">
        <v>763</v>
      </c>
      <c r="F106" s="56"/>
      <c r="G106" s="55" t="s">
        <v>58</v>
      </c>
      <c r="H106" s="54">
        <v>1</v>
      </c>
      <c r="I106" s="53">
        <v>84.93</v>
      </c>
      <c r="J106" s="53">
        <v>84.93</v>
      </c>
    </row>
    <row r="107" spans="1:10" ht="39" customHeight="1" x14ac:dyDescent="0.2">
      <c r="A107" s="57" t="s">
        <v>253</v>
      </c>
      <c r="B107" s="58" t="s">
        <v>722</v>
      </c>
      <c r="C107" s="57" t="s">
        <v>60</v>
      </c>
      <c r="D107" s="57" t="s">
        <v>721</v>
      </c>
      <c r="E107" s="56" t="s">
        <v>358</v>
      </c>
      <c r="F107" s="56"/>
      <c r="G107" s="55" t="s">
        <v>79</v>
      </c>
      <c r="H107" s="54">
        <v>0.19031000000000001</v>
      </c>
      <c r="I107" s="53">
        <v>29.41</v>
      </c>
      <c r="J107" s="53">
        <v>5.59</v>
      </c>
    </row>
    <row r="108" spans="1:10" ht="51.95" customHeight="1" x14ac:dyDescent="0.2">
      <c r="A108" s="57" t="s">
        <v>253</v>
      </c>
      <c r="B108" s="58" t="s">
        <v>857</v>
      </c>
      <c r="C108" s="57" t="s">
        <v>60</v>
      </c>
      <c r="D108" s="57" t="s">
        <v>856</v>
      </c>
      <c r="E108" s="56" t="s">
        <v>660</v>
      </c>
      <c r="F108" s="56"/>
      <c r="G108" s="55" t="s">
        <v>79</v>
      </c>
      <c r="H108" s="54">
        <v>1.7299999999999999E-2</v>
      </c>
      <c r="I108" s="53">
        <v>20.84</v>
      </c>
      <c r="J108" s="53">
        <v>0.36</v>
      </c>
    </row>
    <row r="109" spans="1:10" ht="51.95" customHeight="1" x14ac:dyDescent="0.2">
      <c r="A109" s="57" t="s">
        <v>253</v>
      </c>
      <c r="B109" s="58" t="s">
        <v>777</v>
      </c>
      <c r="C109" s="57" t="s">
        <v>60</v>
      </c>
      <c r="D109" s="57" t="s">
        <v>776</v>
      </c>
      <c r="E109" s="56" t="s">
        <v>449</v>
      </c>
      <c r="F109" s="56"/>
      <c r="G109" s="55" t="s">
        <v>147</v>
      </c>
      <c r="H109" s="54">
        <v>5.0860000000000002E-2</v>
      </c>
      <c r="I109" s="53">
        <v>9.5399999999999991</v>
      </c>
      <c r="J109" s="53">
        <v>0.48</v>
      </c>
    </row>
    <row r="110" spans="1:10" ht="39" customHeight="1" x14ac:dyDescent="0.2">
      <c r="A110" s="57" t="s">
        <v>253</v>
      </c>
      <c r="B110" s="58" t="s">
        <v>829</v>
      </c>
      <c r="C110" s="57" t="s">
        <v>60</v>
      </c>
      <c r="D110" s="57" t="s">
        <v>828</v>
      </c>
      <c r="E110" s="56" t="s">
        <v>358</v>
      </c>
      <c r="F110" s="56"/>
      <c r="G110" s="55" t="s">
        <v>79</v>
      </c>
      <c r="H110" s="54">
        <v>6.9199999999999998E-2</v>
      </c>
      <c r="I110" s="53">
        <v>31.03</v>
      </c>
      <c r="J110" s="53">
        <v>2.14</v>
      </c>
    </row>
    <row r="111" spans="1:10" ht="51.95" customHeight="1" x14ac:dyDescent="0.2">
      <c r="A111" s="57" t="s">
        <v>253</v>
      </c>
      <c r="B111" s="58" t="s">
        <v>730</v>
      </c>
      <c r="C111" s="57" t="s">
        <v>60</v>
      </c>
      <c r="D111" s="57" t="s">
        <v>729</v>
      </c>
      <c r="E111" s="56" t="s">
        <v>660</v>
      </c>
      <c r="F111" s="56"/>
      <c r="G111" s="55" t="s">
        <v>79</v>
      </c>
      <c r="H111" s="54">
        <v>5.1900000000000002E-2</v>
      </c>
      <c r="I111" s="53">
        <v>10.51</v>
      </c>
      <c r="J111" s="53">
        <v>0.54</v>
      </c>
    </row>
    <row r="112" spans="1:10" ht="39" customHeight="1" x14ac:dyDescent="0.2">
      <c r="A112" s="57" t="s">
        <v>253</v>
      </c>
      <c r="B112" s="58" t="s">
        <v>650</v>
      </c>
      <c r="C112" s="57" t="s">
        <v>60</v>
      </c>
      <c r="D112" s="57" t="s">
        <v>649</v>
      </c>
      <c r="E112" s="56" t="s">
        <v>625</v>
      </c>
      <c r="F112" s="56"/>
      <c r="G112" s="55" t="s">
        <v>147</v>
      </c>
      <c r="H112" s="54">
        <v>1.7299999999999999E-2</v>
      </c>
      <c r="I112" s="53">
        <v>32.68</v>
      </c>
      <c r="J112" s="53">
        <v>0.56000000000000005</v>
      </c>
    </row>
    <row r="113" spans="1:10" ht="39" customHeight="1" x14ac:dyDescent="0.2">
      <c r="A113" s="57" t="s">
        <v>253</v>
      </c>
      <c r="B113" s="58" t="s">
        <v>855</v>
      </c>
      <c r="C113" s="57" t="s">
        <v>60</v>
      </c>
      <c r="D113" s="57" t="s">
        <v>854</v>
      </c>
      <c r="E113" s="56" t="s">
        <v>452</v>
      </c>
      <c r="F113" s="56"/>
      <c r="G113" s="55" t="s">
        <v>79</v>
      </c>
      <c r="H113" s="54">
        <v>1.7299999999999999E-2</v>
      </c>
      <c r="I113" s="53">
        <v>18.27</v>
      </c>
      <c r="J113" s="53">
        <v>0.31</v>
      </c>
    </row>
    <row r="114" spans="1:10" ht="51.95" customHeight="1" x14ac:dyDescent="0.2">
      <c r="A114" s="57" t="s">
        <v>253</v>
      </c>
      <c r="B114" s="58" t="s">
        <v>767</v>
      </c>
      <c r="C114" s="57" t="s">
        <v>60</v>
      </c>
      <c r="D114" s="57" t="s">
        <v>766</v>
      </c>
      <c r="E114" s="56" t="s">
        <v>660</v>
      </c>
      <c r="F114" s="56"/>
      <c r="G114" s="55" t="s">
        <v>79</v>
      </c>
      <c r="H114" s="54">
        <v>1.7299999999999999E-2</v>
      </c>
      <c r="I114" s="53">
        <v>28.36</v>
      </c>
      <c r="J114" s="53">
        <v>0.49</v>
      </c>
    </row>
    <row r="115" spans="1:10" ht="51.95" customHeight="1" x14ac:dyDescent="0.2">
      <c r="A115" s="57" t="s">
        <v>253</v>
      </c>
      <c r="B115" s="58" t="s">
        <v>853</v>
      </c>
      <c r="C115" s="57" t="s">
        <v>60</v>
      </c>
      <c r="D115" s="57" t="s">
        <v>852</v>
      </c>
      <c r="E115" s="56" t="s">
        <v>667</v>
      </c>
      <c r="F115" s="56"/>
      <c r="G115" s="55" t="s">
        <v>79</v>
      </c>
      <c r="H115" s="54">
        <v>0.1038</v>
      </c>
      <c r="I115" s="53">
        <v>1275.1400000000001</v>
      </c>
      <c r="J115" s="53">
        <v>132.35</v>
      </c>
    </row>
    <row r="116" spans="1:10" ht="39" customHeight="1" x14ac:dyDescent="0.2">
      <c r="A116" s="57" t="s">
        <v>253</v>
      </c>
      <c r="B116" s="58" t="s">
        <v>751</v>
      </c>
      <c r="C116" s="57" t="s">
        <v>60</v>
      </c>
      <c r="D116" s="57" t="s">
        <v>750</v>
      </c>
      <c r="E116" s="56" t="s">
        <v>449</v>
      </c>
      <c r="F116" s="56"/>
      <c r="G116" s="55" t="s">
        <v>147</v>
      </c>
      <c r="H116" s="54">
        <v>8.5639999999999994E-2</v>
      </c>
      <c r="I116" s="53">
        <v>8.59</v>
      </c>
      <c r="J116" s="53">
        <v>0.73</v>
      </c>
    </row>
    <row r="117" spans="1:10" ht="51.95" customHeight="1" x14ac:dyDescent="0.2">
      <c r="A117" s="57" t="s">
        <v>253</v>
      </c>
      <c r="B117" s="58" t="s">
        <v>634</v>
      </c>
      <c r="C117" s="57" t="s">
        <v>60</v>
      </c>
      <c r="D117" s="57" t="s">
        <v>633</v>
      </c>
      <c r="E117" s="56" t="s">
        <v>632</v>
      </c>
      <c r="F117" s="56"/>
      <c r="G117" s="55" t="s">
        <v>79</v>
      </c>
      <c r="H117" s="54">
        <v>3.4599999999999999E-2</v>
      </c>
      <c r="I117" s="53">
        <v>545.09</v>
      </c>
      <c r="J117" s="53">
        <v>18.86</v>
      </c>
    </row>
    <row r="118" spans="1:10" ht="39" customHeight="1" x14ac:dyDescent="0.2">
      <c r="A118" s="57" t="s">
        <v>253</v>
      </c>
      <c r="B118" s="58" t="s">
        <v>683</v>
      </c>
      <c r="C118" s="57" t="s">
        <v>60</v>
      </c>
      <c r="D118" s="57" t="s">
        <v>682</v>
      </c>
      <c r="E118" s="56" t="s">
        <v>383</v>
      </c>
      <c r="F118" s="56"/>
      <c r="G118" s="55" t="s">
        <v>79</v>
      </c>
      <c r="H118" s="54">
        <v>3.4599999999999999E-2</v>
      </c>
      <c r="I118" s="53">
        <v>128.4</v>
      </c>
      <c r="J118" s="53">
        <v>4.4400000000000004</v>
      </c>
    </row>
    <row r="119" spans="1:10" ht="51.95" customHeight="1" x14ac:dyDescent="0.2">
      <c r="A119" s="57" t="s">
        <v>253</v>
      </c>
      <c r="B119" s="58" t="s">
        <v>795</v>
      </c>
      <c r="C119" s="57" t="s">
        <v>60</v>
      </c>
      <c r="D119" s="57" t="s">
        <v>794</v>
      </c>
      <c r="E119" s="56" t="s">
        <v>793</v>
      </c>
      <c r="F119" s="56"/>
      <c r="G119" s="55" t="s">
        <v>58</v>
      </c>
      <c r="H119" s="54">
        <v>0.13150000000000001</v>
      </c>
      <c r="I119" s="53">
        <v>58.71</v>
      </c>
      <c r="J119" s="53">
        <v>7.72</v>
      </c>
    </row>
    <row r="120" spans="1:10" ht="39" customHeight="1" x14ac:dyDescent="0.2">
      <c r="A120" s="57" t="s">
        <v>253</v>
      </c>
      <c r="B120" s="58" t="s">
        <v>842</v>
      </c>
      <c r="C120" s="57" t="s">
        <v>60</v>
      </c>
      <c r="D120" s="57" t="s">
        <v>841</v>
      </c>
      <c r="E120" s="56" t="s">
        <v>452</v>
      </c>
      <c r="F120" s="56"/>
      <c r="G120" s="55" t="s">
        <v>147</v>
      </c>
      <c r="H120" s="54">
        <v>2.249E-2</v>
      </c>
      <c r="I120" s="53">
        <v>26.33</v>
      </c>
      <c r="J120" s="53">
        <v>0.59</v>
      </c>
    </row>
    <row r="121" spans="1:10" ht="39" customHeight="1" x14ac:dyDescent="0.2">
      <c r="A121" s="57" t="s">
        <v>253</v>
      </c>
      <c r="B121" s="58" t="s">
        <v>726</v>
      </c>
      <c r="C121" s="57" t="s">
        <v>60</v>
      </c>
      <c r="D121" s="57" t="s">
        <v>725</v>
      </c>
      <c r="E121" s="56" t="s">
        <v>625</v>
      </c>
      <c r="F121" s="56"/>
      <c r="G121" s="55" t="s">
        <v>147</v>
      </c>
      <c r="H121" s="54">
        <v>0.19602</v>
      </c>
      <c r="I121" s="53">
        <v>24.22</v>
      </c>
      <c r="J121" s="53">
        <v>4.74</v>
      </c>
    </row>
    <row r="122" spans="1:10" ht="39" customHeight="1" x14ac:dyDescent="0.2">
      <c r="A122" s="57" t="s">
        <v>253</v>
      </c>
      <c r="B122" s="58" t="s">
        <v>851</v>
      </c>
      <c r="C122" s="57" t="s">
        <v>60</v>
      </c>
      <c r="D122" s="57" t="s">
        <v>850</v>
      </c>
      <c r="E122" s="56" t="s">
        <v>358</v>
      </c>
      <c r="F122" s="56"/>
      <c r="G122" s="55" t="s">
        <v>147</v>
      </c>
      <c r="H122" s="54">
        <v>0.63009999999999999</v>
      </c>
      <c r="I122" s="53">
        <v>18.48</v>
      </c>
      <c r="J122" s="53">
        <v>11.64</v>
      </c>
    </row>
    <row r="123" spans="1:10" ht="51.95" customHeight="1" x14ac:dyDescent="0.2">
      <c r="A123" s="57" t="s">
        <v>253</v>
      </c>
      <c r="B123" s="58" t="s">
        <v>675</v>
      </c>
      <c r="C123" s="57" t="s">
        <v>60</v>
      </c>
      <c r="D123" s="57" t="s">
        <v>674</v>
      </c>
      <c r="E123" s="56" t="s">
        <v>317</v>
      </c>
      <c r="F123" s="56"/>
      <c r="G123" s="55" t="s">
        <v>79</v>
      </c>
      <c r="H123" s="54">
        <v>8.6499999999999997E-3</v>
      </c>
      <c r="I123" s="53">
        <v>569.23</v>
      </c>
      <c r="J123" s="53">
        <v>4.92</v>
      </c>
    </row>
    <row r="124" spans="1:10" ht="39" customHeight="1" x14ac:dyDescent="0.2">
      <c r="A124" s="57" t="s">
        <v>253</v>
      </c>
      <c r="B124" s="58" t="s">
        <v>840</v>
      </c>
      <c r="C124" s="57" t="s">
        <v>60</v>
      </c>
      <c r="D124" s="57" t="s">
        <v>839</v>
      </c>
      <c r="E124" s="56" t="s">
        <v>832</v>
      </c>
      <c r="F124" s="56"/>
      <c r="G124" s="55" t="s">
        <v>79</v>
      </c>
      <c r="H124" s="54">
        <v>1.7299999999999999E-2</v>
      </c>
      <c r="I124" s="53">
        <v>7.53</v>
      </c>
      <c r="J124" s="53">
        <v>0.13</v>
      </c>
    </row>
    <row r="125" spans="1:10" ht="39" customHeight="1" x14ac:dyDescent="0.2">
      <c r="A125" s="57" t="s">
        <v>253</v>
      </c>
      <c r="B125" s="58" t="s">
        <v>692</v>
      </c>
      <c r="C125" s="57" t="s">
        <v>60</v>
      </c>
      <c r="D125" s="57" t="s">
        <v>691</v>
      </c>
      <c r="E125" s="56" t="s">
        <v>358</v>
      </c>
      <c r="F125" s="56"/>
      <c r="G125" s="55" t="s">
        <v>79</v>
      </c>
      <c r="H125" s="54">
        <v>1.7299999999999999E-2</v>
      </c>
      <c r="I125" s="53">
        <v>35.17</v>
      </c>
      <c r="J125" s="53">
        <v>0.6</v>
      </c>
    </row>
    <row r="126" spans="1:10" ht="26.1" customHeight="1" x14ac:dyDescent="0.2">
      <c r="A126" s="57" t="s">
        <v>253</v>
      </c>
      <c r="B126" s="58" t="s">
        <v>810</v>
      </c>
      <c r="C126" s="57" t="s">
        <v>60</v>
      </c>
      <c r="D126" s="57" t="s">
        <v>809</v>
      </c>
      <c r="E126" s="56" t="s">
        <v>317</v>
      </c>
      <c r="F126" s="56"/>
      <c r="G126" s="55" t="s">
        <v>79</v>
      </c>
      <c r="H126" s="54">
        <v>1.7299999999999999E-2</v>
      </c>
      <c r="I126" s="53">
        <v>54.15</v>
      </c>
      <c r="J126" s="53">
        <v>0.93</v>
      </c>
    </row>
    <row r="127" spans="1:10" ht="39" customHeight="1" x14ac:dyDescent="0.2">
      <c r="A127" s="57" t="s">
        <v>253</v>
      </c>
      <c r="B127" s="58" t="s">
        <v>643</v>
      </c>
      <c r="C127" s="57" t="s">
        <v>60</v>
      </c>
      <c r="D127" s="57" t="s">
        <v>642</v>
      </c>
      <c r="E127" s="56" t="s">
        <v>358</v>
      </c>
      <c r="F127" s="56"/>
      <c r="G127" s="55" t="s">
        <v>147</v>
      </c>
      <c r="H127" s="54">
        <v>6.6775000000000002</v>
      </c>
      <c r="I127" s="53">
        <v>5.15</v>
      </c>
      <c r="J127" s="53">
        <v>34.380000000000003</v>
      </c>
    </row>
    <row r="128" spans="1:10" ht="39" customHeight="1" x14ac:dyDescent="0.2">
      <c r="A128" s="57" t="s">
        <v>253</v>
      </c>
      <c r="B128" s="58" t="s">
        <v>834</v>
      </c>
      <c r="C128" s="57" t="s">
        <v>60</v>
      </c>
      <c r="D128" s="57" t="s">
        <v>833</v>
      </c>
      <c r="E128" s="56" t="s">
        <v>832</v>
      </c>
      <c r="F128" s="56"/>
      <c r="G128" s="55" t="s">
        <v>147</v>
      </c>
      <c r="H128" s="54">
        <v>3.9789999999999999E-2</v>
      </c>
      <c r="I128" s="53">
        <v>17.48</v>
      </c>
      <c r="J128" s="53">
        <v>0.69</v>
      </c>
    </row>
    <row r="129" spans="1:10" ht="51.95" customHeight="1" x14ac:dyDescent="0.2">
      <c r="A129" s="57" t="s">
        <v>253</v>
      </c>
      <c r="B129" s="58" t="s">
        <v>718</v>
      </c>
      <c r="C129" s="57" t="s">
        <v>60</v>
      </c>
      <c r="D129" s="57" t="s">
        <v>717</v>
      </c>
      <c r="E129" s="56" t="s">
        <v>716</v>
      </c>
      <c r="F129" s="56"/>
      <c r="G129" s="55" t="s">
        <v>79</v>
      </c>
      <c r="H129" s="54">
        <v>0.15570000000000001</v>
      </c>
      <c r="I129" s="53">
        <v>117.65</v>
      </c>
      <c r="J129" s="53">
        <v>18.309999999999999</v>
      </c>
    </row>
    <row r="130" spans="1:10" ht="39" customHeight="1" x14ac:dyDescent="0.2">
      <c r="A130" s="57" t="s">
        <v>253</v>
      </c>
      <c r="B130" s="58" t="s">
        <v>638</v>
      </c>
      <c r="C130" s="57" t="s">
        <v>60</v>
      </c>
      <c r="D130" s="57" t="s">
        <v>637</v>
      </c>
      <c r="E130" s="56" t="s">
        <v>383</v>
      </c>
      <c r="F130" s="56"/>
      <c r="G130" s="55" t="s">
        <v>79</v>
      </c>
      <c r="H130" s="54">
        <v>6.9199999999999998E-2</v>
      </c>
      <c r="I130" s="53">
        <v>421.25</v>
      </c>
      <c r="J130" s="53">
        <v>29.15</v>
      </c>
    </row>
    <row r="131" spans="1:10" ht="26.1" customHeight="1" x14ac:dyDescent="0.2">
      <c r="A131" s="57" t="s">
        <v>253</v>
      </c>
      <c r="B131" s="58" t="s">
        <v>736</v>
      </c>
      <c r="C131" s="57" t="s">
        <v>60</v>
      </c>
      <c r="D131" s="57" t="s">
        <v>735</v>
      </c>
      <c r="E131" s="56" t="s">
        <v>358</v>
      </c>
      <c r="F131" s="56"/>
      <c r="G131" s="55" t="s">
        <v>79</v>
      </c>
      <c r="H131" s="54">
        <v>0.25951000000000002</v>
      </c>
      <c r="I131" s="53">
        <v>15.94</v>
      </c>
      <c r="J131" s="53">
        <v>4.13</v>
      </c>
    </row>
    <row r="132" spans="1:10" ht="51.95" customHeight="1" x14ac:dyDescent="0.2">
      <c r="A132" s="57" t="s">
        <v>253</v>
      </c>
      <c r="B132" s="58" t="s">
        <v>780</v>
      </c>
      <c r="C132" s="57" t="s">
        <v>60</v>
      </c>
      <c r="D132" s="57" t="s">
        <v>779</v>
      </c>
      <c r="E132" s="56" t="s">
        <v>778</v>
      </c>
      <c r="F132" s="56"/>
      <c r="G132" s="55" t="s">
        <v>58</v>
      </c>
      <c r="H132" s="54">
        <v>1.40795</v>
      </c>
      <c r="I132" s="53">
        <v>51.39</v>
      </c>
      <c r="J132" s="53">
        <v>72.349999999999994</v>
      </c>
    </row>
    <row r="133" spans="1:10" ht="39" customHeight="1" x14ac:dyDescent="0.2">
      <c r="A133" s="57" t="s">
        <v>253</v>
      </c>
      <c r="B133" s="58" t="s">
        <v>696</v>
      </c>
      <c r="C133" s="57" t="s">
        <v>60</v>
      </c>
      <c r="D133" s="57" t="s">
        <v>695</v>
      </c>
      <c r="E133" s="56" t="s">
        <v>639</v>
      </c>
      <c r="F133" s="56"/>
      <c r="G133" s="55" t="s">
        <v>79</v>
      </c>
      <c r="H133" s="54">
        <v>5.1900000000000002E-2</v>
      </c>
      <c r="I133" s="53">
        <v>46.98</v>
      </c>
      <c r="J133" s="53">
        <v>2.4300000000000002</v>
      </c>
    </row>
    <row r="134" spans="1:10" ht="51.95" customHeight="1" x14ac:dyDescent="0.2">
      <c r="A134" s="57" t="s">
        <v>253</v>
      </c>
      <c r="B134" s="58" t="s">
        <v>797</v>
      </c>
      <c r="C134" s="57" t="s">
        <v>60</v>
      </c>
      <c r="D134" s="57" t="s">
        <v>796</v>
      </c>
      <c r="E134" s="56" t="s">
        <v>660</v>
      </c>
      <c r="F134" s="56"/>
      <c r="G134" s="55" t="s">
        <v>79</v>
      </c>
      <c r="H134" s="54">
        <v>5.1900000000000002E-2</v>
      </c>
      <c r="I134" s="53">
        <v>15.45</v>
      </c>
      <c r="J134" s="53">
        <v>0.8</v>
      </c>
    </row>
    <row r="135" spans="1:10" ht="51.95" customHeight="1" x14ac:dyDescent="0.2">
      <c r="A135" s="57" t="s">
        <v>253</v>
      </c>
      <c r="B135" s="58" t="s">
        <v>744</v>
      </c>
      <c r="C135" s="57" t="s">
        <v>60</v>
      </c>
      <c r="D135" s="57" t="s">
        <v>743</v>
      </c>
      <c r="E135" s="56" t="s">
        <v>358</v>
      </c>
      <c r="F135" s="56"/>
      <c r="G135" s="55" t="s">
        <v>147</v>
      </c>
      <c r="H135" s="54">
        <v>1.47837</v>
      </c>
      <c r="I135" s="53">
        <v>7.91</v>
      </c>
      <c r="J135" s="53">
        <v>11.69</v>
      </c>
    </row>
    <row r="136" spans="1:10" ht="51.95" customHeight="1" x14ac:dyDescent="0.2">
      <c r="A136" s="57" t="s">
        <v>253</v>
      </c>
      <c r="B136" s="58" t="s">
        <v>662</v>
      </c>
      <c r="C136" s="57" t="s">
        <v>60</v>
      </c>
      <c r="D136" s="57" t="s">
        <v>661</v>
      </c>
      <c r="E136" s="56" t="s">
        <v>660</v>
      </c>
      <c r="F136" s="56"/>
      <c r="G136" s="55" t="s">
        <v>79</v>
      </c>
      <c r="H136" s="54">
        <v>6.9199999999999998E-2</v>
      </c>
      <c r="I136" s="53">
        <v>10.31</v>
      </c>
      <c r="J136" s="53">
        <v>0.71</v>
      </c>
    </row>
    <row r="137" spans="1:10" ht="65.099999999999994" customHeight="1" x14ac:dyDescent="0.2">
      <c r="A137" s="57" t="s">
        <v>253</v>
      </c>
      <c r="B137" s="58" t="s">
        <v>823</v>
      </c>
      <c r="C137" s="57" t="s">
        <v>60</v>
      </c>
      <c r="D137" s="57" t="s">
        <v>822</v>
      </c>
      <c r="E137" s="56" t="s">
        <v>632</v>
      </c>
      <c r="F137" s="56"/>
      <c r="G137" s="55" t="s">
        <v>79</v>
      </c>
      <c r="H137" s="54">
        <v>1.7299999999999999E-2</v>
      </c>
      <c r="I137" s="53">
        <v>416.57</v>
      </c>
      <c r="J137" s="53">
        <v>7.2</v>
      </c>
    </row>
    <row r="138" spans="1:10" ht="39" customHeight="1" x14ac:dyDescent="0.2">
      <c r="A138" s="57" t="s">
        <v>253</v>
      </c>
      <c r="B138" s="58" t="s">
        <v>788</v>
      </c>
      <c r="C138" s="57" t="s">
        <v>60</v>
      </c>
      <c r="D138" s="57" t="s">
        <v>787</v>
      </c>
      <c r="E138" s="56" t="s">
        <v>625</v>
      </c>
      <c r="F138" s="56"/>
      <c r="G138" s="55" t="s">
        <v>79</v>
      </c>
      <c r="H138" s="54">
        <v>0.22491</v>
      </c>
      <c r="I138" s="53">
        <v>9.7799999999999994</v>
      </c>
      <c r="J138" s="53">
        <v>2.19</v>
      </c>
    </row>
    <row r="139" spans="1:10" ht="39" customHeight="1" x14ac:dyDescent="0.2">
      <c r="A139" s="57" t="s">
        <v>253</v>
      </c>
      <c r="B139" s="58" t="s">
        <v>705</v>
      </c>
      <c r="C139" s="57" t="s">
        <v>60</v>
      </c>
      <c r="D139" s="57" t="s">
        <v>704</v>
      </c>
      <c r="E139" s="56" t="s">
        <v>625</v>
      </c>
      <c r="F139" s="56"/>
      <c r="G139" s="55" t="s">
        <v>79</v>
      </c>
      <c r="H139" s="54">
        <v>6.9199999999999998E-2</v>
      </c>
      <c r="I139" s="53">
        <v>13.41</v>
      </c>
      <c r="J139" s="53">
        <v>0.92</v>
      </c>
    </row>
    <row r="140" spans="1:10" ht="39" customHeight="1" x14ac:dyDescent="0.2">
      <c r="A140" s="57" t="s">
        <v>253</v>
      </c>
      <c r="B140" s="58" t="s">
        <v>681</v>
      </c>
      <c r="C140" s="57" t="s">
        <v>60</v>
      </c>
      <c r="D140" s="57" t="s">
        <v>680</v>
      </c>
      <c r="E140" s="56" t="s">
        <v>679</v>
      </c>
      <c r="F140" s="56"/>
      <c r="G140" s="55" t="s">
        <v>79</v>
      </c>
      <c r="H140" s="54">
        <v>3.4599999999999999E-2</v>
      </c>
      <c r="I140" s="53">
        <v>264.8</v>
      </c>
      <c r="J140" s="53">
        <v>9.16</v>
      </c>
    </row>
    <row r="141" spans="1:10" ht="65.099999999999994" customHeight="1" x14ac:dyDescent="0.2">
      <c r="A141" s="57" t="s">
        <v>253</v>
      </c>
      <c r="B141" s="58" t="s">
        <v>758</v>
      </c>
      <c r="C141" s="57" t="s">
        <v>60</v>
      </c>
      <c r="D141" s="57" t="s">
        <v>757</v>
      </c>
      <c r="E141" s="56" t="s">
        <v>632</v>
      </c>
      <c r="F141" s="56"/>
      <c r="G141" s="55" t="s">
        <v>79</v>
      </c>
      <c r="H141" s="54">
        <v>3.4599999999999999E-2</v>
      </c>
      <c r="I141" s="53">
        <v>271.51</v>
      </c>
      <c r="J141" s="53">
        <v>9.39</v>
      </c>
    </row>
    <row r="142" spans="1:10" ht="39" customHeight="1" x14ac:dyDescent="0.2">
      <c r="A142" s="57" t="s">
        <v>253</v>
      </c>
      <c r="B142" s="58" t="s">
        <v>707</v>
      </c>
      <c r="C142" s="57" t="s">
        <v>60</v>
      </c>
      <c r="D142" s="57" t="s">
        <v>706</v>
      </c>
      <c r="E142" s="56" t="s">
        <v>625</v>
      </c>
      <c r="F142" s="56"/>
      <c r="G142" s="55" t="s">
        <v>79</v>
      </c>
      <c r="H142" s="54">
        <v>1.7299999999999999E-2</v>
      </c>
      <c r="I142" s="53">
        <v>10.48</v>
      </c>
      <c r="J142" s="53">
        <v>0.18</v>
      </c>
    </row>
    <row r="143" spans="1:10" ht="51.95" customHeight="1" x14ac:dyDescent="0.2">
      <c r="A143" s="57" t="s">
        <v>253</v>
      </c>
      <c r="B143" s="58" t="s">
        <v>142</v>
      </c>
      <c r="C143" s="57" t="s">
        <v>60</v>
      </c>
      <c r="D143" s="57" t="s">
        <v>141</v>
      </c>
      <c r="E143" s="56" t="s">
        <v>433</v>
      </c>
      <c r="F143" s="56"/>
      <c r="G143" s="55" t="s">
        <v>58</v>
      </c>
      <c r="H143" s="54">
        <v>0.10920000000000001</v>
      </c>
      <c r="I143" s="53">
        <v>5.29</v>
      </c>
      <c r="J143" s="53">
        <v>0.56999999999999995</v>
      </c>
    </row>
    <row r="144" spans="1:10" ht="39" customHeight="1" x14ac:dyDescent="0.2">
      <c r="A144" s="57" t="s">
        <v>253</v>
      </c>
      <c r="B144" s="58" t="s">
        <v>849</v>
      </c>
      <c r="C144" s="57" t="s">
        <v>60</v>
      </c>
      <c r="D144" s="57" t="s">
        <v>848</v>
      </c>
      <c r="E144" s="56" t="s">
        <v>847</v>
      </c>
      <c r="F144" s="56"/>
      <c r="G144" s="55" t="s">
        <v>58</v>
      </c>
      <c r="H144" s="54">
        <v>1</v>
      </c>
      <c r="I144" s="53">
        <v>83.91</v>
      </c>
      <c r="J144" s="53">
        <v>83.91</v>
      </c>
    </row>
    <row r="145" spans="1:10" ht="39" customHeight="1" x14ac:dyDescent="0.2">
      <c r="A145" s="57" t="s">
        <v>253</v>
      </c>
      <c r="B145" s="58" t="s">
        <v>747</v>
      </c>
      <c r="C145" s="57" t="s">
        <v>60</v>
      </c>
      <c r="D145" s="57" t="s">
        <v>746</v>
      </c>
      <c r="E145" s="56" t="s">
        <v>745</v>
      </c>
      <c r="F145" s="56"/>
      <c r="G145" s="55" t="s">
        <v>79</v>
      </c>
      <c r="H145" s="54">
        <v>3.4599999999999999E-2</v>
      </c>
      <c r="I145" s="53">
        <v>16.62</v>
      </c>
      <c r="J145" s="53">
        <v>0.56999999999999995</v>
      </c>
    </row>
    <row r="146" spans="1:10" ht="26.1" customHeight="1" x14ac:dyDescent="0.2">
      <c r="A146" s="57" t="s">
        <v>253</v>
      </c>
      <c r="B146" s="58" t="s">
        <v>99</v>
      </c>
      <c r="C146" s="57" t="s">
        <v>60</v>
      </c>
      <c r="D146" s="57" t="s">
        <v>98</v>
      </c>
      <c r="E146" s="56" t="s">
        <v>317</v>
      </c>
      <c r="F146" s="56"/>
      <c r="G146" s="55" t="s">
        <v>79</v>
      </c>
      <c r="H146" s="54">
        <v>5.1900000000000002E-2</v>
      </c>
      <c r="I146" s="53">
        <v>11.3</v>
      </c>
      <c r="J146" s="53">
        <v>0.57999999999999996</v>
      </c>
    </row>
    <row r="147" spans="1:10" ht="26.1" customHeight="1" x14ac:dyDescent="0.2">
      <c r="A147" s="57" t="s">
        <v>253</v>
      </c>
      <c r="B147" s="58" t="s">
        <v>756</v>
      </c>
      <c r="C147" s="57" t="s">
        <v>60</v>
      </c>
      <c r="D147" s="57" t="s">
        <v>755</v>
      </c>
      <c r="E147" s="56" t="s">
        <v>754</v>
      </c>
      <c r="F147" s="56"/>
      <c r="G147" s="55" t="s">
        <v>306</v>
      </c>
      <c r="H147" s="54">
        <v>9.5E-4</v>
      </c>
      <c r="I147" s="53">
        <v>1202.55</v>
      </c>
      <c r="J147" s="53">
        <v>1.1399999999999999</v>
      </c>
    </row>
    <row r="148" spans="1:10" ht="39" customHeight="1" x14ac:dyDescent="0.2">
      <c r="A148" s="57" t="s">
        <v>253</v>
      </c>
      <c r="B148" s="58" t="s">
        <v>648</v>
      </c>
      <c r="C148" s="57" t="s">
        <v>60</v>
      </c>
      <c r="D148" s="57" t="s">
        <v>647</v>
      </c>
      <c r="E148" s="56" t="s">
        <v>646</v>
      </c>
      <c r="F148" s="56"/>
      <c r="G148" s="55" t="s">
        <v>58</v>
      </c>
      <c r="H148" s="54">
        <v>0.23583999999999999</v>
      </c>
      <c r="I148" s="53">
        <v>60.47</v>
      </c>
      <c r="J148" s="53">
        <v>14.26</v>
      </c>
    </row>
    <row r="149" spans="1:10" ht="39" customHeight="1" x14ac:dyDescent="0.2">
      <c r="A149" s="57" t="s">
        <v>253</v>
      </c>
      <c r="B149" s="58" t="s">
        <v>819</v>
      </c>
      <c r="C149" s="57" t="s">
        <v>60</v>
      </c>
      <c r="D149" s="57" t="s">
        <v>818</v>
      </c>
      <c r="E149" s="56" t="s">
        <v>817</v>
      </c>
      <c r="F149" s="56"/>
      <c r="G149" s="55" t="s">
        <v>147</v>
      </c>
      <c r="H149" s="54">
        <v>0.22370000000000001</v>
      </c>
      <c r="I149" s="53">
        <v>7.62</v>
      </c>
      <c r="J149" s="53">
        <v>1.7</v>
      </c>
    </row>
    <row r="150" spans="1:10" ht="39" customHeight="1" x14ac:dyDescent="0.2">
      <c r="A150" s="57" t="s">
        <v>253</v>
      </c>
      <c r="B150" s="58" t="s">
        <v>673</v>
      </c>
      <c r="C150" s="57" t="s">
        <v>60</v>
      </c>
      <c r="D150" s="57" t="s">
        <v>672</v>
      </c>
      <c r="E150" s="56" t="s">
        <v>358</v>
      </c>
      <c r="F150" s="56"/>
      <c r="G150" s="55" t="s">
        <v>147</v>
      </c>
      <c r="H150" s="54">
        <v>1.2179899999999999</v>
      </c>
      <c r="I150" s="53">
        <v>3.81</v>
      </c>
      <c r="J150" s="53">
        <v>4.6399999999999997</v>
      </c>
    </row>
    <row r="151" spans="1:10" ht="39" customHeight="1" x14ac:dyDescent="0.2">
      <c r="A151" s="57" t="s">
        <v>253</v>
      </c>
      <c r="B151" s="58" t="s">
        <v>846</v>
      </c>
      <c r="C151" s="57" t="s">
        <v>60</v>
      </c>
      <c r="D151" s="57" t="s">
        <v>845</v>
      </c>
      <c r="E151" s="56" t="s">
        <v>358</v>
      </c>
      <c r="F151" s="56"/>
      <c r="G151" s="55" t="s">
        <v>79</v>
      </c>
      <c r="H151" s="54">
        <v>1.7299999999999999E-2</v>
      </c>
      <c r="I151" s="53">
        <v>56.62</v>
      </c>
      <c r="J151" s="53">
        <v>0.97</v>
      </c>
    </row>
    <row r="152" spans="1:10" ht="39" customHeight="1" x14ac:dyDescent="0.2">
      <c r="A152" s="57" t="s">
        <v>253</v>
      </c>
      <c r="B152" s="58" t="s">
        <v>699</v>
      </c>
      <c r="C152" s="57" t="s">
        <v>60</v>
      </c>
      <c r="D152" s="57" t="s">
        <v>698</v>
      </c>
      <c r="E152" s="56" t="s">
        <v>697</v>
      </c>
      <c r="F152" s="56"/>
      <c r="G152" s="55" t="s">
        <v>58</v>
      </c>
      <c r="H152" s="54">
        <v>1</v>
      </c>
      <c r="I152" s="53">
        <v>22.76</v>
      </c>
      <c r="J152" s="53">
        <v>22.76</v>
      </c>
    </row>
    <row r="153" spans="1:10" ht="39" customHeight="1" x14ac:dyDescent="0.2">
      <c r="A153" s="57" t="s">
        <v>253</v>
      </c>
      <c r="B153" s="58" t="s">
        <v>654</v>
      </c>
      <c r="C153" s="57" t="s">
        <v>60</v>
      </c>
      <c r="D153" s="57" t="s">
        <v>653</v>
      </c>
      <c r="E153" s="56" t="s">
        <v>602</v>
      </c>
      <c r="F153" s="56"/>
      <c r="G153" s="55" t="s">
        <v>58</v>
      </c>
      <c r="H153" s="54">
        <v>0.45673999999999998</v>
      </c>
      <c r="I153" s="53">
        <v>75.2</v>
      </c>
      <c r="J153" s="53">
        <v>34.340000000000003</v>
      </c>
    </row>
    <row r="154" spans="1:10" ht="39" customHeight="1" x14ac:dyDescent="0.2">
      <c r="A154" s="57" t="s">
        <v>253</v>
      </c>
      <c r="B154" s="58" t="s">
        <v>666</v>
      </c>
      <c r="C154" s="57" t="s">
        <v>60</v>
      </c>
      <c r="D154" s="57" t="s">
        <v>665</v>
      </c>
      <c r="E154" s="56" t="s">
        <v>660</v>
      </c>
      <c r="F154" s="56"/>
      <c r="G154" s="55" t="s">
        <v>147</v>
      </c>
      <c r="H154" s="54">
        <v>3.2349999999999997E-2</v>
      </c>
      <c r="I154" s="53">
        <v>37.659999999999997</v>
      </c>
      <c r="J154" s="53">
        <v>1.21</v>
      </c>
    </row>
    <row r="155" spans="1:10" ht="39" customHeight="1" x14ac:dyDescent="0.2">
      <c r="A155" s="57" t="s">
        <v>253</v>
      </c>
      <c r="B155" s="58" t="s">
        <v>636</v>
      </c>
      <c r="C155" s="57" t="s">
        <v>60</v>
      </c>
      <c r="D155" s="57" t="s">
        <v>635</v>
      </c>
      <c r="E155" s="56" t="s">
        <v>383</v>
      </c>
      <c r="F155" s="56"/>
      <c r="G155" s="55" t="s">
        <v>79</v>
      </c>
      <c r="H155" s="54">
        <v>3.4599999999999999E-2</v>
      </c>
      <c r="I155" s="53">
        <v>395.2</v>
      </c>
      <c r="J155" s="53">
        <v>13.67</v>
      </c>
    </row>
    <row r="156" spans="1:10" ht="26.1" customHeight="1" x14ac:dyDescent="0.2">
      <c r="A156" s="57" t="s">
        <v>253</v>
      </c>
      <c r="B156" s="58" t="s">
        <v>802</v>
      </c>
      <c r="C156" s="57" t="s">
        <v>60</v>
      </c>
      <c r="D156" s="57" t="s">
        <v>801</v>
      </c>
      <c r="E156" s="56" t="s">
        <v>800</v>
      </c>
      <c r="F156" s="56"/>
      <c r="G156" s="55" t="s">
        <v>58</v>
      </c>
      <c r="H156" s="54">
        <v>4.2738699999999996</v>
      </c>
      <c r="I156" s="53">
        <v>18.04</v>
      </c>
      <c r="J156" s="53">
        <v>77.099999999999994</v>
      </c>
    </row>
    <row r="157" spans="1:10" ht="39" customHeight="1" x14ac:dyDescent="0.2">
      <c r="A157" s="57" t="s">
        <v>253</v>
      </c>
      <c r="B157" s="58" t="s">
        <v>631</v>
      </c>
      <c r="C157" s="57" t="s">
        <v>60</v>
      </c>
      <c r="D157" s="57" t="s">
        <v>630</v>
      </c>
      <c r="E157" s="56" t="s">
        <v>625</v>
      </c>
      <c r="F157" s="56"/>
      <c r="G157" s="55" t="s">
        <v>79</v>
      </c>
      <c r="H157" s="54">
        <v>1.7299999999999999E-2</v>
      </c>
      <c r="I157" s="53">
        <v>19.68</v>
      </c>
      <c r="J157" s="53">
        <v>0.34</v>
      </c>
    </row>
    <row r="158" spans="1:10" x14ac:dyDescent="0.2">
      <c r="A158" s="52"/>
      <c r="B158" s="52"/>
      <c r="C158" s="52"/>
      <c r="D158" s="52"/>
      <c r="E158" s="52" t="s">
        <v>249</v>
      </c>
      <c r="F158" s="50">
        <v>270.31</v>
      </c>
      <c r="G158" s="52" t="s">
        <v>248</v>
      </c>
      <c r="H158" s="50">
        <v>0</v>
      </c>
      <c r="I158" s="52" t="s">
        <v>247</v>
      </c>
      <c r="J158" s="50">
        <v>270.31</v>
      </c>
    </row>
    <row r="159" spans="1:10" x14ac:dyDescent="0.2">
      <c r="A159" s="52"/>
      <c r="B159" s="52"/>
      <c r="C159" s="52"/>
      <c r="D159" s="52"/>
      <c r="E159" s="52" t="s">
        <v>246</v>
      </c>
      <c r="F159" s="50">
        <v>340.42</v>
      </c>
      <c r="G159" s="52"/>
      <c r="H159" s="51" t="s">
        <v>245</v>
      </c>
      <c r="I159" s="51"/>
      <c r="J159" s="50">
        <v>1404.24</v>
      </c>
    </row>
    <row r="160" spans="1:10" x14ac:dyDescent="0.2">
      <c r="A160" s="25" t="s">
        <v>958</v>
      </c>
      <c r="B160" s="25"/>
      <c r="C160" s="25"/>
      <c r="D160" s="25"/>
      <c r="E160" s="25"/>
      <c r="F160" s="25"/>
      <c r="G160" s="25"/>
      <c r="H160" s="25"/>
      <c r="I160" s="25"/>
      <c r="J160" s="25"/>
    </row>
    <row r="161" spans="1:10" ht="15" thickBot="1" x14ac:dyDescent="0.25">
      <c r="A161" s="69" t="s">
        <v>972</v>
      </c>
      <c r="B161" s="69"/>
      <c r="C161" s="69"/>
      <c r="D161" s="69"/>
      <c r="E161" s="69"/>
      <c r="F161" s="69"/>
      <c r="G161" s="69"/>
      <c r="H161" s="69"/>
      <c r="I161" s="69"/>
      <c r="J161" s="69"/>
    </row>
    <row r="162" spans="1:10" ht="0.95" customHeight="1" thickTop="1" x14ac:dyDescent="0.2">
      <c r="A162" s="48"/>
      <c r="B162" s="48"/>
      <c r="C162" s="48"/>
      <c r="D162" s="48"/>
      <c r="E162" s="48"/>
      <c r="F162" s="48"/>
      <c r="G162" s="48"/>
      <c r="H162" s="48"/>
      <c r="I162" s="48"/>
      <c r="J162" s="48"/>
    </row>
    <row r="163" spans="1:10" ht="18" customHeight="1" x14ac:dyDescent="0.2">
      <c r="A163" s="41" t="s">
        <v>204</v>
      </c>
      <c r="B163" s="39" t="s">
        <v>238</v>
      </c>
      <c r="C163" s="41" t="s">
        <v>237</v>
      </c>
      <c r="D163" s="41" t="s">
        <v>10</v>
      </c>
      <c r="E163" s="61" t="s">
        <v>256</v>
      </c>
      <c r="F163" s="61"/>
      <c r="G163" s="40" t="s">
        <v>236</v>
      </c>
      <c r="H163" s="39" t="s">
        <v>11</v>
      </c>
      <c r="I163" s="39" t="s">
        <v>235</v>
      </c>
      <c r="J163" s="39" t="s">
        <v>12</v>
      </c>
    </row>
    <row r="164" spans="1:10" ht="65.099999999999994" customHeight="1" x14ac:dyDescent="0.2">
      <c r="A164" s="33" t="s">
        <v>255</v>
      </c>
      <c r="B164" s="31" t="s">
        <v>203</v>
      </c>
      <c r="C164" s="33" t="s">
        <v>70</v>
      </c>
      <c r="D164" s="33" t="s">
        <v>202</v>
      </c>
      <c r="E164" s="60" t="s">
        <v>621</v>
      </c>
      <c r="F164" s="60"/>
      <c r="G164" s="32" t="s">
        <v>58</v>
      </c>
      <c r="H164" s="59">
        <v>1</v>
      </c>
      <c r="I164" s="30">
        <v>724.93</v>
      </c>
      <c r="J164" s="30">
        <v>724.93</v>
      </c>
    </row>
    <row r="165" spans="1:10" ht="39" customHeight="1" x14ac:dyDescent="0.2">
      <c r="A165" s="57" t="s">
        <v>253</v>
      </c>
      <c r="B165" s="58" t="s">
        <v>740</v>
      </c>
      <c r="C165" s="57" t="s">
        <v>60</v>
      </c>
      <c r="D165" s="57" t="s">
        <v>739</v>
      </c>
      <c r="E165" s="56" t="s">
        <v>452</v>
      </c>
      <c r="F165" s="56"/>
      <c r="G165" s="55" t="s">
        <v>147</v>
      </c>
      <c r="H165" s="54">
        <v>0.86021999999999998</v>
      </c>
      <c r="I165" s="53">
        <v>20.36</v>
      </c>
      <c r="J165" s="53">
        <v>17.510000000000002</v>
      </c>
    </row>
    <row r="166" spans="1:10" ht="65.099999999999994" customHeight="1" x14ac:dyDescent="0.2">
      <c r="A166" s="57" t="s">
        <v>253</v>
      </c>
      <c r="B166" s="58" t="s">
        <v>758</v>
      </c>
      <c r="C166" s="57" t="s">
        <v>60</v>
      </c>
      <c r="D166" s="57" t="s">
        <v>757</v>
      </c>
      <c r="E166" s="56" t="s">
        <v>632</v>
      </c>
      <c r="F166" s="56"/>
      <c r="G166" s="55" t="s">
        <v>79</v>
      </c>
      <c r="H166" s="54">
        <v>2.222E-2</v>
      </c>
      <c r="I166" s="53">
        <v>271.51</v>
      </c>
      <c r="J166" s="53">
        <v>6.03</v>
      </c>
    </row>
    <row r="167" spans="1:10" ht="51.95" customHeight="1" x14ac:dyDescent="0.2">
      <c r="A167" s="57" t="s">
        <v>253</v>
      </c>
      <c r="B167" s="58" t="s">
        <v>844</v>
      </c>
      <c r="C167" s="57" t="s">
        <v>60</v>
      </c>
      <c r="D167" s="57" t="s">
        <v>843</v>
      </c>
      <c r="E167" s="56" t="s">
        <v>461</v>
      </c>
      <c r="F167" s="56"/>
      <c r="G167" s="55" t="s">
        <v>147</v>
      </c>
      <c r="H167" s="54">
        <v>0.54</v>
      </c>
      <c r="I167" s="53">
        <v>59.05</v>
      </c>
      <c r="J167" s="53">
        <v>31.88</v>
      </c>
    </row>
    <row r="168" spans="1:10" ht="39" customHeight="1" x14ac:dyDescent="0.2">
      <c r="A168" s="57" t="s">
        <v>253</v>
      </c>
      <c r="B168" s="58" t="s">
        <v>842</v>
      </c>
      <c r="C168" s="57" t="s">
        <v>60</v>
      </c>
      <c r="D168" s="57" t="s">
        <v>841</v>
      </c>
      <c r="E168" s="56" t="s">
        <v>452</v>
      </c>
      <c r="F168" s="56"/>
      <c r="G168" s="55" t="s">
        <v>147</v>
      </c>
      <c r="H168" s="54">
        <v>0.17333000000000001</v>
      </c>
      <c r="I168" s="53">
        <v>26.33</v>
      </c>
      <c r="J168" s="53">
        <v>4.5599999999999996</v>
      </c>
    </row>
    <row r="169" spans="1:10" ht="26.1" customHeight="1" x14ac:dyDescent="0.2">
      <c r="A169" s="57" t="s">
        <v>253</v>
      </c>
      <c r="B169" s="58" t="s">
        <v>802</v>
      </c>
      <c r="C169" s="57" t="s">
        <v>60</v>
      </c>
      <c r="D169" s="57" t="s">
        <v>801</v>
      </c>
      <c r="E169" s="56" t="s">
        <v>800</v>
      </c>
      <c r="F169" s="56"/>
      <c r="G169" s="55" t="s">
        <v>58</v>
      </c>
      <c r="H169" s="54">
        <v>2.2728799999999998</v>
      </c>
      <c r="I169" s="53">
        <v>18.04</v>
      </c>
      <c r="J169" s="53">
        <v>41</v>
      </c>
    </row>
    <row r="170" spans="1:10" ht="39" customHeight="1" x14ac:dyDescent="0.2">
      <c r="A170" s="57" t="s">
        <v>253</v>
      </c>
      <c r="B170" s="58" t="s">
        <v>784</v>
      </c>
      <c r="C170" s="57" t="s">
        <v>60</v>
      </c>
      <c r="D170" s="57" t="s">
        <v>783</v>
      </c>
      <c r="E170" s="56" t="s">
        <v>602</v>
      </c>
      <c r="F170" s="56"/>
      <c r="G170" s="55" t="s">
        <v>58</v>
      </c>
      <c r="H170" s="54">
        <v>0.192</v>
      </c>
      <c r="I170" s="53">
        <v>115.6</v>
      </c>
      <c r="J170" s="53">
        <v>22.19</v>
      </c>
    </row>
    <row r="171" spans="1:10" ht="51.95" customHeight="1" x14ac:dyDescent="0.2">
      <c r="A171" s="57" t="s">
        <v>253</v>
      </c>
      <c r="B171" s="58" t="s">
        <v>780</v>
      </c>
      <c r="C171" s="57" t="s">
        <v>60</v>
      </c>
      <c r="D171" s="57" t="s">
        <v>779</v>
      </c>
      <c r="E171" s="56" t="s">
        <v>778</v>
      </c>
      <c r="F171" s="56"/>
      <c r="G171" s="55" t="s">
        <v>58</v>
      </c>
      <c r="H171" s="54">
        <v>1.4506600000000001</v>
      </c>
      <c r="I171" s="53">
        <v>51.39</v>
      </c>
      <c r="J171" s="53">
        <v>74.540000000000006</v>
      </c>
    </row>
    <row r="172" spans="1:10" ht="39" customHeight="1" x14ac:dyDescent="0.2">
      <c r="A172" s="57" t="s">
        <v>253</v>
      </c>
      <c r="B172" s="58" t="s">
        <v>747</v>
      </c>
      <c r="C172" s="57" t="s">
        <v>60</v>
      </c>
      <c r="D172" s="57" t="s">
        <v>746</v>
      </c>
      <c r="E172" s="56" t="s">
        <v>745</v>
      </c>
      <c r="F172" s="56"/>
      <c r="G172" s="55" t="s">
        <v>79</v>
      </c>
      <c r="H172" s="54">
        <v>4.444E-2</v>
      </c>
      <c r="I172" s="53">
        <v>16.62</v>
      </c>
      <c r="J172" s="53">
        <v>0.73</v>
      </c>
    </row>
    <row r="173" spans="1:10" ht="51.95" customHeight="1" x14ac:dyDescent="0.2">
      <c r="A173" s="57" t="s">
        <v>253</v>
      </c>
      <c r="B173" s="58" t="s">
        <v>744</v>
      </c>
      <c r="C173" s="57" t="s">
        <v>60</v>
      </c>
      <c r="D173" s="57" t="s">
        <v>743</v>
      </c>
      <c r="E173" s="56" t="s">
        <v>358</v>
      </c>
      <c r="F173" s="56"/>
      <c r="G173" s="55" t="s">
        <v>147</v>
      </c>
      <c r="H173" s="54">
        <v>0.72487999999999997</v>
      </c>
      <c r="I173" s="53">
        <v>7.91</v>
      </c>
      <c r="J173" s="53">
        <v>5.73</v>
      </c>
    </row>
    <row r="174" spans="1:10" ht="39" customHeight="1" x14ac:dyDescent="0.2">
      <c r="A174" s="57" t="s">
        <v>253</v>
      </c>
      <c r="B174" s="58" t="s">
        <v>707</v>
      </c>
      <c r="C174" s="57" t="s">
        <v>60</v>
      </c>
      <c r="D174" s="57" t="s">
        <v>706</v>
      </c>
      <c r="E174" s="56" t="s">
        <v>625</v>
      </c>
      <c r="F174" s="56"/>
      <c r="G174" s="55" t="s">
        <v>79</v>
      </c>
      <c r="H174" s="54">
        <v>2.222E-2</v>
      </c>
      <c r="I174" s="53">
        <v>10.48</v>
      </c>
      <c r="J174" s="53">
        <v>0.23</v>
      </c>
    </row>
    <row r="175" spans="1:10" ht="26.1" customHeight="1" x14ac:dyDescent="0.2">
      <c r="A175" s="57" t="s">
        <v>253</v>
      </c>
      <c r="B175" s="58" t="s">
        <v>99</v>
      </c>
      <c r="C175" s="57" t="s">
        <v>60</v>
      </c>
      <c r="D175" s="57" t="s">
        <v>98</v>
      </c>
      <c r="E175" s="56" t="s">
        <v>317</v>
      </c>
      <c r="F175" s="56"/>
      <c r="G175" s="55" t="s">
        <v>79</v>
      </c>
      <c r="H175" s="54">
        <v>6.6659999999999997E-2</v>
      </c>
      <c r="I175" s="53">
        <v>11.3</v>
      </c>
      <c r="J175" s="53">
        <v>0.75</v>
      </c>
    </row>
    <row r="176" spans="1:10" ht="39" customHeight="1" x14ac:dyDescent="0.2">
      <c r="A176" s="57" t="s">
        <v>253</v>
      </c>
      <c r="B176" s="58" t="s">
        <v>840</v>
      </c>
      <c r="C176" s="57" t="s">
        <v>60</v>
      </c>
      <c r="D176" s="57" t="s">
        <v>839</v>
      </c>
      <c r="E176" s="56" t="s">
        <v>832</v>
      </c>
      <c r="F176" s="56"/>
      <c r="G176" s="55" t="s">
        <v>79</v>
      </c>
      <c r="H176" s="54">
        <v>8.8880000000000001E-2</v>
      </c>
      <c r="I176" s="53">
        <v>7.53</v>
      </c>
      <c r="J176" s="53">
        <v>0.66</v>
      </c>
    </row>
    <row r="177" spans="1:10" ht="51.95" customHeight="1" x14ac:dyDescent="0.2">
      <c r="A177" s="57" t="s">
        <v>253</v>
      </c>
      <c r="B177" s="58" t="s">
        <v>675</v>
      </c>
      <c r="C177" s="57" t="s">
        <v>60</v>
      </c>
      <c r="D177" s="57" t="s">
        <v>674</v>
      </c>
      <c r="E177" s="56" t="s">
        <v>317</v>
      </c>
      <c r="F177" s="56"/>
      <c r="G177" s="55" t="s">
        <v>79</v>
      </c>
      <c r="H177" s="54">
        <v>1.111E-2</v>
      </c>
      <c r="I177" s="53">
        <v>569.23</v>
      </c>
      <c r="J177" s="53">
        <v>6.32</v>
      </c>
    </row>
    <row r="178" spans="1:10" ht="51.95" customHeight="1" x14ac:dyDescent="0.2">
      <c r="A178" s="57" t="s">
        <v>253</v>
      </c>
      <c r="B178" s="58" t="s">
        <v>690</v>
      </c>
      <c r="C178" s="57" t="s">
        <v>60</v>
      </c>
      <c r="D178" s="57" t="s">
        <v>689</v>
      </c>
      <c r="E178" s="56" t="s">
        <v>660</v>
      </c>
      <c r="F178" s="56"/>
      <c r="G178" s="55" t="s">
        <v>79</v>
      </c>
      <c r="H178" s="54">
        <v>0.17777000000000001</v>
      </c>
      <c r="I178" s="53">
        <v>14.8</v>
      </c>
      <c r="J178" s="53">
        <v>2.63</v>
      </c>
    </row>
    <row r="179" spans="1:10" ht="51.95" customHeight="1" x14ac:dyDescent="0.2">
      <c r="A179" s="57" t="s">
        <v>253</v>
      </c>
      <c r="B179" s="58" t="s">
        <v>838</v>
      </c>
      <c r="C179" s="57" t="s">
        <v>60</v>
      </c>
      <c r="D179" s="57" t="s">
        <v>837</v>
      </c>
      <c r="E179" s="56" t="s">
        <v>461</v>
      </c>
      <c r="F179" s="56"/>
      <c r="G179" s="55" t="s">
        <v>147</v>
      </c>
      <c r="H179" s="54">
        <v>0.18</v>
      </c>
      <c r="I179" s="53">
        <v>29.43</v>
      </c>
      <c r="J179" s="53">
        <v>5.29</v>
      </c>
    </row>
    <row r="180" spans="1:10" ht="51.95" customHeight="1" x14ac:dyDescent="0.2">
      <c r="A180" s="57" t="s">
        <v>253</v>
      </c>
      <c r="B180" s="58" t="s">
        <v>629</v>
      </c>
      <c r="C180" s="57" t="s">
        <v>60</v>
      </c>
      <c r="D180" s="57" t="s">
        <v>628</v>
      </c>
      <c r="E180" s="56" t="s">
        <v>317</v>
      </c>
      <c r="F180" s="56"/>
      <c r="G180" s="55" t="s">
        <v>79</v>
      </c>
      <c r="H180" s="54">
        <v>1.111E-2</v>
      </c>
      <c r="I180" s="53">
        <v>594.05999999999995</v>
      </c>
      <c r="J180" s="53">
        <v>6.6</v>
      </c>
    </row>
    <row r="181" spans="1:10" ht="39" customHeight="1" x14ac:dyDescent="0.2">
      <c r="A181" s="57" t="s">
        <v>253</v>
      </c>
      <c r="B181" s="58" t="s">
        <v>749</v>
      </c>
      <c r="C181" s="57" t="s">
        <v>60</v>
      </c>
      <c r="D181" s="57" t="s">
        <v>748</v>
      </c>
      <c r="E181" s="56" t="s">
        <v>358</v>
      </c>
      <c r="F181" s="56"/>
      <c r="G181" s="55" t="s">
        <v>79</v>
      </c>
      <c r="H181" s="54">
        <v>4.444E-2</v>
      </c>
      <c r="I181" s="53">
        <v>33.549999999999997</v>
      </c>
      <c r="J181" s="53">
        <v>1.49</v>
      </c>
    </row>
    <row r="182" spans="1:10" ht="39" customHeight="1" x14ac:dyDescent="0.2">
      <c r="A182" s="57" t="s">
        <v>253</v>
      </c>
      <c r="B182" s="58" t="s">
        <v>836</v>
      </c>
      <c r="C182" s="57" t="s">
        <v>60</v>
      </c>
      <c r="D182" s="57" t="s">
        <v>835</v>
      </c>
      <c r="E182" s="56" t="s">
        <v>358</v>
      </c>
      <c r="F182" s="56"/>
      <c r="G182" s="55" t="s">
        <v>79</v>
      </c>
      <c r="H182" s="54">
        <v>4.444E-2</v>
      </c>
      <c r="I182" s="53">
        <v>44.24</v>
      </c>
      <c r="J182" s="53">
        <v>1.96</v>
      </c>
    </row>
    <row r="183" spans="1:10" ht="78" customHeight="1" x14ac:dyDescent="0.2">
      <c r="A183" s="57" t="s">
        <v>253</v>
      </c>
      <c r="B183" s="58" t="s">
        <v>657</v>
      </c>
      <c r="C183" s="57" t="s">
        <v>60</v>
      </c>
      <c r="D183" s="57" t="s">
        <v>656</v>
      </c>
      <c r="E183" s="56" t="s">
        <v>655</v>
      </c>
      <c r="F183" s="56"/>
      <c r="G183" s="55" t="s">
        <v>58</v>
      </c>
      <c r="H183" s="54">
        <v>6.6659999999999997E-2</v>
      </c>
      <c r="I183" s="53">
        <v>214.53</v>
      </c>
      <c r="J183" s="53">
        <v>14.3</v>
      </c>
    </row>
    <row r="184" spans="1:10" ht="51.95" customHeight="1" x14ac:dyDescent="0.2">
      <c r="A184" s="57" t="s">
        <v>253</v>
      </c>
      <c r="B184" s="58" t="s">
        <v>738</v>
      </c>
      <c r="C184" s="57" t="s">
        <v>60</v>
      </c>
      <c r="D184" s="57" t="s">
        <v>737</v>
      </c>
      <c r="E184" s="56" t="s">
        <v>667</v>
      </c>
      <c r="F184" s="56"/>
      <c r="G184" s="55" t="s">
        <v>79</v>
      </c>
      <c r="H184" s="54">
        <v>8.8880000000000001E-2</v>
      </c>
      <c r="I184" s="53">
        <v>1341.19</v>
      </c>
      <c r="J184" s="53">
        <v>119.2</v>
      </c>
    </row>
    <row r="185" spans="1:10" ht="51.95" customHeight="1" x14ac:dyDescent="0.2">
      <c r="A185" s="57" t="s">
        <v>253</v>
      </c>
      <c r="B185" s="58" t="s">
        <v>775</v>
      </c>
      <c r="C185" s="57" t="s">
        <v>60</v>
      </c>
      <c r="D185" s="57" t="s">
        <v>774</v>
      </c>
      <c r="E185" s="56" t="s">
        <v>667</v>
      </c>
      <c r="F185" s="56"/>
      <c r="G185" s="55" t="s">
        <v>58</v>
      </c>
      <c r="H185" s="54">
        <v>1.4506600000000001</v>
      </c>
      <c r="I185" s="53">
        <v>25.85</v>
      </c>
      <c r="J185" s="53">
        <v>37.49</v>
      </c>
    </row>
    <row r="186" spans="1:10" ht="39" customHeight="1" x14ac:dyDescent="0.2">
      <c r="A186" s="57" t="s">
        <v>253</v>
      </c>
      <c r="B186" s="58" t="s">
        <v>834</v>
      </c>
      <c r="C186" s="57" t="s">
        <v>60</v>
      </c>
      <c r="D186" s="57" t="s">
        <v>833</v>
      </c>
      <c r="E186" s="56" t="s">
        <v>832</v>
      </c>
      <c r="F186" s="56"/>
      <c r="G186" s="55" t="s">
        <v>147</v>
      </c>
      <c r="H186" s="54">
        <v>0.10222000000000001</v>
      </c>
      <c r="I186" s="53">
        <v>17.48</v>
      </c>
      <c r="J186" s="53">
        <v>1.78</v>
      </c>
    </row>
    <row r="187" spans="1:10" ht="39" customHeight="1" x14ac:dyDescent="0.2">
      <c r="A187" s="57" t="s">
        <v>253</v>
      </c>
      <c r="B187" s="58" t="s">
        <v>699</v>
      </c>
      <c r="C187" s="57" t="s">
        <v>60</v>
      </c>
      <c r="D187" s="57" t="s">
        <v>698</v>
      </c>
      <c r="E187" s="56" t="s">
        <v>697</v>
      </c>
      <c r="F187" s="56"/>
      <c r="G187" s="55" t="s">
        <v>58</v>
      </c>
      <c r="H187" s="54">
        <v>1</v>
      </c>
      <c r="I187" s="53">
        <v>22.76</v>
      </c>
      <c r="J187" s="53">
        <v>22.76</v>
      </c>
    </row>
    <row r="188" spans="1:10" ht="51.95" customHeight="1" x14ac:dyDescent="0.2">
      <c r="A188" s="57" t="s">
        <v>253</v>
      </c>
      <c r="B188" s="58" t="s">
        <v>718</v>
      </c>
      <c r="C188" s="57" t="s">
        <v>60</v>
      </c>
      <c r="D188" s="57" t="s">
        <v>717</v>
      </c>
      <c r="E188" s="56" t="s">
        <v>716</v>
      </c>
      <c r="F188" s="56"/>
      <c r="G188" s="55" t="s">
        <v>79</v>
      </c>
      <c r="H188" s="54">
        <v>0.13333</v>
      </c>
      <c r="I188" s="53">
        <v>117.65</v>
      </c>
      <c r="J188" s="53">
        <v>15.68</v>
      </c>
    </row>
    <row r="189" spans="1:10" ht="39" customHeight="1" x14ac:dyDescent="0.2">
      <c r="A189" s="57" t="s">
        <v>253</v>
      </c>
      <c r="B189" s="58" t="s">
        <v>773</v>
      </c>
      <c r="C189" s="57" t="s">
        <v>60</v>
      </c>
      <c r="D189" s="57" t="s">
        <v>772</v>
      </c>
      <c r="E189" s="56" t="s">
        <v>660</v>
      </c>
      <c r="F189" s="56"/>
      <c r="G189" s="55" t="s">
        <v>147</v>
      </c>
      <c r="H189" s="54">
        <v>0.22422</v>
      </c>
      <c r="I189" s="53">
        <v>27.02</v>
      </c>
      <c r="J189" s="53">
        <v>6.05</v>
      </c>
    </row>
    <row r="190" spans="1:10" ht="51.95" customHeight="1" x14ac:dyDescent="0.2">
      <c r="A190" s="57" t="s">
        <v>253</v>
      </c>
      <c r="B190" s="58" t="s">
        <v>765</v>
      </c>
      <c r="C190" s="57" t="s">
        <v>60</v>
      </c>
      <c r="D190" s="57" t="s">
        <v>764</v>
      </c>
      <c r="E190" s="56" t="s">
        <v>763</v>
      </c>
      <c r="F190" s="56"/>
      <c r="G190" s="55" t="s">
        <v>58</v>
      </c>
      <c r="H190" s="54">
        <v>1</v>
      </c>
      <c r="I190" s="53">
        <v>84.93</v>
      </c>
      <c r="J190" s="53">
        <v>84.93</v>
      </c>
    </row>
    <row r="191" spans="1:10" ht="26.1" customHeight="1" x14ac:dyDescent="0.2">
      <c r="A191" s="57" t="s">
        <v>253</v>
      </c>
      <c r="B191" s="58" t="s">
        <v>831</v>
      </c>
      <c r="C191" s="57" t="s">
        <v>60</v>
      </c>
      <c r="D191" s="57" t="s">
        <v>830</v>
      </c>
      <c r="E191" s="56" t="s">
        <v>317</v>
      </c>
      <c r="F191" s="56"/>
      <c r="G191" s="55" t="s">
        <v>79</v>
      </c>
      <c r="H191" s="54">
        <v>2.222E-2</v>
      </c>
      <c r="I191" s="53">
        <v>55.97</v>
      </c>
      <c r="J191" s="53">
        <v>1.24</v>
      </c>
    </row>
    <row r="192" spans="1:10" ht="39" customHeight="1" x14ac:dyDescent="0.2">
      <c r="A192" s="57" t="s">
        <v>253</v>
      </c>
      <c r="B192" s="58" t="s">
        <v>829</v>
      </c>
      <c r="C192" s="57" t="s">
        <v>60</v>
      </c>
      <c r="D192" s="57" t="s">
        <v>828</v>
      </c>
      <c r="E192" s="56" t="s">
        <v>358</v>
      </c>
      <c r="F192" s="56"/>
      <c r="G192" s="55" t="s">
        <v>79</v>
      </c>
      <c r="H192" s="54">
        <v>4.444E-2</v>
      </c>
      <c r="I192" s="53">
        <v>31.03</v>
      </c>
      <c r="J192" s="53">
        <v>1.37</v>
      </c>
    </row>
    <row r="193" spans="1:10" ht="51.95" customHeight="1" x14ac:dyDescent="0.2">
      <c r="A193" s="57" t="s">
        <v>253</v>
      </c>
      <c r="B193" s="58" t="s">
        <v>827</v>
      </c>
      <c r="C193" s="57" t="s">
        <v>60</v>
      </c>
      <c r="D193" s="57" t="s">
        <v>826</v>
      </c>
      <c r="E193" s="56" t="s">
        <v>660</v>
      </c>
      <c r="F193" s="56"/>
      <c r="G193" s="55" t="s">
        <v>79</v>
      </c>
      <c r="H193" s="54">
        <v>2.222E-2</v>
      </c>
      <c r="I193" s="53">
        <v>9.99</v>
      </c>
      <c r="J193" s="53">
        <v>0.22</v>
      </c>
    </row>
    <row r="194" spans="1:10" ht="51.95" customHeight="1" x14ac:dyDescent="0.2">
      <c r="A194" s="57" t="s">
        <v>253</v>
      </c>
      <c r="B194" s="58" t="s">
        <v>825</v>
      </c>
      <c r="C194" s="57" t="s">
        <v>60</v>
      </c>
      <c r="D194" s="57" t="s">
        <v>824</v>
      </c>
      <c r="E194" s="56" t="s">
        <v>660</v>
      </c>
      <c r="F194" s="56"/>
      <c r="G194" s="55" t="s">
        <v>79</v>
      </c>
      <c r="H194" s="54">
        <v>2.222E-2</v>
      </c>
      <c r="I194" s="53">
        <v>25.72</v>
      </c>
      <c r="J194" s="53">
        <v>0.56999999999999995</v>
      </c>
    </row>
    <row r="195" spans="1:10" ht="39" customHeight="1" x14ac:dyDescent="0.2">
      <c r="A195" s="57" t="s">
        <v>253</v>
      </c>
      <c r="B195" s="58" t="s">
        <v>769</v>
      </c>
      <c r="C195" s="57" t="s">
        <v>60</v>
      </c>
      <c r="D195" s="57" t="s">
        <v>768</v>
      </c>
      <c r="E195" s="56" t="s">
        <v>597</v>
      </c>
      <c r="F195" s="56"/>
      <c r="G195" s="55" t="s">
        <v>79</v>
      </c>
      <c r="H195" s="54">
        <v>4.444E-2</v>
      </c>
      <c r="I195" s="53">
        <v>123.39</v>
      </c>
      <c r="J195" s="53">
        <v>5.48</v>
      </c>
    </row>
    <row r="196" spans="1:10" ht="39" customHeight="1" x14ac:dyDescent="0.2">
      <c r="A196" s="57" t="s">
        <v>253</v>
      </c>
      <c r="B196" s="58" t="s">
        <v>652</v>
      </c>
      <c r="C196" s="57" t="s">
        <v>60</v>
      </c>
      <c r="D196" s="57" t="s">
        <v>651</v>
      </c>
      <c r="E196" s="56" t="s">
        <v>358</v>
      </c>
      <c r="F196" s="56"/>
      <c r="G196" s="55" t="s">
        <v>79</v>
      </c>
      <c r="H196" s="54">
        <v>4.444E-2</v>
      </c>
      <c r="I196" s="53">
        <v>34.39</v>
      </c>
      <c r="J196" s="53">
        <v>1.52</v>
      </c>
    </row>
    <row r="197" spans="1:10" ht="39" customHeight="1" x14ac:dyDescent="0.2">
      <c r="A197" s="57" t="s">
        <v>253</v>
      </c>
      <c r="B197" s="58" t="s">
        <v>692</v>
      </c>
      <c r="C197" s="57" t="s">
        <v>60</v>
      </c>
      <c r="D197" s="57" t="s">
        <v>691</v>
      </c>
      <c r="E197" s="56" t="s">
        <v>358</v>
      </c>
      <c r="F197" s="56"/>
      <c r="G197" s="55" t="s">
        <v>79</v>
      </c>
      <c r="H197" s="54">
        <v>6.6659999999999997E-2</v>
      </c>
      <c r="I197" s="53">
        <v>35.17</v>
      </c>
      <c r="J197" s="53">
        <v>2.34</v>
      </c>
    </row>
    <row r="198" spans="1:10" ht="65.099999999999994" customHeight="1" x14ac:dyDescent="0.2">
      <c r="A198" s="57" t="s">
        <v>253</v>
      </c>
      <c r="B198" s="58" t="s">
        <v>823</v>
      </c>
      <c r="C198" s="57" t="s">
        <v>60</v>
      </c>
      <c r="D198" s="57" t="s">
        <v>822</v>
      </c>
      <c r="E198" s="56" t="s">
        <v>632</v>
      </c>
      <c r="F198" s="56"/>
      <c r="G198" s="55" t="s">
        <v>79</v>
      </c>
      <c r="H198" s="54">
        <v>2.222E-2</v>
      </c>
      <c r="I198" s="53">
        <v>416.57</v>
      </c>
      <c r="J198" s="53">
        <v>9.25</v>
      </c>
    </row>
    <row r="199" spans="1:10" ht="39" customHeight="1" x14ac:dyDescent="0.2">
      <c r="A199" s="57" t="s">
        <v>253</v>
      </c>
      <c r="B199" s="58" t="s">
        <v>788</v>
      </c>
      <c r="C199" s="57" t="s">
        <v>60</v>
      </c>
      <c r="D199" s="57" t="s">
        <v>787</v>
      </c>
      <c r="E199" s="56" t="s">
        <v>625</v>
      </c>
      <c r="F199" s="56"/>
      <c r="G199" s="55" t="s">
        <v>79</v>
      </c>
      <c r="H199" s="54">
        <v>0.15554999999999999</v>
      </c>
      <c r="I199" s="53">
        <v>9.7799999999999994</v>
      </c>
      <c r="J199" s="53">
        <v>1.52</v>
      </c>
    </row>
    <row r="200" spans="1:10" ht="39" customHeight="1" x14ac:dyDescent="0.2">
      <c r="A200" s="57" t="s">
        <v>253</v>
      </c>
      <c r="B200" s="58" t="s">
        <v>753</v>
      </c>
      <c r="C200" s="57" t="s">
        <v>60</v>
      </c>
      <c r="D200" s="57" t="s">
        <v>752</v>
      </c>
      <c r="E200" s="56" t="s">
        <v>602</v>
      </c>
      <c r="F200" s="56"/>
      <c r="G200" s="55" t="s">
        <v>58</v>
      </c>
      <c r="H200" s="54">
        <v>0.94443999999999995</v>
      </c>
      <c r="I200" s="53">
        <v>97.33</v>
      </c>
      <c r="J200" s="53">
        <v>91.92</v>
      </c>
    </row>
    <row r="201" spans="1:10" ht="39" customHeight="1" x14ac:dyDescent="0.2">
      <c r="A201" s="57" t="s">
        <v>253</v>
      </c>
      <c r="B201" s="58" t="s">
        <v>726</v>
      </c>
      <c r="C201" s="57" t="s">
        <v>60</v>
      </c>
      <c r="D201" s="57" t="s">
        <v>725</v>
      </c>
      <c r="E201" s="56" t="s">
        <v>625</v>
      </c>
      <c r="F201" s="56"/>
      <c r="G201" s="55" t="s">
        <v>147</v>
      </c>
      <c r="H201" s="54">
        <v>0.21232999999999999</v>
      </c>
      <c r="I201" s="53">
        <v>24.22</v>
      </c>
      <c r="J201" s="53">
        <v>5.14</v>
      </c>
    </row>
    <row r="202" spans="1:10" ht="39" customHeight="1" x14ac:dyDescent="0.2">
      <c r="A202" s="57" t="s">
        <v>253</v>
      </c>
      <c r="B202" s="58" t="s">
        <v>681</v>
      </c>
      <c r="C202" s="57" t="s">
        <v>60</v>
      </c>
      <c r="D202" s="57" t="s">
        <v>680</v>
      </c>
      <c r="E202" s="56" t="s">
        <v>679</v>
      </c>
      <c r="F202" s="56"/>
      <c r="G202" s="55" t="s">
        <v>79</v>
      </c>
      <c r="H202" s="54">
        <v>4.444E-2</v>
      </c>
      <c r="I202" s="53">
        <v>264.8</v>
      </c>
      <c r="J202" s="53">
        <v>11.76</v>
      </c>
    </row>
    <row r="203" spans="1:10" ht="39" customHeight="1" x14ac:dyDescent="0.2">
      <c r="A203" s="57" t="s">
        <v>253</v>
      </c>
      <c r="B203" s="58" t="s">
        <v>643</v>
      </c>
      <c r="C203" s="57" t="s">
        <v>60</v>
      </c>
      <c r="D203" s="57" t="s">
        <v>642</v>
      </c>
      <c r="E203" s="56" t="s">
        <v>358</v>
      </c>
      <c r="F203" s="56"/>
      <c r="G203" s="55" t="s">
        <v>147</v>
      </c>
      <c r="H203" s="54">
        <v>4.68</v>
      </c>
      <c r="I203" s="53">
        <v>5.15</v>
      </c>
      <c r="J203" s="53">
        <v>24.1</v>
      </c>
    </row>
    <row r="204" spans="1:10" ht="51.95" customHeight="1" x14ac:dyDescent="0.2">
      <c r="A204" s="57" t="s">
        <v>253</v>
      </c>
      <c r="B204" s="58" t="s">
        <v>821</v>
      </c>
      <c r="C204" s="57" t="s">
        <v>60</v>
      </c>
      <c r="D204" s="57" t="s">
        <v>820</v>
      </c>
      <c r="E204" s="56" t="s">
        <v>461</v>
      </c>
      <c r="F204" s="56"/>
      <c r="G204" s="55" t="s">
        <v>79</v>
      </c>
      <c r="H204" s="54">
        <v>2.222E-2</v>
      </c>
      <c r="I204" s="53">
        <v>46.16</v>
      </c>
      <c r="J204" s="53">
        <v>1.02</v>
      </c>
    </row>
    <row r="205" spans="1:10" ht="39" customHeight="1" x14ac:dyDescent="0.2">
      <c r="A205" s="57" t="s">
        <v>253</v>
      </c>
      <c r="B205" s="58" t="s">
        <v>819</v>
      </c>
      <c r="C205" s="57" t="s">
        <v>60</v>
      </c>
      <c r="D205" s="57" t="s">
        <v>818</v>
      </c>
      <c r="E205" s="56" t="s">
        <v>817</v>
      </c>
      <c r="F205" s="56"/>
      <c r="G205" s="55" t="s">
        <v>147</v>
      </c>
      <c r="H205" s="54">
        <v>2.666E-2</v>
      </c>
      <c r="I205" s="53">
        <v>7.62</v>
      </c>
      <c r="J205" s="53">
        <v>0.2</v>
      </c>
    </row>
    <row r="206" spans="1:10" ht="51.95" customHeight="1" x14ac:dyDescent="0.2">
      <c r="A206" s="57" t="s">
        <v>253</v>
      </c>
      <c r="B206" s="58" t="s">
        <v>816</v>
      </c>
      <c r="C206" s="57" t="s">
        <v>60</v>
      </c>
      <c r="D206" s="57" t="s">
        <v>815</v>
      </c>
      <c r="E206" s="56" t="s">
        <v>660</v>
      </c>
      <c r="F206" s="56"/>
      <c r="G206" s="55" t="s">
        <v>79</v>
      </c>
      <c r="H206" s="54">
        <v>2.222E-2</v>
      </c>
      <c r="I206" s="53">
        <v>23.62</v>
      </c>
      <c r="J206" s="53">
        <v>0.52</v>
      </c>
    </row>
    <row r="207" spans="1:10" ht="26.1" customHeight="1" x14ac:dyDescent="0.2">
      <c r="A207" s="57" t="s">
        <v>253</v>
      </c>
      <c r="B207" s="58" t="s">
        <v>736</v>
      </c>
      <c r="C207" s="57" t="s">
        <v>60</v>
      </c>
      <c r="D207" s="57" t="s">
        <v>735</v>
      </c>
      <c r="E207" s="56" t="s">
        <v>358</v>
      </c>
      <c r="F207" s="56"/>
      <c r="G207" s="55" t="s">
        <v>79</v>
      </c>
      <c r="H207" s="54">
        <v>0.13333</v>
      </c>
      <c r="I207" s="53">
        <v>15.94</v>
      </c>
      <c r="J207" s="53">
        <v>2.12</v>
      </c>
    </row>
    <row r="208" spans="1:10" ht="26.1" customHeight="1" x14ac:dyDescent="0.2">
      <c r="A208" s="57" t="s">
        <v>253</v>
      </c>
      <c r="B208" s="58" t="s">
        <v>814</v>
      </c>
      <c r="C208" s="57" t="s">
        <v>60</v>
      </c>
      <c r="D208" s="57" t="s">
        <v>813</v>
      </c>
      <c r="E208" s="56" t="s">
        <v>317</v>
      </c>
      <c r="F208" s="56"/>
      <c r="G208" s="55" t="s">
        <v>79</v>
      </c>
      <c r="H208" s="54">
        <v>2.222E-2</v>
      </c>
      <c r="I208" s="53">
        <v>93.99</v>
      </c>
      <c r="J208" s="53">
        <v>2.08</v>
      </c>
    </row>
    <row r="209" spans="1:10" ht="51.95" customHeight="1" x14ac:dyDescent="0.2">
      <c r="A209" s="57" t="s">
        <v>253</v>
      </c>
      <c r="B209" s="58" t="s">
        <v>812</v>
      </c>
      <c r="C209" s="57" t="s">
        <v>60</v>
      </c>
      <c r="D209" s="57" t="s">
        <v>811</v>
      </c>
      <c r="E209" s="56" t="s">
        <v>461</v>
      </c>
      <c r="F209" s="56"/>
      <c r="G209" s="55" t="s">
        <v>147</v>
      </c>
      <c r="H209" s="54">
        <v>6.6600000000000001E-3</v>
      </c>
      <c r="I209" s="53">
        <v>35.5</v>
      </c>
      <c r="J209" s="53">
        <v>0.23</v>
      </c>
    </row>
    <row r="210" spans="1:10" ht="39" customHeight="1" x14ac:dyDescent="0.2">
      <c r="A210" s="57" t="s">
        <v>253</v>
      </c>
      <c r="B210" s="58" t="s">
        <v>705</v>
      </c>
      <c r="C210" s="57" t="s">
        <v>60</v>
      </c>
      <c r="D210" s="57" t="s">
        <v>704</v>
      </c>
      <c r="E210" s="56" t="s">
        <v>625</v>
      </c>
      <c r="F210" s="56"/>
      <c r="G210" s="55" t="s">
        <v>79</v>
      </c>
      <c r="H210" s="54">
        <v>4.444E-2</v>
      </c>
      <c r="I210" s="53">
        <v>13.41</v>
      </c>
      <c r="J210" s="53">
        <v>0.59</v>
      </c>
    </row>
    <row r="211" spans="1:10" ht="39" customHeight="1" x14ac:dyDescent="0.2">
      <c r="A211" s="57" t="s">
        <v>253</v>
      </c>
      <c r="B211" s="58" t="s">
        <v>673</v>
      </c>
      <c r="C211" s="57" t="s">
        <v>60</v>
      </c>
      <c r="D211" s="57" t="s">
        <v>672</v>
      </c>
      <c r="E211" s="56" t="s">
        <v>358</v>
      </c>
      <c r="F211" s="56"/>
      <c r="G211" s="55" t="s">
        <v>147</v>
      </c>
      <c r="H211" s="54">
        <v>1.0077700000000001</v>
      </c>
      <c r="I211" s="53">
        <v>3.81</v>
      </c>
      <c r="J211" s="53">
        <v>3.83</v>
      </c>
    </row>
    <row r="212" spans="1:10" ht="26.1" customHeight="1" x14ac:dyDescent="0.2">
      <c r="A212" s="57" t="s">
        <v>253</v>
      </c>
      <c r="B212" s="58" t="s">
        <v>810</v>
      </c>
      <c r="C212" s="57" t="s">
        <v>60</v>
      </c>
      <c r="D212" s="57" t="s">
        <v>809</v>
      </c>
      <c r="E212" s="56" t="s">
        <v>317</v>
      </c>
      <c r="F212" s="56"/>
      <c r="G212" s="55" t="s">
        <v>79</v>
      </c>
      <c r="H212" s="54">
        <v>2.222E-2</v>
      </c>
      <c r="I212" s="53">
        <v>54.15</v>
      </c>
      <c r="J212" s="53">
        <v>1.2</v>
      </c>
    </row>
    <row r="213" spans="1:10" ht="39" customHeight="1" x14ac:dyDescent="0.2">
      <c r="A213" s="57" t="s">
        <v>253</v>
      </c>
      <c r="B213" s="58" t="s">
        <v>638</v>
      </c>
      <c r="C213" s="57" t="s">
        <v>60</v>
      </c>
      <c r="D213" s="57" t="s">
        <v>637</v>
      </c>
      <c r="E213" s="56" t="s">
        <v>383</v>
      </c>
      <c r="F213" s="56"/>
      <c r="G213" s="55" t="s">
        <v>79</v>
      </c>
      <c r="H213" s="54">
        <v>4.444E-2</v>
      </c>
      <c r="I213" s="53">
        <v>421.25</v>
      </c>
      <c r="J213" s="53">
        <v>18.72</v>
      </c>
    </row>
    <row r="214" spans="1:10" ht="39" customHeight="1" x14ac:dyDescent="0.2">
      <c r="A214" s="57" t="s">
        <v>253</v>
      </c>
      <c r="B214" s="58" t="s">
        <v>683</v>
      </c>
      <c r="C214" s="57" t="s">
        <v>60</v>
      </c>
      <c r="D214" s="57" t="s">
        <v>682</v>
      </c>
      <c r="E214" s="56" t="s">
        <v>383</v>
      </c>
      <c r="F214" s="56"/>
      <c r="G214" s="55" t="s">
        <v>79</v>
      </c>
      <c r="H214" s="54">
        <v>4.444E-2</v>
      </c>
      <c r="I214" s="53">
        <v>128.4</v>
      </c>
      <c r="J214" s="53">
        <v>5.7</v>
      </c>
    </row>
    <row r="215" spans="1:10" x14ac:dyDescent="0.2">
      <c r="A215" s="52"/>
      <c r="B215" s="52"/>
      <c r="C215" s="52"/>
      <c r="D215" s="52"/>
      <c r="E215" s="52" t="s">
        <v>249</v>
      </c>
      <c r="F215" s="50">
        <v>175.03</v>
      </c>
      <c r="G215" s="52" t="s">
        <v>248</v>
      </c>
      <c r="H215" s="50">
        <v>0</v>
      </c>
      <c r="I215" s="52" t="s">
        <v>247</v>
      </c>
      <c r="J215" s="50">
        <v>175.03</v>
      </c>
    </row>
    <row r="216" spans="1:10" x14ac:dyDescent="0.2">
      <c r="A216" s="52"/>
      <c r="B216" s="52"/>
      <c r="C216" s="52"/>
      <c r="D216" s="52"/>
      <c r="E216" s="52" t="s">
        <v>246</v>
      </c>
      <c r="F216" s="50">
        <v>231.97</v>
      </c>
      <c r="G216" s="52"/>
      <c r="H216" s="51" t="s">
        <v>245</v>
      </c>
      <c r="I216" s="51"/>
      <c r="J216" s="50">
        <v>956.9</v>
      </c>
    </row>
    <row r="217" spans="1:10" x14ac:dyDescent="0.2">
      <c r="A217" s="25" t="s">
        <v>958</v>
      </c>
      <c r="B217" s="25"/>
      <c r="C217" s="25"/>
      <c r="D217" s="25"/>
      <c r="E217" s="25"/>
      <c r="F217" s="25"/>
      <c r="G217" s="25"/>
      <c r="H217" s="25"/>
      <c r="I217" s="25"/>
      <c r="J217" s="25"/>
    </row>
    <row r="218" spans="1:10" ht="15" thickBot="1" x14ac:dyDescent="0.25">
      <c r="A218" s="69" t="s">
        <v>971</v>
      </c>
      <c r="B218" s="69"/>
      <c r="C218" s="69"/>
      <c r="D218" s="69"/>
      <c r="E218" s="69"/>
      <c r="F218" s="69"/>
      <c r="G218" s="69"/>
      <c r="H218" s="69"/>
      <c r="I218" s="69"/>
      <c r="J218" s="69"/>
    </row>
    <row r="219" spans="1:10" ht="0.95" customHeight="1" thickTop="1" x14ac:dyDescent="0.2">
      <c r="A219" s="48"/>
      <c r="B219" s="48"/>
      <c r="C219" s="48"/>
      <c r="D219" s="48"/>
      <c r="E219" s="48"/>
      <c r="F219" s="48"/>
      <c r="G219" s="48"/>
      <c r="H219" s="48"/>
      <c r="I219" s="48"/>
      <c r="J219" s="48"/>
    </row>
    <row r="220" spans="1:10" ht="18" customHeight="1" x14ac:dyDescent="0.2">
      <c r="A220" s="41" t="s">
        <v>201</v>
      </c>
      <c r="B220" s="39" t="s">
        <v>238</v>
      </c>
      <c r="C220" s="41" t="s">
        <v>237</v>
      </c>
      <c r="D220" s="41" t="s">
        <v>10</v>
      </c>
      <c r="E220" s="61" t="s">
        <v>256</v>
      </c>
      <c r="F220" s="61"/>
      <c r="G220" s="40" t="s">
        <v>236</v>
      </c>
      <c r="H220" s="39" t="s">
        <v>11</v>
      </c>
      <c r="I220" s="39" t="s">
        <v>235</v>
      </c>
      <c r="J220" s="39" t="s">
        <v>12</v>
      </c>
    </row>
    <row r="221" spans="1:10" ht="65.099999999999994" customHeight="1" x14ac:dyDescent="0.2">
      <c r="A221" s="33" t="s">
        <v>255</v>
      </c>
      <c r="B221" s="31" t="s">
        <v>200</v>
      </c>
      <c r="C221" s="33" t="s">
        <v>70</v>
      </c>
      <c r="D221" s="33" t="s">
        <v>199</v>
      </c>
      <c r="E221" s="60" t="s">
        <v>621</v>
      </c>
      <c r="F221" s="60"/>
      <c r="G221" s="32" t="s">
        <v>58</v>
      </c>
      <c r="H221" s="59">
        <v>1</v>
      </c>
      <c r="I221" s="30">
        <v>981.1</v>
      </c>
      <c r="J221" s="30">
        <v>981.1</v>
      </c>
    </row>
    <row r="222" spans="1:10" ht="39" customHeight="1" x14ac:dyDescent="0.2">
      <c r="A222" s="57" t="s">
        <v>253</v>
      </c>
      <c r="B222" s="58" t="s">
        <v>808</v>
      </c>
      <c r="C222" s="57" t="s">
        <v>60</v>
      </c>
      <c r="D222" s="57" t="s">
        <v>807</v>
      </c>
      <c r="E222" s="56" t="s">
        <v>597</v>
      </c>
      <c r="F222" s="56"/>
      <c r="G222" s="55" t="s">
        <v>79</v>
      </c>
      <c r="H222" s="54">
        <v>2.0060000000000001E-2</v>
      </c>
      <c r="I222" s="53">
        <v>169.03</v>
      </c>
      <c r="J222" s="53">
        <v>3.39</v>
      </c>
    </row>
    <row r="223" spans="1:10" ht="78" customHeight="1" x14ac:dyDescent="0.2">
      <c r="A223" s="57" t="s">
        <v>253</v>
      </c>
      <c r="B223" s="58" t="s">
        <v>806</v>
      </c>
      <c r="C223" s="57" t="s">
        <v>60</v>
      </c>
      <c r="D223" s="57" t="s">
        <v>805</v>
      </c>
      <c r="E223" s="56" t="s">
        <v>655</v>
      </c>
      <c r="F223" s="56"/>
      <c r="G223" s="55" t="s">
        <v>58</v>
      </c>
      <c r="H223" s="54">
        <v>3.3700000000000001E-2</v>
      </c>
      <c r="I223" s="53">
        <v>413.53</v>
      </c>
      <c r="J223" s="53">
        <v>13.93</v>
      </c>
    </row>
    <row r="224" spans="1:10" ht="51.95" customHeight="1" x14ac:dyDescent="0.2">
      <c r="A224" s="57" t="s">
        <v>253</v>
      </c>
      <c r="B224" s="58" t="s">
        <v>804</v>
      </c>
      <c r="C224" s="57" t="s">
        <v>60</v>
      </c>
      <c r="D224" s="57" t="s">
        <v>803</v>
      </c>
      <c r="E224" s="56" t="s">
        <v>660</v>
      </c>
      <c r="F224" s="56"/>
      <c r="G224" s="55" t="s">
        <v>79</v>
      </c>
      <c r="H224" s="54">
        <v>2.0060000000000001E-2</v>
      </c>
      <c r="I224" s="53">
        <v>43.11</v>
      </c>
      <c r="J224" s="53">
        <v>0.86</v>
      </c>
    </row>
    <row r="225" spans="1:10" ht="26.1" customHeight="1" x14ac:dyDescent="0.2">
      <c r="A225" s="57" t="s">
        <v>253</v>
      </c>
      <c r="B225" s="58" t="s">
        <v>802</v>
      </c>
      <c r="C225" s="57" t="s">
        <v>60</v>
      </c>
      <c r="D225" s="57" t="s">
        <v>801</v>
      </c>
      <c r="E225" s="56" t="s">
        <v>800</v>
      </c>
      <c r="F225" s="56"/>
      <c r="G225" s="55" t="s">
        <v>58</v>
      </c>
      <c r="H225" s="54">
        <v>3.2873000000000001</v>
      </c>
      <c r="I225" s="53">
        <v>18.04</v>
      </c>
      <c r="J225" s="53">
        <v>59.3</v>
      </c>
    </row>
    <row r="226" spans="1:10" ht="51.95" customHeight="1" x14ac:dyDescent="0.2">
      <c r="A226" s="57" t="s">
        <v>253</v>
      </c>
      <c r="B226" s="58" t="s">
        <v>799</v>
      </c>
      <c r="C226" s="57" t="s">
        <v>60</v>
      </c>
      <c r="D226" s="57" t="s">
        <v>798</v>
      </c>
      <c r="E226" s="56" t="s">
        <v>660</v>
      </c>
      <c r="F226" s="56"/>
      <c r="G226" s="55" t="s">
        <v>79</v>
      </c>
      <c r="H226" s="54">
        <v>7.0220000000000005E-2</v>
      </c>
      <c r="I226" s="53">
        <v>37.25</v>
      </c>
      <c r="J226" s="53">
        <v>2.61</v>
      </c>
    </row>
    <row r="227" spans="1:10" ht="51.95" customHeight="1" x14ac:dyDescent="0.2">
      <c r="A227" s="57" t="s">
        <v>253</v>
      </c>
      <c r="B227" s="58" t="s">
        <v>797</v>
      </c>
      <c r="C227" s="57" t="s">
        <v>60</v>
      </c>
      <c r="D227" s="57" t="s">
        <v>796</v>
      </c>
      <c r="E227" s="56" t="s">
        <v>660</v>
      </c>
      <c r="F227" s="56"/>
      <c r="G227" s="55" t="s">
        <v>79</v>
      </c>
      <c r="H227" s="54">
        <v>1.0030000000000001E-2</v>
      </c>
      <c r="I227" s="53">
        <v>15.45</v>
      </c>
      <c r="J227" s="53">
        <v>0.15</v>
      </c>
    </row>
    <row r="228" spans="1:10" ht="51.95" customHeight="1" x14ac:dyDescent="0.2">
      <c r="A228" s="57" t="s">
        <v>253</v>
      </c>
      <c r="B228" s="58" t="s">
        <v>795</v>
      </c>
      <c r="C228" s="57" t="s">
        <v>60</v>
      </c>
      <c r="D228" s="57" t="s">
        <v>794</v>
      </c>
      <c r="E228" s="56" t="s">
        <v>793</v>
      </c>
      <c r="F228" s="56"/>
      <c r="G228" s="55" t="s">
        <v>58</v>
      </c>
      <c r="H228" s="54">
        <v>1</v>
      </c>
      <c r="I228" s="53">
        <v>58.71</v>
      </c>
      <c r="J228" s="53">
        <v>58.71</v>
      </c>
    </row>
    <row r="229" spans="1:10" ht="26.1" customHeight="1" x14ac:dyDescent="0.2">
      <c r="A229" s="57" t="s">
        <v>253</v>
      </c>
      <c r="B229" s="58" t="s">
        <v>792</v>
      </c>
      <c r="C229" s="57" t="s">
        <v>60</v>
      </c>
      <c r="D229" s="57" t="s">
        <v>791</v>
      </c>
      <c r="E229" s="56" t="s">
        <v>754</v>
      </c>
      <c r="F229" s="56"/>
      <c r="G229" s="55" t="s">
        <v>291</v>
      </c>
      <c r="H229" s="54">
        <v>7.6310000000000003E-2</v>
      </c>
      <c r="I229" s="53">
        <v>9.2799999999999994</v>
      </c>
      <c r="J229" s="53">
        <v>0.7</v>
      </c>
    </row>
    <row r="230" spans="1:10" ht="51.95" customHeight="1" x14ac:dyDescent="0.2">
      <c r="A230" s="57" t="s">
        <v>253</v>
      </c>
      <c r="B230" s="58" t="s">
        <v>790</v>
      </c>
      <c r="C230" s="57" t="s">
        <v>60</v>
      </c>
      <c r="D230" s="57" t="s">
        <v>789</v>
      </c>
      <c r="E230" s="56" t="s">
        <v>660</v>
      </c>
      <c r="F230" s="56"/>
      <c r="G230" s="55" t="s">
        <v>79</v>
      </c>
      <c r="H230" s="54">
        <v>1.0030000000000001E-2</v>
      </c>
      <c r="I230" s="53">
        <v>14.9</v>
      </c>
      <c r="J230" s="53">
        <v>0.14000000000000001</v>
      </c>
    </row>
    <row r="231" spans="1:10" ht="39" customHeight="1" x14ac:dyDescent="0.2">
      <c r="A231" s="57" t="s">
        <v>253</v>
      </c>
      <c r="B231" s="58" t="s">
        <v>788</v>
      </c>
      <c r="C231" s="57" t="s">
        <v>60</v>
      </c>
      <c r="D231" s="57" t="s">
        <v>787</v>
      </c>
      <c r="E231" s="56" t="s">
        <v>625</v>
      </c>
      <c r="F231" s="56"/>
      <c r="G231" s="55" t="s">
        <v>79</v>
      </c>
      <c r="H231" s="54">
        <v>0.37117</v>
      </c>
      <c r="I231" s="53">
        <v>9.7799999999999994</v>
      </c>
      <c r="J231" s="53">
        <v>3.63</v>
      </c>
    </row>
    <row r="232" spans="1:10" ht="51.95" customHeight="1" x14ac:dyDescent="0.2">
      <c r="A232" s="57" t="s">
        <v>253</v>
      </c>
      <c r="B232" s="58" t="s">
        <v>786</v>
      </c>
      <c r="C232" s="57" t="s">
        <v>60</v>
      </c>
      <c r="D232" s="57" t="s">
        <v>785</v>
      </c>
      <c r="E232" s="56" t="s">
        <v>660</v>
      </c>
      <c r="F232" s="56"/>
      <c r="G232" s="55" t="s">
        <v>79</v>
      </c>
      <c r="H232" s="54">
        <v>1.0030000000000001E-2</v>
      </c>
      <c r="I232" s="53">
        <v>27.83</v>
      </c>
      <c r="J232" s="53">
        <v>0.27</v>
      </c>
    </row>
    <row r="233" spans="1:10" ht="39" customHeight="1" x14ac:dyDescent="0.2">
      <c r="A233" s="57" t="s">
        <v>253</v>
      </c>
      <c r="B233" s="58" t="s">
        <v>784</v>
      </c>
      <c r="C233" s="57" t="s">
        <v>60</v>
      </c>
      <c r="D233" s="57" t="s">
        <v>783</v>
      </c>
      <c r="E233" s="56" t="s">
        <v>602</v>
      </c>
      <c r="F233" s="56"/>
      <c r="G233" s="55" t="s">
        <v>58</v>
      </c>
      <c r="H233" s="54">
        <v>0.83443000000000001</v>
      </c>
      <c r="I233" s="53">
        <v>115.6</v>
      </c>
      <c r="J233" s="53">
        <v>96.46</v>
      </c>
    </row>
    <row r="234" spans="1:10" ht="51.95" customHeight="1" x14ac:dyDescent="0.2">
      <c r="A234" s="57" t="s">
        <v>253</v>
      </c>
      <c r="B234" s="58" t="s">
        <v>142</v>
      </c>
      <c r="C234" s="57" t="s">
        <v>60</v>
      </c>
      <c r="D234" s="57" t="s">
        <v>141</v>
      </c>
      <c r="E234" s="56" t="s">
        <v>433</v>
      </c>
      <c r="F234" s="56"/>
      <c r="G234" s="55" t="s">
        <v>58</v>
      </c>
      <c r="H234" s="54">
        <v>0.30046</v>
      </c>
      <c r="I234" s="53">
        <v>5.29</v>
      </c>
      <c r="J234" s="53">
        <v>1.58</v>
      </c>
    </row>
    <row r="235" spans="1:10" ht="39" customHeight="1" x14ac:dyDescent="0.2">
      <c r="A235" s="57" t="s">
        <v>253</v>
      </c>
      <c r="B235" s="58" t="s">
        <v>782</v>
      </c>
      <c r="C235" s="57" t="s">
        <v>60</v>
      </c>
      <c r="D235" s="57" t="s">
        <v>781</v>
      </c>
      <c r="E235" s="56" t="s">
        <v>625</v>
      </c>
      <c r="F235" s="56"/>
      <c r="G235" s="55" t="s">
        <v>79</v>
      </c>
      <c r="H235" s="54">
        <v>2.0060000000000001E-2</v>
      </c>
      <c r="I235" s="53">
        <v>22.78</v>
      </c>
      <c r="J235" s="53">
        <v>0.45</v>
      </c>
    </row>
    <row r="236" spans="1:10" ht="51.95" customHeight="1" x14ac:dyDescent="0.2">
      <c r="A236" s="57" t="s">
        <v>253</v>
      </c>
      <c r="B236" s="58" t="s">
        <v>780</v>
      </c>
      <c r="C236" s="57" t="s">
        <v>60</v>
      </c>
      <c r="D236" s="57" t="s">
        <v>779</v>
      </c>
      <c r="E236" s="56" t="s">
        <v>778</v>
      </c>
      <c r="F236" s="56"/>
      <c r="G236" s="55" t="s">
        <v>58</v>
      </c>
      <c r="H236" s="54">
        <v>1.30233</v>
      </c>
      <c r="I236" s="53">
        <v>51.39</v>
      </c>
      <c r="J236" s="53">
        <v>66.92</v>
      </c>
    </row>
    <row r="237" spans="1:10" ht="51.95" customHeight="1" x14ac:dyDescent="0.2">
      <c r="A237" s="57" t="s">
        <v>253</v>
      </c>
      <c r="B237" s="58" t="s">
        <v>777</v>
      </c>
      <c r="C237" s="57" t="s">
        <v>60</v>
      </c>
      <c r="D237" s="57" t="s">
        <v>776</v>
      </c>
      <c r="E237" s="56" t="s">
        <v>449</v>
      </c>
      <c r="F237" s="56"/>
      <c r="G237" s="55" t="s">
        <v>147</v>
      </c>
      <c r="H237" s="54">
        <v>2.9489999999999999E-2</v>
      </c>
      <c r="I237" s="53">
        <v>9.5399999999999991</v>
      </c>
      <c r="J237" s="53">
        <v>0.28000000000000003</v>
      </c>
    </row>
    <row r="238" spans="1:10" ht="51.95" customHeight="1" x14ac:dyDescent="0.2">
      <c r="A238" s="57" t="s">
        <v>253</v>
      </c>
      <c r="B238" s="58" t="s">
        <v>775</v>
      </c>
      <c r="C238" s="57" t="s">
        <v>60</v>
      </c>
      <c r="D238" s="57" t="s">
        <v>774</v>
      </c>
      <c r="E238" s="56" t="s">
        <v>667</v>
      </c>
      <c r="F238" s="56"/>
      <c r="G238" s="55" t="s">
        <v>58</v>
      </c>
      <c r="H238" s="54">
        <v>1.30233</v>
      </c>
      <c r="I238" s="53">
        <v>25.85</v>
      </c>
      <c r="J238" s="53">
        <v>33.659999999999997</v>
      </c>
    </row>
    <row r="239" spans="1:10" ht="39" customHeight="1" x14ac:dyDescent="0.2">
      <c r="A239" s="57" t="s">
        <v>253</v>
      </c>
      <c r="B239" s="58" t="s">
        <v>773</v>
      </c>
      <c r="C239" s="57" t="s">
        <v>60</v>
      </c>
      <c r="D239" s="57" t="s">
        <v>772</v>
      </c>
      <c r="E239" s="56" t="s">
        <v>660</v>
      </c>
      <c r="F239" s="56"/>
      <c r="G239" s="55" t="s">
        <v>147</v>
      </c>
      <c r="H239" s="54">
        <v>5.4969999999999998E-2</v>
      </c>
      <c r="I239" s="53">
        <v>27.02</v>
      </c>
      <c r="J239" s="53">
        <v>1.48</v>
      </c>
    </row>
    <row r="240" spans="1:10" ht="39" customHeight="1" x14ac:dyDescent="0.2">
      <c r="A240" s="57" t="s">
        <v>253</v>
      </c>
      <c r="B240" s="58" t="s">
        <v>771</v>
      </c>
      <c r="C240" s="57" t="s">
        <v>60</v>
      </c>
      <c r="D240" s="57" t="s">
        <v>770</v>
      </c>
      <c r="E240" s="56" t="s">
        <v>602</v>
      </c>
      <c r="F240" s="56"/>
      <c r="G240" s="55" t="s">
        <v>58</v>
      </c>
      <c r="H240" s="54">
        <v>7.8140000000000001E-2</v>
      </c>
      <c r="I240" s="53">
        <v>116.86</v>
      </c>
      <c r="J240" s="53">
        <v>9.1300000000000008</v>
      </c>
    </row>
    <row r="241" spans="1:10" ht="39" customHeight="1" x14ac:dyDescent="0.2">
      <c r="A241" s="57" t="s">
        <v>253</v>
      </c>
      <c r="B241" s="58" t="s">
        <v>769</v>
      </c>
      <c r="C241" s="57" t="s">
        <v>60</v>
      </c>
      <c r="D241" s="57" t="s">
        <v>768</v>
      </c>
      <c r="E241" s="56" t="s">
        <v>597</v>
      </c>
      <c r="F241" s="56"/>
      <c r="G241" s="55" t="s">
        <v>79</v>
      </c>
      <c r="H241" s="54">
        <v>5.015E-2</v>
      </c>
      <c r="I241" s="53">
        <v>123.39</v>
      </c>
      <c r="J241" s="53">
        <v>6.18</v>
      </c>
    </row>
    <row r="242" spans="1:10" ht="51.95" customHeight="1" x14ac:dyDescent="0.2">
      <c r="A242" s="57" t="s">
        <v>253</v>
      </c>
      <c r="B242" s="58" t="s">
        <v>767</v>
      </c>
      <c r="C242" s="57" t="s">
        <v>60</v>
      </c>
      <c r="D242" s="57" t="s">
        <v>766</v>
      </c>
      <c r="E242" s="56" t="s">
        <v>660</v>
      </c>
      <c r="F242" s="56"/>
      <c r="G242" s="55" t="s">
        <v>79</v>
      </c>
      <c r="H242" s="54">
        <v>2.0060000000000001E-2</v>
      </c>
      <c r="I242" s="53">
        <v>28.36</v>
      </c>
      <c r="J242" s="53">
        <v>0.56000000000000005</v>
      </c>
    </row>
    <row r="243" spans="1:10" ht="51.95" customHeight="1" x14ac:dyDescent="0.2">
      <c r="A243" s="57" t="s">
        <v>253</v>
      </c>
      <c r="B243" s="58" t="s">
        <v>765</v>
      </c>
      <c r="C243" s="57" t="s">
        <v>60</v>
      </c>
      <c r="D243" s="57" t="s">
        <v>764</v>
      </c>
      <c r="E243" s="56" t="s">
        <v>763</v>
      </c>
      <c r="F243" s="56"/>
      <c r="G243" s="55" t="s">
        <v>58</v>
      </c>
      <c r="H243" s="54">
        <v>1</v>
      </c>
      <c r="I243" s="53">
        <v>84.93</v>
      </c>
      <c r="J243" s="53">
        <v>84.93</v>
      </c>
    </row>
    <row r="244" spans="1:10" ht="26.1" customHeight="1" x14ac:dyDescent="0.2">
      <c r="A244" s="57" t="s">
        <v>253</v>
      </c>
      <c r="B244" s="58" t="s">
        <v>762</v>
      </c>
      <c r="C244" s="57" t="s">
        <v>60</v>
      </c>
      <c r="D244" s="57" t="s">
        <v>761</v>
      </c>
      <c r="E244" s="56" t="s">
        <v>632</v>
      </c>
      <c r="F244" s="56"/>
      <c r="G244" s="55" t="s">
        <v>79</v>
      </c>
      <c r="H244" s="54">
        <v>7.0220000000000005E-2</v>
      </c>
      <c r="I244" s="53">
        <v>115.63</v>
      </c>
      <c r="J244" s="53">
        <v>8.11</v>
      </c>
    </row>
    <row r="245" spans="1:10" ht="26.1" customHeight="1" x14ac:dyDescent="0.2">
      <c r="A245" s="57" t="s">
        <v>253</v>
      </c>
      <c r="B245" s="58" t="s">
        <v>760</v>
      </c>
      <c r="C245" s="57" t="s">
        <v>60</v>
      </c>
      <c r="D245" s="57" t="s">
        <v>759</v>
      </c>
      <c r="E245" s="56" t="s">
        <v>632</v>
      </c>
      <c r="F245" s="56"/>
      <c r="G245" s="55" t="s">
        <v>79</v>
      </c>
      <c r="H245" s="54">
        <v>3.0089999999999999E-2</v>
      </c>
      <c r="I245" s="53">
        <v>824.05</v>
      </c>
      <c r="J245" s="53">
        <v>24.79</v>
      </c>
    </row>
    <row r="246" spans="1:10" ht="65.099999999999994" customHeight="1" x14ac:dyDescent="0.2">
      <c r="A246" s="57" t="s">
        <v>253</v>
      </c>
      <c r="B246" s="58" t="s">
        <v>758</v>
      </c>
      <c r="C246" s="57" t="s">
        <v>60</v>
      </c>
      <c r="D246" s="57" t="s">
        <v>757</v>
      </c>
      <c r="E246" s="56" t="s">
        <v>632</v>
      </c>
      <c r="F246" s="56"/>
      <c r="G246" s="55" t="s">
        <v>79</v>
      </c>
      <c r="H246" s="54">
        <v>4.0120000000000003E-2</v>
      </c>
      <c r="I246" s="53">
        <v>271.51</v>
      </c>
      <c r="J246" s="53">
        <v>10.89</v>
      </c>
    </row>
    <row r="247" spans="1:10" ht="26.1" customHeight="1" x14ac:dyDescent="0.2">
      <c r="A247" s="57" t="s">
        <v>253</v>
      </c>
      <c r="B247" s="58" t="s">
        <v>756</v>
      </c>
      <c r="C247" s="57" t="s">
        <v>60</v>
      </c>
      <c r="D247" s="57" t="s">
        <v>755</v>
      </c>
      <c r="E247" s="56" t="s">
        <v>754</v>
      </c>
      <c r="F247" s="56"/>
      <c r="G247" s="55" t="s">
        <v>306</v>
      </c>
      <c r="H247" s="54">
        <v>2.5899999999999999E-3</v>
      </c>
      <c r="I247" s="53">
        <v>1202.55</v>
      </c>
      <c r="J247" s="53">
        <v>3.11</v>
      </c>
    </row>
    <row r="248" spans="1:10" ht="39" customHeight="1" x14ac:dyDescent="0.2">
      <c r="A248" s="57" t="s">
        <v>253</v>
      </c>
      <c r="B248" s="58" t="s">
        <v>753</v>
      </c>
      <c r="C248" s="57" t="s">
        <v>60</v>
      </c>
      <c r="D248" s="57" t="s">
        <v>752</v>
      </c>
      <c r="E248" s="56" t="s">
        <v>602</v>
      </c>
      <c r="F248" s="56"/>
      <c r="G248" s="55" t="s">
        <v>58</v>
      </c>
      <c r="H248" s="54">
        <v>0.30009999999999998</v>
      </c>
      <c r="I248" s="53">
        <v>97.33</v>
      </c>
      <c r="J248" s="53">
        <v>29.2</v>
      </c>
    </row>
    <row r="249" spans="1:10" ht="39" customHeight="1" x14ac:dyDescent="0.2">
      <c r="A249" s="57" t="s">
        <v>253</v>
      </c>
      <c r="B249" s="58" t="s">
        <v>751</v>
      </c>
      <c r="C249" s="57" t="s">
        <v>60</v>
      </c>
      <c r="D249" s="57" t="s">
        <v>750</v>
      </c>
      <c r="E249" s="56" t="s">
        <v>449</v>
      </c>
      <c r="F249" s="56"/>
      <c r="G249" s="55" t="s">
        <v>147</v>
      </c>
      <c r="H249" s="54">
        <v>0.36093999999999998</v>
      </c>
      <c r="I249" s="53">
        <v>8.59</v>
      </c>
      <c r="J249" s="53">
        <v>3.1</v>
      </c>
    </row>
    <row r="250" spans="1:10" ht="39" customHeight="1" x14ac:dyDescent="0.2">
      <c r="A250" s="57" t="s">
        <v>253</v>
      </c>
      <c r="B250" s="58" t="s">
        <v>749</v>
      </c>
      <c r="C250" s="57" t="s">
        <v>60</v>
      </c>
      <c r="D250" s="57" t="s">
        <v>748</v>
      </c>
      <c r="E250" s="56" t="s">
        <v>358</v>
      </c>
      <c r="F250" s="56"/>
      <c r="G250" s="55" t="s">
        <v>79</v>
      </c>
      <c r="H250" s="54">
        <v>4.0120000000000003E-2</v>
      </c>
      <c r="I250" s="53">
        <v>33.549999999999997</v>
      </c>
      <c r="J250" s="53">
        <v>1.34</v>
      </c>
    </row>
    <row r="251" spans="1:10" ht="39" customHeight="1" x14ac:dyDescent="0.2">
      <c r="A251" s="57" t="s">
        <v>253</v>
      </c>
      <c r="B251" s="58" t="s">
        <v>747</v>
      </c>
      <c r="C251" s="57" t="s">
        <v>60</v>
      </c>
      <c r="D251" s="57" t="s">
        <v>746</v>
      </c>
      <c r="E251" s="56" t="s">
        <v>745</v>
      </c>
      <c r="F251" s="56"/>
      <c r="G251" s="55" t="s">
        <v>79</v>
      </c>
      <c r="H251" s="54">
        <v>2.0060000000000001E-2</v>
      </c>
      <c r="I251" s="53">
        <v>16.62</v>
      </c>
      <c r="J251" s="53">
        <v>0.33</v>
      </c>
    </row>
    <row r="252" spans="1:10" ht="51.95" customHeight="1" x14ac:dyDescent="0.2">
      <c r="A252" s="57" t="s">
        <v>253</v>
      </c>
      <c r="B252" s="58" t="s">
        <v>744</v>
      </c>
      <c r="C252" s="57" t="s">
        <v>60</v>
      </c>
      <c r="D252" s="57" t="s">
        <v>743</v>
      </c>
      <c r="E252" s="56" t="s">
        <v>358</v>
      </c>
      <c r="F252" s="56"/>
      <c r="G252" s="55" t="s">
        <v>147</v>
      </c>
      <c r="H252" s="54">
        <v>0.53188000000000002</v>
      </c>
      <c r="I252" s="53">
        <v>7.91</v>
      </c>
      <c r="J252" s="53">
        <v>4.2</v>
      </c>
    </row>
    <row r="253" spans="1:10" ht="39" customHeight="1" x14ac:dyDescent="0.2">
      <c r="A253" s="57" t="s">
        <v>253</v>
      </c>
      <c r="B253" s="58" t="s">
        <v>742</v>
      </c>
      <c r="C253" s="57" t="s">
        <v>60</v>
      </c>
      <c r="D253" s="57" t="s">
        <v>741</v>
      </c>
      <c r="E253" s="56" t="s">
        <v>625</v>
      </c>
      <c r="F253" s="56"/>
      <c r="G253" s="55" t="s">
        <v>147</v>
      </c>
      <c r="H253" s="54">
        <v>4.6640000000000001E-2</v>
      </c>
      <c r="I253" s="53">
        <v>25.2</v>
      </c>
      <c r="J253" s="53">
        <v>1.17</v>
      </c>
    </row>
    <row r="254" spans="1:10" ht="39" customHeight="1" x14ac:dyDescent="0.2">
      <c r="A254" s="57" t="s">
        <v>253</v>
      </c>
      <c r="B254" s="58" t="s">
        <v>740</v>
      </c>
      <c r="C254" s="57" t="s">
        <v>60</v>
      </c>
      <c r="D254" s="57" t="s">
        <v>739</v>
      </c>
      <c r="E254" s="56" t="s">
        <v>452</v>
      </c>
      <c r="F254" s="56"/>
      <c r="G254" s="55" t="s">
        <v>147</v>
      </c>
      <c r="H254" s="54">
        <v>0.73099999999999998</v>
      </c>
      <c r="I254" s="53">
        <v>20.36</v>
      </c>
      <c r="J254" s="53">
        <v>14.88</v>
      </c>
    </row>
    <row r="255" spans="1:10" ht="51.95" customHeight="1" x14ac:dyDescent="0.2">
      <c r="A255" s="57" t="s">
        <v>253</v>
      </c>
      <c r="B255" s="58" t="s">
        <v>738</v>
      </c>
      <c r="C255" s="57" t="s">
        <v>60</v>
      </c>
      <c r="D255" s="57" t="s">
        <v>737</v>
      </c>
      <c r="E255" s="56" t="s">
        <v>667</v>
      </c>
      <c r="F255" s="56"/>
      <c r="G255" s="55" t="s">
        <v>79</v>
      </c>
      <c r="H255" s="54">
        <v>4.2130000000000001E-2</v>
      </c>
      <c r="I255" s="53">
        <v>1341.19</v>
      </c>
      <c r="J255" s="53">
        <v>56.5</v>
      </c>
    </row>
    <row r="256" spans="1:10" ht="26.1" customHeight="1" x14ac:dyDescent="0.2">
      <c r="A256" s="57" t="s">
        <v>253</v>
      </c>
      <c r="B256" s="58" t="s">
        <v>736</v>
      </c>
      <c r="C256" s="57" t="s">
        <v>60</v>
      </c>
      <c r="D256" s="57" t="s">
        <v>735</v>
      </c>
      <c r="E256" s="56" t="s">
        <v>358</v>
      </c>
      <c r="F256" s="56"/>
      <c r="G256" s="55" t="s">
        <v>79</v>
      </c>
      <c r="H256" s="54">
        <v>8.0250000000000002E-2</v>
      </c>
      <c r="I256" s="53">
        <v>15.94</v>
      </c>
      <c r="J256" s="53">
        <v>1.27</v>
      </c>
    </row>
    <row r="257" spans="1:10" ht="39" customHeight="1" x14ac:dyDescent="0.2">
      <c r="A257" s="57" t="s">
        <v>253</v>
      </c>
      <c r="B257" s="58" t="s">
        <v>734</v>
      </c>
      <c r="C257" s="57" t="s">
        <v>60</v>
      </c>
      <c r="D257" s="57" t="s">
        <v>733</v>
      </c>
      <c r="E257" s="56" t="s">
        <v>358</v>
      </c>
      <c r="F257" s="56"/>
      <c r="G257" s="55" t="s">
        <v>79</v>
      </c>
      <c r="H257" s="54">
        <v>1.0030000000000001E-2</v>
      </c>
      <c r="I257" s="53">
        <v>28.17</v>
      </c>
      <c r="J257" s="53">
        <v>0.28000000000000003</v>
      </c>
    </row>
    <row r="258" spans="1:10" ht="26.1" customHeight="1" x14ac:dyDescent="0.2">
      <c r="A258" s="57" t="s">
        <v>253</v>
      </c>
      <c r="B258" s="58" t="s">
        <v>127</v>
      </c>
      <c r="C258" s="57" t="s">
        <v>60</v>
      </c>
      <c r="D258" s="57" t="s">
        <v>126</v>
      </c>
      <c r="E258" s="56" t="s">
        <v>390</v>
      </c>
      <c r="F258" s="56"/>
      <c r="G258" s="55" t="s">
        <v>58</v>
      </c>
      <c r="H258" s="54">
        <v>0.32550000000000001</v>
      </c>
      <c r="I258" s="53">
        <v>10.32</v>
      </c>
      <c r="J258" s="53">
        <v>3.35</v>
      </c>
    </row>
    <row r="259" spans="1:10" ht="51.95" customHeight="1" x14ac:dyDescent="0.2">
      <c r="A259" s="57" t="s">
        <v>253</v>
      </c>
      <c r="B259" s="58" t="s">
        <v>732</v>
      </c>
      <c r="C259" s="57" t="s">
        <v>60</v>
      </c>
      <c r="D259" s="57" t="s">
        <v>731</v>
      </c>
      <c r="E259" s="56" t="s">
        <v>660</v>
      </c>
      <c r="F259" s="56"/>
      <c r="G259" s="55" t="s">
        <v>79</v>
      </c>
      <c r="H259" s="54">
        <v>2.0060000000000001E-2</v>
      </c>
      <c r="I259" s="53">
        <v>37.119999999999997</v>
      </c>
      <c r="J259" s="53">
        <v>0.74</v>
      </c>
    </row>
    <row r="260" spans="1:10" ht="51.95" customHeight="1" x14ac:dyDescent="0.2">
      <c r="A260" s="57" t="s">
        <v>253</v>
      </c>
      <c r="B260" s="58" t="s">
        <v>730</v>
      </c>
      <c r="C260" s="57" t="s">
        <v>60</v>
      </c>
      <c r="D260" s="57" t="s">
        <v>729</v>
      </c>
      <c r="E260" s="56" t="s">
        <v>660</v>
      </c>
      <c r="F260" s="56"/>
      <c r="G260" s="55" t="s">
        <v>79</v>
      </c>
      <c r="H260" s="54">
        <v>0.13041</v>
      </c>
      <c r="I260" s="53">
        <v>10.51</v>
      </c>
      <c r="J260" s="53">
        <v>1.37</v>
      </c>
    </row>
    <row r="261" spans="1:10" ht="39" customHeight="1" x14ac:dyDescent="0.2">
      <c r="A261" s="57" t="s">
        <v>253</v>
      </c>
      <c r="B261" s="58" t="s">
        <v>728</v>
      </c>
      <c r="C261" s="57" t="s">
        <v>60</v>
      </c>
      <c r="D261" s="57" t="s">
        <v>727</v>
      </c>
      <c r="E261" s="56" t="s">
        <v>660</v>
      </c>
      <c r="F261" s="56"/>
      <c r="G261" s="55" t="s">
        <v>147</v>
      </c>
      <c r="H261" s="54">
        <v>0.15268000000000001</v>
      </c>
      <c r="I261" s="53">
        <v>21.69</v>
      </c>
      <c r="J261" s="53">
        <v>3.31</v>
      </c>
    </row>
    <row r="262" spans="1:10" ht="39" customHeight="1" x14ac:dyDescent="0.2">
      <c r="A262" s="57" t="s">
        <v>253</v>
      </c>
      <c r="B262" s="58" t="s">
        <v>726</v>
      </c>
      <c r="C262" s="57" t="s">
        <v>60</v>
      </c>
      <c r="D262" s="57" t="s">
        <v>725</v>
      </c>
      <c r="E262" s="56" t="s">
        <v>625</v>
      </c>
      <c r="F262" s="56"/>
      <c r="G262" s="55" t="s">
        <v>147</v>
      </c>
      <c r="H262" s="54">
        <v>0.29572999999999999</v>
      </c>
      <c r="I262" s="53">
        <v>24.22</v>
      </c>
      <c r="J262" s="53">
        <v>7.16</v>
      </c>
    </row>
    <row r="263" spans="1:10" ht="39" customHeight="1" x14ac:dyDescent="0.2">
      <c r="A263" s="57" t="s">
        <v>253</v>
      </c>
      <c r="B263" s="58" t="s">
        <v>724</v>
      </c>
      <c r="C263" s="57" t="s">
        <v>60</v>
      </c>
      <c r="D263" s="57" t="s">
        <v>723</v>
      </c>
      <c r="E263" s="56" t="s">
        <v>449</v>
      </c>
      <c r="F263" s="56"/>
      <c r="G263" s="55" t="s">
        <v>147</v>
      </c>
      <c r="H263" s="54">
        <v>0.36093999999999998</v>
      </c>
      <c r="I263" s="53">
        <v>17.02</v>
      </c>
      <c r="J263" s="53">
        <v>6.14</v>
      </c>
    </row>
    <row r="264" spans="1:10" ht="39" customHeight="1" x14ac:dyDescent="0.2">
      <c r="A264" s="57" t="s">
        <v>253</v>
      </c>
      <c r="B264" s="58" t="s">
        <v>722</v>
      </c>
      <c r="C264" s="57" t="s">
        <v>60</v>
      </c>
      <c r="D264" s="57" t="s">
        <v>721</v>
      </c>
      <c r="E264" s="56" t="s">
        <v>358</v>
      </c>
      <c r="F264" s="56"/>
      <c r="G264" s="55" t="s">
        <v>79</v>
      </c>
      <c r="H264" s="54">
        <v>2.0060000000000001E-2</v>
      </c>
      <c r="I264" s="53">
        <v>29.41</v>
      </c>
      <c r="J264" s="53">
        <v>0.57999999999999996</v>
      </c>
    </row>
    <row r="265" spans="1:10" ht="39" customHeight="1" x14ac:dyDescent="0.2">
      <c r="A265" s="57" t="s">
        <v>253</v>
      </c>
      <c r="B265" s="58" t="s">
        <v>720</v>
      </c>
      <c r="C265" s="57" t="s">
        <v>60</v>
      </c>
      <c r="D265" s="57" t="s">
        <v>719</v>
      </c>
      <c r="E265" s="56" t="s">
        <v>684</v>
      </c>
      <c r="F265" s="56"/>
      <c r="G265" s="55" t="s">
        <v>79</v>
      </c>
      <c r="H265" s="54">
        <v>8.3460000000000006E-2</v>
      </c>
      <c r="I265" s="53">
        <v>329.95</v>
      </c>
      <c r="J265" s="53">
        <v>27.53</v>
      </c>
    </row>
    <row r="266" spans="1:10" ht="51.95" customHeight="1" x14ac:dyDescent="0.2">
      <c r="A266" s="57" t="s">
        <v>253</v>
      </c>
      <c r="B266" s="58" t="s">
        <v>718</v>
      </c>
      <c r="C266" s="57" t="s">
        <v>60</v>
      </c>
      <c r="D266" s="57" t="s">
        <v>717</v>
      </c>
      <c r="E266" s="56" t="s">
        <v>716</v>
      </c>
      <c r="F266" s="56"/>
      <c r="G266" s="55" t="s">
        <v>79</v>
      </c>
      <c r="H266" s="54">
        <v>0.14044000000000001</v>
      </c>
      <c r="I266" s="53">
        <v>117.65</v>
      </c>
      <c r="J266" s="53">
        <v>16.52</v>
      </c>
    </row>
    <row r="267" spans="1:10" ht="39" customHeight="1" x14ac:dyDescent="0.2">
      <c r="A267" s="57" t="s">
        <v>253</v>
      </c>
      <c r="B267" s="58" t="s">
        <v>715</v>
      </c>
      <c r="C267" s="57" t="s">
        <v>60</v>
      </c>
      <c r="D267" s="57" t="s">
        <v>714</v>
      </c>
      <c r="E267" s="56" t="s">
        <v>358</v>
      </c>
      <c r="F267" s="56"/>
      <c r="G267" s="55" t="s">
        <v>79</v>
      </c>
      <c r="H267" s="54">
        <v>7.0220000000000005E-2</v>
      </c>
      <c r="I267" s="53">
        <v>33.1</v>
      </c>
      <c r="J267" s="53">
        <v>2.3199999999999998</v>
      </c>
    </row>
    <row r="268" spans="1:10" ht="26.1" customHeight="1" x14ac:dyDescent="0.2">
      <c r="A268" s="57" t="s">
        <v>253</v>
      </c>
      <c r="B268" s="58" t="s">
        <v>713</v>
      </c>
      <c r="C268" s="57" t="s">
        <v>60</v>
      </c>
      <c r="D268" s="57" t="s">
        <v>712</v>
      </c>
      <c r="E268" s="56" t="s">
        <v>317</v>
      </c>
      <c r="F268" s="56"/>
      <c r="G268" s="55" t="s">
        <v>79</v>
      </c>
      <c r="H268" s="54">
        <v>7.0220000000000005E-2</v>
      </c>
      <c r="I268" s="53">
        <v>60.84</v>
      </c>
      <c r="J268" s="53">
        <v>4.2699999999999996</v>
      </c>
    </row>
    <row r="269" spans="1:10" ht="51.95" customHeight="1" x14ac:dyDescent="0.2">
      <c r="A269" s="57" t="s">
        <v>253</v>
      </c>
      <c r="B269" s="58" t="s">
        <v>711</v>
      </c>
      <c r="C269" s="57" t="s">
        <v>60</v>
      </c>
      <c r="D269" s="57" t="s">
        <v>710</v>
      </c>
      <c r="E269" s="56" t="s">
        <v>449</v>
      </c>
      <c r="F269" s="56"/>
      <c r="G269" s="55" t="s">
        <v>147</v>
      </c>
      <c r="H269" s="54">
        <v>2.9489999999999999E-2</v>
      </c>
      <c r="I269" s="53">
        <v>25.62</v>
      </c>
      <c r="J269" s="53">
        <v>0.75</v>
      </c>
    </row>
    <row r="270" spans="1:10" ht="51.95" customHeight="1" x14ac:dyDescent="0.2">
      <c r="A270" s="57" t="s">
        <v>253</v>
      </c>
      <c r="B270" s="58" t="s">
        <v>709</v>
      </c>
      <c r="C270" s="57" t="s">
        <v>60</v>
      </c>
      <c r="D270" s="57" t="s">
        <v>708</v>
      </c>
      <c r="E270" s="56" t="s">
        <v>383</v>
      </c>
      <c r="F270" s="56"/>
      <c r="G270" s="55" t="s">
        <v>79</v>
      </c>
      <c r="H270" s="54">
        <v>6.019E-2</v>
      </c>
      <c r="I270" s="53">
        <v>107.99</v>
      </c>
      <c r="J270" s="53">
        <v>6.49</v>
      </c>
    </row>
    <row r="271" spans="1:10" ht="39" customHeight="1" x14ac:dyDescent="0.2">
      <c r="A271" s="57" t="s">
        <v>253</v>
      </c>
      <c r="B271" s="58" t="s">
        <v>707</v>
      </c>
      <c r="C271" s="57" t="s">
        <v>60</v>
      </c>
      <c r="D271" s="57" t="s">
        <v>706</v>
      </c>
      <c r="E271" s="56" t="s">
        <v>625</v>
      </c>
      <c r="F271" s="56"/>
      <c r="G271" s="55" t="s">
        <v>79</v>
      </c>
      <c r="H271" s="54">
        <v>1.0030000000000001E-2</v>
      </c>
      <c r="I271" s="53">
        <v>10.48</v>
      </c>
      <c r="J271" s="53">
        <v>0.1</v>
      </c>
    </row>
    <row r="272" spans="1:10" ht="39" customHeight="1" x14ac:dyDescent="0.2">
      <c r="A272" s="57" t="s">
        <v>253</v>
      </c>
      <c r="B272" s="58" t="s">
        <v>705</v>
      </c>
      <c r="C272" s="57" t="s">
        <v>60</v>
      </c>
      <c r="D272" s="57" t="s">
        <v>704</v>
      </c>
      <c r="E272" s="56" t="s">
        <v>625</v>
      </c>
      <c r="F272" s="56"/>
      <c r="G272" s="55" t="s">
        <v>79</v>
      </c>
      <c r="H272" s="54">
        <v>9.0279999999999999E-2</v>
      </c>
      <c r="I272" s="53">
        <v>13.41</v>
      </c>
      <c r="J272" s="53">
        <v>1.21</v>
      </c>
    </row>
    <row r="273" spans="1:10" ht="39" customHeight="1" x14ac:dyDescent="0.2">
      <c r="A273" s="57" t="s">
        <v>253</v>
      </c>
      <c r="B273" s="58" t="s">
        <v>703</v>
      </c>
      <c r="C273" s="57" t="s">
        <v>60</v>
      </c>
      <c r="D273" s="57" t="s">
        <v>702</v>
      </c>
      <c r="E273" s="56" t="s">
        <v>632</v>
      </c>
      <c r="F273" s="56"/>
      <c r="G273" s="55" t="s">
        <v>79</v>
      </c>
      <c r="H273" s="54">
        <v>3.0089999999999999E-2</v>
      </c>
      <c r="I273" s="53">
        <v>58.2</v>
      </c>
      <c r="J273" s="53">
        <v>1.75</v>
      </c>
    </row>
    <row r="274" spans="1:10" ht="51.95" customHeight="1" x14ac:dyDescent="0.2">
      <c r="A274" s="57" t="s">
        <v>253</v>
      </c>
      <c r="B274" s="58" t="s">
        <v>701</v>
      </c>
      <c r="C274" s="57" t="s">
        <v>60</v>
      </c>
      <c r="D274" s="57" t="s">
        <v>700</v>
      </c>
      <c r="E274" s="56" t="s">
        <v>660</v>
      </c>
      <c r="F274" s="56"/>
      <c r="G274" s="55" t="s">
        <v>79</v>
      </c>
      <c r="H274" s="54">
        <v>2.0060000000000001E-2</v>
      </c>
      <c r="I274" s="53">
        <v>45.49</v>
      </c>
      <c r="J274" s="53">
        <v>0.91</v>
      </c>
    </row>
    <row r="275" spans="1:10" ht="39" customHeight="1" x14ac:dyDescent="0.2">
      <c r="A275" s="57" t="s">
        <v>253</v>
      </c>
      <c r="B275" s="58" t="s">
        <v>699</v>
      </c>
      <c r="C275" s="57" t="s">
        <v>60</v>
      </c>
      <c r="D275" s="57" t="s">
        <v>698</v>
      </c>
      <c r="E275" s="56" t="s">
        <v>697</v>
      </c>
      <c r="F275" s="56"/>
      <c r="G275" s="55" t="s">
        <v>58</v>
      </c>
      <c r="H275" s="54">
        <v>1</v>
      </c>
      <c r="I275" s="53">
        <v>22.76</v>
      </c>
      <c r="J275" s="53">
        <v>22.76</v>
      </c>
    </row>
    <row r="276" spans="1:10" ht="39" customHeight="1" x14ac:dyDescent="0.2">
      <c r="A276" s="57" t="s">
        <v>253</v>
      </c>
      <c r="B276" s="58" t="s">
        <v>696</v>
      </c>
      <c r="C276" s="57" t="s">
        <v>60</v>
      </c>
      <c r="D276" s="57" t="s">
        <v>695</v>
      </c>
      <c r="E276" s="56" t="s">
        <v>639</v>
      </c>
      <c r="F276" s="56"/>
      <c r="G276" s="55" t="s">
        <v>79</v>
      </c>
      <c r="H276" s="54">
        <v>5.015E-2</v>
      </c>
      <c r="I276" s="53">
        <v>46.98</v>
      </c>
      <c r="J276" s="53">
        <v>2.35</v>
      </c>
    </row>
    <row r="277" spans="1:10" ht="51.95" customHeight="1" x14ac:dyDescent="0.2">
      <c r="A277" s="57" t="s">
        <v>253</v>
      </c>
      <c r="B277" s="58" t="s">
        <v>694</v>
      </c>
      <c r="C277" s="57" t="s">
        <v>60</v>
      </c>
      <c r="D277" s="57" t="s">
        <v>693</v>
      </c>
      <c r="E277" s="56" t="s">
        <v>660</v>
      </c>
      <c r="F277" s="56"/>
      <c r="G277" s="55" t="s">
        <v>79</v>
      </c>
      <c r="H277" s="54">
        <v>1.0030000000000001E-2</v>
      </c>
      <c r="I277" s="53">
        <v>22.89</v>
      </c>
      <c r="J277" s="53">
        <v>0.22</v>
      </c>
    </row>
    <row r="278" spans="1:10" ht="39" customHeight="1" x14ac:dyDescent="0.2">
      <c r="A278" s="57" t="s">
        <v>253</v>
      </c>
      <c r="B278" s="58" t="s">
        <v>692</v>
      </c>
      <c r="C278" s="57" t="s">
        <v>60</v>
      </c>
      <c r="D278" s="57" t="s">
        <v>691</v>
      </c>
      <c r="E278" s="56" t="s">
        <v>358</v>
      </c>
      <c r="F278" s="56"/>
      <c r="G278" s="55" t="s">
        <v>79</v>
      </c>
      <c r="H278" s="54">
        <v>2.0060000000000001E-2</v>
      </c>
      <c r="I278" s="53">
        <v>35.17</v>
      </c>
      <c r="J278" s="53">
        <v>0.7</v>
      </c>
    </row>
    <row r="279" spans="1:10" ht="51.95" customHeight="1" x14ac:dyDescent="0.2">
      <c r="A279" s="57" t="s">
        <v>253</v>
      </c>
      <c r="B279" s="58" t="s">
        <v>690</v>
      </c>
      <c r="C279" s="57" t="s">
        <v>60</v>
      </c>
      <c r="D279" s="57" t="s">
        <v>689</v>
      </c>
      <c r="E279" s="56" t="s">
        <v>660</v>
      </c>
      <c r="F279" s="56"/>
      <c r="G279" s="55" t="s">
        <v>79</v>
      </c>
      <c r="H279" s="54">
        <v>2.0060000000000001E-2</v>
      </c>
      <c r="I279" s="53">
        <v>14.8</v>
      </c>
      <c r="J279" s="53">
        <v>0.28999999999999998</v>
      </c>
    </row>
    <row r="280" spans="1:10" ht="39" customHeight="1" x14ac:dyDescent="0.2">
      <c r="A280" s="57" t="s">
        <v>253</v>
      </c>
      <c r="B280" s="58" t="s">
        <v>688</v>
      </c>
      <c r="C280" s="57" t="s">
        <v>60</v>
      </c>
      <c r="D280" s="57" t="s">
        <v>687</v>
      </c>
      <c r="E280" s="56" t="s">
        <v>660</v>
      </c>
      <c r="F280" s="56"/>
      <c r="G280" s="55" t="s">
        <v>147</v>
      </c>
      <c r="H280" s="54">
        <v>0.16833000000000001</v>
      </c>
      <c r="I280" s="53">
        <v>21.39</v>
      </c>
      <c r="J280" s="53">
        <v>3.6</v>
      </c>
    </row>
    <row r="281" spans="1:10" ht="26.1" customHeight="1" x14ac:dyDescent="0.2">
      <c r="A281" s="57" t="s">
        <v>253</v>
      </c>
      <c r="B281" s="58" t="s">
        <v>686</v>
      </c>
      <c r="C281" s="57" t="s">
        <v>60</v>
      </c>
      <c r="D281" s="57" t="s">
        <v>685</v>
      </c>
      <c r="E281" s="56" t="s">
        <v>684</v>
      </c>
      <c r="F281" s="56"/>
      <c r="G281" s="55" t="s">
        <v>147</v>
      </c>
      <c r="H281" s="54">
        <v>8.3460000000000006E-2</v>
      </c>
      <c r="I281" s="53">
        <v>40.43</v>
      </c>
      <c r="J281" s="53">
        <v>3.37</v>
      </c>
    </row>
    <row r="282" spans="1:10" ht="39" customHeight="1" x14ac:dyDescent="0.2">
      <c r="A282" s="57" t="s">
        <v>253</v>
      </c>
      <c r="B282" s="58" t="s">
        <v>683</v>
      </c>
      <c r="C282" s="57" t="s">
        <v>60</v>
      </c>
      <c r="D282" s="57" t="s">
        <v>682</v>
      </c>
      <c r="E282" s="56" t="s">
        <v>383</v>
      </c>
      <c r="F282" s="56"/>
      <c r="G282" s="55" t="s">
        <v>79</v>
      </c>
      <c r="H282" s="54">
        <v>2.0060000000000001E-2</v>
      </c>
      <c r="I282" s="53">
        <v>128.4</v>
      </c>
      <c r="J282" s="53">
        <v>2.57</v>
      </c>
    </row>
    <row r="283" spans="1:10" ht="39" customHeight="1" x14ac:dyDescent="0.2">
      <c r="A283" s="57" t="s">
        <v>253</v>
      </c>
      <c r="B283" s="58" t="s">
        <v>681</v>
      </c>
      <c r="C283" s="57" t="s">
        <v>60</v>
      </c>
      <c r="D283" s="57" t="s">
        <v>680</v>
      </c>
      <c r="E283" s="56" t="s">
        <v>679</v>
      </c>
      <c r="F283" s="56"/>
      <c r="G283" s="55" t="s">
        <v>79</v>
      </c>
      <c r="H283" s="54">
        <v>1.0030000000000001E-2</v>
      </c>
      <c r="I283" s="53">
        <v>264.8</v>
      </c>
      <c r="J283" s="53">
        <v>2.65</v>
      </c>
    </row>
    <row r="284" spans="1:10" ht="39" customHeight="1" x14ac:dyDescent="0.2">
      <c r="A284" s="57" t="s">
        <v>253</v>
      </c>
      <c r="B284" s="58" t="s">
        <v>678</v>
      </c>
      <c r="C284" s="57" t="s">
        <v>60</v>
      </c>
      <c r="D284" s="57" t="s">
        <v>677</v>
      </c>
      <c r="E284" s="56" t="s">
        <v>676</v>
      </c>
      <c r="F284" s="56"/>
      <c r="G284" s="55" t="s">
        <v>58</v>
      </c>
      <c r="H284" s="54">
        <v>0.30921999999999999</v>
      </c>
      <c r="I284" s="53">
        <v>80.83</v>
      </c>
      <c r="J284" s="53">
        <v>24.99</v>
      </c>
    </row>
    <row r="285" spans="1:10" ht="51.95" customHeight="1" x14ac:dyDescent="0.2">
      <c r="A285" s="57" t="s">
        <v>253</v>
      </c>
      <c r="B285" s="58" t="s">
        <v>675</v>
      </c>
      <c r="C285" s="57" t="s">
        <v>60</v>
      </c>
      <c r="D285" s="57" t="s">
        <v>674</v>
      </c>
      <c r="E285" s="56" t="s">
        <v>317</v>
      </c>
      <c r="F285" s="56"/>
      <c r="G285" s="55" t="s">
        <v>79</v>
      </c>
      <c r="H285" s="54">
        <v>5.0099999999999997E-3</v>
      </c>
      <c r="I285" s="53">
        <v>569.23</v>
      </c>
      <c r="J285" s="53">
        <v>2.85</v>
      </c>
    </row>
    <row r="286" spans="1:10" ht="39" customHeight="1" x14ac:dyDescent="0.2">
      <c r="A286" s="57" t="s">
        <v>253</v>
      </c>
      <c r="B286" s="58" t="s">
        <v>673</v>
      </c>
      <c r="C286" s="57" t="s">
        <v>60</v>
      </c>
      <c r="D286" s="57" t="s">
        <v>672</v>
      </c>
      <c r="E286" s="56" t="s">
        <v>358</v>
      </c>
      <c r="F286" s="56"/>
      <c r="G286" s="55" t="s">
        <v>147</v>
      </c>
      <c r="H286" s="54">
        <v>0.35642000000000001</v>
      </c>
      <c r="I286" s="53">
        <v>3.81</v>
      </c>
      <c r="J286" s="53">
        <v>1.35</v>
      </c>
    </row>
    <row r="287" spans="1:10" ht="51.95" customHeight="1" x14ac:dyDescent="0.2">
      <c r="A287" s="57" t="s">
        <v>253</v>
      </c>
      <c r="B287" s="58" t="s">
        <v>671</v>
      </c>
      <c r="C287" s="57" t="s">
        <v>60</v>
      </c>
      <c r="D287" s="57" t="s">
        <v>670</v>
      </c>
      <c r="E287" s="56" t="s">
        <v>660</v>
      </c>
      <c r="F287" s="56"/>
      <c r="G287" s="55" t="s">
        <v>79</v>
      </c>
      <c r="H287" s="54">
        <v>4.0120000000000003E-2</v>
      </c>
      <c r="I287" s="53">
        <v>39.08</v>
      </c>
      <c r="J287" s="53">
        <v>1.56</v>
      </c>
    </row>
    <row r="288" spans="1:10" ht="51.95" customHeight="1" x14ac:dyDescent="0.2">
      <c r="A288" s="57" t="s">
        <v>253</v>
      </c>
      <c r="B288" s="58" t="s">
        <v>669</v>
      </c>
      <c r="C288" s="57" t="s">
        <v>60</v>
      </c>
      <c r="D288" s="57" t="s">
        <v>668</v>
      </c>
      <c r="E288" s="56" t="s">
        <v>667</v>
      </c>
      <c r="F288" s="56"/>
      <c r="G288" s="55" t="s">
        <v>79</v>
      </c>
      <c r="H288" s="54">
        <v>2.8080000000000001E-2</v>
      </c>
      <c r="I288" s="53">
        <v>1514.8</v>
      </c>
      <c r="J288" s="53">
        <v>42.53</v>
      </c>
    </row>
    <row r="289" spans="1:10" ht="39" customHeight="1" x14ac:dyDescent="0.2">
      <c r="A289" s="57" t="s">
        <v>253</v>
      </c>
      <c r="B289" s="58" t="s">
        <v>666</v>
      </c>
      <c r="C289" s="57" t="s">
        <v>60</v>
      </c>
      <c r="D289" s="57" t="s">
        <v>665</v>
      </c>
      <c r="E289" s="56" t="s">
        <v>660</v>
      </c>
      <c r="F289" s="56"/>
      <c r="G289" s="55" t="s">
        <v>147</v>
      </c>
      <c r="H289" s="54">
        <v>0.19550999999999999</v>
      </c>
      <c r="I289" s="53">
        <v>37.659999999999997</v>
      </c>
      <c r="J289" s="53">
        <v>7.36</v>
      </c>
    </row>
    <row r="290" spans="1:10" ht="51.95" customHeight="1" x14ac:dyDescent="0.2">
      <c r="A290" s="57" t="s">
        <v>253</v>
      </c>
      <c r="B290" s="58" t="s">
        <v>664</v>
      </c>
      <c r="C290" s="57" t="s">
        <v>60</v>
      </c>
      <c r="D290" s="57" t="s">
        <v>663</v>
      </c>
      <c r="E290" s="56" t="s">
        <v>430</v>
      </c>
      <c r="F290" s="56"/>
      <c r="G290" s="55" t="s">
        <v>58</v>
      </c>
      <c r="H290" s="54">
        <v>0.30046</v>
      </c>
      <c r="I290" s="53">
        <v>48.05</v>
      </c>
      <c r="J290" s="53">
        <v>14.43</v>
      </c>
    </row>
    <row r="291" spans="1:10" ht="51.95" customHeight="1" x14ac:dyDescent="0.2">
      <c r="A291" s="57" t="s">
        <v>253</v>
      </c>
      <c r="B291" s="58" t="s">
        <v>662</v>
      </c>
      <c r="C291" s="57" t="s">
        <v>60</v>
      </c>
      <c r="D291" s="57" t="s">
        <v>661</v>
      </c>
      <c r="E291" s="56" t="s">
        <v>660</v>
      </c>
      <c r="F291" s="56"/>
      <c r="G291" s="55" t="s">
        <v>79</v>
      </c>
      <c r="H291" s="54">
        <v>0.15046999999999999</v>
      </c>
      <c r="I291" s="53">
        <v>10.31</v>
      </c>
      <c r="J291" s="53">
        <v>1.55</v>
      </c>
    </row>
    <row r="292" spans="1:10" ht="39" customHeight="1" x14ac:dyDescent="0.2">
      <c r="A292" s="57" t="s">
        <v>253</v>
      </c>
      <c r="B292" s="58" t="s">
        <v>659</v>
      </c>
      <c r="C292" s="57" t="s">
        <v>60</v>
      </c>
      <c r="D292" s="57" t="s">
        <v>658</v>
      </c>
      <c r="E292" s="56" t="s">
        <v>625</v>
      </c>
      <c r="F292" s="56"/>
      <c r="G292" s="55" t="s">
        <v>79</v>
      </c>
      <c r="H292" s="54">
        <v>1.0030000000000001E-2</v>
      </c>
      <c r="I292" s="53">
        <v>14.77</v>
      </c>
      <c r="J292" s="53">
        <v>0.14000000000000001</v>
      </c>
    </row>
    <row r="293" spans="1:10" ht="78" customHeight="1" x14ac:dyDescent="0.2">
      <c r="A293" s="57" t="s">
        <v>253</v>
      </c>
      <c r="B293" s="58" t="s">
        <v>657</v>
      </c>
      <c r="C293" s="57" t="s">
        <v>60</v>
      </c>
      <c r="D293" s="57" t="s">
        <v>656</v>
      </c>
      <c r="E293" s="56" t="s">
        <v>655</v>
      </c>
      <c r="F293" s="56"/>
      <c r="G293" s="55" t="s">
        <v>58</v>
      </c>
      <c r="H293" s="54">
        <v>2.4070000000000001E-2</v>
      </c>
      <c r="I293" s="53">
        <v>214.53</v>
      </c>
      <c r="J293" s="53">
        <v>5.16</v>
      </c>
    </row>
    <row r="294" spans="1:10" ht="26.1" customHeight="1" x14ac:dyDescent="0.2">
      <c r="A294" s="57" t="s">
        <v>253</v>
      </c>
      <c r="B294" s="58" t="s">
        <v>99</v>
      </c>
      <c r="C294" s="57" t="s">
        <v>60</v>
      </c>
      <c r="D294" s="57" t="s">
        <v>98</v>
      </c>
      <c r="E294" s="56" t="s">
        <v>317</v>
      </c>
      <c r="F294" s="56"/>
      <c r="G294" s="55" t="s">
        <v>79</v>
      </c>
      <c r="H294" s="54">
        <v>2.0060000000000001E-2</v>
      </c>
      <c r="I294" s="53">
        <v>11.3</v>
      </c>
      <c r="J294" s="53">
        <v>0.22</v>
      </c>
    </row>
    <row r="295" spans="1:10" ht="39" customHeight="1" x14ac:dyDescent="0.2">
      <c r="A295" s="57" t="s">
        <v>253</v>
      </c>
      <c r="B295" s="58" t="s">
        <v>654</v>
      </c>
      <c r="C295" s="57" t="s">
        <v>60</v>
      </c>
      <c r="D295" s="57" t="s">
        <v>653</v>
      </c>
      <c r="E295" s="56" t="s">
        <v>602</v>
      </c>
      <c r="F295" s="56"/>
      <c r="G295" s="55" t="s">
        <v>58</v>
      </c>
      <c r="H295" s="54">
        <v>0.59587999999999997</v>
      </c>
      <c r="I295" s="53">
        <v>75.2</v>
      </c>
      <c r="J295" s="53">
        <v>44.81</v>
      </c>
    </row>
    <row r="296" spans="1:10" ht="39" customHeight="1" x14ac:dyDescent="0.2">
      <c r="A296" s="57" t="s">
        <v>253</v>
      </c>
      <c r="B296" s="58" t="s">
        <v>652</v>
      </c>
      <c r="C296" s="57" t="s">
        <v>60</v>
      </c>
      <c r="D296" s="57" t="s">
        <v>651</v>
      </c>
      <c r="E296" s="56" t="s">
        <v>358</v>
      </c>
      <c r="F296" s="56"/>
      <c r="G296" s="55" t="s">
        <v>79</v>
      </c>
      <c r="H296" s="54">
        <v>4.0120000000000003E-2</v>
      </c>
      <c r="I296" s="53">
        <v>34.39</v>
      </c>
      <c r="J296" s="53">
        <v>1.37</v>
      </c>
    </row>
    <row r="297" spans="1:10" ht="39" customHeight="1" x14ac:dyDescent="0.2">
      <c r="A297" s="57" t="s">
        <v>253</v>
      </c>
      <c r="B297" s="58" t="s">
        <v>650</v>
      </c>
      <c r="C297" s="57" t="s">
        <v>60</v>
      </c>
      <c r="D297" s="57" t="s">
        <v>649</v>
      </c>
      <c r="E297" s="56" t="s">
        <v>625</v>
      </c>
      <c r="F297" s="56"/>
      <c r="G297" s="55" t="s">
        <v>147</v>
      </c>
      <c r="H297" s="54">
        <v>0.10573</v>
      </c>
      <c r="I297" s="53">
        <v>32.68</v>
      </c>
      <c r="J297" s="53">
        <v>3.45</v>
      </c>
    </row>
    <row r="298" spans="1:10" ht="39" customHeight="1" x14ac:dyDescent="0.2">
      <c r="A298" s="57" t="s">
        <v>253</v>
      </c>
      <c r="B298" s="58" t="s">
        <v>648</v>
      </c>
      <c r="C298" s="57" t="s">
        <v>60</v>
      </c>
      <c r="D298" s="57" t="s">
        <v>647</v>
      </c>
      <c r="E298" s="56" t="s">
        <v>646</v>
      </c>
      <c r="F298" s="56"/>
      <c r="G298" s="55" t="s">
        <v>58</v>
      </c>
      <c r="H298" s="54">
        <v>0.30046</v>
      </c>
      <c r="I298" s="53">
        <v>60.47</v>
      </c>
      <c r="J298" s="53">
        <v>18.16</v>
      </c>
    </row>
    <row r="299" spans="1:10" ht="39" customHeight="1" x14ac:dyDescent="0.2">
      <c r="A299" s="57" t="s">
        <v>253</v>
      </c>
      <c r="B299" s="58" t="s">
        <v>645</v>
      </c>
      <c r="C299" s="57" t="s">
        <v>60</v>
      </c>
      <c r="D299" s="57" t="s">
        <v>644</v>
      </c>
      <c r="E299" s="56" t="s">
        <v>597</v>
      </c>
      <c r="F299" s="56"/>
      <c r="G299" s="55" t="s">
        <v>79</v>
      </c>
      <c r="H299" s="54">
        <v>6.019E-2</v>
      </c>
      <c r="I299" s="53">
        <v>17.899999999999999</v>
      </c>
      <c r="J299" s="53">
        <v>1.07</v>
      </c>
    </row>
    <row r="300" spans="1:10" ht="39" customHeight="1" x14ac:dyDescent="0.2">
      <c r="A300" s="57" t="s">
        <v>253</v>
      </c>
      <c r="B300" s="58" t="s">
        <v>643</v>
      </c>
      <c r="C300" s="57" t="s">
        <v>60</v>
      </c>
      <c r="D300" s="57" t="s">
        <v>642</v>
      </c>
      <c r="E300" s="56" t="s">
        <v>358</v>
      </c>
      <c r="F300" s="56"/>
      <c r="G300" s="55" t="s">
        <v>147</v>
      </c>
      <c r="H300" s="54">
        <v>4.0757700000000003</v>
      </c>
      <c r="I300" s="53">
        <v>5.15</v>
      </c>
      <c r="J300" s="53">
        <v>20.99</v>
      </c>
    </row>
    <row r="301" spans="1:10" ht="39" customHeight="1" x14ac:dyDescent="0.2">
      <c r="A301" s="57" t="s">
        <v>253</v>
      </c>
      <c r="B301" s="58" t="s">
        <v>641</v>
      </c>
      <c r="C301" s="57" t="s">
        <v>60</v>
      </c>
      <c r="D301" s="57" t="s">
        <v>640</v>
      </c>
      <c r="E301" s="56" t="s">
        <v>639</v>
      </c>
      <c r="F301" s="56"/>
      <c r="G301" s="55" t="s">
        <v>79</v>
      </c>
      <c r="H301" s="54">
        <v>5.015E-2</v>
      </c>
      <c r="I301" s="53">
        <v>17.86</v>
      </c>
      <c r="J301" s="53">
        <v>0.89</v>
      </c>
    </row>
    <row r="302" spans="1:10" ht="39" customHeight="1" x14ac:dyDescent="0.2">
      <c r="A302" s="57" t="s">
        <v>253</v>
      </c>
      <c r="B302" s="58" t="s">
        <v>638</v>
      </c>
      <c r="C302" s="57" t="s">
        <v>60</v>
      </c>
      <c r="D302" s="57" t="s">
        <v>637</v>
      </c>
      <c r="E302" s="56" t="s">
        <v>383</v>
      </c>
      <c r="F302" s="56"/>
      <c r="G302" s="55" t="s">
        <v>79</v>
      </c>
      <c r="H302" s="54">
        <v>2.0060000000000001E-2</v>
      </c>
      <c r="I302" s="53">
        <v>421.25</v>
      </c>
      <c r="J302" s="53">
        <v>8.4499999999999993</v>
      </c>
    </row>
    <row r="303" spans="1:10" ht="39" customHeight="1" x14ac:dyDescent="0.2">
      <c r="A303" s="57" t="s">
        <v>253</v>
      </c>
      <c r="B303" s="58" t="s">
        <v>636</v>
      </c>
      <c r="C303" s="57" t="s">
        <v>60</v>
      </c>
      <c r="D303" s="57" t="s">
        <v>635</v>
      </c>
      <c r="E303" s="56" t="s">
        <v>383</v>
      </c>
      <c r="F303" s="56"/>
      <c r="G303" s="55" t="s">
        <v>79</v>
      </c>
      <c r="H303" s="54">
        <v>6.019E-2</v>
      </c>
      <c r="I303" s="53">
        <v>395.2</v>
      </c>
      <c r="J303" s="53">
        <v>23.78</v>
      </c>
    </row>
    <row r="304" spans="1:10" ht="51.95" customHeight="1" x14ac:dyDescent="0.2">
      <c r="A304" s="57" t="s">
        <v>253</v>
      </c>
      <c r="B304" s="58" t="s">
        <v>634</v>
      </c>
      <c r="C304" s="57" t="s">
        <v>60</v>
      </c>
      <c r="D304" s="57" t="s">
        <v>633</v>
      </c>
      <c r="E304" s="56" t="s">
        <v>632</v>
      </c>
      <c r="F304" s="56"/>
      <c r="G304" s="55" t="s">
        <v>79</v>
      </c>
      <c r="H304" s="54">
        <v>4.0120000000000003E-2</v>
      </c>
      <c r="I304" s="53">
        <v>545.09</v>
      </c>
      <c r="J304" s="53">
        <v>21.86</v>
      </c>
    </row>
    <row r="305" spans="1:10" ht="39" customHeight="1" x14ac:dyDescent="0.2">
      <c r="A305" s="57" t="s">
        <v>253</v>
      </c>
      <c r="B305" s="58" t="s">
        <v>631</v>
      </c>
      <c r="C305" s="57" t="s">
        <v>60</v>
      </c>
      <c r="D305" s="57" t="s">
        <v>630</v>
      </c>
      <c r="E305" s="56" t="s">
        <v>625</v>
      </c>
      <c r="F305" s="56"/>
      <c r="G305" s="55" t="s">
        <v>79</v>
      </c>
      <c r="H305" s="54">
        <v>7.0220000000000005E-2</v>
      </c>
      <c r="I305" s="53">
        <v>19.68</v>
      </c>
      <c r="J305" s="53">
        <v>1.38</v>
      </c>
    </row>
    <row r="306" spans="1:10" ht="51.95" customHeight="1" x14ac:dyDescent="0.2">
      <c r="A306" s="57" t="s">
        <v>253</v>
      </c>
      <c r="B306" s="58" t="s">
        <v>629</v>
      </c>
      <c r="C306" s="57" t="s">
        <v>60</v>
      </c>
      <c r="D306" s="57" t="s">
        <v>628</v>
      </c>
      <c r="E306" s="56" t="s">
        <v>317</v>
      </c>
      <c r="F306" s="56"/>
      <c r="G306" s="55" t="s">
        <v>79</v>
      </c>
      <c r="H306" s="54">
        <v>5.0099999999999997E-3</v>
      </c>
      <c r="I306" s="53">
        <v>594.05999999999995</v>
      </c>
      <c r="J306" s="53">
        <v>2.97</v>
      </c>
    </row>
    <row r="307" spans="1:10" ht="39" customHeight="1" x14ac:dyDescent="0.2">
      <c r="A307" s="57" t="s">
        <v>253</v>
      </c>
      <c r="B307" s="58" t="s">
        <v>627</v>
      </c>
      <c r="C307" s="57" t="s">
        <v>60</v>
      </c>
      <c r="D307" s="57" t="s">
        <v>626</v>
      </c>
      <c r="E307" s="56" t="s">
        <v>625</v>
      </c>
      <c r="F307" s="56"/>
      <c r="G307" s="55" t="s">
        <v>79</v>
      </c>
      <c r="H307" s="54">
        <v>6.019E-2</v>
      </c>
      <c r="I307" s="53">
        <v>13.22</v>
      </c>
      <c r="J307" s="53">
        <v>0.79</v>
      </c>
    </row>
    <row r="308" spans="1:10" ht="26.1" customHeight="1" x14ac:dyDescent="0.2">
      <c r="A308" s="57" t="s">
        <v>253</v>
      </c>
      <c r="B308" s="58" t="s">
        <v>624</v>
      </c>
      <c r="C308" s="57" t="s">
        <v>60</v>
      </c>
      <c r="D308" s="57" t="s">
        <v>623</v>
      </c>
      <c r="E308" s="56" t="s">
        <v>390</v>
      </c>
      <c r="F308" s="56"/>
      <c r="G308" s="55" t="s">
        <v>58</v>
      </c>
      <c r="H308" s="54">
        <v>0.32550000000000001</v>
      </c>
      <c r="I308" s="53">
        <v>4.58</v>
      </c>
      <c r="J308" s="53">
        <v>1.49</v>
      </c>
    </row>
    <row r="309" spans="1:10" x14ac:dyDescent="0.2">
      <c r="A309" s="52"/>
      <c r="B309" s="52"/>
      <c r="C309" s="52"/>
      <c r="D309" s="52"/>
      <c r="E309" s="52" t="s">
        <v>249</v>
      </c>
      <c r="F309" s="50">
        <v>244.8</v>
      </c>
      <c r="G309" s="52" t="s">
        <v>248</v>
      </c>
      <c r="H309" s="50">
        <v>0</v>
      </c>
      <c r="I309" s="52" t="s">
        <v>247</v>
      </c>
      <c r="J309" s="50">
        <v>244.8</v>
      </c>
    </row>
    <row r="310" spans="1:10" x14ac:dyDescent="0.2">
      <c r="A310" s="52"/>
      <c r="B310" s="52"/>
      <c r="C310" s="52"/>
      <c r="D310" s="52"/>
      <c r="E310" s="52" t="s">
        <v>246</v>
      </c>
      <c r="F310" s="50">
        <v>313.95</v>
      </c>
      <c r="G310" s="52"/>
      <c r="H310" s="51" t="s">
        <v>245</v>
      </c>
      <c r="I310" s="51"/>
      <c r="J310" s="50">
        <v>1295.05</v>
      </c>
    </row>
    <row r="311" spans="1:10" x14ac:dyDescent="0.2">
      <c r="A311" s="25" t="s">
        <v>958</v>
      </c>
      <c r="B311" s="25"/>
      <c r="C311" s="25"/>
      <c r="D311" s="25"/>
      <c r="E311" s="25"/>
      <c r="F311" s="25"/>
      <c r="G311" s="25"/>
      <c r="H311" s="25"/>
      <c r="I311" s="25"/>
      <c r="J311" s="25"/>
    </row>
    <row r="312" spans="1:10" ht="15" thickBot="1" x14ac:dyDescent="0.25">
      <c r="A312" s="69" t="s">
        <v>970</v>
      </c>
      <c r="B312" s="69"/>
      <c r="C312" s="69"/>
      <c r="D312" s="69"/>
      <c r="E312" s="69"/>
      <c r="F312" s="69"/>
      <c r="G312" s="69"/>
      <c r="H312" s="69"/>
      <c r="I312" s="69"/>
      <c r="J312" s="69"/>
    </row>
    <row r="313" spans="1:10" ht="0.95" customHeight="1" thickTop="1" x14ac:dyDescent="0.2">
      <c r="A313" s="48"/>
      <c r="B313" s="48"/>
      <c r="C313" s="48"/>
      <c r="D313" s="48"/>
      <c r="E313" s="48"/>
      <c r="F313" s="48"/>
      <c r="G313" s="48"/>
      <c r="H313" s="48"/>
      <c r="I313" s="48"/>
      <c r="J313" s="48"/>
    </row>
    <row r="314" spans="1:10" ht="18" customHeight="1" x14ac:dyDescent="0.2">
      <c r="A314" s="41" t="s">
        <v>198</v>
      </c>
      <c r="B314" s="39" t="s">
        <v>238</v>
      </c>
      <c r="C314" s="41" t="s">
        <v>237</v>
      </c>
      <c r="D314" s="41" t="s">
        <v>10</v>
      </c>
      <c r="E314" s="61" t="s">
        <v>256</v>
      </c>
      <c r="F314" s="61"/>
      <c r="G314" s="40" t="s">
        <v>236</v>
      </c>
      <c r="H314" s="39" t="s">
        <v>11</v>
      </c>
      <c r="I314" s="39" t="s">
        <v>235</v>
      </c>
      <c r="J314" s="39" t="s">
        <v>12</v>
      </c>
    </row>
    <row r="315" spans="1:10" ht="51.95" customHeight="1" x14ac:dyDescent="0.2">
      <c r="A315" s="33" t="s">
        <v>255</v>
      </c>
      <c r="B315" s="31" t="s">
        <v>197</v>
      </c>
      <c r="C315" s="33" t="s">
        <v>70</v>
      </c>
      <c r="D315" s="33" t="s">
        <v>196</v>
      </c>
      <c r="E315" s="60" t="s">
        <v>621</v>
      </c>
      <c r="F315" s="60"/>
      <c r="G315" s="32" t="s">
        <v>79</v>
      </c>
      <c r="H315" s="59">
        <v>1</v>
      </c>
      <c r="I315" s="30">
        <v>12511.2</v>
      </c>
      <c r="J315" s="30">
        <v>12511.2</v>
      </c>
    </row>
    <row r="316" spans="1:10" ht="39" customHeight="1" x14ac:dyDescent="0.2">
      <c r="A316" s="57" t="s">
        <v>253</v>
      </c>
      <c r="B316" s="58" t="s">
        <v>620</v>
      </c>
      <c r="C316" s="57" t="s">
        <v>60</v>
      </c>
      <c r="D316" s="57" t="s">
        <v>619</v>
      </c>
      <c r="E316" s="56" t="s">
        <v>581</v>
      </c>
      <c r="F316" s="56"/>
      <c r="G316" s="55" t="s">
        <v>147</v>
      </c>
      <c r="H316" s="54">
        <v>0.2</v>
      </c>
      <c r="I316" s="53">
        <v>17.579999999999998</v>
      </c>
      <c r="J316" s="53">
        <v>3.51</v>
      </c>
    </row>
    <row r="317" spans="1:10" ht="39" customHeight="1" x14ac:dyDescent="0.2">
      <c r="A317" s="57" t="s">
        <v>253</v>
      </c>
      <c r="B317" s="58" t="s">
        <v>618</v>
      </c>
      <c r="C317" s="57" t="s">
        <v>60</v>
      </c>
      <c r="D317" s="57" t="s">
        <v>617</v>
      </c>
      <c r="E317" s="56" t="s">
        <v>581</v>
      </c>
      <c r="F317" s="56"/>
      <c r="G317" s="55" t="s">
        <v>147</v>
      </c>
      <c r="H317" s="54">
        <v>1.1000000000000001</v>
      </c>
      <c r="I317" s="53">
        <v>6.36</v>
      </c>
      <c r="J317" s="53">
        <v>6.99</v>
      </c>
    </row>
    <row r="318" spans="1:10" ht="39" customHeight="1" x14ac:dyDescent="0.2">
      <c r="A318" s="57" t="s">
        <v>253</v>
      </c>
      <c r="B318" s="58" t="s">
        <v>616</v>
      </c>
      <c r="C318" s="57" t="s">
        <v>60</v>
      </c>
      <c r="D318" s="57" t="s">
        <v>615</v>
      </c>
      <c r="E318" s="56" t="s">
        <v>581</v>
      </c>
      <c r="F318" s="56"/>
      <c r="G318" s="55" t="s">
        <v>79</v>
      </c>
      <c r="H318" s="54">
        <v>1</v>
      </c>
      <c r="I318" s="53">
        <v>18.02</v>
      </c>
      <c r="J318" s="53">
        <v>18.02</v>
      </c>
    </row>
    <row r="319" spans="1:10" ht="26.1" customHeight="1" x14ac:dyDescent="0.2">
      <c r="A319" s="57" t="s">
        <v>253</v>
      </c>
      <c r="B319" s="58" t="s">
        <v>614</v>
      </c>
      <c r="C319" s="57" t="s">
        <v>60</v>
      </c>
      <c r="D319" s="57" t="s">
        <v>613</v>
      </c>
      <c r="E319" s="56" t="s">
        <v>597</v>
      </c>
      <c r="F319" s="56"/>
      <c r="G319" s="55" t="s">
        <v>79</v>
      </c>
      <c r="H319" s="54">
        <v>1</v>
      </c>
      <c r="I319" s="53">
        <v>80.23</v>
      </c>
      <c r="J319" s="53">
        <v>80.23</v>
      </c>
    </row>
    <row r="320" spans="1:10" ht="51.95" customHeight="1" x14ac:dyDescent="0.2">
      <c r="A320" s="57" t="s">
        <v>253</v>
      </c>
      <c r="B320" s="58" t="s">
        <v>612</v>
      </c>
      <c r="C320" s="57" t="s">
        <v>60</v>
      </c>
      <c r="D320" s="57" t="s">
        <v>611</v>
      </c>
      <c r="E320" s="56" t="s">
        <v>581</v>
      </c>
      <c r="F320" s="56"/>
      <c r="G320" s="55" t="s">
        <v>79</v>
      </c>
      <c r="H320" s="54">
        <v>1</v>
      </c>
      <c r="I320" s="53">
        <v>33.369999999999997</v>
      </c>
      <c r="J320" s="53">
        <v>33.369999999999997</v>
      </c>
    </row>
    <row r="321" spans="1:10" ht="39" customHeight="1" x14ac:dyDescent="0.2">
      <c r="A321" s="57" t="s">
        <v>253</v>
      </c>
      <c r="B321" s="58" t="s">
        <v>610</v>
      </c>
      <c r="C321" s="57" t="s">
        <v>60</v>
      </c>
      <c r="D321" s="57" t="s">
        <v>609</v>
      </c>
      <c r="E321" s="56" t="s">
        <v>581</v>
      </c>
      <c r="F321" s="56"/>
      <c r="G321" s="55" t="s">
        <v>79</v>
      </c>
      <c r="H321" s="54">
        <v>2</v>
      </c>
      <c r="I321" s="53">
        <v>7.53</v>
      </c>
      <c r="J321" s="53">
        <v>15.06</v>
      </c>
    </row>
    <row r="322" spans="1:10" ht="51.95" customHeight="1" x14ac:dyDescent="0.2">
      <c r="A322" s="57" t="s">
        <v>253</v>
      </c>
      <c r="B322" s="58" t="s">
        <v>608</v>
      </c>
      <c r="C322" s="57" t="s">
        <v>60</v>
      </c>
      <c r="D322" s="57" t="s">
        <v>607</v>
      </c>
      <c r="E322" s="56" t="s">
        <v>581</v>
      </c>
      <c r="F322" s="56"/>
      <c r="G322" s="55" t="s">
        <v>79</v>
      </c>
      <c r="H322" s="54">
        <v>2</v>
      </c>
      <c r="I322" s="53">
        <v>18.68</v>
      </c>
      <c r="J322" s="53">
        <v>37.36</v>
      </c>
    </row>
    <row r="323" spans="1:10" ht="26.1" customHeight="1" x14ac:dyDescent="0.2">
      <c r="A323" s="57" t="s">
        <v>253</v>
      </c>
      <c r="B323" s="58" t="s">
        <v>606</v>
      </c>
      <c r="C323" s="57" t="s">
        <v>60</v>
      </c>
      <c r="D323" s="57" t="s">
        <v>605</v>
      </c>
      <c r="E323" s="56" t="s">
        <v>586</v>
      </c>
      <c r="F323" s="56"/>
      <c r="G323" s="55" t="s">
        <v>79</v>
      </c>
      <c r="H323" s="54">
        <v>1</v>
      </c>
      <c r="I323" s="53">
        <v>1139.1199999999999</v>
      </c>
      <c r="J323" s="53">
        <v>1139.1199999999999</v>
      </c>
    </row>
    <row r="324" spans="1:10" ht="26.1" customHeight="1" x14ac:dyDescent="0.2">
      <c r="A324" s="57" t="s">
        <v>253</v>
      </c>
      <c r="B324" s="58" t="s">
        <v>604</v>
      </c>
      <c r="C324" s="57" t="s">
        <v>60</v>
      </c>
      <c r="D324" s="57" t="s">
        <v>603</v>
      </c>
      <c r="E324" s="56" t="s">
        <v>602</v>
      </c>
      <c r="F324" s="56"/>
      <c r="G324" s="55" t="s">
        <v>79</v>
      </c>
      <c r="H324" s="54">
        <v>1</v>
      </c>
      <c r="I324" s="53">
        <v>10987.16</v>
      </c>
      <c r="J324" s="53">
        <v>10987.16</v>
      </c>
    </row>
    <row r="325" spans="1:10" ht="26.1" customHeight="1" x14ac:dyDescent="0.2">
      <c r="A325" s="57" t="s">
        <v>253</v>
      </c>
      <c r="B325" s="58" t="s">
        <v>601</v>
      </c>
      <c r="C325" s="57" t="s">
        <v>60</v>
      </c>
      <c r="D325" s="57" t="s">
        <v>600</v>
      </c>
      <c r="E325" s="56" t="s">
        <v>597</v>
      </c>
      <c r="F325" s="56"/>
      <c r="G325" s="55" t="s">
        <v>79</v>
      </c>
      <c r="H325" s="54">
        <v>1</v>
      </c>
      <c r="I325" s="53">
        <v>52.67</v>
      </c>
      <c r="J325" s="53">
        <v>52.67</v>
      </c>
    </row>
    <row r="326" spans="1:10" ht="26.1" customHeight="1" x14ac:dyDescent="0.2">
      <c r="A326" s="57" t="s">
        <v>253</v>
      </c>
      <c r="B326" s="58" t="s">
        <v>599</v>
      </c>
      <c r="C326" s="57" t="s">
        <v>60</v>
      </c>
      <c r="D326" s="57" t="s">
        <v>598</v>
      </c>
      <c r="E326" s="56" t="s">
        <v>597</v>
      </c>
      <c r="F326" s="56"/>
      <c r="G326" s="55" t="s">
        <v>79</v>
      </c>
      <c r="H326" s="54">
        <v>2</v>
      </c>
      <c r="I326" s="53">
        <v>26.39</v>
      </c>
      <c r="J326" s="53">
        <v>52.78</v>
      </c>
    </row>
    <row r="327" spans="1:10" ht="26.1" customHeight="1" x14ac:dyDescent="0.2">
      <c r="A327" s="57" t="s">
        <v>253</v>
      </c>
      <c r="B327" s="58" t="s">
        <v>596</v>
      </c>
      <c r="C327" s="57" t="s">
        <v>60</v>
      </c>
      <c r="D327" s="57" t="s">
        <v>595</v>
      </c>
      <c r="E327" s="56" t="s">
        <v>586</v>
      </c>
      <c r="F327" s="56"/>
      <c r="G327" s="55" t="s">
        <v>79</v>
      </c>
      <c r="H327" s="54">
        <v>2</v>
      </c>
      <c r="I327" s="53">
        <v>6.19</v>
      </c>
      <c r="J327" s="53">
        <v>12.38</v>
      </c>
    </row>
    <row r="328" spans="1:10" ht="39" customHeight="1" x14ac:dyDescent="0.2">
      <c r="A328" s="57" t="s">
        <v>253</v>
      </c>
      <c r="B328" s="58" t="s">
        <v>594</v>
      </c>
      <c r="C328" s="57" t="s">
        <v>60</v>
      </c>
      <c r="D328" s="57" t="s">
        <v>593</v>
      </c>
      <c r="E328" s="56" t="s">
        <v>581</v>
      </c>
      <c r="F328" s="56"/>
      <c r="G328" s="55" t="s">
        <v>79</v>
      </c>
      <c r="H328" s="54">
        <v>1</v>
      </c>
      <c r="I328" s="53">
        <v>10.77</v>
      </c>
      <c r="J328" s="53">
        <v>10.77</v>
      </c>
    </row>
    <row r="329" spans="1:10" ht="39" customHeight="1" x14ac:dyDescent="0.2">
      <c r="A329" s="57" t="s">
        <v>253</v>
      </c>
      <c r="B329" s="58" t="s">
        <v>592</v>
      </c>
      <c r="C329" s="57" t="s">
        <v>60</v>
      </c>
      <c r="D329" s="57" t="s">
        <v>591</v>
      </c>
      <c r="E329" s="56" t="s">
        <v>581</v>
      </c>
      <c r="F329" s="56"/>
      <c r="G329" s="55" t="s">
        <v>147</v>
      </c>
      <c r="H329" s="54">
        <v>1.75</v>
      </c>
      <c r="I329" s="53">
        <v>11.67</v>
      </c>
      <c r="J329" s="53">
        <v>20.420000000000002</v>
      </c>
    </row>
    <row r="330" spans="1:10" ht="26.1" customHeight="1" x14ac:dyDescent="0.2">
      <c r="A330" s="57" t="s">
        <v>253</v>
      </c>
      <c r="B330" s="58" t="s">
        <v>590</v>
      </c>
      <c r="C330" s="57" t="s">
        <v>60</v>
      </c>
      <c r="D330" s="57" t="s">
        <v>589</v>
      </c>
      <c r="E330" s="56" t="s">
        <v>586</v>
      </c>
      <c r="F330" s="56"/>
      <c r="G330" s="55" t="s">
        <v>79</v>
      </c>
      <c r="H330" s="54">
        <v>1</v>
      </c>
      <c r="I330" s="53">
        <v>5.79</v>
      </c>
      <c r="J330" s="53">
        <v>5.79</v>
      </c>
    </row>
    <row r="331" spans="1:10" ht="26.1" customHeight="1" x14ac:dyDescent="0.2">
      <c r="A331" s="57" t="s">
        <v>253</v>
      </c>
      <c r="B331" s="58" t="s">
        <v>588</v>
      </c>
      <c r="C331" s="57" t="s">
        <v>60</v>
      </c>
      <c r="D331" s="57" t="s">
        <v>587</v>
      </c>
      <c r="E331" s="56" t="s">
        <v>586</v>
      </c>
      <c r="F331" s="56"/>
      <c r="G331" s="55" t="s">
        <v>79</v>
      </c>
      <c r="H331" s="54">
        <v>1</v>
      </c>
      <c r="I331" s="53">
        <v>5.12</v>
      </c>
      <c r="J331" s="53">
        <v>5.12</v>
      </c>
    </row>
    <row r="332" spans="1:10" ht="51.95" customHeight="1" x14ac:dyDescent="0.2">
      <c r="A332" s="57" t="s">
        <v>253</v>
      </c>
      <c r="B332" s="58" t="s">
        <v>585</v>
      </c>
      <c r="C332" s="57" t="s">
        <v>60</v>
      </c>
      <c r="D332" s="57" t="s">
        <v>584</v>
      </c>
      <c r="E332" s="56" t="s">
        <v>581</v>
      </c>
      <c r="F332" s="56"/>
      <c r="G332" s="55" t="s">
        <v>79</v>
      </c>
      <c r="H332" s="54">
        <v>1</v>
      </c>
      <c r="I332" s="53">
        <v>5.79</v>
      </c>
      <c r="J332" s="53">
        <v>5.79</v>
      </c>
    </row>
    <row r="333" spans="1:10" ht="51.95" customHeight="1" x14ac:dyDescent="0.2">
      <c r="A333" s="57" t="s">
        <v>253</v>
      </c>
      <c r="B333" s="58" t="s">
        <v>583</v>
      </c>
      <c r="C333" s="57" t="s">
        <v>60</v>
      </c>
      <c r="D333" s="57" t="s">
        <v>582</v>
      </c>
      <c r="E333" s="56" t="s">
        <v>581</v>
      </c>
      <c r="F333" s="56"/>
      <c r="G333" s="55" t="s">
        <v>79</v>
      </c>
      <c r="H333" s="54">
        <v>1</v>
      </c>
      <c r="I333" s="53">
        <v>24.66</v>
      </c>
      <c r="J333" s="53">
        <v>24.66</v>
      </c>
    </row>
    <row r="334" spans="1:10" x14ac:dyDescent="0.2">
      <c r="A334" s="52"/>
      <c r="B334" s="52"/>
      <c r="C334" s="52"/>
      <c r="D334" s="52"/>
      <c r="E334" s="52" t="s">
        <v>249</v>
      </c>
      <c r="F334" s="50">
        <v>2096.63</v>
      </c>
      <c r="G334" s="52" t="s">
        <v>248</v>
      </c>
      <c r="H334" s="50">
        <v>0</v>
      </c>
      <c r="I334" s="52" t="s">
        <v>247</v>
      </c>
      <c r="J334" s="50">
        <v>2096.63</v>
      </c>
    </row>
    <row r="335" spans="1:10" x14ac:dyDescent="0.2">
      <c r="A335" s="52"/>
      <c r="B335" s="52"/>
      <c r="C335" s="52"/>
      <c r="D335" s="52"/>
      <c r="E335" s="52" t="s">
        <v>246</v>
      </c>
      <c r="F335" s="50">
        <v>4003.58</v>
      </c>
      <c r="G335" s="52"/>
      <c r="H335" s="51" t="s">
        <v>245</v>
      </c>
      <c r="I335" s="51"/>
      <c r="J335" s="50">
        <v>16514.78</v>
      </c>
    </row>
    <row r="336" spans="1:10" x14ac:dyDescent="0.2">
      <c r="A336" s="25" t="s">
        <v>958</v>
      </c>
      <c r="B336" s="25"/>
      <c r="C336" s="25"/>
      <c r="D336" s="25"/>
      <c r="E336" s="25"/>
      <c r="F336" s="25"/>
      <c r="G336" s="25"/>
      <c r="H336" s="25"/>
      <c r="I336" s="25"/>
      <c r="J336" s="25"/>
    </row>
    <row r="337" spans="1:10" ht="15" thickBot="1" x14ac:dyDescent="0.25">
      <c r="A337" s="69" t="s">
        <v>969</v>
      </c>
      <c r="B337" s="69"/>
      <c r="C337" s="69"/>
      <c r="D337" s="69"/>
      <c r="E337" s="69"/>
      <c r="F337" s="69"/>
      <c r="G337" s="69"/>
      <c r="H337" s="69"/>
      <c r="I337" s="69"/>
      <c r="J337" s="69"/>
    </row>
    <row r="338" spans="1:10" ht="0.95" customHeight="1" thickTop="1" x14ac:dyDescent="0.2">
      <c r="A338" s="48"/>
      <c r="B338" s="48"/>
      <c r="C338" s="48"/>
      <c r="D338" s="48"/>
      <c r="E338" s="48"/>
      <c r="F338" s="48"/>
      <c r="G338" s="48"/>
      <c r="H338" s="48"/>
      <c r="I338" s="48"/>
      <c r="J338" s="48"/>
    </row>
    <row r="339" spans="1:10" ht="18" customHeight="1" x14ac:dyDescent="0.2">
      <c r="A339" s="41" t="s">
        <v>186</v>
      </c>
      <c r="B339" s="39" t="s">
        <v>238</v>
      </c>
      <c r="C339" s="41" t="s">
        <v>237</v>
      </c>
      <c r="D339" s="41" t="s">
        <v>10</v>
      </c>
      <c r="E339" s="61" t="s">
        <v>256</v>
      </c>
      <c r="F339" s="61"/>
      <c r="G339" s="40" t="s">
        <v>236</v>
      </c>
      <c r="H339" s="39" t="s">
        <v>11</v>
      </c>
      <c r="I339" s="39" t="s">
        <v>235</v>
      </c>
      <c r="J339" s="39" t="s">
        <v>12</v>
      </c>
    </row>
    <row r="340" spans="1:10" ht="39" customHeight="1" x14ac:dyDescent="0.2">
      <c r="A340" s="33" t="s">
        <v>255</v>
      </c>
      <c r="B340" s="31" t="s">
        <v>185</v>
      </c>
      <c r="C340" s="33" t="s">
        <v>70</v>
      </c>
      <c r="D340" s="33" t="s">
        <v>184</v>
      </c>
      <c r="E340" s="60" t="s">
        <v>570</v>
      </c>
      <c r="F340" s="60"/>
      <c r="G340" s="32" t="s">
        <v>147</v>
      </c>
      <c r="H340" s="59">
        <v>1</v>
      </c>
      <c r="I340" s="30">
        <v>43.39</v>
      </c>
      <c r="J340" s="30">
        <v>43.39</v>
      </c>
    </row>
    <row r="341" spans="1:10" ht="24" customHeight="1" x14ac:dyDescent="0.2">
      <c r="A341" s="57" t="s">
        <v>253</v>
      </c>
      <c r="B341" s="58" t="s">
        <v>67</v>
      </c>
      <c r="C341" s="57" t="s">
        <v>60</v>
      </c>
      <c r="D341" s="57" t="s">
        <v>66</v>
      </c>
      <c r="E341" s="56" t="s">
        <v>250</v>
      </c>
      <c r="F341" s="56"/>
      <c r="G341" s="55" t="s">
        <v>65</v>
      </c>
      <c r="H341" s="54">
        <v>3.3099999999999997E-2</v>
      </c>
      <c r="I341" s="53">
        <v>31.3</v>
      </c>
      <c r="J341" s="53">
        <v>1.03</v>
      </c>
    </row>
    <row r="342" spans="1:10" ht="26.1" customHeight="1" x14ac:dyDescent="0.2">
      <c r="A342" s="57" t="s">
        <v>253</v>
      </c>
      <c r="B342" s="58" t="s">
        <v>316</v>
      </c>
      <c r="C342" s="57" t="s">
        <v>60</v>
      </c>
      <c r="D342" s="57" t="s">
        <v>315</v>
      </c>
      <c r="E342" s="56" t="s">
        <v>250</v>
      </c>
      <c r="F342" s="56"/>
      <c r="G342" s="55" t="s">
        <v>65</v>
      </c>
      <c r="H342" s="54">
        <v>3.3099999999999997E-2</v>
      </c>
      <c r="I342" s="53">
        <v>23.8</v>
      </c>
      <c r="J342" s="53">
        <v>0.78</v>
      </c>
    </row>
    <row r="343" spans="1:10" ht="24" customHeight="1" x14ac:dyDescent="0.2">
      <c r="A343" s="67" t="s">
        <v>261</v>
      </c>
      <c r="B343" s="68" t="s">
        <v>569</v>
      </c>
      <c r="C343" s="67" t="s">
        <v>60</v>
      </c>
      <c r="D343" s="67" t="s">
        <v>568</v>
      </c>
      <c r="E343" s="66" t="s">
        <v>288</v>
      </c>
      <c r="F343" s="66"/>
      <c r="G343" s="65" t="s">
        <v>147</v>
      </c>
      <c r="H343" s="64">
        <v>1.05</v>
      </c>
      <c r="I343" s="63">
        <v>39.6</v>
      </c>
      <c r="J343" s="63">
        <v>41.58</v>
      </c>
    </row>
    <row r="344" spans="1:10" x14ac:dyDescent="0.2">
      <c r="A344" s="52"/>
      <c r="B344" s="52"/>
      <c r="C344" s="52"/>
      <c r="D344" s="52"/>
      <c r="E344" s="52" t="s">
        <v>249</v>
      </c>
      <c r="F344" s="50">
        <v>1.21</v>
      </c>
      <c r="G344" s="52" t="s">
        <v>248</v>
      </c>
      <c r="H344" s="50">
        <v>0</v>
      </c>
      <c r="I344" s="52" t="s">
        <v>247</v>
      </c>
      <c r="J344" s="50">
        <v>1.21</v>
      </c>
    </row>
    <row r="345" spans="1:10" x14ac:dyDescent="0.2">
      <c r="A345" s="52"/>
      <c r="B345" s="52"/>
      <c r="C345" s="52"/>
      <c r="D345" s="52"/>
      <c r="E345" s="52" t="s">
        <v>246</v>
      </c>
      <c r="F345" s="50">
        <v>13.88</v>
      </c>
      <c r="G345" s="52"/>
      <c r="H345" s="51" t="s">
        <v>245</v>
      </c>
      <c r="I345" s="51"/>
      <c r="J345" s="50">
        <v>57.27</v>
      </c>
    </row>
    <row r="346" spans="1:10" x14ac:dyDescent="0.2">
      <c r="A346" s="25" t="s">
        <v>958</v>
      </c>
      <c r="B346" s="25"/>
      <c r="C346" s="25"/>
      <c r="D346" s="25"/>
      <c r="E346" s="25"/>
      <c r="F346" s="25"/>
      <c r="G346" s="25"/>
      <c r="H346" s="25"/>
      <c r="I346" s="25"/>
      <c r="J346" s="25"/>
    </row>
    <row r="347" spans="1:10" ht="15" thickBot="1" x14ac:dyDescent="0.25">
      <c r="A347" s="69" t="s">
        <v>968</v>
      </c>
      <c r="B347" s="69"/>
      <c r="C347" s="69"/>
      <c r="D347" s="69"/>
      <c r="E347" s="69"/>
      <c r="F347" s="69"/>
      <c r="G347" s="69"/>
      <c r="H347" s="69"/>
      <c r="I347" s="69"/>
      <c r="J347" s="69"/>
    </row>
    <row r="348" spans="1:10" ht="0.95" customHeight="1" thickTop="1" x14ac:dyDescent="0.2">
      <c r="A348" s="48"/>
      <c r="B348" s="48"/>
      <c r="C348" s="48"/>
      <c r="D348" s="48"/>
      <c r="E348" s="48"/>
      <c r="F348" s="48"/>
      <c r="G348" s="48"/>
      <c r="H348" s="48"/>
      <c r="I348" s="48"/>
      <c r="J348" s="48"/>
    </row>
    <row r="349" spans="1:10" ht="18" customHeight="1" x14ac:dyDescent="0.2">
      <c r="A349" s="41" t="s">
        <v>183</v>
      </c>
      <c r="B349" s="39" t="s">
        <v>238</v>
      </c>
      <c r="C349" s="41" t="s">
        <v>237</v>
      </c>
      <c r="D349" s="41" t="s">
        <v>10</v>
      </c>
      <c r="E349" s="61" t="s">
        <v>256</v>
      </c>
      <c r="F349" s="61"/>
      <c r="G349" s="40" t="s">
        <v>236</v>
      </c>
      <c r="H349" s="39" t="s">
        <v>11</v>
      </c>
      <c r="I349" s="39" t="s">
        <v>235</v>
      </c>
      <c r="J349" s="39" t="s">
        <v>12</v>
      </c>
    </row>
    <row r="350" spans="1:10" ht="26.1" customHeight="1" x14ac:dyDescent="0.2">
      <c r="A350" s="33" t="s">
        <v>255</v>
      </c>
      <c r="B350" s="31" t="s">
        <v>182</v>
      </c>
      <c r="C350" s="33" t="s">
        <v>70</v>
      </c>
      <c r="D350" s="33" t="s">
        <v>181</v>
      </c>
      <c r="E350" s="60">
        <v>78</v>
      </c>
      <c r="F350" s="60"/>
      <c r="G350" s="32" t="s">
        <v>79</v>
      </c>
      <c r="H350" s="59">
        <v>1</v>
      </c>
      <c r="I350" s="30">
        <v>68.459999999999994</v>
      </c>
      <c r="J350" s="30">
        <v>68.459999999999994</v>
      </c>
    </row>
    <row r="351" spans="1:10" ht="26.1" customHeight="1" x14ac:dyDescent="0.2">
      <c r="A351" s="57" t="s">
        <v>253</v>
      </c>
      <c r="B351" s="58" t="s">
        <v>316</v>
      </c>
      <c r="C351" s="57" t="s">
        <v>60</v>
      </c>
      <c r="D351" s="57" t="s">
        <v>315</v>
      </c>
      <c r="E351" s="56" t="s">
        <v>250</v>
      </c>
      <c r="F351" s="56"/>
      <c r="G351" s="55" t="s">
        <v>65</v>
      </c>
      <c r="H351" s="54">
        <v>0.53300000000000003</v>
      </c>
      <c r="I351" s="53">
        <v>23.8</v>
      </c>
      <c r="J351" s="53">
        <v>12.68</v>
      </c>
    </row>
    <row r="352" spans="1:10" ht="24" customHeight="1" x14ac:dyDescent="0.2">
      <c r="A352" s="57" t="s">
        <v>253</v>
      </c>
      <c r="B352" s="58" t="s">
        <v>67</v>
      </c>
      <c r="C352" s="57" t="s">
        <v>60</v>
      </c>
      <c r="D352" s="57" t="s">
        <v>66</v>
      </c>
      <c r="E352" s="56" t="s">
        <v>250</v>
      </c>
      <c r="F352" s="56"/>
      <c r="G352" s="55" t="s">
        <v>65</v>
      </c>
      <c r="H352" s="54">
        <v>0.53300000000000003</v>
      </c>
      <c r="I352" s="53">
        <v>31.3</v>
      </c>
      <c r="J352" s="53">
        <v>16.68</v>
      </c>
    </row>
    <row r="353" spans="1:10" ht="26.1" customHeight="1" x14ac:dyDescent="0.2">
      <c r="A353" s="67" t="s">
        <v>261</v>
      </c>
      <c r="B353" s="68" t="s">
        <v>567</v>
      </c>
      <c r="C353" s="67" t="s">
        <v>500</v>
      </c>
      <c r="D353" s="67" t="s">
        <v>566</v>
      </c>
      <c r="E353" s="66" t="s">
        <v>288</v>
      </c>
      <c r="F353" s="66"/>
      <c r="G353" s="65" t="s">
        <v>79</v>
      </c>
      <c r="H353" s="64">
        <v>3.3000000000000002E-2</v>
      </c>
      <c r="I353" s="63">
        <v>115.93</v>
      </c>
      <c r="J353" s="63">
        <v>3.82</v>
      </c>
    </row>
    <row r="354" spans="1:10" ht="24" customHeight="1" x14ac:dyDescent="0.2">
      <c r="A354" s="67" t="s">
        <v>261</v>
      </c>
      <c r="B354" s="68" t="s">
        <v>565</v>
      </c>
      <c r="C354" s="67" t="s">
        <v>500</v>
      </c>
      <c r="D354" s="67" t="s">
        <v>564</v>
      </c>
      <c r="E354" s="66" t="s">
        <v>288</v>
      </c>
      <c r="F354" s="66"/>
      <c r="G354" s="65" t="s">
        <v>79</v>
      </c>
      <c r="H354" s="64">
        <v>1</v>
      </c>
      <c r="I354" s="63">
        <v>0.62</v>
      </c>
      <c r="J354" s="63">
        <v>0.62</v>
      </c>
    </row>
    <row r="355" spans="1:10" ht="26.1" customHeight="1" x14ac:dyDescent="0.2">
      <c r="A355" s="67" t="s">
        <v>261</v>
      </c>
      <c r="B355" s="68" t="s">
        <v>563</v>
      </c>
      <c r="C355" s="67" t="s">
        <v>500</v>
      </c>
      <c r="D355" s="67" t="s">
        <v>562</v>
      </c>
      <c r="E355" s="66" t="s">
        <v>288</v>
      </c>
      <c r="F355" s="66"/>
      <c r="G355" s="65" t="s">
        <v>79</v>
      </c>
      <c r="H355" s="64">
        <v>0.04</v>
      </c>
      <c r="I355" s="63">
        <v>124.49</v>
      </c>
      <c r="J355" s="63">
        <v>4.97</v>
      </c>
    </row>
    <row r="356" spans="1:10" ht="26.1" customHeight="1" x14ac:dyDescent="0.2">
      <c r="A356" s="67" t="s">
        <v>261</v>
      </c>
      <c r="B356" s="68" t="s">
        <v>561</v>
      </c>
      <c r="C356" s="67" t="s">
        <v>500</v>
      </c>
      <c r="D356" s="67" t="s">
        <v>560</v>
      </c>
      <c r="E356" s="66" t="s">
        <v>288</v>
      </c>
      <c r="F356" s="66"/>
      <c r="G356" s="65" t="s">
        <v>79</v>
      </c>
      <c r="H356" s="64">
        <v>1</v>
      </c>
      <c r="I356" s="63">
        <v>29.69</v>
      </c>
      <c r="J356" s="63">
        <v>29.69</v>
      </c>
    </row>
    <row r="357" spans="1:10" x14ac:dyDescent="0.2">
      <c r="A357" s="52"/>
      <c r="B357" s="52"/>
      <c r="C357" s="52"/>
      <c r="D357" s="52"/>
      <c r="E357" s="52" t="s">
        <v>249</v>
      </c>
      <c r="F357" s="50">
        <v>19.760000000000002</v>
      </c>
      <c r="G357" s="52" t="s">
        <v>248</v>
      </c>
      <c r="H357" s="50">
        <v>0</v>
      </c>
      <c r="I357" s="52" t="s">
        <v>247</v>
      </c>
      <c r="J357" s="50">
        <v>19.760000000000002</v>
      </c>
    </row>
    <row r="358" spans="1:10" x14ac:dyDescent="0.2">
      <c r="A358" s="52"/>
      <c r="B358" s="52"/>
      <c r="C358" s="52"/>
      <c r="D358" s="52"/>
      <c r="E358" s="52" t="s">
        <v>246</v>
      </c>
      <c r="F358" s="50">
        <v>21.9</v>
      </c>
      <c r="G358" s="52"/>
      <c r="H358" s="51" t="s">
        <v>245</v>
      </c>
      <c r="I358" s="51"/>
      <c r="J358" s="50">
        <v>90.36</v>
      </c>
    </row>
    <row r="359" spans="1:10" x14ac:dyDescent="0.2">
      <c r="A359" s="25" t="s">
        <v>958</v>
      </c>
      <c r="B359" s="25"/>
      <c r="C359" s="25"/>
      <c r="D359" s="25"/>
      <c r="E359" s="25"/>
      <c r="F359" s="25"/>
      <c r="G359" s="25"/>
      <c r="H359" s="25"/>
      <c r="I359" s="25"/>
      <c r="J359" s="25"/>
    </row>
    <row r="360" spans="1:10" ht="15" thickBot="1" x14ac:dyDescent="0.25">
      <c r="A360" s="69" t="s">
        <v>967</v>
      </c>
      <c r="B360" s="69"/>
      <c r="C360" s="69"/>
      <c r="D360" s="69"/>
      <c r="E360" s="69"/>
      <c r="F360" s="69"/>
      <c r="G360" s="69"/>
      <c r="H360" s="69"/>
      <c r="I360" s="69"/>
      <c r="J360" s="69"/>
    </row>
    <row r="361" spans="1:10" ht="0.95" customHeight="1" thickTop="1" x14ac:dyDescent="0.2">
      <c r="A361" s="48"/>
      <c r="B361" s="48"/>
      <c r="C361" s="48"/>
      <c r="D361" s="48"/>
      <c r="E361" s="48"/>
      <c r="F361" s="48"/>
      <c r="G361" s="48"/>
      <c r="H361" s="48"/>
      <c r="I361" s="48"/>
      <c r="J361" s="48"/>
    </row>
    <row r="362" spans="1:10" ht="18" customHeight="1" x14ac:dyDescent="0.2">
      <c r="A362" s="41" t="s">
        <v>180</v>
      </c>
      <c r="B362" s="39" t="s">
        <v>238</v>
      </c>
      <c r="C362" s="41" t="s">
        <v>237</v>
      </c>
      <c r="D362" s="41" t="s">
        <v>10</v>
      </c>
      <c r="E362" s="61" t="s">
        <v>256</v>
      </c>
      <c r="F362" s="61"/>
      <c r="G362" s="40" t="s">
        <v>236</v>
      </c>
      <c r="H362" s="39" t="s">
        <v>11</v>
      </c>
      <c r="I362" s="39" t="s">
        <v>235</v>
      </c>
      <c r="J362" s="39" t="s">
        <v>12</v>
      </c>
    </row>
    <row r="363" spans="1:10" ht="39" customHeight="1" x14ac:dyDescent="0.2">
      <c r="A363" s="33" t="s">
        <v>255</v>
      </c>
      <c r="B363" s="31" t="s">
        <v>179</v>
      </c>
      <c r="C363" s="33" t="s">
        <v>70</v>
      </c>
      <c r="D363" s="33" t="s">
        <v>178</v>
      </c>
      <c r="E363" s="60">
        <v>86</v>
      </c>
      <c r="F363" s="60"/>
      <c r="G363" s="32" t="s">
        <v>79</v>
      </c>
      <c r="H363" s="59">
        <v>1</v>
      </c>
      <c r="I363" s="30">
        <v>384.95</v>
      </c>
      <c r="J363" s="30">
        <v>384.95</v>
      </c>
    </row>
    <row r="364" spans="1:10" ht="24" customHeight="1" x14ac:dyDescent="0.2">
      <c r="A364" s="57" t="s">
        <v>253</v>
      </c>
      <c r="B364" s="58" t="s">
        <v>67</v>
      </c>
      <c r="C364" s="57" t="s">
        <v>60</v>
      </c>
      <c r="D364" s="57" t="s">
        <v>66</v>
      </c>
      <c r="E364" s="56" t="s">
        <v>250</v>
      </c>
      <c r="F364" s="56"/>
      <c r="G364" s="55" t="s">
        <v>65</v>
      </c>
      <c r="H364" s="54">
        <v>1.5</v>
      </c>
      <c r="I364" s="53">
        <v>31.3</v>
      </c>
      <c r="J364" s="53">
        <v>46.95</v>
      </c>
    </row>
    <row r="365" spans="1:10" ht="39" customHeight="1" x14ac:dyDescent="0.2">
      <c r="A365" s="67" t="s">
        <v>261</v>
      </c>
      <c r="B365" s="68" t="s">
        <v>558</v>
      </c>
      <c r="C365" s="67" t="s">
        <v>365</v>
      </c>
      <c r="D365" s="67" t="s">
        <v>557</v>
      </c>
      <c r="E365" s="66" t="s">
        <v>288</v>
      </c>
      <c r="F365" s="66"/>
      <c r="G365" s="65" t="s">
        <v>116</v>
      </c>
      <c r="H365" s="64">
        <v>1</v>
      </c>
      <c r="I365" s="63">
        <v>338</v>
      </c>
      <c r="J365" s="63">
        <v>338</v>
      </c>
    </row>
    <row r="366" spans="1:10" x14ac:dyDescent="0.2">
      <c r="A366" s="52"/>
      <c r="B366" s="52"/>
      <c r="C366" s="52"/>
      <c r="D366" s="52"/>
      <c r="E366" s="52" t="s">
        <v>249</v>
      </c>
      <c r="F366" s="50">
        <v>33.450000000000003</v>
      </c>
      <c r="G366" s="52" t="s">
        <v>248</v>
      </c>
      <c r="H366" s="50">
        <v>0</v>
      </c>
      <c r="I366" s="52" t="s">
        <v>247</v>
      </c>
      <c r="J366" s="50">
        <v>33.450000000000003</v>
      </c>
    </row>
    <row r="367" spans="1:10" x14ac:dyDescent="0.2">
      <c r="A367" s="52"/>
      <c r="B367" s="52"/>
      <c r="C367" s="52"/>
      <c r="D367" s="52"/>
      <c r="E367" s="52" t="s">
        <v>246</v>
      </c>
      <c r="F367" s="50">
        <v>123.18</v>
      </c>
      <c r="G367" s="52"/>
      <c r="H367" s="51" t="s">
        <v>245</v>
      </c>
      <c r="I367" s="51"/>
      <c r="J367" s="50">
        <v>508.13</v>
      </c>
    </row>
    <row r="368" spans="1:10" x14ac:dyDescent="0.2">
      <c r="A368" s="25" t="s">
        <v>958</v>
      </c>
      <c r="B368" s="25"/>
      <c r="C368" s="25"/>
      <c r="D368" s="25"/>
      <c r="E368" s="25"/>
      <c r="F368" s="25"/>
      <c r="G368" s="25"/>
      <c r="H368" s="25"/>
      <c r="I368" s="25"/>
      <c r="J368" s="25"/>
    </row>
    <row r="369" spans="1:10" ht="15" thickBot="1" x14ac:dyDescent="0.25">
      <c r="A369" s="69" t="s">
        <v>966</v>
      </c>
      <c r="B369" s="69"/>
      <c r="C369" s="69"/>
      <c r="D369" s="69"/>
      <c r="E369" s="69"/>
      <c r="F369" s="69"/>
      <c r="G369" s="69"/>
      <c r="H369" s="69"/>
      <c r="I369" s="69"/>
      <c r="J369" s="69"/>
    </row>
    <row r="370" spans="1:10" ht="0.95" customHeight="1" thickTop="1" x14ac:dyDescent="0.2">
      <c r="A370" s="48"/>
      <c r="B370" s="48"/>
      <c r="C370" s="48"/>
      <c r="D370" s="48"/>
      <c r="E370" s="48"/>
      <c r="F370" s="48"/>
      <c r="G370" s="48"/>
      <c r="H370" s="48"/>
      <c r="I370" s="48"/>
      <c r="J370" s="48"/>
    </row>
    <row r="371" spans="1:10" ht="18" customHeight="1" x14ac:dyDescent="0.2">
      <c r="A371" s="41" t="s">
        <v>177</v>
      </c>
      <c r="B371" s="39" t="s">
        <v>238</v>
      </c>
      <c r="C371" s="41" t="s">
        <v>237</v>
      </c>
      <c r="D371" s="41" t="s">
        <v>10</v>
      </c>
      <c r="E371" s="61" t="s">
        <v>256</v>
      </c>
      <c r="F371" s="61"/>
      <c r="G371" s="40" t="s">
        <v>236</v>
      </c>
      <c r="H371" s="39" t="s">
        <v>11</v>
      </c>
      <c r="I371" s="39" t="s">
        <v>235</v>
      </c>
      <c r="J371" s="39" t="s">
        <v>12</v>
      </c>
    </row>
    <row r="372" spans="1:10" ht="26.1" customHeight="1" x14ac:dyDescent="0.2">
      <c r="A372" s="33" t="s">
        <v>255</v>
      </c>
      <c r="B372" s="31" t="s">
        <v>176</v>
      </c>
      <c r="C372" s="33" t="s">
        <v>70</v>
      </c>
      <c r="D372" s="33" t="s">
        <v>175</v>
      </c>
      <c r="E372" s="60">
        <v>65</v>
      </c>
      <c r="F372" s="60"/>
      <c r="G372" s="32" t="s">
        <v>79</v>
      </c>
      <c r="H372" s="59">
        <v>1</v>
      </c>
      <c r="I372" s="30">
        <v>28699.11</v>
      </c>
      <c r="J372" s="30">
        <v>28699.11</v>
      </c>
    </row>
    <row r="373" spans="1:10" ht="26.1" customHeight="1" x14ac:dyDescent="0.2">
      <c r="A373" s="57" t="s">
        <v>253</v>
      </c>
      <c r="B373" s="58" t="s">
        <v>316</v>
      </c>
      <c r="C373" s="57" t="s">
        <v>60</v>
      </c>
      <c r="D373" s="57" t="s">
        <v>315</v>
      </c>
      <c r="E373" s="56" t="s">
        <v>250</v>
      </c>
      <c r="F373" s="56"/>
      <c r="G373" s="55" t="s">
        <v>65</v>
      </c>
      <c r="H373" s="54">
        <v>48.634999999999998</v>
      </c>
      <c r="I373" s="53">
        <v>23.8</v>
      </c>
      <c r="J373" s="53">
        <v>1157.51</v>
      </c>
    </row>
    <row r="374" spans="1:10" ht="24" customHeight="1" x14ac:dyDescent="0.2">
      <c r="A374" s="57" t="s">
        <v>253</v>
      </c>
      <c r="B374" s="58" t="s">
        <v>252</v>
      </c>
      <c r="C374" s="57" t="s">
        <v>60</v>
      </c>
      <c r="D374" s="57" t="s">
        <v>251</v>
      </c>
      <c r="E374" s="56" t="s">
        <v>250</v>
      </c>
      <c r="F374" s="56"/>
      <c r="G374" s="55" t="s">
        <v>65</v>
      </c>
      <c r="H374" s="54">
        <v>23.26</v>
      </c>
      <c r="I374" s="53">
        <v>22.72</v>
      </c>
      <c r="J374" s="53">
        <v>528.46</v>
      </c>
    </row>
    <row r="375" spans="1:10" ht="24" customHeight="1" x14ac:dyDescent="0.2">
      <c r="A375" s="57" t="s">
        <v>253</v>
      </c>
      <c r="B375" s="58" t="s">
        <v>67</v>
      </c>
      <c r="C375" s="57" t="s">
        <v>60</v>
      </c>
      <c r="D375" s="57" t="s">
        <v>66</v>
      </c>
      <c r="E375" s="56" t="s">
        <v>250</v>
      </c>
      <c r="F375" s="56"/>
      <c r="G375" s="55" t="s">
        <v>65</v>
      </c>
      <c r="H375" s="54">
        <v>33.832999999999998</v>
      </c>
      <c r="I375" s="53">
        <v>31.3</v>
      </c>
      <c r="J375" s="53">
        <v>1058.97</v>
      </c>
    </row>
    <row r="376" spans="1:10" ht="51.95" customHeight="1" x14ac:dyDescent="0.2">
      <c r="A376" s="57" t="s">
        <v>253</v>
      </c>
      <c r="B376" s="58" t="s">
        <v>556</v>
      </c>
      <c r="C376" s="57" t="s">
        <v>60</v>
      </c>
      <c r="D376" s="57" t="s">
        <v>555</v>
      </c>
      <c r="E376" s="56" t="s">
        <v>554</v>
      </c>
      <c r="F376" s="56"/>
      <c r="G376" s="55" t="s">
        <v>79</v>
      </c>
      <c r="H376" s="54">
        <v>1</v>
      </c>
      <c r="I376" s="53">
        <v>19737.47</v>
      </c>
      <c r="J376" s="53">
        <v>19737.47</v>
      </c>
    </row>
    <row r="377" spans="1:10" ht="24" customHeight="1" x14ac:dyDescent="0.2">
      <c r="A377" s="67" t="s">
        <v>261</v>
      </c>
      <c r="B377" s="68" t="s">
        <v>553</v>
      </c>
      <c r="C377" s="67" t="s">
        <v>500</v>
      </c>
      <c r="D377" s="67" t="s">
        <v>552</v>
      </c>
      <c r="E377" s="66" t="s">
        <v>288</v>
      </c>
      <c r="F377" s="66"/>
      <c r="G377" s="65" t="s">
        <v>147</v>
      </c>
      <c r="H377" s="64">
        <v>6</v>
      </c>
      <c r="I377" s="63">
        <v>39.4</v>
      </c>
      <c r="J377" s="63">
        <v>236.4</v>
      </c>
    </row>
    <row r="378" spans="1:10" ht="24" customHeight="1" x14ac:dyDescent="0.2">
      <c r="A378" s="67" t="s">
        <v>261</v>
      </c>
      <c r="B378" s="68" t="s">
        <v>551</v>
      </c>
      <c r="C378" s="67" t="s">
        <v>500</v>
      </c>
      <c r="D378" s="67" t="s">
        <v>550</v>
      </c>
      <c r="E378" s="66" t="s">
        <v>288</v>
      </c>
      <c r="F378" s="66"/>
      <c r="G378" s="65" t="s">
        <v>79</v>
      </c>
      <c r="H378" s="64">
        <v>10</v>
      </c>
      <c r="I378" s="63">
        <v>10.16</v>
      </c>
      <c r="J378" s="63">
        <v>101.6</v>
      </c>
    </row>
    <row r="379" spans="1:10" ht="26.1" customHeight="1" x14ac:dyDescent="0.2">
      <c r="A379" s="67" t="s">
        <v>261</v>
      </c>
      <c r="B379" s="68" t="s">
        <v>549</v>
      </c>
      <c r="C379" s="67" t="s">
        <v>500</v>
      </c>
      <c r="D379" s="67" t="s">
        <v>548</v>
      </c>
      <c r="E379" s="66" t="s">
        <v>288</v>
      </c>
      <c r="F379" s="66"/>
      <c r="G379" s="65" t="s">
        <v>79</v>
      </c>
      <c r="H379" s="64">
        <v>2</v>
      </c>
      <c r="I379" s="63">
        <v>1.1599999999999999</v>
      </c>
      <c r="J379" s="63">
        <v>2.3199999999999998</v>
      </c>
    </row>
    <row r="380" spans="1:10" ht="24" customHeight="1" x14ac:dyDescent="0.2">
      <c r="A380" s="67" t="s">
        <v>261</v>
      </c>
      <c r="B380" s="68" t="s">
        <v>547</v>
      </c>
      <c r="C380" s="67" t="s">
        <v>500</v>
      </c>
      <c r="D380" s="67" t="s">
        <v>546</v>
      </c>
      <c r="E380" s="66" t="s">
        <v>288</v>
      </c>
      <c r="F380" s="66"/>
      <c r="G380" s="65" t="s">
        <v>79</v>
      </c>
      <c r="H380" s="64">
        <v>10</v>
      </c>
      <c r="I380" s="63">
        <v>10.16</v>
      </c>
      <c r="J380" s="63">
        <v>101.6</v>
      </c>
    </row>
    <row r="381" spans="1:10" ht="24" customHeight="1" x14ac:dyDescent="0.2">
      <c r="A381" s="67" t="s">
        <v>261</v>
      </c>
      <c r="B381" s="68" t="s">
        <v>545</v>
      </c>
      <c r="C381" s="67" t="s">
        <v>500</v>
      </c>
      <c r="D381" s="67" t="s">
        <v>544</v>
      </c>
      <c r="E381" s="66" t="s">
        <v>288</v>
      </c>
      <c r="F381" s="66"/>
      <c r="G381" s="65" t="s">
        <v>291</v>
      </c>
      <c r="H381" s="64">
        <v>112</v>
      </c>
      <c r="I381" s="63">
        <v>0.84</v>
      </c>
      <c r="J381" s="63">
        <v>94.08</v>
      </c>
    </row>
    <row r="382" spans="1:10" ht="26.1" customHeight="1" x14ac:dyDescent="0.2">
      <c r="A382" s="67" t="s">
        <v>261</v>
      </c>
      <c r="B382" s="68" t="s">
        <v>543</v>
      </c>
      <c r="C382" s="67" t="s">
        <v>500</v>
      </c>
      <c r="D382" s="67" t="s">
        <v>542</v>
      </c>
      <c r="E382" s="66" t="s">
        <v>288</v>
      </c>
      <c r="F382" s="66"/>
      <c r="G382" s="65" t="s">
        <v>79</v>
      </c>
      <c r="H382" s="64">
        <v>2</v>
      </c>
      <c r="I382" s="63">
        <v>49.9</v>
      </c>
      <c r="J382" s="63">
        <v>99.8</v>
      </c>
    </row>
    <row r="383" spans="1:10" ht="24" customHeight="1" x14ac:dyDescent="0.2">
      <c r="A383" s="67" t="s">
        <v>261</v>
      </c>
      <c r="B383" s="68" t="s">
        <v>541</v>
      </c>
      <c r="C383" s="67" t="s">
        <v>500</v>
      </c>
      <c r="D383" s="67" t="s">
        <v>540</v>
      </c>
      <c r="E383" s="66" t="s">
        <v>288</v>
      </c>
      <c r="F383" s="66"/>
      <c r="G383" s="65" t="s">
        <v>79</v>
      </c>
      <c r="H383" s="64">
        <v>10</v>
      </c>
      <c r="I383" s="63">
        <v>1.17</v>
      </c>
      <c r="J383" s="63">
        <v>11.7</v>
      </c>
    </row>
    <row r="384" spans="1:10" ht="26.1" customHeight="1" x14ac:dyDescent="0.2">
      <c r="A384" s="67" t="s">
        <v>261</v>
      </c>
      <c r="B384" s="68" t="s">
        <v>539</v>
      </c>
      <c r="C384" s="67" t="s">
        <v>500</v>
      </c>
      <c r="D384" s="67" t="s">
        <v>538</v>
      </c>
      <c r="E384" s="66" t="s">
        <v>288</v>
      </c>
      <c r="F384" s="66"/>
      <c r="G384" s="65" t="s">
        <v>147</v>
      </c>
      <c r="H384" s="64">
        <v>3</v>
      </c>
      <c r="I384" s="63">
        <v>4.29</v>
      </c>
      <c r="J384" s="63">
        <v>12.87</v>
      </c>
    </row>
    <row r="385" spans="1:10" ht="24" customHeight="1" x14ac:dyDescent="0.2">
      <c r="A385" s="67" t="s">
        <v>261</v>
      </c>
      <c r="B385" s="68" t="s">
        <v>537</v>
      </c>
      <c r="C385" s="67" t="s">
        <v>500</v>
      </c>
      <c r="D385" s="67" t="s">
        <v>536</v>
      </c>
      <c r="E385" s="66" t="s">
        <v>288</v>
      </c>
      <c r="F385" s="66"/>
      <c r="G385" s="65" t="s">
        <v>79</v>
      </c>
      <c r="H385" s="64">
        <v>4</v>
      </c>
      <c r="I385" s="63">
        <v>19.399999999999999</v>
      </c>
      <c r="J385" s="63">
        <v>77.599999999999994</v>
      </c>
    </row>
    <row r="386" spans="1:10" ht="26.1" customHeight="1" x14ac:dyDescent="0.2">
      <c r="A386" s="67" t="s">
        <v>261</v>
      </c>
      <c r="B386" s="68" t="s">
        <v>535</v>
      </c>
      <c r="C386" s="67" t="s">
        <v>500</v>
      </c>
      <c r="D386" s="67" t="s">
        <v>534</v>
      </c>
      <c r="E386" s="66" t="s">
        <v>288</v>
      </c>
      <c r="F386" s="66"/>
      <c r="G386" s="65" t="s">
        <v>79</v>
      </c>
      <c r="H386" s="64">
        <v>3</v>
      </c>
      <c r="I386" s="63">
        <v>21.58</v>
      </c>
      <c r="J386" s="63">
        <v>64.739999999999995</v>
      </c>
    </row>
    <row r="387" spans="1:10" ht="24" customHeight="1" x14ac:dyDescent="0.2">
      <c r="A387" s="67" t="s">
        <v>261</v>
      </c>
      <c r="B387" s="68" t="s">
        <v>533</v>
      </c>
      <c r="C387" s="67" t="s">
        <v>500</v>
      </c>
      <c r="D387" s="67" t="s">
        <v>532</v>
      </c>
      <c r="E387" s="66" t="s">
        <v>288</v>
      </c>
      <c r="F387" s="66"/>
      <c r="G387" s="65" t="s">
        <v>79</v>
      </c>
      <c r="H387" s="64">
        <v>3</v>
      </c>
      <c r="I387" s="63">
        <v>609.95000000000005</v>
      </c>
      <c r="J387" s="63">
        <v>1829.85</v>
      </c>
    </row>
    <row r="388" spans="1:10" ht="24" customHeight="1" x14ac:dyDescent="0.2">
      <c r="A388" s="67" t="s">
        <v>261</v>
      </c>
      <c r="B388" s="68" t="s">
        <v>531</v>
      </c>
      <c r="C388" s="67" t="s">
        <v>500</v>
      </c>
      <c r="D388" s="67" t="s">
        <v>530</v>
      </c>
      <c r="E388" s="66" t="s">
        <v>288</v>
      </c>
      <c r="F388" s="66"/>
      <c r="G388" s="65" t="s">
        <v>79</v>
      </c>
      <c r="H388" s="64">
        <v>10</v>
      </c>
      <c r="I388" s="63">
        <v>0.98</v>
      </c>
      <c r="J388" s="63">
        <v>9.8000000000000007</v>
      </c>
    </row>
    <row r="389" spans="1:10" ht="24" customHeight="1" x14ac:dyDescent="0.2">
      <c r="A389" s="67" t="s">
        <v>261</v>
      </c>
      <c r="B389" s="68" t="s">
        <v>529</v>
      </c>
      <c r="C389" s="67" t="s">
        <v>500</v>
      </c>
      <c r="D389" s="67" t="s">
        <v>528</v>
      </c>
      <c r="E389" s="66" t="s">
        <v>288</v>
      </c>
      <c r="F389" s="66"/>
      <c r="G389" s="65" t="s">
        <v>79</v>
      </c>
      <c r="H389" s="64">
        <v>2</v>
      </c>
      <c r="I389" s="63">
        <v>53.2</v>
      </c>
      <c r="J389" s="63">
        <v>106.4</v>
      </c>
    </row>
    <row r="390" spans="1:10" ht="26.1" customHeight="1" x14ac:dyDescent="0.2">
      <c r="A390" s="67" t="s">
        <v>261</v>
      </c>
      <c r="B390" s="68" t="s">
        <v>527</v>
      </c>
      <c r="C390" s="67" t="s">
        <v>500</v>
      </c>
      <c r="D390" s="67" t="s">
        <v>526</v>
      </c>
      <c r="E390" s="66" t="s">
        <v>288</v>
      </c>
      <c r="F390" s="66"/>
      <c r="G390" s="65" t="s">
        <v>79</v>
      </c>
      <c r="H390" s="64">
        <v>2</v>
      </c>
      <c r="I390" s="63">
        <v>25.43</v>
      </c>
      <c r="J390" s="63">
        <v>50.86</v>
      </c>
    </row>
    <row r="391" spans="1:10" ht="26.1" customHeight="1" x14ac:dyDescent="0.2">
      <c r="A391" s="67" t="s">
        <v>261</v>
      </c>
      <c r="B391" s="68" t="s">
        <v>525</v>
      </c>
      <c r="C391" s="67" t="s">
        <v>500</v>
      </c>
      <c r="D391" s="67" t="s">
        <v>524</v>
      </c>
      <c r="E391" s="66" t="s">
        <v>288</v>
      </c>
      <c r="F391" s="66"/>
      <c r="G391" s="65" t="s">
        <v>79</v>
      </c>
      <c r="H391" s="64">
        <v>10</v>
      </c>
      <c r="I391" s="63">
        <v>0.46</v>
      </c>
      <c r="J391" s="63">
        <v>4.5999999999999996</v>
      </c>
    </row>
    <row r="392" spans="1:10" ht="24" customHeight="1" x14ac:dyDescent="0.2">
      <c r="A392" s="67" t="s">
        <v>261</v>
      </c>
      <c r="B392" s="68" t="s">
        <v>523</v>
      </c>
      <c r="C392" s="67" t="s">
        <v>500</v>
      </c>
      <c r="D392" s="67" t="s">
        <v>522</v>
      </c>
      <c r="E392" s="66" t="s">
        <v>288</v>
      </c>
      <c r="F392" s="66"/>
      <c r="G392" s="65" t="s">
        <v>79</v>
      </c>
      <c r="H392" s="64">
        <v>2</v>
      </c>
      <c r="I392" s="63">
        <v>129.9</v>
      </c>
      <c r="J392" s="63">
        <v>259.8</v>
      </c>
    </row>
    <row r="393" spans="1:10" ht="24" customHeight="1" x14ac:dyDescent="0.2">
      <c r="A393" s="67" t="s">
        <v>261</v>
      </c>
      <c r="B393" s="68" t="s">
        <v>521</v>
      </c>
      <c r="C393" s="67" t="s">
        <v>500</v>
      </c>
      <c r="D393" s="67" t="s">
        <v>520</v>
      </c>
      <c r="E393" s="66" t="s">
        <v>288</v>
      </c>
      <c r="F393" s="66"/>
      <c r="G393" s="65" t="s">
        <v>79</v>
      </c>
      <c r="H393" s="64">
        <v>2</v>
      </c>
      <c r="I393" s="63">
        <v>134.74</v>
      </c>
      <c r="J393" s="63">
        <v>269.48</v>
      </c>
    </row>
    <row r="394" spans="1:10" ht="24" customHeight="1" x14ac:dyDescent="0.2">
      <c r="A394" s="67" t="s">
        <v>261</v>
      </c>
      <c r="B394" s="68" t="s">
        <v>519</v>
      </c>
      <c r="C394" s="67" t="s">
        <v>500</v>
      </c>
      <c r="D394" s="67" t="s">
        <v>518</v>
      </c>
      <c r="E394" s="66" t="s">
        <v>288</v>
      </c>
      <c r="F394" s="66"/>
      <c r="G394" s="65" t="s">
        <v>79</v>
      </c>
      <c r="H394" s="64">
        <v>10</v>
      </c>
      <c r="I394" s="63">
        <v>3.08</v>
      </c>
      <c r="J394" s="63">
        <v>30.8</v>
      </c>
    </row>
    <row r="395" spans="1:10" ht="24" customHeight="1" x14ac:dyDescent="0.2">
      <c r="A395" s="67" t="s">
        <v>261</v>
      </c>
      <c r="B395" s="68" t="s">
        <v>517</v>
      </c>
      <c r="C395" s="67" t="s">
        <v>500</v>
      </c>
      <c r="D395" s="67" t="s">
        <v>516</v>
      </c>
      <c r="E395" s="66" t="s">
        <v>288</v>
      </c>
      <c r="F395" s="66"/>
      <c r="G395" s="65" t="s">
        <v>306</v>
      </c>
      <c r="H395" s="64">
        <v>0.72</v>
      </c>
      <c r="I395" s="63">
        <v>141.71</v>
      </c>
      <c r="J395" s="63">
        <v>102.03</v>
      </c>
    </row>
    <row r="396" spans="1:10" ht="24" customHeight="1" x14ac:dyDescent="0.2">
      <c r="A396" s="67" t="s">
        <v>261</v>
      </c>
      <c r="B396" s="68" t="s">
        <v>515</v>
      </c>
      <c r="C396" s="67" t="s">
        <v>500</v>
      </c>
      <c r="D396" s="67" t="s">
        <v>514</v>
      </c>
      <c r="E396" s="66" t="s">
        <v>288</v>
      </c>
      <c r="F396" s="66"/>
      <c r="G396" s="65" t="s">
        <v>306</v>
      </c>
      <c r="H396" s="64">
        <v>0.84</v>
      </c>
      <c r="I396" s="63">
        <v>116.09</v>
      </c>
      <c r="J396" s="63">
        <v>97.51</v>
      </c>
    </row>
    <row r="397" spans="1:10" ht="26.1" customHeight="1" x14ac:dyDescent="0.2">
      <c r="A397" s="67" t="s">
        <v>261</v>
      </c>
      <c r="B397" s="68" t="s">
        <v>513</v>
      </c>
      <c r="C397" s="67" t="s">
        <v>500</v>
      </c>
      <c r="D397" s="67" t="s">
        <v>512</v>
      </c>
      <c r="E397" s="66" t="s">
        <v>288</v>
      </c>
      <c r="F397" s="66"/>
      <c r="G397" s="65" t="s">
        <v>79</v>
      </c>
      <c r="H397" s="64">
        <v>3</v>
      </c>
      <c r="I397" s="63">
        <v>180</v>
      </c>
      <c r="J397" s="63">
        <v>540</v>
      </c>
    </row>
    <row r="398" spans="1:10" ht="24" customHeight="1" x14ac:dyDescent="0.2">
      <c r="A398" s="67" t="s">
        <v>261</v>
      </c>
      <c r="B398" s="68" t="s">
        <v>511</v>
      </c>
      <c r="C398" s="67" t="s">
        <v>500</v>
      </c>
      <c r="D398" s="67" t="s">
        <v>510</v>
      </c>
      <c r="E398" s="66" t="s">
        <v>288</v>
      </c>
      <c r="F398" s="66"/>
      <c r="G398" s="65" t="s">
        <v>79</v>
      </c>
      <c r="H398" s="64">
        <v>2</v>
      </c>
      <c r="I398" s="63">
        <v>10.9</v>
      </c>
      <c r="J398" s="63">
        <v>21.8</v>
      </c>
    </row>
    <row r="399" spans="1:10" ht="24" customHeight="1" x14ac:dyDescent="0.2">
      <c r="A399" s="67" t="s">
        <v>261</v>
      </c>
      <c r="B399" s="68" t="s">
        <v>509</v>
      </c>
      <c r="C399" s="67" t="s">
        <v>500</v>
      </c>
      <c r="D399" s="67" t="s">
        <v>508</v>
      </c>
      <c r="E399" s="66" t="s">
        <v>288</v>
      </c>
      <c r="F399" s="66"/>
      <c r="G399" s="65" t="s">
        <v>79</v>
      </c>
      <c r="H399" s="64">
        <v>1</v>
      </c>
      <c r="I399" s="63">
        <v>1679.11</v>
      </c>
      <c r="J399" s="63">
        <v>1679.11</v>
      </c>
    </row>
    <row r="400" spans="1:10" ht="24" customHeight="1" x14ac:dyDescent="0.2">
      <c r="A400" s="67" t="s">
        <v>261</v>
      </c>
      <c r="B400" s="68" t="s">
        <v>507</v>
      </c>
      <c r="C400" s="67" t="s">
        <v>500</v>
      </c>
      <c r="D400" s="67" t="s">
        <v>506</v>
      </c>
      <c r="E400" s="66" t="s">
        <v>288</v>
      </c>
      <c r="F400" s="66"/>
      <c r="G400" s="65" t="s">
        <v>147</v>
      </c>
      <c r="H400" s="64">
        <v>10</v>
      </c>
      <c r="I400" s="63">
        <v>10.7</v>
      </c>
      <c r="J400" s="63">
        <v>107</v>
      </c>
    </row>
    <row r="401" spans="1:10" ht="24" customHeight="1" x14ac:dyDescent="0.2">
      <c r="A401" s="67" t="s">
        <v>261</v>
      </c>
      <c r="B401" s="68" t="s">
        <v>505</v>
      </c>
      <c r="C401" s="67" t="s">
        <v>500</v>
      </c>
      <c r="D401" s="67" t="s">
        <v>504</v>
      </c>
      <c r="E401" s="66" t="s">
        <v>288</v>
      </c>
      <c r="F401" s="66"/>
      <c r="G401" s="65" t="s">
        <v>79</v>
      </c>
      <c r="H401" s="64">
        <v>4</v>
      </c>
      <c r="I401" s="63">
        <v>38.19</v>
      </c>
      <c r="J401" s="63">
        <v>152.76</v>
      </c>
    </row>
    <row r="402" spans="1:10" ht="24" customHeight="1" x14ac:dyDescent="0.2">
      <c r="A402" s="67" t="s">
        <v>261</v>
      </c>
      <c r="B402" s="68" t="s">
        <v>503</v>
      </c>
      <c r="C402" s="67" t="s">
        <v>500</v>
      </c>
      <c r="D402" s="67" t="s">
        <v>502</v>
      </c>
      <c r="E402" s="66" t="s">
        <v>288</v>
      </c>
      <c r="F402" s="66"/>
      <c r="G402" s="65" t="s">
        <v>79</v>
      </c>
      <c r="H402" s="64">
        <v>1</v>
      </c>
      <c r="I402" s="63">
        <v>79.989999999999995</v>
      </c>
      <c r="J402" s="63">
        <v>79.989999999999995</v>
      </c>
    </row>
    <row r="403" spans="1:10" ht="24" customHeight="1" x14ac:dyDescent="0.2">
      <c r="A403" s="67" t="s">
        <v>261</v>
      </c>
      <c r="B403" s="68" t="s">
        <v>501</v>
      </c>
      <c r="C403" s="67" t="s">
        <v>500</v>
      </c>
      <c r="D403" s="67" t="s">
        <v>499</v>
      </c>
      <c r="E403" s="66" t="s">
        <v>288</v>
      </c>
      <c r="F403" s="66"/>
      <c r="G403" s="65" t="s">
        <v>79</v>
      </c>
      <c r="H403" s="64">
        <v>2</v>
      </c>
      <c r="I403" s="63">
        <v>36.1</v>
      </c>
      <c r="J403" s="63">
        <v>72.2</v>
      </c>
    </row>
    <row r="404" spans="1:10" x14ac:dyDescent="0.2">
      <c r="A404" s="52"/>
      <c r="B404" s="52"/>
      <c r="C404" s="52"/>
      <c r="D404" s="52"/>
      <c r="E404" s="52" t="s">
        <v>249</v>
      </c>
      <c r="F404" s="50">
        <v>2149.42</v>
      </c>
      <c r="G404" s="52" t="s">
        <v>248</v>
      </c>
      <c r="H404" s="50">
        <v>0</v>
      </c>
      <c r="I404" s="52" t="s">
        <v>247</v>
      </c>
      <c r="J404" s="50">
        <v>2149.42</v>
      </c>
    </row>
    <row r="405" spans="1:10" x14ac:dyDescent="0.2">
      <c r="A405" s="52"/>
      <c r="B405" s="52"/>
      <c r="C405" s="52"/>
      <c r="D405" s="52"/>
      <c r="E405" s="52" t="s">
        <v>246</v>
      </c>
      <c r="F405" s="50">
        <v>9183.7099999999991</v>
      </c>
      <c r="G405" s="52"/>
      <c r="H405" s="51" t="s">
        <v>245</v>
      </c>
      <c r="I405" s="51"/>
      <c r="J405" s="50">
        <v>37882.82</v>
      </c>
    </row>
    <row r="406" spans="1:10" x14ac:dyDescent="0.2">
      <c r="A406" s="25" t="s">
        <v>958</v>
      </c>
      <c r="B406" s="25"/>
      <c r="C406" s="25"/>
      <c r="D406" s="25"/>
      <c r="E406" s="25"/>
      <c r="F406" s="25"/>
      <c r="G406" s="25"/>
      <c r="H406" s="25"/>
      <c r="I406" s="25"/>
      <c r="J406" s="25"/>
    </row>
    <row r="407" spans="1:10" ht="15" thickBot="1" x14ac:dyDescent="0.25">
      <c r="A407" s="69" t="s">
        <v>965</v>
      </c>
      <c r="B407" s="69"/>
      <c r="C407" s="69"/>
      <c r="D407" s="69"/>
      <c r="E407" s="69"/>
      <c r="F407" s="69"/>
      <c r="G407" s="69"/>
      <c r="H407" s="69"/>
      <c r="I407" s="69"/>
      <c r="J407" s="69"/>
    </row>
    <row r="408" spans="1:10" ht="0.95" customHeight="1" thickTop="1" x14ac:dyDescent="0.2">
      <c r="A408" s="48"/>
      <c r="B408" s="48"/>
      <c r="C408" s="48"/>
      <c r="D408" s="48"/>
      <c r="E408" s="48"/>
      <c r="F408" s="48"/>
      <c r="G408" s="48"/>
      <c r="H408" s="48"/>
      <c r="I408" s="48"/>
      <c r="J408" s="48"/>
    </row>
    <row r="409" spans="1:10" ht="18" customHeight="1" x14ac:dyDescent="0.2">
      <c r="A409" s="41" t="s">
        <v>153</v>
      </c>
      <c r="B409" s="39" t="s">
        <v>238</v>
      </c>
      <c r="C409" s="41" t="s">
        <v>237</v>
      </c>
      <c r="D409" s="41" t="s">
        <v>10</v>
      </c>
      <c r="E409" s="61" t="s">
        <v>256</v>
      </c>
      <c r="F409" s="61"/>
      <c r="G409" s="40" t="s">
        <v>236</v>
      </c>
      <c r="H409" s="39" t="s">
        <v>11</v>
      </c>
      <c r="I409" s="39" t="s">
        <v>235</v>
      </c>
      <c r="J409" s="39" t="s">
        <v>12</v>
      </c>
    </row>
    <row r="410" spans="1:10" ht="39" customHeight="1" x14ac:dyDescent="0.2">
      <c r="A410" s="33" t="s">
        <v>255</v>
      </c>
      <c r="B410" s="31" t="s">
        <v>152</v>
      </c>
      <c r="C410" s="33" t="s">
        <v>70</v>
      </c>
      <c r="D410" s="33" t="s">
        <v>151</v>
      </c>
      <c r="E410" s="60" t="s">
        <v>452</v>
      </c>
      <c r="F410" s="60"/>
      <c r="G410" s="32" t="s">
        <v>147</v>
      </c>
      <c r="H410" s="59">
        <v>1</v>
      </c>
      <c r="I410" s="30">
        <v>44.61</v>
      </c>
      <c r="J410" s="30">
        <v>44.61</v>
      </c>
    </row>
    <row r="411" spans="1:10" ht="24" customHeight="1" x14ac:dyDescent="0.2">
      <c r="A411" s="57" t="s">
        <v>253</v>
      </c>
      <c r="B411" s="58" t="s">
        <v>67</v>
      </c>
      <c r="C411" s="57" t="s">
        <v>60</v>
      </c>
      <c r="D411" s="57" t="s">
        <v>66</v>
      </c>
      <c r="E411" s="56" t="s">
        <v>250</v>
      </c>
      <c r="F411" s="56"/>
      <c r="G411" s="55" t="s">
        <v>65</v>
      </c>
      <c r="H411" s="54">
        <v>0.19444349999999999</v>
      </c>
      <c r="I411" s="53">
        <v>31.3</v>
      </c>
      <c r="J411" s="53">
        <v>6.08</v>
      </c>
    </row>
    <row r="412" spans="1:10" ht="26.1" customHeight="1" x14ac:dyDescent="0.2">
      <c r="A412" s="57" t="s">
        <v>253</v>
      </c>
      <c r="B412" s="58" t="s">
        <v>316</v>
      </c>
      <c r="C412" s="57" t="s">
        <v>60</v>
      </c>
      <c r="D412" s="57" t="s">
        <v>315</v>
      </c>
      <c r="E412" s="56" t="s">
        <v>250</v>
      </c>
      <c r="F412" s="56"/>
      <c r="G412" s="55" t="s">
        <v>65</v>
      </c>
      <c r="H412" s="54">
        <v>9.7221799999999997E-2</v>
      </c>
      <c r="I412" s="53">
        <v>23.8</v>
      </c>
      <c r="J412" s="53">
        <v>2.31</v>
      </c>
    </row>
    <row r="413" spans="1:10" ht="24" customHeight="1" x14ac:dyDescent="0.2">
      <c r="A413" s="57" t="s">
        <v>253</v>
      </c>
      <c r="B413" s="58" t="s">
        <v>457</v>
      </c>
      <c r="C413" s="57" t="s">
        <v>365</v>
      </c>
      <c r="D413" s="57" t="s">
        <v>456</v>
      </c>
      <c r="E413" s="56" t="s">
        <v>455</v>
      </c>
      <c r="F413" s="56"/>
      <c r="G413" s="55" t="s">
        <v>454</v>
      </c>
      <c r="H413" s="54">
        <v>1.05</v>
      </c>
      <c r="I413" s="53">
        <v>24.14</v>
      </c>
      <c r="J413" s="53">
        <v>25.34</v>
      </c>
    </row>
    <row r="414" spans="1:10" ht="65.099999999999994" customHeight="1" x14ac:dyDescent="0.2">
      <c r="A414" s="57" t="s">
        <v>253</v>
      </c>
      <c r="B414" s="58" t="s">
        <v>451</v>
      </c>
      <c r="C414" s="57" t="s">
        <v>60</v>
      </c>
      <c r="D414" s="57" t="s">
        <v>450</v>
      </c>
      <c r="E414" s="56" t="s">
        <v>449</v>
      </c>
      <c r="F414" s="56"/>
      <c r="G414" s="55" t="s">
        <v>147</v>
      </c>
      <c r="H414" s="54">
        <v>1</v>
      </c>
      <c r="I414" s="53">
        <v>10.88</v>
      </c>
      <c r="J414" s="53">
        <v>10.88</v>
      </c>
    </row>
    <row r="415" spans="1:10" x14ac:dyDescent="0.2">
      <c r="A415" s="52"/>
      <c r="B415" s="52"/>
      <c r="C415" s="52"/>
      <c r="D415" s="52"/>
      <c r="E415" s="52" t="s">
        <v>249</v>
      </c>
      <c r="F415" s="50">
        <v>32.53</v>
      </c>
      <c r="G415" s="52" t="s">
        <v>248</v>
      </c>
      <c r="H415" s="50">
        <v>0</v>
      </c>
      <c r="I415" s="52" t="s">
        <v>247</v>
      </c>
      <c r="J415" s="50">
        <v>32.53</v>
      </c>
    </row>
    <row r="416" spans="1:10" x14ac:dyDescent="0.2">
      <c r="A416" s="52"/>
      <c r="B416" s="52"/>
      <c r="C416" s="52"/>
      <c r="D416" s="52"/>
      <c r="E416" s="52" t="s">
        <v>246</v>
      </c>
      <c r="F416" s="50">
        <v>14.27</v>
      </c>
      <c r="G416" s="52"/>
      <c r="H416" s="51" t="s">
        <v>245</v>
      </c>
      <c r="I416" s="51"/>
      <c r="J416" s="50">
        <v>58.88</v>
      </c>
    </row>
    <row r="417" spans="1:10" x14ac:dyDescent="0.2">
      <c r="A417" s="25" t="s">
        <v>958</v>
      </c>
      <c r="B417" s="25"/>
      <c r="C417" s="25"/>
      <c r="D417" s="25"/>
      <c r="E417" s="25"/>
      <c r="F417" s="25"/>
      <c r="G417" s="25"/>
      <c r="H417" s="25"/>
      <c r="I417" s="25"/>
      <c r="J417" s="25"/>
    </row>
    <row r="418" spans="1:10" ht="15" thickBot="1" x14ac:dyDescent="0.25">
      <c r="A418" s="69" t="s">
        <v>964</v>
      </c>
      <c r="B418" s="69"/>
      <c r="C418" s="69"/>
      <c r="D418" s="69"/>
      <c r="E418" s="69"/>
      <c r="F418" s="69"/>
      <c r="G418" s="69"/>
      <c r="H418" s="69"/>
      <c r="I418" s="69"/>
      <c r="J418" s="69"/>
    </row>
    <row r="419" spans="1:10" ht="0.95" customHeight="1" thickTop="1" x14ac:dyDescent="0.2">
      <c r="A419" s="48"/>
      <c r="B419" s="48"/>
      <c r="C419" s="48"/>
      <c r="D419" s="48"/>
      <c r="E419" s="48"/>
      <c r="F419" s="48"/>
      <c r="G419" s="48"/>
      <c r="H419" s="48"/>
      <c r="I419" s="48"/>
      <c r="J419" s="48"/>
    </row>
    <row r="420" spans="1:10" ht="18" customHeight="1" x14ac:dyDescent="0.2">
      <c r="A420" s="41" t="s">
        <v>150</v>
      </c>
      <c r="B420" s="39" t="s">
        <v>238</v>
      </c>
      <c r="C420" s="41" t="s">
        <v>237</v>
      </c>
      <c r="D420" s="41" t="s">
        <v>10</v>
      </c>
      <c r="E420" s="61" t="s">
        <v>256</v>
      </c>
      <c r="F420" s="61"/>
      <c r="G420" s="40" t="s">
        <v>236</v>
      </c>
      <c r="H420" s="39" t="s">
        <v>11</v>
      </c>
      <c r="I420" s="39" t="s">
        <v>235</v>
      </c>
      <c r="J420" s="39" t="s">
        <v>12</v>
      </c>
    </row>
    <row r="421" spans="1:10" ht="39" customHeight="1" x14ac:dyDescent="0.2">
      <c r="A421" s="33" t="s">
        <v>255</v>
      </c>
      <c r="B421" s="31" t="s">
        <v>149</v>
      </c>
      <c r="C421" s="33" t="s">
        <v>70</v>
      </c>
      <c r="D421" s="33" t="s">
        <v>148</v>
      </c>
      <c r="E421" s="60" t="s">
        <v>452</v>
      </c>
      <c r="F421" s="60"/>
      <c r="G421" s="32" t="s">
        <v>147</v>
      </c>
      <c r="H421" s="59">
        <v>1</v>
      </c>
      <c r="I421" s="30">
        <v>228.87</v>
      </c>
      <c r="J421" s="30">
        <v>228.87</v>
      </c>
    </row>
    <row r="422" spans="1:10" ht="65.099999999999994" customHeight="1" x14ac:dyDescent="0.2">
      <c r="A422" s="57" t="s">
        <v>253</v>
      </c>
      <c r="B422" s="58" t="s">
        <v>451</v>
      </c>
      <c r="C422" s="57" t="s">
        <v>60</v>
      </c>
      <c r="D422" s="57" t="s">
        <v>450</v>
      </c>
      <c r="E422" s="56" t="s">
        <v>449</v>
      </c>
      <c r="F422" s="56"/>
      <c r="G422" s="55" t="s">
        <v>147</v>
      </c>
      <c r="H422" s="54">
        <v>1</v>
      </c>
      <c r="I422" s="53">
        <v>10.88</v>
      </c>
      <c r="J422" s="53">
        <v>10.88</v>
      </c>
    </row>
    <row r="423" spans="1:10" ht="26.1" customHeight="1" x14ac:dyDescent="0.2">
      <c r="A423" s="57" t="s">
        <v>253</v>
      </c>
      <c r="B423" s="58" t="s">
        <v>316</v>
      </c>
      <c r="C423" s="57" t="s">
        <v>60</v>
      </c>
      <c r="D423" s="57" t="s">
        <v>315</v>
      </c>
      <c r="E423" s="56" t="s">
        <v>250</v>
      </c>
      <c r="F423" s="56"/>
      <c r="G423" s="55" t="s">
        <v>65</v>
      </c>
      <c r="H423" s="54">
        <v>0.1169058</v>
      </c>
      <c r="I423" s="53">
        <v>23.8</v>
      </c>
      <c r="J423" s="53">
        <v>2.78</v>
      </c>
    </row>
    <row r="424" spans="1:10" ht="24" customHeight="1" x14ac:dyDescent="0.2">
      <c r="A424" s="57" t="s">
        <v>253</v>
      </c>
      <c r="B424" s="58" t="s">
        <v>67</v>
      </c>
      <c r="C424" s="57" t="s">
        <v>60</v>
      </c>
      <c r="D424" s="57" t="s">
        <v>66</v>
      </c>
      <c r="E424" s="56" t="s">
        <v>250</v>
      </c>
      <c r="F424" s="56"/>
      <c r="G424" s="55" t="s">
        <v>65</v>
      </c>
      <c r="H424" s="54">
        <v>0.23381160000000001</v>
      </c>
      <c r="I424" s="53">
        <v>31.3</v>
      </c>
      <c r="J424" s="53">
        <v>7.31</v>
      </c>
    </row>
    <row r="425" spans="1:10" ht="26.1" customHeight="1" x14ac:dyDescent="0.2">
      <c r="A425" s="67" t="s">
        <v>261</v>
      </c>
      <c r="B425" s="68" t="s">
        <v>448</v>
      </c>
      <c r="C425" s="67" t="s">
        <v>365</v>
      </c>
      <c r="D425" s="67" t="s">
        <v>447</v>
      </c>
      <c r="E425" s="66" t="s">
        <v>288</v>
      </c>
      <c r="F425" s="66"/>
      <c r="G425" s="65" t="s">
        <v>116</v>
      </c>
      <c r="H425" s="64">
        <v>1.05</v>
      </c>
      <c r="I425" s="63">
        <v>198</v>
      </c>
      <c r="J425" s="63">
        <v>207.9</v>
      </c>
    </row>
    <row r="426" spans="1:10" x14ac:dyDescent="0.2">
      <c r="A426" s="52"/>
      <c r="B426" s="52"/>
      <c r="C426" s="52"/>
      <c r="D426" s="52"/>
      <c r="E426" s="52" t="s">
        <v>249</v>
      </c>
      <c r="F426" s="50">
        <v>12.25</v>
      </c>
      <c r="G426" s="52" t="s">
        <v>248</v>
      </c>
      <c r="H426" s="50">
        <v>0</v>
      </c>
      <c r="I426" s="52" t="s">
        <v>247</v>
      </c>
      <c r="J426" s="50">
        <v>12.25</v>
      </c>
    </row>
    <row r="427" spans="1:10" x14ac:dyDescent="0.2">
      <c r="A427" s="52"/>
      <c r="B427" s="52"/>
      <c r="C427" s="52"/>
      <c r="D427" s="52"/>
      <c r="E427" s="52" t="s">
        <v>246</v>
      </c>
      <c r="F427" s="50">
        <v>73.23</v>
      </c>
      <c r="G427" s="52"/>
      <c r="H427" s="51" t="s">
        <v>245</v>
      </c>
      <c r="I427" s="51"/>
      <c r="J427" s="50">
        <v>302.10000000000002</v>
      </c>
    </row>
    <row r="428" spans="1:10" x14ac:dyDescent="0.2">
      <c r="A428" s="25" t="s">
        <v>958</v>
      </c>
      <c r="B428" s="25"/>
      <c r="C428" s="25"/>
      <c r="D428" s="25"/>
      <c r="E428" s="25"/>
      <c r="F428" s="25"/>
      <c r="G428" s="25"/>
      <c r="H428" s="25"/>
      <c r="I428" s="25"/>
      <c r="J428" s="25"/>
    </row>
    <row r="429" spans="1:10" ht="15" thickBot="1" x14ac:dyDescent="0.25">
      <c r="A429" s="69" t="s">
        <v>963</v>
      </c>
      <c r="B429" s="69"/>
      <c r="C429" s="69"/>
      <c r="D429" s="69"/>
      <c r="E429" s="69"/>
      <c r="F429" s="69"/>
      <c r="G429" s="69"/>
      <c r="H429" s="69"/>
      <c r="I429" s="69"/>
      <c r="J429" s="69"/>
    </row>
    <row r="430" spans="1:10" ht="0.95" customHeight="1" thickTop="1" x14ac:dyDescent="0.2">
      <c r="A430" s="48"/>
      <c r="B430" s="48"/>
      <c r="C430" s="48"/>
      <c r="D430" s="48"/>
      <c r="E430" s="48"/>
      <c r="F430" s="48"/>
      <c r="G430" s="48"/>
      <c r="H430" s="48"/>
      <c r="I430" s="48"/>
      <c r="J430" s="48"/>
    </row>
    <row r="431" spans="1:10" ht="18" customHeight="1" x14ac:dyDescent="0.2">
      <c r="A431" s="41" t="s">
        <v>119</v>
      </c>
      <c r="B431" s="39" t="s">
        <v>238</v>
      </c>
      <c r="C431" s="41" t="s">
        <v>237</v>
      </c>
      <c r="D431" s="41" t="s">
        <v>10</v>
      </c>
      <c r="E431" s="61" t="s">
        <v>256</v>
      </c>
      <c r="F431" s="61"/>
      <c r="G431" s="40" t="s">
        <v>236</v>
      </c>
      <c r="H431" s="39" t="s">
        <v>11</v>
      </c>
      <c r="I431" s="39" t="s">
        <v>235</v>
      </c>
      <c r="J431" s="39" t="s">
        <v>12</v>
      </c>
    </row>
    <row r="432" spans="1:10" ht="39" customHeight="1" x14ac:dyDescent="0.2">
      <c r="A432" s="33" t="s">
        <v>255</v>
      </c>
      <c r="B432" s="31" t="s">
        <v>118</v>
      </c>
      <c r="C432" s="33" t="s">
        <v>70</v>
      </c>
      <c r="D432" s="33" t="s">
        <v>117</v>
      </c>
      <c r="E432" s="60">
        <v>82</v>
      </c>
      <c r="F432" s="60"/>
      <c r="G432" s="32" t="s">
        <v>116</v>
      </c>
      <c r="H432" s="59">
        <v>1</v>
      </c>
      <c r="I432" s="30">
        <v>97.57</v>
      </c>
      <c r="J432" s="30">
        <v>97.57</v>
      </c>
    </row>
    <row r="433" spans="1:10" ht="24" customHeight="1" x14ac:dyDescent="0.2">
      <c r="A433" s="57" t="s">
        <v>253</v>
      </c>
      <c r="B433" s="58" t="s">
        <v>252</v>
      </c>
      <c r="C433" s="57" t="s">
        <v>60</v>
      </c>
      <c r="D433" s="57" t="s">
        <v>251</v>
      </c>
      <c r="E433" s="56" t="s">
        <v>250</v>
      </c>
      <c r="F433" s="56"/>
      <c r="G433" s="55" t="s">
        <v>65</v>
      </c>
      <c r="H433" s="54">
        <v>0.5</v>
      </c>
      <c r="I433" s="53">
        <v>22.72</v>
      </c>
      <c r="J433" s="53">
        <v>11.36</v>
      </c>
    </row>
    <row r="434" spans="1:10" ht="24" customHeight="1" x14ac:dyDescent="0.2">
      <c r="A434" s="57" t="s">
        <v>253</v>
      </c>
      <c r="B434" s="58" t="s">
        <v>67</v>
      </c>
      <c r="C434" s="57" t="s">
        <v>60</v>
      </c>
      <c r="D434" s="57" t="s">
        <v>66</v>
      </c>
      <c r="E434" s="56" t="s">
        <v>250</v>
      </c>
      <c r="F434" s="56"/>
      <c r="G434" s="55" t="s">
        <v>65</v>
      </c>
      <c r="H434" s="54">
        <v>0.5</v>
      </c>
      <c r="I434" s="53">
        <v>31.3</v>
      </c>
      <c r="J434" s="53">
        <v>15.65</v>
      </c>
    </row>
    <row r="435" spans="1:10" ht="26.1" customHeight="1" x14ac:dyDescent="0.2">
      <c r="A435" s="67" t="s">
        <v>261</v>
      </c>
      <c r="B435" s="68" t="s">
        <v>366</v>
      </c>
      <c r="C435" s="67" t="s">
        <v>365</v>
      </c>
      <c r="D435" s="67" t="s">
        <v>364</v>
      </c>
      <c r="E435" s="66" t="s">
        <v>288</v>
      </c>
      <c r="F435" s="66"/>
      <c r="G435" s="65" t="s">
        <v>116</v>
      </c>
      <c r="H435" s="64">
        <v>1</v>
      </c>
      <c r="I435" s="63">
        <v>70.56</v>
      </c>
      <c r="J435" s="63">
        <v>70.56</v>
      </c>
    </row>
    <row r="436" spans="1:10" x14ac:dyDescent="0.2">
      <c r="A436" s="52"/>
      <c r="B436" s="52"/>
      <c r="C436" s="52"/>
      <c r="D436" s="52"/>
      <c r="E436" s="52" t="s">
        <v>249</v>
      </c>
      <c r="F436" s="50">
        <v>18.07</v>
      </c>
      <c r="G436" s="52" t="s">
        <v>248</v>
      </c>
      <c r="H436" s="50">
        <v>0</v>
      </c>
      <c r="I436" s="52" t="s">
        <v>247</v>
      </c>
      <c r="J436" s="50">
        <v>18.07</v>
      </c>
    </row>
    <row r="437" spans="1:10" x14ac:dyDescent="0.2">
      <c r="A437" s="52"/>
      <c r="B437" s="52"/>
      <c r="C437" s="52"/>
      <c r="D437" s="52"/>
      <c r="E437" s="52" t="s">
        <v>246</v>
      </c>
      <c r="F437" s="50">
        <v>31.22</v>
      </c>
      <c r="G437" s="52"/>
      <c r="H437" s="51" t="s">
        <v>245</v>
      </c>
      <c r="I437" s="51"/>
      <c r="J437" s="50">
        <v>128.79</v>
      </c>
    </row>
    <row r="438" spans="1:10" x14ac:dyDescent="0.2">
      <c r="A438" s="25" t="s">
        <v>958</v>
      </c>
      <c r="B438" s="25"/>
      <c r="C438" s="25"/>
      <c r="D438" s="25"/>
      <c r="E438" s="25"/>
      <c r="F438" s="25"/>
      <c r="G438" s="25"/>
      <c r="H438" s="25"/>
      <c r="I438" s="25"/>
      <c r="J438" s="25"/>
    </row>
    <row r="439" spans="1:10" ht="15" thickBot="1" x14ac:dyDescent="0.25">
      <c r="A439" s="69" t="s">
        <v>962</v>
      </c>
      <c r="B439" s="69"/>
      <c r="C439" s="69"/>
      <c r="D439" s="69"/>
      <c r="E439" s="69"/>
      <c r="F439" s="69"/>
      <c r="G439" s="69"/>
      <c r="H439" s="69"/>
      <c r="I439" s="69"/>
      <c r="J439" s="69"/>
    </row>
    <row r="440" spans="1:10" ht="0.95" customHeight="1" thickTop="1" x14ac:dyDescent="0.2">
      <c r="A440" s="48"/>
      <c r="B440" s="48"/>
      <c r="C440" s="48"/>
      <c r="D440" s="48"/>
      <c r="E440" s="48"/>
      <c r="F440" s="48"/>
      <c r="G440" s="48"/>
      <c r="H440" s="48"/>
      <c r="I440" s="48"/>
      <c r="J440" s="48"/>
    </row>
    <row r="441" spans="1:10" ht="18" customHeight="1" x14ac:dyDescent="0.2">
      <c r="A441" s="41" t="s">
        <v>112</v>
      </c>
      <c r="B441" s="39" t="s">
        <v>238</v>
      </c>
      <c r="C441" s="41" t="s">
        <v>237</v>
      </c>
      <c r="D441" s="41" t="s">
        <v>10</v>
      </c>
      <c r="E441" s="61" t="s">
        <v>256</v>
      </c>
      <c r="F441" s="61"/>
      <c r="G441" s="40" t="s">
        <v>236</v>
      </c>
      <c r="H441" s="39" t="s">
        <v>11</v>
      </c>
      <c r="I441" s="39" t="s">
        <v>235</v>
      </c>
      <c r="J441" s="39" t="s">
        <v>12</v>
      </c>
    </row>
    <row r="442" spans="1:10" ht="26.1" customHeight="1" x14ac:dyDescent="0.2">
      <c r="A442" s="33" t="s">
        <v>255</v>
      </c>
      <c r="B442" s="31" t="s">
        <v>111</v>
      </c>
      <c r="C442" s="33" t="s">
        <v>70</v>
      </c>
      <c r="D442" s="33" t="s">
        <v>110</v>
      </c>
      <c r="E442" s="60" t="s">
        <v>351</v>
      </c>
      <c r="F442" s="60"/>
      <c r="G442" s="32" t="s">
        <v>79</v>
      </c>
      <c r="H442" s="59">
        <v>1</v>
      </c>
      <c r="I442" s="30">
        <v>36848.93</v>
      </c>
      <c r="J442" s="30">
        <v>36848.93</v>
      </c>
    </row>
    <row r="443" spans="1:10" ht="26.1" customHeight="1" x14ac:dyDescent="0.2">
      <c r="A443" s="57" t="s">
        <v>253</v>
      </c>
      <c r="B443" s="58" t="s">
        <v>316</v>
      </c>
      <c r="C443" s="57" t="s">
        <v>60</v>
      </c>
      <c r="D443" s="57" t="s">
        <v>315</v>
      </c>
      <c r="E443" s="56" t="s">
        <v>250</v>
      </c>
      <c r="F443" s="56"/>
      <c r="G443" s="55" t="s">
        <v>65</v>
      </c>
      <c r="H443" s="54">
        <v>1.0133000000000001</v>
      </c>
      <c r="I443" s="53">
        <v>23.8</v>
      </c>
      <c r="J443" s="53">
        <v>24.11</v>
      </c>
    </row>
    <row r="444" spans="1:10" ht="24" customHeight="1" x14ac:dyDescent="0.2">
      <c r="A444" s="57" t="s">
        <v>253</v>
      </c>
      <c r="B444" s="58" t="s">
        <v>67</v>
      </c>
      <c r="C444" s="57" t="s">
        <v>60</v>
      </c>
      <c r="D444" s="57" t="s">
        <v>66</v>
      </c>
      <c r="E444" s="56" t="s">
        <v>250</v>
      </c>
      <c r="F444" s="56"/>
      <c r="G444" s="55" t="s">
        <v>65</v>
      </c>
      <c r="H444" s="54">
        <v>1.0133000000000001</v>
      </c>
      <c r="I444" s="53">
        <v>31.3</v>
      </c>
      <c r="J444" s="53">
        <v>31.71</v>
      </c>
    </row>
    <row r="445" spans="1:10" ht="24" customHeight="1" x14ac:dyDescent="0.2">
      <c r="A445" s="67" t="s">
        <v>261</v>
      </c>
      <c r="B445" s="68" t="s">
        <v>357</v>
      </c>
      <c r="C445" s="67" t="s">
        <v>70</v>
      </c>
      <c r="D445" s="67" t="s">
        <v>356</v>
      </c>
      <c r="E445" s="66" t="s">
        <v>288</v>
      </c>
      <c r="F445" s="66"/>
      <c r="G445" s="65" t="s">
        <v>79</v>
      </c>
      <c r="H445" s="64">
        <v>1</v>
      </c>
      <c r="I445" s="63">
        <v>36790.67</v>
      </c>
      <c r="J445" s="63">
        <v>36790.67</v>
      </c>
    </row>
    <row r="446" spans="1:10" ht="39" customHeight="1" x14ac:dyDescent="0.2">
      <c r="A446" s="67" t="s">
        <v>261</v>
      </c>
      <c r="B446" s="68" t="s">
        <v>350</v>
      </c>
      <c r="C446" s="67" t="s">
        <v>60</v>
      </c>
      <c r="D446" s="67" t="s">
        <v>349</v>
      </c>
      <c r="E446" s="66" t="s">
        <v>288</v>
      </c>
      <c r="F446" s="66"/>
      <c r="G446" s="65" t="s">
        <v>79</v>
      </c>
      <c r="H446" s="64">
        <v>4</v>
      </c>
      <c r="I446" s="63">
        <v>0.61</v>
      </c>
      <c r="J446" s="63">
        <v>2.44</v>
      </c>
    </row>
    <row r="447" spans="1:10" x14ac:dyDescent="0.2">
      <c r="A447" s="52"/>
      <c r="B447" s="52"/>
      <c r="C447" s="52"/>
      <c r="D447" s="52"/>
      <c r="E447" s="52" t="s">
        <v>249</v>
      </c>
      <c r="F447" s="50">
        <v>37.58</v>
      </c>
      <c r="G447" s="52" t="s">
        <v>248</v>
      </c>
      <c r="H447" s="50">
        <v>0</v>
      </c>
      <c r="I447" s="52" t="s">
        <v>247</v>
      </c>
      <c r="J447" s="50">
        <v>37.58</v>
      </c>
    </row>
    <row r="448" spans="1:10" x14ac:dyDescent="0.2">
      <c r="A448" s="52"/>
      <c r="B448" s="52"/>
      <c r="C448" s="52"/>
      <c r="D448" s="52"/>
      <c r="E448" s="52" t="s">
        <v>246</v>
      </c>
      <c r="F448" s="50">
        <v>11791.65</v>
      </c>
      <c r="G448" s="52"/>
      <c r="H448" s="51" t="s">
        <v>245</v>
      </c>
      <c r="I448" s="51"/>
      <c r="J448" s="50">
        <v>48640.58</v>
      </c>
    </row>
    <row r="449" spans="1:10" x14ac:dyDescent="0.2">
      <c r="A449" s="25" t="s">
        <v>958</v>
      </c>
      <c r="B449" s="25"/>
      <c r="C449" s="25"/>
      <c r="D449" s="25"/>
      <c r="E449" s="25"/>
      <c r="F449" s="25"/>
      <c r="G449" s="25"/>
      <c r="H449" s="25"/>
      <c r="I449" s="25"/>
      <c r="J449" s="25"/>
    </row>
    <row r="450" spans="1:10" ht="15" thickBot="1" x14ac:dyDescent="0.25">
      <c r="A450" s="69" t="s">
        <v>961</v>
      </c>
      <c r="B450" s="69"/>
      <c r="C450" s="69"/>
      <c r="D450" s="69"/>
      <c r="E450" s="69"/>
      <c r="F450" s="69"/>
      <c r="G450" s="69"/>
      <c r="H450" s="69"/>
      <c r="I450" s="69"/>
      <c r="J450" s="69"/>
    </row>
    <row r="451" spans="1:10" ht="0.95" customHeight="1" thickTop="1" x14ac:dyDescent="0.2">
      <c r="A451" s="48"/>
      <c r="B451" s="48"/>
      <c r="C451" s="48"/>
      <c r="D451" s="48"/>
      <c r="E451" s="48"/>
      <c r="F451" s="48"/>
      <c r="G451" s="48"/>
      <c r="H451" s="48"/>
      <c r="I451" s="48"/>
      <c r="J451" s="48"/>
    </row>
    <row r="452" spans="1:10" ht="18" customHeight="1" x14ac:dyDescent="0.2">
      <c r="A452" s="41" t="s">
        <v>109</v>
      </c>
      <c r="B452" s="39" t="s">
        <v>238</v>
      </c>
      <c r="C452" s="41" t="s">
        <v>237</v>
      </c>
      <c r="D452" s="41" t="s">
        <v>10</v>
      </c>
      <c r="E452" s="61" t="s">
        <v>256</v>
      </c>
      <c r="F452" s="61"/>
      <c r="G452" s="40" t="s">
        <v>236</v>
      </c>
      <c r="H452" s="39" t="s">
        <v>11</v>
      </c>
      <c r="I452" s="39" t="s">
        <v>235</v>
      </c>
      <c r="J452" s="39" t="s">
        <v>12</v>
      </c>
    </row>
    <row r="453" spans="1:10" ht="39" customHeight="1" x14ac:dyDescent="0.2">
      <c r="A453" s="33" t="s">
        <v>255</v>
      </c>
      <c r="B453" s="31" t="s">
        <v>108</v>
      </c>
      <c r="C453" s="33" t="s">
        <v>70</v>
      </c>
      <c r="D453" s="33" t="s">
        <v>107</v>
      </c>
      <c r="E453" s="60" t="s">
        <v>351</v>
      </c>
      <c r="F453" s="60"/>
      <c r="G453" s="32" t="s">
        <v>79</v>
      </c>
      <c r="H453" s="59">
        <v>1</v>
      </c>
      <c r="I453" s="30">
        <v>1353.89</v>
      </c>
      <c r="J453" s="30">
        <v>1353.89</v>
      </c>
    </row>
    <row r="454" spans="1:10" ht="26.1" customHeight="1" x14ac:dyDescent="0.2">
      <c r="A454" s="57" t="s">
        <v>253</v>
      </c>
      <c r="B454" s="58" t="s">
        <v>316</v>
      </c>
      <c r="C454" s="57" t="s">
        <v>60</v>
      </c>
      <c r="D454" s="57" t="s">
        <v>315</v>
      </c>
      <c r="E454" s="56" t="s">
        <v>250</v>
      </c>
      <c r="F454" s="56"/>
      <c r="G454" s="55" t="s">
        <v>65</v>
      </c>
      <c r="H454" s="54">
        <v>0.29370000000000002</v>
      </c>
      <c r="I454" s="53">
        <v>23.8</v>
      </c>
      <c r="J454" s="53">
        <v>6.99</v>
      </c>
    </row>
    <row r="455" spans="1:10" ht="26.1" customHeight="1" x14ac:dyDescent="0.2">
      <c r="A455" s="57" t="s">
        <v>253</v>
      </c>
      <c r="B455" s="58" t="s">
        <v>355</v>
      </c>
      <c r="C455" s="57" t="s">
        <v>60</v>
      </c>
      <c r="D455" s="57" t="s">
        <v>354</v>
      </c>
      <c r="E455" s="56" t="s">
        <v>351</v>
      </c>
      <c r="F455" s="56"/>
      <c r="G455" s="55" t="s">
        <v>79</v>
      </c>
      <c r="H455" s="54">
        <v>1</v>
      </c>
      <c r="I455" s="53">
        <v>102.49</v>
      </c>
      <c r="J455" s="53">
        <v>102.49</v>
      </c>
    </row>
    <row r="456" spans="1:10" ht="24" customHeight="1" x14ac:dyDescent="0.2">
      <c r="A456" s="57" t="s">
        <v>253</v>
      </c>
      <c r="B456" s="58" t="s">
        <v>67</v>
      </c>
      <c r="C456" s="57" t="s">
        <v>60</v>
      </c>
      <c r="D456" s="57" t="s">
        <v>66</v>
      </c>
      <c r="E456" s="56" t="s">
        <v>250</v>
      </c>
      <c r="F456" s="56"/>
      <c r="G456" s="55" t="s">
        <v>65</v>
      </c>
      <c r="H456" s="54">
        <v>0.29370000000000002</v>
      </c>
      <c r="I456" s="53">
        <v>31.3</v>
      </c>
      <c r="J456" s="53">
        <v>9.19</v>
      </c>
    </row>
    <row r="457" spans="1:10" ht="24" customHeight="1" x14ac:dyDescent="0.2">
      <c r="A457" s="67" t="s">
        <v>261</v>
      </c>
      <c r="B457" s="68" t="s">
        <v>353</v>
      </c>
      <c r="C457" s="67" t="s">
        <v>70</v>
      </c>
      <c r="D457" s="67" t="s">
        <v>352</v>
      </c>
      <c r="E457" s="66" t="s">
        <v>288</v>
      </c>
      <c r="F457" s="66"/>
      <c r="G457" s="65" t="s">
        <v>79</v>
      </c>
      <c r="H457" s="64">
        <v>1</v>
      </c>
      <c r="I457" s="63">
        <v>1235.22</v>
      </c>
      <c r="J457" s="63">
        <v>1235.22</v>
      </c>
    </row>
    <row r="458" spans="1:10" x14ac:dyDescent="0.2">
      <c r="A458" s="52"/>
      <c r="B458" s="52"/>
      <c r="C458" s="52"/>
      <c r="D458" s="52"/>
      <c r="E458" s="52" t="s">
        <v>249</v>
      </c>
      <c r="F458" s="50">
        <v>79.89</v>
      </c>
      <c r="G458" s="52" t="s">
        <v>248</v>
      </c>
      <c r="H458" s="50">
        <v>0</v>
      </c>
      <c r="I458" s="52" t="s">
        <v>247</v>
      </c>
      <c r="J458" s="50">
        <v>79.89</v>
      </c>
    </row>
    <row r="459" spans="1:10" x14ac:dyDescent="0.2">
      <c r="A459" s="52"/>
      <c r="B459" s="52"/>
      <c r="C459" s="52"/>
      <c r="D459" s="52"/>
      <c r="E459" s="52" t="s">
        <v>246</v>
      </c>
      <c r="F459" s="50">
        <v>433.24</v>
      </c>
      <c r="G459" s="52"/>
      <c r="H459" s="51" t="s">
        <v>245</v>
      </c>
      <c r="I459" s="51"/>
      <c r="J459" s="50">
        <v>1787.13</v>
      </c>
    </row>
    <row r="460" spans="1:10" x14ac:dyDescent="0.2">
      <c r="A460" s="25" t="s">
        <v>958</v>
      </c>
      <c r="B460" s="25"/>
      <c r="C460" s="25"/>
      <c r="D460" s="25"/>
      <c r="E460" s="25"/>
      <c r="F460" s="25"/>
      <c r="G460" s="25"/>
      <c r="H460" s="25"/>
      <c r="I460" s="25"/>
      <c r="J460" s="25"/>
    </row>
    <row r="461" spans="1:10" ht="15" thickBot="1" x14ac:dyDescent="0.25">
      <c r="A461" s="69" t="s">
        <v>960</v>
      </c>
      <c r="B461" s="69"/>
      <c r="C461" s="69"/>
      <c r="D461" s="69"/>
      <c r="E461" s="69"/>
      <c r="F461" s="69"/>
      <c r="G461" s="69"/>
      <c r="H461" s="69"/>
      <c r="I461" s="69"/>
      <c r="J461" s="69"/>
    </row>
    <row r="462" spans="1:10" ht="0.95" customHeight="1" thickTop="1" x14ac:dyDescent="0.2">
      <c r="A462" s="48"/>
      <c r="B462" s="48"/>
      <c r="C462" s="48"/>
      <c r="D462" s="48"/>
      <c r="E462" s="48"/>
      <c r="F462" s="48"/>
      <c r="G462" s="48"/>
      <c r="H462" s="48"/>
      <c r="I462" s="48"/>
      <c r="J462" s="48"/>
    </row>
    <row r="463" spans="1:10" ht="18" customHeight="1" x14ac:dyDescent="0.2">
      <c r="A463" s="41" t="s">
        <v>106</v>
      </c>
      <c r="B463" s="39" t="s">
        <v>238</v>
      </c>
      <c r="C463" s="41" t="s">
        <v>237</v>
      </c>
      <c r="D463" s="41" t="s">
        <v>10</v>
      </c>
      <c r="E463" s="61" t="s">
        <v>256</v>
      </c>
      <c r="F463" s="61"/>
      <c r="G463" s="40" t="s">
        <v>236</v>
      </c>
      <c r="H463" s="39" t="s">
        <v>11</v>
      </c>
      <c r="I463" s="39" t="s">
        <v>235</v>
      </c>
      <c r="J463" s="39" t="s">
        <v>12</v>
      </c>
    </row>
    <row r="464" spans="1:10" ht="26.1" customHeight="1" x14ac:dyDescent="0.2">
      <c r="A464" s="33" t="s">
        <v>255</v>
      </c>
      <c r="B464" s="31" t="s">
        <v>105</v>
      </c>
      <c r="C464" s="33" t="s">
        <v>70</v>
      </c>
      <c r="D464" s="33" t="s">
        <v>104</v>
      </c>
      <c r="E464" s="60" t="s">
        <v>351</v>
      </c>
      <c r="F464" s="60"/>
      <c r="G464" s="32" t="s">
        <v>79</v>
      </c>
      <c r="H464" s="59">
        <v>1</v>
      </c>
      <c r="I464" s="30">
        <v>575.49</v>
      </c>
      <c r="J464" s="30">
        <v>575.49</v>
      </c>
    </row>
    <row r="465" spans="1:10" ht="24" customHeight="1" x14ac:dyDescent="0.2">
      <c r="A465" s="57" t="s">
        <v>253</v>
      </c>
      <c r="B465" s="58" t="s">
        <v>67</v>
      </c>
      <c r="C465" s="57" t="s">
        <v>60</v>
      </c>
      <c r="D465" s="57" t="s">
        <v>66</v>
      </c>
      <c r="E465" s="56" t="s">
        <v>250</v>
      </c>
      <c r="F465" s="56"/>
      <c r="G465" s="55" t="s">
        <v>65</v>
      </c>
      <c r="H465" s="54">
        <v>0.78239999999999998</v>
      </c>
      <c r="I465" s="53">
        <v>31.3</v>
      </c>
      <c r="J465" s="53">
        <v>24.48</v>
      </c>
    </row>
    <row r="466" spans="1:10" ht="26.1" customHeight="1" x14ac:dyDescent="0.2">
      <c r="A466" s="57" t="s">
        <v>253</v>
      </c>
      <c r="B466" s="58" t="s">
        <v>316</v>
      </c>
      <c r="C466" s="57" t="s">
        <v>60</v>
      </c>
      <c r="D466" s="57" t="s">
        <v>315</v>
      </c>
      <c r="E466" s="56" t="s">
        <v>250</v>
      </c>
      <c r="F466" s="56"/>
      <c r="G466" s="55" t="s">
        <v>65</v>
      </c>
      <c r="H466" s="54">
        <v>0.78239999999999998</v>
      </c>
      <c r="I466" s="53">
        <v>23.8</v>
      </c>
      <c r="J466" s="53">
        <v>18.62</v>
      </c>
    </row>
    <row r="467" spans="1:10" ht="39" customHeight="1" x14ac:dyDescent="0.2">
      <c r="A467" s="67" t="s">
        <v>261</v>
      </c>
      <c r="B467" s="68" t="s">
        <v>350</v>
      </c>
      <c r="C467" s="67" t="s">
        <v>60</v>
      </c>
      <c r="D467" s="67" t="s">
        <v>349</v>
      </c>
      <c r="E467" s="66" t="s">
        <v>288</v>
      </c>
      <c r="F467" s="66"/>
      <c r="G467" s="65" t="s">
        <v>79</v>
      </c>
      <c r="H467" s="64">
        <v>4</v>
      </c>
      <c r="I467" s="63">
        <v>0.61</v>
      </c>
      <c r="J467" s="63">
        <v>2.44</v>
      </c>
    </row>
    <row r="468" spans="1:10" ht="24" customHeight="1" x14ac:dyDescent="0.2">
      <c r="A468" s="67" t="s">
        <v>261</v>
      </c>
      <c r="B468" s="68" t="s">
        <v>348</v>
      </c>
      <c r="C468" s="67" t="s">
        <v>70</v>
      </c>
      <c r="D468" s="67" t="s">
        <v>347</v>
      </c>
      <c r="E468" s="66" t="s">
        <v>288</v>
      </c>
      <c r="F468" s="66"/>
      <c r="G468" s="65" t="s">
        <v>79</v>
      </c>
      <c r="H468" s="64">
        <v>1</v>
      </c>
      <c r="I468" s="63">
        <v>529.95000000000005</v>
      </c>
      <c r="J468" s="63">
        <v>529.95000000000005</v>
      </c>
    </row>
    <row r="469" spans="1:10" x14ac:dyDescent="0.2">
      <c r="A469" s="52"/>
      <c r="B469" s="52"/>
      <c r="C469" s="52"/>
      <c r="D469" s="52"/>
      <c r="E469" s="52" t="s">
        <v>249</v>
      </c>
      <c r="F469" s="50">
        <v>29.01</v>
      </c>
      <c r="G469" s="52" t="s">
        <v>248</v>
      </c>
      <c r="H469" s="50">
        <v>0</v>
      </c>
      <c r="I469" s="52" t="s">
        <v>247</v>
      </c>
      <c r="J469" s="50">
        <v>29.01</v>
      </c>
    </row>
    <row r="470" spans="1:10" x14ac:dyDescent="0.2">
      <c r="A470" s="52"/>
      <c r="B470" s="52"/>
      <c r="C470" s="52"/>
      <c r="D470" s="52"/>
      <c r="E470" s="52" t="s">
        <v>246</v>
      </c>
      <c r="F470" s="50">
        <v>184.15</v>
      </c>
      <c r="G470" s="52"/>
      <c r="H470" s="51" t="s">
        <v>245</v>
      </c>
      <c r="I470" s="51"/>
      <c r="J470" s="50">
        <v>759.64</v>
      </c>
    </row>
    <row r="471" spans="1:10" x14ac:dyDescent="0.2">
      <c r="A471" s="25" t="s">
        <v>958</v>
      </c>
      <c r="B471" s="25"/>
      <c r="C471" s="25"/>
      <c r="D471" s="25"/>
      <c r="E471" s="25"/>
      <c r="F471" s="25"/>
      <c r="G471" s="25"/>
      <c r="H471" s="25"/>
      <c r="I471" s="25"/>
      <c r="J471" s="25"/>
    </row>
    <row r="472" spans="1:10" ht="15" thickBot="1" x14ac:dyDescent="0.25">
      <c r="A472" s="69" t="s">
        <v>959</v>
      </c>
      <c r="B472" s="69"/>
      <c r="C472" s="69"/>
      <c r="D472" s="69"/>
      <c r="E472" s="69"/>
      <c r="F472" s="69"/>
      <c r="G472" s="69"/>
      <c r="H472" s="69"/>
      <c r="I472" s="69"/>
      <c r="J472" s="69"/>
    </row>
    <row r="473" spans="1:10" ht="0.95" customHeight="1" thickTop="1" x14ac:dyDescent="0.2">
      <c r="A473" s="48"/>
      <c r="B473" s="48"/>
      <c r="C473" s="48"/>
      <c r="D473" s="48"/>
      <c r="E473" s="48"/>
      <c r="F473" s="48"/>
      <c r="G473" s="48"/>
      <c r="H473" s="48"/>
      <c r="I473" s="48"/>
      <c r="J473" s="48"/>
    </row>
    <row r="474" spans="1:10" ht="18" customHeight="1" x14ac:dyDescent="0.2">
      <c r="A474" s="41" t="s">
        <v>103</v>
      </c>
      <c r="B474" s="39" t="s">
        <v>238</v>
      </c>
      <c r="C474" s="41" t="s">
        <v>237</v>
      </c>
      <c r="D474" s="41" t="s">
        <v>10</v>
      </c>
      <c r="E474" s="61" t="s">
        <v>256</v>
      </c>
      <c r="F474" s="61"/>
      <c r="G474" s="40" t="s">
        <v>236</v>
      </c>
      <c r="H474" s="39" t="s">
        <v>11</v>
      </c>
      <c r="I474" s="39" t="s">
        <v>235</v>
      </c>
      <c r="J474" s="39" t="s">
        <v>12</v>
      </c>
    </row>
    <row r="475" spans="1:10" ht="26.1" customHeight="1" x14ac:dyDescent="0.2">
      <c r="A475" s="33" t="s">
        <v>255</v>
      </c>
      <c r="B475" s="31" t="s">
        <v>102</v>
      </c>
      <c r="C475" s="33" t="s">
        <v>70</v>
      </c>
      <c r="D475" s="33" t="s">
        <v>101</v>
      </c>
      <c r="E475" s="60" t="s">
        <v>345</v>
      </c>
      <c r="F475" s="60"/>
      <c r="G475" s="32" t="s">
        <v>58</v>
      </c>
      <c r="H475" s="59">
        <v>1</v>
      </c>
      <c r="I475" s="30">
        <v>276.05</v>
      </c>
      <c r="J475" s="30">
        <v>276.05</v>
      </c>
    </row>
    <row r="476" spans="1:10" ht="24" customHeight="1" x14ac:dyDescent="0.2">
      <c r="A476" s="57" t="s">
        <v>253</v>
      </c>
      <c r="B476" s="58" t="s">
        <v>252</v>
      </c>
      <c r="C476" s="57" t="s">
        <v>60</v>
      </c>
      <c r="D476" s="57" t="s">
        <v>251</v>
      </c>
      <c r="E476" s="56" t="s">
        <v>250</v>
      </c>
      <c r="F476" s="56"/>
      <c r="G476" s="55" t="s">
        <v>65</v>
      </c>
      <c r="H476" s="54">
        <v>2.8000000000000001E-2</v>
      </c>
      <c r="I476" s="53">
        <v>22.72</v>
      </c>
      <c r="J476" s="53">
        <v>0.63</v>
      </c>
    </row>
    <row r="477" spans="1:10" ht="26.1" customHeight="1" x14ac:dyDescent="0.2">
      <c r="A477" s="57" t="s">
        <v>253</v>
      </c>
      <c r="B477" s="58" t="s">
        <v>344</v>
      </c>
      <c r="C477" s="57" t="s">
        <v>60</v>
      </c>
      <c r="D477" s="57" t="s">
        <v>343</v>
      </c>
      <c r="E477" s="56" t="s">
        <v>250</v>
      </c>
      <c r="F477" s="56"/>
      <c r="G477" s="55" t="s">
        <v>65</v>
      </c>
      <c r="H477" s="54">
        <v>0.106</v>
      </c>
      <c r="I477" s="53">
        <v>32.58</v>
      </c>
      <c r="J477" s="53">
        <v>3.45</v>
      </c>
    </row>
    <row r="478" spans="1:10" ht="24" customHeight="1" x14ac:dyDescent="0.2">
      <c r="A478" s="67" t="s">
        <v>261</v>
      </c>
      <c r="B478" s="68" t="s">
        <v>342</v>
      </c>
      <c r="C478" s="67" t="s">
        <v>70</v>
      </c>
      <c r="D478" s="67" t="s">
        <v>341</v>
      </c>
      <c r="E478" s="66" t="s">
        <v>288</v>
      </c>
      <c r="F478" s="66"/>
      <c r="G478" s="65" t="s">
        <v>79</v>
      </c>
      <c r="H478" s="64">
        <v>1</v>
      </c>
      <c r="I478" s="63">
        <v>271.97000000000003</v>
      </c>
      <c r="J478" s="63">
        <v>271.97000000000003</v>
      </c>
    </row>
    <row r="479" spans="1:10" x14ac:dyDescent="0.2">
      <c r="A479" s="52"/>
      <c r="B479" s="52"/>
      <c r="C479" s="52"/>
      <c r="D479" s="52"/>
      <c r="E479" s="52" t="s">
        <v>249</v>
      </c>
      <c r="F479" s="50">
        <v>3</v>
      </c>
      <c r="G479" s="52" t="s">
        <v>248</v>
      </c>
      <c r="H479" s="50">
        <v>0</v>
      </c>
      <c r="I479" s="52" t="s">
        <v>247</v>
      </c>
      <c r="J479" s="50">
        <v>3</v>
      </c>
    </row>
    <row r="480" spans="1:10" x14ac:dyDescent="0.2">
      <c r="A480" s="52"/>
      <c r="B480" s="52"/>
      <c r="C480" s="52"/>
      <c r="D480" s="52"/>
      <c r="E480" s="52" t="s">
        <v>246</v>
      </c>
      <c r="F480" s="50">
        <v>88.33</v>
      </c>
      <c r="G480" s="52"/>
      <c r="H480" s="51" t="s">
        <v>245</v>
      </c>
      <c r="I480" s="51"/>
      <c r="J480" s="50">
        <v>364.38</v>
      </c>
    </row>
    <row r="481" spans="1:10" x14ac:dyDescent="0.2">
      <c r="A481" s="25" t="s">
        <v>958</v>
      </c>
      <c r="B481" s="25"/>
      <c r="C481" s="25"/>
      <c r="D481" s="25"/>
      <c r="E481" s="25"/>
      <c r="F481" s="25"/>
      <c r="G481" s="25"/>
      <c r="H481" s="25"/>
      <c r="I481" s="25"/>
      <c r="J481" s="25"/>
    </row>
    <row r="482" spans="1:10" ht="15" thickBot="1" x14ac:dyDescent="0.25">
      <c r="A482" s="69" t="s">
        <v>957</v>
      </c>
      <c r="B482" s="69"/>
      <c r="C482" s="69"/>
      <c r="D482" s="69"/>
      <c r="E482" s="69"/>
      <c r="F482" s="69"/>
      <c r="G482" s="69"/>
      <c r="H482" s="69"/>
      <c r="I482" s="69"/>
      <c r="J482" s="69"/>
    </row>
    <row r="483" spans="1:10" ht="0.95" customHeight="1" thickTop="1" x14ac:dyDescent="0.2">
      <c r="A483" s="48"/>
      <c r="B483" s="48"/>
      <c r="C483" s="48"/>
      <c r="D483" s="48"/>
      <c r="E483" s="48"/>
      <c r="F483" s="48"/>
      <c r="G483" s="48"/>
      <c r="H483" s="48"/>
      <c r="I483" s="48"/>
      <c r="J483" s="48"/>
    </row>
    <row r="484" spans="1:10" ht="50.1" customHeight="1" x14ac:dyDescent="0.25">
      <c r="A484" s="42" t="s">
        <v>956</v>
      </c>
      <c r="B484" s="16"/>
      <c r="C484" s="16"/>
      <c r="D484" s="16"/>
      <c r="E484" s="16"/>
      <c r="F484" s="16"/>
      <c r="G484" s="16"/>
      <c r="H484" s="16"/>
      <c r="I484" s="16"/>
      <c r="J484" s="16"/>
    </row>
    <row r="485" spans="1:10" x14ac:dyDescent="0.2">
      <c r="A485" s="28"/>
      <c r="B485" s="28"/>
      <c r="C485" s="28"/>
      <c r="D485" s="28"/>
      <c r="E485" s="28"/>
      <c r="F485" s="28"/>
      <c r="G485" s="28"/>
      <c r="H485" s="28"/>
      <c r="I485" s="28"/>
      <c r="J485" s="28"/>
    </row>
    <row r="486" spans="1:10" x14ac:dyDescent="0.2">
      <c r="A486" s="23"/>
      <c r="B486" s="23"/>
      <c r="C486" s="23"/>
      <c r="D486" s="27"/>
      <c r="E486" s="26"/>
      <c r="F486" s="25" t="s">
        <v>54</v>
      </c>
      <c r="G486" s="23"/>
      <c r="H486" s="24">
        <v>332220569.29000002</v>
      </c>
      <c r="I486" s="23"/>
      <c r="J486" s="23"/>
    </row>
    <row r="487" spans="1:10" x14ac:dyDescent="0.2">
      <c r="A487" s="23"/>
      <c r="B487" s="23"/>
      <c r="C487" s="23"/>
      <c r="D487" s="27"/>
      <c r="E487" s="26"/>
      <c r="F487" s="25" t="s">
        <v>55</v>
      </c>
      <c r="G487" s="23"/>
      <c r="H487" s="24">
        <v>106291607.73999999</v>
      </c>
      <c r="I487" s="23"/>
      <c r="J487" s="23"/>
    </row>
    <row r="488" spans="1:10" x14ac:dyDescent="0.2">
      <c r="A488" s="23"/>
      <c r="B488" s="23"/>
      <c r="C488" s="23"/>
      <c r="D488" s="27"/>
      <c r="E488" s="26"/>
      <c r="F488" s="25" t="s">
        <v>56</v>
      </c>
      <c r="G488" s="23"/>
      <c r="H488" s="24">
        <v>438512177.02999997</v>
      </c>
      <c r="I488" s="23"/>
      <c r="J488" s="23"/>
    </row>
    <row r="489" spans="1:10" ht="60" customHeight="1" x14ac:dyDescent="0.2">
      <c r="A489" s="22"/>
      <c r="B489" s="22"/>
      <c r="C489" s="22"/>
      <c r="D489" s="22"/>
      <c r="E489" s="22"/>
      <c r="F489" s="22"/>
      <c r="G489" s="22"/>
      <c r="H489" s="22"/>
      <c r="I489" s="22"/>
      <c r="J489" s="22"/>
    </row>
    <row r="490" spans="1:10" ht="69.95" customHeight="1" x14ac:dyDescent="0.2">
      <c r="A490" s="21" t="s">
        <v>57</v>
      </c>
      <c r="B490" s="16"/>
      <c r="C490" s="16"/>
      <c r="D490" s="16"/>
      <c r="E490" s="16"/>
      <c r="F490" s="16"/>
      <c r="G490" s="16"/>
      <c r="H490" s="16"/>
      <c r="I490" s="16"/>
      <c r="J490" s="16"/>
    </row>
  </sheetData>
  <mergeCells count="464">
    <mergeCell ref="E12:F12"/>
    <mergeCell ref="C1:D1"/>
    <mergeCell ref="E1:F1"/>
    <mergeCell ref="G1:H1"/>
    <mergeCell ref="I1:J1"/>
    <mergeCell ref="C2:D2"/>
    <mergeCell ref="E2:F2"/>
    <mergeCell ref="G2:H2"/>
    <mergeCell ref="I2:J2"/>
    <mergeCell ref="A3:J3"/>
    <mergeCell ref="E22:F22"/>
    <mergeCell ref="E23:F23"/>
    <mergeCell ref="A4:J4"/>
    <mergeCell ref="E5:F5"/>
    <mergeCell ref="E6:F6"/>
    <mergeCell ref="E7:F7"/>
    <mergeCell ref="E8:F8"/>
    <mergeCell ref="E9:F9"/>
    <mergeCell ref="E10:F10"/>
    <mergeCell ref="E11:F11"/>
    <mergeCell ref="E32:F32"/>
    <mergeCell ref="E33:F33"/>
    <mergeCell ref="E34:F34"/>
    <mergeCell ref="E13:F13"/>
    <mergeCell ref="E14:F14"/>
    <mergeCell ref="H16:I16"/>
    <mergeCell ref="E18:F18"/>
    <mergeCell ref="E19:F19"/>
    <mergeCell ref="E20:F20"/>
    <mergeCell ref="E21:F21"/>
    <mergeCell ref="E24:F24"/>
    <mergeCell ref="E25:F25"/>
    <mergeCell ref="H27:I27"/>
    <mergeCell ref="A28:J28"/>
    <mergeCell ref="A29:J29"/>
    <mergeCell ref="E31:F31"/>
    <mergeCell ref="E52:F52"/>
    <mergeCell ref="E35:F35"/>
    <mergeCell ref="E36:F36"/>
    <mergeCell ref="E37:F37"/>
    <mergeCell ref="E38:F38"/>
    <mergeCell ref="E39:F39"/>
    <mergeCell ref="E40:F40"/>
    <mergeCell ref="E41:F41"/>
    <mergeCell ref="E42:F42"/>
    <mergeCell ref="E43:F43"/>
    <mergeCell ref="E60:F60"/>
    <mergeCell ref="E61:F61"/>
    <mergeCell ref="E44:F44"/>
    <mergeCell ref="E45:F45"/>
    <mergeCell ref="E46:F46"/>
    <mergeCell ref="E47:F47"/>
    <mergeCell ref="E48:F48"/>
    <mergeCell ref="E49:F49"/>
    <mergeCell ref="E50:F50"/>
    <mergeCell ref="E51:F51"/>
    <mergeCell ref="E70:F70"/>
    <mergeCell ref="E71:F71"/>
    <mergeCell ref="E72:F72"/>
    <mergeCell ref="E53:F53"/>
    <mergeCell ref="E54:F54"/>
    <mergeCell ref="E55:F55"/>
    <mergeCell ref="E56:F56"/>
    <mergeCell ref="E57:F57"/>
    <mergeCell ref="E58:F58"/>
    <mergeCell ref="E59:F59"/>
    <mergeCell ref="E62:F62"/>
    <mergeCell ref="H64:I64"/>
    <mergeCell ref="A65:J65"/>
    <mergeCell ref="A66:J66"/>
    <mergeCell ref="E68:F68"/>
    <mergeCell ref="E69:F69"/>
    <mergeCell ref="E90:F90"/>
    <mergeCell ref="E73:F73"/>
    <mergeCell ref="E74:F74"/>
    <mergeCell ref="E75:F75"/>
    <mergeCell ref="E76:F76"/>
    <mergeCell ref="E77:F77"/>
    <mergeCell ref="E78:F78"/>
    <mergeCell ref="E79:F79"/>
    <mergeCell ref="E80:F80"/>
    <mergeCell ref="E81:F81"/>
    <mergeCell ref="E98:F98"/>
    <mergeCell ref="E99:F99"/>
    <mergeCell ref="E82:F82"/>
    <mergeCell ref="E83:F83"/>
    <mergeCell ref="E84:F84"/>
    <mergeCell ref="E85:F85"/>
    <mergeCell ref="E86:F86"/>
    <mergeCell ref="E87:F87"/>
    <mergeCell ref="E88:F88"/>
    <mergeCell ref="E89:F89"/>
    <mergeCell ref="E106:F106"/>
    <mergeCell ref="E107:F107"/>
    <mergeCell ref="E108:F108"/>
    <mergeCell ref="E91:F91"/>
    <mergeCell ref="E92:F92"/>
    <mergeCell ref="E93:F93"/>
    <mergeCell ref="E94:F94"/>
    <mergeCell ref="E95:F95"/>
    <mergeCell ref="E96:F96"/>
    <mergeCell ref="E97:F97"/>
    <mergeCell ref="E100:F100"/>
    <mergeCell ref="E101:F101"/>
    <mergeCell ref="E102:F102"/>
    <mergeCell ref="E103:F103"/>
    <mergeCell ref="E104:F104"/>
    <mergeCell ref="E105:F105"/>
    <mergeCell ref="E126:F126"/>
    <mergeCell ref="E109:F109"/>
    <mergeCell ref="E110:F110"/>
    <mergeCell ref="E111:F111"/>
    <mergeCell ref="E112:F112"/>
    <mergeCell ref="E113:F113"/>
    <mergeCell ref="E114:F114"/>
    <mergeCell ref="E115:F115"/>
    <mergeCell ref="E116:F116"/>
    <mergeCell ref="E117:F117"/>
    <mergeCell ref="E134:F134"/>
    <mergeCell ref="E135:F135"/>
    <mergeCell ref="E118:F118"/>
    <mergeCell ref="E119:F119"/>
    <mergeCell ref="E120:F120"/>
    <mergeCell ref="E121:F121"/>
    <mergeCell ref="E122:F122"/>
    <mergeCell ref="E123:F123"/>
    <mergeCell ref="E124:F124"/>
    <mergeCell ref="E125:F125"/>
    <mergeCell ref="E142:F142"/>
    <mergeCell ref="E143:F143"/>
    <mergeCell ref="E144:F144"/>
    <mergeCell ref="E127:F127"/>
    <mergeCell ref="E128:F128"/>
    <mergeCell ref="E129:F129"/>
    <mergeCell ref="E130:F130"/>
    <mergeCell ref="E131:F131"/>
    <mergeCell ref="E132:F132"/>
    <mergeCell ref="E133:F133"/>
    <mergeCell ref="E150:F150"/>
    <mergeCell ref="E151:F151"/>
    <mergeCell ref="E152:F152"/>
    <mergeCell ref="E153:F153"/>
    <mergeCell ref="E136:F136"/>
    <mergeCell ref="E137:F137"/>
    <mergeCell ref="E138:F138"/>
    <mergeCell ref="E139:F139"/>
    <mergeCell ref="E140:F140"/>
    <mergeCell ref="E141:F141"/>
    <mergeCell ref="H159:I159"/>
    <mergeCell ref="A160:J160"/>
    <mergeCell ref="A161:J161"/>
    <mergeCell ref="E163:F163"/>
    <mergeCell ref="E164:F164"/>
    <mergeCell ref="E145:F145"/>
    <mergeCell ref="E146:F146"/>
    <mergeCell ref="E147:F147"/>
    <mergeCell ref="E148:F148"/>
    <mergeCell ref="E149:F149"/>
    <mergeCell ref="E171:F171"/>
    <mergeCell ref="E172:F172"/>
    <mergeCell ref="E173:F173"/>
    <mergeCell ref="E154:F154"/>
    <mergeCell ref="E155:F155"/>
    <mergeCell ref="E156:F156"/>
    <mergeCell ref="E157:F157"/>
    <mergeCell ref="E165:F165"/>
    <mergeCell ref="E166:F166"/>
    <mergeCell ref="E167:F167"/>
    <mergeCell ref="E168:F168"/>
    <mergeCell ref="E169:F169"/>
    <mergeCell ref="E170:F170"/>
    <mergeCell ref="E191:F191"/>
    <mergeCell ref="E174:F174"/>
    <mergeCell ref="E175:F175"/>
    <mergeCell ref="E176:F176"/>
    <mergeCell ref="E177:F177"/>
    <mergeCell ref="E178:F178"/>
    <mergeCell ref="E179:F179"/>
    <mergeCell ref="E180:F180"/>
    <mergeCell ref="E181:F181"/>
    <mergeCell ref="E182:F182"/>
    <mergeCell ref="E199:F199"/>
    <mergeCell ref="E200:F200"/>
    <mergeCell ref="E183:F183"/>
    <mergeCell ref="E184:F184"/>
    <mergeCell ref="E185:F185"/>
    <mergeCell ref="E186:F186"/>
    <mergeCell ref="E187:F187"/>
    <mergeCell ref="E188:F188"/>
    <mergeCell ref="E189:F189"/>
    <mergeCell ref="E190:F190"/>
    <mergeCell ref="E207:F207"/>
    <mergeCell ref="E208:F208"/>
    <mergeCell ref="E209:F209"/>
    <mergeCell ref="E192:F192"/>
    <mergeCell ref="E193:F193"/>
    <mergeCell ref="E194:F194"/>
    <mergeCell ref="E195:F195"/>
    <mergeCell ref="E196:F196"/>
    <mergeCell ref="E197:F197"/>
    <mergeCell ref="E198:F198"/>
    <mergeCell ref="H216:I216"/>
    <mergeCell ref="A217:J217"/>
    <mergeCell ref="A218:J218"/>
    <mergeCell ref="E220:F220"/>
    <mergeCell ref="E201:F201"/>
    <mergeCell ref="E202:F202"/>
    <mergeCell ref="E203:F203"/>
    <mergeCell ref="E204:F204"/>
    <mergeCell ref="E205:F205"/>
    <mergeCell ref="E206:F206"/>
    <mergeCell ref="E229:F229"/>
    <mergeCell ref="E210:F210"/>
    <mergeCell ref="E211:F211"/>
    <mergeCell ref="E212:F212"/>
    <mergeCell ref="E213:F213"/>
    <mergeCell ref="E214:F214"/>
    <mergeCell ref="E237:F237"/>
    <mergeCell ref="E238:F238"/>
    <mergeCell ref="E221:F221"/>
    <mergeCell ref="E222:F222"/>
    <mergeCell ref="E223:F223"/>
    <mergeCell ref="E224:F224"/>
    <mergeCell ref="E225:F225"/>
    <mergeCell ref="E226:F226"/>
    <mergeCell ref="E227:F227"/>
    <mergeCell ref="E228:F228"/>
    <mergeCell ref="E245:F245"/>
    <mergeCell ref="E246:F246"/>
    <mergeCell ref="E247:F247"/>
    <mergeCell ref="E230:F230"/>
    <mergeCell ref="E231:F231"/>
    <mergeCell ref="E232:F232"/>
    <mergeCell ref="E233:F233"/>
    <mergeCell ref="E234:F234"/>
    <mergeCell ref="E235:F235"/>
    <mergeCell ref="E236:F236"/>
    <mergeCell ref="E239:F239"/>
    <mergeCell ref="E240:F240"/>
    <mergeCell ref="E241:F241"/>
    <mergeCell ref="E242:F242"/>
    <mergeCell ref="E243:F243"/>
    <mergeCell ref="E244:F244"/>
    <mergeCell ref="E265:F265"/>
    <mergeCell ref="E248:F248"/>
    <mergeCell ref="E249:F249"/>
    <mergeCell ref="E250:F250"/>
    <mergeCell ref="E251:F251"/>
    <mergeCell ref="E252:F252"/>
    <mergeCell ref="E253:F253"/>
    <mergeCell ref="E254:F254"/>
    <mergeCell ref="E255:F255"/>
    <mergeCell ref="E256:F256"/>
    <mergeCell ref="E273:F273"/>
    <mergeCell ref="E274:F274"/>
    <mergeCell ref="E257:F257"/>
    <mergeCell ref="E258:F258"/>
    <mergeCell ref="E259:F259"/>
    <mergeCell ref="E260:F260"/>
    <mergeCell ref="E261:F261"/>
    <mergeCell ref="E262:F262"/>
    <mergeCell ref="E263:F263"/>
    <mergeCell ref="E264:F264"/>
    <mergeCell ref="E281:F281"/>
    <mergeCell ref="E282:F282"/>
    <mergeCell ref="E283:F283"/>
    <mergeCell ref="E266:F266"/>
    <mergeCell ref="E267:F267"/>
    <mergeCell ref="E268:F268"/>
    <mergeCell ref="E269:F269"/>
    <mergeCell ref="E270:F270"/>
    <mergeCell ref="E271:F271"/>
    <mergeCell ref="E272:F272"/>
    <mergeCell ref="E275:F275"/>
    <mergeCell ref="E276:F276"/>
    <mergeCell ref="E277:F277"/>
    <mergeCell ref="E278:F278"/>
    <mergeCell ref="E279:F279"/>
    <mergeCell ref="E280:F280"/>
    <mergeCell ref="E301:F301"/>
    <mergeCell ref="E284:F284"/>
    <mergeCell ref="E285:F285"/>
    <mergeCell ref="E286:F286"/>
    <mergeCell ref="E287:F287"/>
    <mergeCell ref="E288:F288"/>
    <mergeCell ref="E289:F289"/>
    <mergeCell ref="E290:F290"/>
    <mergeCell ref="E291:F291"/>
    <mergeCell ref="E292:F292"/>
    <mergeCell ref="H310:I310"/>
    <mergeCell ref="A311:J311"/>
    <mergeCell ref="E293:F293"/>
    <mergeCell ref="E294:F294"/>
    <mergeCell ref="E295:F295"/>
    <mergeCell ref="E296:F296"/>
    <mergeCell ref="E297:F297"/>
    <mergeCell ref="E298:F298"/>
    <mergeCell ref="E299:F299"/>
    <mergeCell ref="E300:F300"/>
    <mergeCell ref="E320:F320"/>
    <mergeCell ref="E321:F321"/>
    <mergeCell ref="E302:F302"/>
    <mergeCell ref="E303:F303"/>
    <mergeCell ref="E304:F304"/>
    <mergeCell ref="E305:F305"/>
    <mergeCell ref="E306:F306"/>
    <mergeCell ref="E307:F307"/>
    <mergeCell ref="E308:F308"/>
    <mergeCell ref="E328:F328"/>
    <mergeCell ref="E329:F329"/>
    <mergeCell ref="E330:F330"/>
    <mergeCell ref="A312:J312"/>
    <mergeCell ref="E314:F314"/>
    <mergeCell ref="E315:F315"/>
    <mergeCell ref="E316:F316"/>
    <mergeCell ref="E317:F317"/>
    <mergeCell ref="E318:F318"/>
    <mergeCell ref="E319:F319"/>
    <mergeCell ref="E322:F322"/>
    <mergeCell ref="E323:F323"/>
    <mergeCell ref="E324:F324"/>
    <mergeCell ref="E325:F325"/>
    <mergeCell ref="E326:F326"/>
    <mergeCell ref="E327:F327"/>
    <mergeCell ref="H335:I335"/>
    <mergeCell ref="A336:J336"/>
    <mergeCell ref="A337:J337"/>
    <mergeCell ref="E339:F339"/>
    <mergeCell ref="E340:F340"/>
    <mergeCell ref="E341:F341"/>
    <mergeCell ref="E350:F350"/>
    <mergeCell ref="E351:F351"/>
    <mergeCell ref="E352:F352"/>
    <mergeCell ref="E331:F331"/>
    <mergeCell ref="E332:F332"/>
    <mergeCell ref="E333:F333"/>
    <mergeCell ref="E342:F342"/>
    <mergeCell ref="E343:F343"/>
    <mergeCell ref="H345:I345"/>
    <mergeCell ref="A346:J346"/>
    <mergeCell ref="A347:J347"/>
    <mergeCell ref="E349:F349"/>
    <mergeCell ref="E374:F374"/>
    <mergeCell ref="E353:F353"/>
    <mergeCell ref="E354:F354"/>
    <mergeCell ref="E355:F355"/>
    <mergeCell ref="E356:F356"/>
    <mergeCell ref="H358:I358"/>
    <mergeCell ref="A359:J359"/>
    <mergeCell ref="A360:J360"/>
    <mergeCell ref="E362:F362"/>
    <mergeCell ref="E363:F363"/>
    <mergeCell ref="E382:F382"/>
    <mergeCell ref="E383:F383"/>
    <mergeCell ref="E364:F364"/>
    <mergeCell ref="E365:F365"/>
    <mergeCell ref="H367:I367"/>
    <mergeCell ref="A368:J368"/>
    <mergeCell ref="A369:J369"/>
    <mergeCell ref="E371:F371"/>
    <mergeCell ref="E372:F372"/>
    <mergeCell ref="E373:F373"/>
    <mergeCell ref="E390:F390"/>
    <mergeCell ref="E391:F391"/>
    <mergeCell ref="E392:F392"/>
    <mergeCell ref="E375:F375"/>
    <mergeCell ref="E376:F376"/>
    <mergeCell ref="E377:F377"/>
    <mergeCell ref="E378:F378"/>
    <mergeCell ref="E379:F379"/>
    <mergeCell ref="E380:F380"/>
    <mergeCell ref="E381:F381"/>
    <mergeCell ref="E384:F384"/>
    <mergeCell ref="E385:F385"/>
    <mergeCell ref="E386:F386"/>
    <mergeCell ref="E387:F387"/>
    <mergeCell ref="E388:F388"/>
    <mergeCell ref="E389:F389"/>
    <mergeCell ref="E412:F412"/>
    <mergeCell ref="E393:F393"/>
    <mergeCell ref="E394:F394"/>
    <mergeCell ref="E395:F395"/>
    <mergeCell ref="E396:F396"/>
    <mergeCell ref="E397:F397"/>
    <mergeCell ref="E398:F398"/>
    <mergeCell ref="E399:F399"/>
    <mergeCell ref="E400:F400"/>
    <mergeCell ref="E401:F401"/>
    <mergeCell ref="E422:F422"/>
    <mergeCell ref="E423:F423"/>
    <mergeCell ref="E402:F402"/>
    <mergeCell ref="E403:F403"/>
    <mergeCell ref="H405:I405"/>
    <mergeCell ref="A406:J406"/>
    <mergeCell ref="A407:J407"/>
    <mergeCell ref="E409:F409"/>
    <mergeCell ref="E410:F410"/>
    <mergeCell ref="E411:F411"/>
    <mergeCell ref="E432:F432"/>
    <mergeCell ref="E433:F433"/>
    <mergeCell ref="E434:F434"/>
    <mergeCell ref="E413:F413"/>
    <mergeCell ref="E414:F414"/>
    <mergeCell ref="H416:I416"/>
    <mergeCell ref="A417:J417"/>
    <mergeCell ref="A418:J418"/>
    <mergeCell ref="E420:F420"/>
    <mergeCell ref="E421:F421"/>
    <mergeCell ref="E424:F424"/>
    <mergeCell ref="E425:F425"/>
    <mergeCell ref="H427:I427"/>
    <mergeCell ref="A428:J428"/>
    <mergeCell ref="A429:J429"/>
    <mergeCell ref="E431:F431"/>
    <mergeCell ref="E456:F456"/>
    <mergeCell ref="E435:F435"/>
    <mergeCell ref="H437:I437"/>
    <mergeCell ref="A438:J438"/>
    <mergeCell ref="A439:J439"/>
    <mergeCell ref="E441:F441"/>
    <mergeCell ref="E442:F442"/>
    <mergeCell ref="E443:F443"/>
    <mergeCell ref="E444:F444"/>
    <mergeCell ref="E445:F445"/>
    <mergeCell ref="E466:F466"/>
    <mergeCell ref="E467:F467"/>
    <mergeCell ref="E446:F446"/>
    <mergeCell ref="H448:I448"/>
    <mergeCell ref="A449:J449"/>
    <mergeCell ref="A450:J450"/>
    <mergeCell ref="E452:F452"/>
    <mergeCell ref="E453:F453"/>
    <mergeCell ref="E454:F454"/>
    <mergeCell ref="E455:F455"/>
    <mergeCell ref="E476:F476"/>
    <mergeCell ref="E477:F477"/>
    <mergeCell ref="E478:F478"/>
    <mergeCell ref="E457:F457"/>
    <mergeCell ref="H459:I459"/>
    <mergeCell ref="A460:J460"/>
    <mergeCell ref="A461:J461"/>
    <mergeCell ref="E463:F463"/>
    <mergeCell ref="E464:F464"/>
    <mergeCell ref="E465:F465"/>
    <mergeCell ref="H486:J486"/>
    <mergeCell ref="A487:C487"/>
    <mergeCell ref="F487:G487"/>
    <mergeCell ref="H487:J487"/>
    <mergeCell ref="E468:F468"/>
    <mergeCell ref="H470:I470"/>
    <mergeCell ref="A471:J471"/>
    <mergeCell ref="A472:J472"/>
    <mergeCell ref="E474:F474"/>
    <mergeCell ref="E475:F475"/>
    <mergeCell ref="A488:C488"/>
    <mergeCell ref="F488:G488"/>
    <mergeCell ref="H488:J488"/>
    <mergeCell ref="A490:J490"/>
    <mergeCell ref="H480:I480"/>
    <mergeCell ref="A481:J481"/>
    <mergeCell ref="A482:J482"/>
    <mergeCell ref="A484:J484"/>
    <mergeCell ref="A486:C486"/>
    <mergeCell ref="F486:G486"/>
  </mergeCells>
  <pageMargins left="0.5" right="0.5" top="1" bottom="1" header="0.5" footer="0.5"/>
  <pageSetup paperSize="9" scale="65" fitToHeight="0" orientation="landscape" r:id="rId1"/>
  <headerFooter>
    <oddHeader>&amp;L &amp;C &amp;R</oddHeader>
    <oddFooter>&amp;L &amp;C &amp;R</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FD34C-9D58-4D33-97E3-FEE6938E2D7A}">
  <sheetPr>
    <pageSetUpPr fitToPage="1"/>
  </sheetPr>
  <dimension ref="A1:R399"/>
  <sheetViews>
    <sheetView tabSelected="1" showWhiteSpace="0" view="pageBreakPreview" zoomScale="60" zoomScaleNormal="100" workbookViewId="0"/>
  </sheetViews>
  <sheetFormatPr defaultRowHeight="14.25" x14ac:dyDescent="0.2"/>
  <cols>
    <col min="1" max="2" width="10" bestFit="1" customWidth="1"/>
    <col min="3" max="3" width="25" bestFit="1" customWidth="1"/>
    <col min="4" max="4" width="60" bestFit="1" customWidth="1"/>
    <col min="5" max="5" width="25" bestFit="1" customWidth="1"/>
    <col min="6" max="6" width="10" bestFit="1" customWidth="1"/>
    <col min="7" max="15" width="13" bestFit="1" customWidth="1"/>
    <col min="16" max="16" width="21.375" customWidth="1"/>
    <col min="17" max="17" width="13" bestFit="1" customWidth="1"/>
    <col min="18" max="18" width="15" bestFit="1" customWidth="1"/>
  </cols>
  <sheetData>
    <row r="1" spans="1:18" ht="15" x14ac:dyDescent="0.2">
      <c r="A1" s="45"/>
      <c r="B1" s="45"/>
      <c r="C1" s="45"/>
      <c r="D1" s="45" t="s">
        <v>0</v>
      </c>
      <c r="E1" s="44" t="s">
        <v>1</v>
      </c>
      <c r="F1" s="44" t="s">
        <v>2</v>
      </c>
      <c r="G1" s="44"/>
      <c r="H1" s="44"/>
      <c r="I1" s="44" t="s">
        <v>3</v>
      </c>
      <c r="J1" s="44"/>
      <c r="K1" s="44"/>
      <c r="L1" s="44"/>
      <c r="M1" s="16"/>
      <c r="N1" s="16"/>
      <c r="O1" s="16"/>
      <c r="P1" s="16"/>
    </row>
    <row r="2" spans="1:18" ht="80.099999999999994" customHeight="1" x14ac:dyDescent="0.2">
      <c r="A2" s="43"/>
      <c r="B2" s="43"/>
      <c r="C2" s="43"/>
      <c r="D2" s="43" t="s">
        <v>4</v>
      </c>
      <c r="E2" s="25" t="s">
        <v>5</v>
      </c>
      <c r="F2" s="25" t="s">
        <v>6</v>
      </c>
      <c r="G2" s="25"/>
      <c r="H2" s="25"/>
      <c r="I2" s="25" t="s">
        <v>7</v>
      </c>
      <c r="J2" s="25"/>
      <c r="K2" s="25"/>
      <c r="L2" s="25"/>
      <c r="M2" s="16"/>
      <c r="N2" s="16"/>
      <c r="O2" s="16"/>
      <c r="P2" s="16"/>
    </row>
    <row r="3" spans="1:18" ht="15" x14ac:dyDescent="0.25">
      <c r="A3" s="42" t="s">
        <v>2734</v>
      </c>
      <c r="B3" s="16"/>
      <c r="C3" s="16"/>
      <c r="D3" s="16"/>
      <c r="E3" s="16"/>
      <c r="F3" s="16"/>
      <c r="G3" s="16"/>
      <c r="H3" s="16"/>
      <c r="I3" s="16"/>
      <c r="J3" s="16"/>
      <c r="K3" s="16"/>
      <c r="L3" s="16"/>
      <c r="M3" s="16"/>
      <c r="N3" s="16"/>
      <c r="O3" s="16"/>
      <c r="P3" s="16"/>
    </row>
    <row r="4" spans="1:18" ht="20.100000000000001" customHeight="1" x14ac:dyDescent="0.2">
      <c r="A4" s="74" t="s">
        <v>238</v>
      </c>
      <c r="B4" s="61" t="s">
        <v>237</v>
      </c>
      <c r="C4" s="61" t="s">
        <v>2733</v>
      </c>
      <c r="D4" s="61" t="s">
        <v>10</v>
      </c>
      <c r="E4" s="61" t="s">
        <v>256</v>
      </c>
      <c r="F4" s="40" t="s">
        <v>236</v>
      </c>
      <c r="G4" s="75" t="s">
        <v>2732</v>
      </c>
      <c r="H4" s="39"/>
      <c r="I4" s="75" t="s">
        <v>2731</v>
      </c>
      <c r="J4" s="39"/>
      <c r="K4" s="40" t="s">
        <v>12</v>
      </c>
      <c r="L4" s="74"/>
      <c r="M4" s="74"/>
      <c r="N4" s="74" t="s">
        <v>2730</v>
      </c>
      <c r="O4" s="74" t="s">
        <v>2729</v>
      </c>
      <c r="P4" s="74" t="s">
        <v>2728</v>
      </c>
      <c r="Q4" s="16"/>
      <c r="R4" s="16"/>
    </row>
    <row r="5" spans="1:18" ht="20.100000000000001" customHeight="1" x14ac:dyDescent="0.2">
      <c r="A5" s="74"/>
      <c r="B5" s="61"/>
      <c r="C5" s="61"/>
      <c r="D5" s="61"/>
      <c r="E5" s="61"/>
      <c r="F5" s="40"/>
      <c r="G5" s="74" t="s">
        <v>2727</v>
      </c>
      <c r="H5" s="39" t="s">
        <v>2726</v>
      </c>
      <c r="I5" s="39" t="s">
        <v>2727</v>
      </c>
      <c r="J5" s="39" t="s">
        <v>2726</v>
      </c>
      <c r="K5" s="39" t="s">
        <v>2727</v>
      </c>
      <c r="L5" s="39" t="s">
        <v>2726</v>
      </c>
      <c r="M5" s="39" t="s">
        <v>2725</v>
      </c>
      <c r="N5" s="74"/>
      <c r="O5" s="74"/>
      <c r="P5" s="74"/>
      <c r="Q5" s="74"/>
      <c r="R5" s="74"/>
    </row>
    <row r="6" spans="1:18" ht="24" customHeight="1" x14ac:dyDescent="0.2">
      <c r="A6" s="58" t="s">
        <v>353</v>
      </c>
      <c r="B6" s="57" t="s">
        <v>70</v>
      </c>
      <c r="C6" s="57"/>
      <c r="D6" s="57" t="s">
        <v>352</v>
      </c>
      <c r="E6" s="57" t="s">
        <v>288</v>
      </c>
      <c r="F6" s="55" t="s">
        <v>79</v>
      </c>
      <c r="G6" s="58" t="s">
        <v>2716</v>
      </c>
      <c r="H6" s="58" t="s">
        <v>63</v>
      </c>
      <c r="I6" s="58" t="s">
        <v>2724</v>
      </c>
      <c r="J6" s="58" t="s">
        <v>63</v>
      </c>
      <c r="K6" s="58" t="s">
        <v>2723</v>
      </c>
      <c r="L6" s="58" t="s">
        <v>63</v>
      </c>
      <c r="M6" s="53">
        <v>113654963.8224</v>
      </c>
      <c r="N6" s="58" t="s">
        <v>2722</v>
      </c>
      <c r="O6" s="53">
        <v>113654963.8224</v>
      </c>
      <c r="P6" s="58" t="s">
        <v>2722</v>
      </c>
    </row>
    <row r="7" spans="1:18" ht="24" customHeight="1" x14ac:dyDescent="0.2">
      <c r="A7" s="58" t="s">
        <v>283</v>
      </c>
      <c r="B7" s="57" t="s">
        <v>60</v>
      </c>
      <c r="C7" s="57"/>
      <c r="D7" s="57" t="s">
        <v>282</v>
      </c>
      <c r="E7" s="57" t="s">
        <v>262</v>
      </c>
      <c r="F7" s="55" t="s">
        <v>65</v>
      </c>
      <c r="G7" s="58" t="s">
        <v>2721</v>
      </c>
      <c r="H7" s="58" t="s">
        <v>63</v>
      </c>
      <c r="I7" s="58" t="s">
        <v>2720</v>
      </c>
      <c r="J7" s="58" t="s">
        <v>63</v>
      </c>
      <c r="K7" s="58" t="s">
        <v>2719</v>
      </c>
      <c r="L7" s="58" t="s">
        <v>63</v>
      </c>
      <c r="M7" s="53">
        <v>64228160.343203999</v>
      </c>
      <c r="N7" s="58" t="s">
        <v>2718</v>
      </c>
      <c r="O7" s="53">
        <v>177883124.165604</v>
      </c>
      <c r="P7" s="58" t="s">
        <v>2717</v>
      </c>
    </row>
    <row r="8" spans="1:18" ht="24" customHeight="1" x14ac:dyDescent="0.2">
      <c r="A8" s="58" t="s">
        <v>342</v>
      </c>
      <c r="B8" s="57" t="s">
        <v>70</v>
      </c>
      <c r="C8" s="57"/>
      <c r="D8" s="57" t="s">
        <v>341</v>
      </c>
      <c r="E8" s="57" t="s">
        <v>288</v>
      </c>
      <c r="F8" s="55" t="s">
        <v>79</v>
      </c>
      <c r="G8" s="58" t="s">
        <v>2716</v>
      </c>
      <c r="H8" s="58" t="s">
        <v>63</v>
      </c>
      <c r="I8" s="58" t="s">
        <v>2715</v>
      </c>
      <c r="J8" s="58" t="s">
        <v>63</v>
      </c>
      <c r="K8" s="58" t="s">
        <v>2714</v>
      </c>
      <c r="L8" s="58" t="s">
        <v>63</v>
      </c>
      <c r="M8" s="53">
        <v>25024481.882399999</v>
      </c>
      <c r="N8" s="58" t="s">
        <v>2713</v>
      </c>
      <c r="O8" s="53">
        <v>202907606.048004</v>
      </c>
      <c r="P8" s="58" t="s">
        <v>2712</v>
      </c>
    </row>
    <row r="9" spans="1:18" ht="24" customHeight="1" x14ac:dyDescent="0.2">
      <c r="A9" s="58" t="s">
        <v>921</v>
      </c>
      <c r="B9" s="57" t="s">
        <v>60</v>
      </c>
      <c r="C9" s="57"/>
      <c r="D9" s="57" t="s">
        <v>920</v>
      </c>
      <c r="E9" s="57" t="s">
        <v>262</v>
      </c>
      <c r="F9" s="55" t="s">
        <v>214</v>
      </c>
      <c r="G9" s="58" t="s">
        <v>2711</v>
      </c>
      <c r="H9" s="58" t="s">
        <v>63</v>
      </c>
      <c r="I9" s="58" t="s">
        <v>2710</v>
      </c>
      <c r="J9" s="58" t="s">
        <v>63</v>
      </c>
      <c r="K9" s="58" t="s">
        <v>2709</v>
      </c>
      <c r="L9" s="58" t="s">
        <v>63</v>
      </c>
      <c r="M9" s="53">
        <v>24953541.849407952</v>
      </c>
      <c r="N9" s="58" t="s">
        <v>2708</v>
      </c>
      <c r="O9" s="53">
        <v>227861147.89741194</v>
      </c>
      <c r="P9" s="58" t="s">
        <v>2707</v>
      </c>
    </row>
    <row r="10" spans="1:18" ht="24" customHeight="1" x14ac:dyDescent="0.2">
      <c r="A10" s="58" t="s">
        <v>902</v>
      </c>
      <c r="B10" s="57" t="s">
        <v>60</v>
      </c>
      <c r="C10" s="57"/>
      <c r="D10" s="57" t="s">
        <v>901</v>
      </c>
      <c r="E10" s="57" t="s">
        <v>262</v>
      </c>
      <c r="F10" s="55" t="s">
        <v>214</v>
      </c>
      <c r="G10" s="58" t="s">
        <v>2706</v>
      </c>
      <c r="H10" s="58" t="s">
        <v>63</v>
      </c>
      <c r="I10" s="58" t="s">
        <v>2705</v>
      </c>
      <c r="J10" s="58" t="s">
        <v>63</v>
      </c>
      <c r="K10" s="58" t="s">
        <v>2704</v>
      </c>
      <c r="L10" s="58" t="s">
        <v>63</v>
      </c>
      <c r="M10" s="53">
        <v>20657813.673963312</v>
      </c>
      <c r="N10" s="58" t="s">
        <v>2703</v>
      </c>
      <c r="O10" s="53">
        <v>248518961.57137525</v>
      </c>
      <c r="P10" s="58" t="s">
        <v>2702</v>
      </c>
    </row>
    <row r="11" spans="1:18" ht="24" customHeight="1" x14ac:dyDescent="0.2">
      <c r="A11" s="58" t="s">
        <v>357</v>
      </c>
      <c r="B11" s="57" t="s">
        <v>70</v>
      </c>
      <c r="C11" s="57"/>
      <c r="D11" s="57" t="s">
        <v>356</v>
      </c>
      <c r="E11" s="57" t="s">
        <v>288</v>
      </c>
      <c r="F11" s="55" t="s">
        <v>79</v>
      </c>
      <c r="G11" s="58" t="s">
        <v>1273</v>
      </c>
      <c r="H11" s="58" t="s">
        <v>63</v>
      </c>
      <c r="I11" s="58" t="s">
        <v>2701</v>
      </c>
      <c r="J11" s="58" t="s">
        <v>63</v>
      </c>
      <c r="K11" s="58" t="s">
        <v>2700</v>
      </c>
      <c r="L11" s="58" t="s">
        <v>63</v>
      </c>
      <c r="M11" s="53">
        <v>18599891.1252</v>
      </c>
      <c r="N11" s="58" t="s">
        <v>2699</v>
      </c>
      <c r="O11" s="53">
        <v>267118852.69657525</v>
      </c>
      <c r="P11" s="58" t="s">
        <v>2698</v>
      </c>
    </row>
    <row r="12" spans="1:18" ht="24" customHeight="1" x14ac:dyDescent="0.2">
      <c r="A12" s="58" t="s">
        <v>913</v>
      </c>
      <c r="B12" s="57" t="s">
        <v>60</v>
      </c>
      <c r="C12" s="57"/>
      <c r="D12" s="57" t="s">
        <v>912</v>
      </c>
      <c r="E12" s="57" t="s">
        <v>262</v>
      </c>
      <c r="F12" s="55" t="s">
        <v>65</v>
      </c>
      <c r="G12" s="58" t="s">
        <v>2697</v>
      </c>
      <c r="H12" s="58" t="s">
        <v>63</v>
      </c>
      <c r="I12" s="58" t="s">
        <v>2696</v>
      </c>
      <c r="J12" s="58" t="s">
        <v>63</v>
      </c>
      <c r="K12" s="58" t="s">
        <v>2695</v>
      </c>
      <c r="L12" s="58" t="s">
        <v>63</v>
      </c>
      <c r="M12" s="53">
        <v>15541561.87271424</v>
      </c>
      <c r="N12" s="58" t="s">
        <v>2694</v>
      </c>
      <c r="O12" s="53">
        <v>282660414.56928951</v>
      </c>
      <c r="P12" s="58" t="s">
        <v>2693</v>
      </c>
    </row>
    <row r="13" spans="1:18" ht="24" customHeight="1" x14ac:dyDescent="0.2">
      <c r="A13" s="58" t="s">
        <v>264</v>
      </c>
      <c r="B13" s="57" t="s">
        <v>60</v>
      </c>
      <c r="C13" s="57"/>
      <c r="D13" s="57" t="s">
        <v>263</v>
      </c>
      <c r="E13" s="57" t="s">
        <v>262</v>
      </c>
      <c r="F13" s="55" t="s">
        <v>65</v>
      </c>
      <c r="G13" s="58" t="s">
        <v>2692</v>
      </c>
      <c r="H13" s="58" t="s">
        <v>63</v>
      </c>
      <c r="I13" s="58" t="s">
        <v>2102</v>
      </c>
      <c r="J13" s="58" t="s">
        <v>63</v>
      </c>
      <c r="K13" s="58" t="s">
        <v>2691</v>
      </c>
      <c r="L13" s="58" t="s">
        <v>63</v>
      </c>
      <c r="M13" s="53">
        <v>11910165.838925004</v>
      </c>
      <c r="N13" s="58" t="s">
        <v>2690</v>
      </c>
      <c r="O13" s="53">
        <v>294570580.40821451</v>
      </c>
      <c r="P13" s="58" t="s">
        <v>2689</v>
      </c>
    </row>
    <row r="14" spans="1:18" ht="24" customHeight="1" x14ac:dyDescent="0.2">
      <c r="A14" s="58" t="s">
        <v>925</v>
      </c>
      <c r="B14" s="57" t="s">
        <v>60</v>
      </c>
      <c r="C14" s="57"/>
      <c r="D14" s="57" t="s">
        <v>924</v>
      </c>
      <c r="E14" s="57" t="s">
        <v>262</v>
      </c>
      <c r="F14" s="55" t="s">
        <v>214</v>
      </c>
      <c r="G14" s="58" t="s">
        <v>2688</v>
      </c>
      <c r="H14" s="58" t="s">
        <v>63</v>
      </c>
      <c r="I14" s="58" t="s">
        <v>2687</v>
      </c>
      <c r="J14" s="58" t="s">
        <v>63</v>
      </c>
      <c r="K14" s="58" t="s">
        <v>2686</v>
      </c>
      <c r="L14" s="58" t="s">
        <v>63</v>
      </c>
      <c r="M14" s="53">
        <v>11718805.122116929</v>
      </c>
      <c r="N14" s="58" t="s">
        <v>2685</v>
      </c>
      <c r="O14" s="53">
        <v>306289385.53033143</v>
      </c>
      <c r="P14" s="58" t="s">
        <v>2684</v>
      </c>
    </row>
    <row r="15" spans="1:18" ht="26.1" customHeight="1" x14ac:dyDescent="0.2">
      <c r="A15" s="58" t="s">
        <v>266</v>
      </c>
      <c r="B15" s="57" t="s">
        <v>60</v>
      </c>
      <c r="C15" s="57"/>
      <c r="D15" s="57" t="s">
        <v>265</v>
      </c>
      <c r="E15" s="57" t="s">
        <v>258</v>
      </c>
      <c r="F15" s="55" t="s">
        <v>65</v>
      </c>
      <c r="G15" s="58" t="s">
        <v>2614</v>
      </c>
      <c r="H15" s="58" t="s">
        <v>63</v>
      </c>
      <c r="I15" s="58" t="s">
        <v>2683</v>
      </c>
      <c r="J15" s="58" t="s">
        <v>63</v>
      </c>
      <c r="K15" s="58" t="s">
        <v>2682</v>
      </c>
      <c r="L15" s="58" t="s">
        <v>63</v>
      </c>
      <c r="M15" s="53">
        <v>11170362.834125215</v>
      </c>
      <c r="N15" s="58" t="s">
        <v>2681</v>
      </c>
      <c r="O15" s="53">
        <v>317459748.36445665</v>
      </c>
      <c r="P15" s="58" t="s">
        <v>2680</v>
      </c>
    </row>
    <row r="16" spans="1:18" ht="39" customHeight="1" x14ac:dyDescent="0.2">
      <c r="A16" s="58" t="s">
        <v>2679</v>
      </c>
      <c r="B16" s="57" t="s">
        <v>60</v>
      </c>
      <c r="C16" s="57"/>
      <c r="D16" s="57" t="s">
        <v>2678</v>
      </c>
      <c r="E16" s="57" t="s">
        <v>288</v>
      </c>
      <c r="F16" s="55" t="s">
        <v>79</v>
      </c>
      <c r="G16" s="58" t="s">
        <v>1273</v>
      </c>
      <c r="H16" s="58" t="s">
        <v>63</v>
      </c>
      <c r="I16" s="58" t="s">
        <v>2677</v>
      </c>
      <c r="J16" s="58" t="s">
        <v>63</v>
      </c>
      <c r="K16" s="58" t="s">
        <v>2676</v>
      </c>
      <c r="L16" s="58" t="s">
        <v>63</v>
      </c>
      <c r="M16" s="53">
        <v>9682596.3432</v>
      </c>
      <c r="N16" s="58" t="s">
        <v>2675</v>
      </c>
      <c r="O16" s="53">
        <v>327142344.70765662</v>
      </c>
      <c r="P16" s="58" t="s">
        <v>2674</v>
      </c>
    </row>
    <row r="17" spans="1:16" ht="51.95" customHeight="1" x14ac:dyDescent="0.2">
      <c r="A17" s="58" t="s">
        <v>485</v>
      </c>
      <c r="B17" s="57" t="s">
        <v>60</v>
      </c>
      <c r="C17" s="57"/>
      <c r="D17" s="57" t="s">
        <v>484</v>
      </c>
      <c r="E17" s="57" t="s">
        <v>288</v>
      </c>
      <c r="F17" s="55" t="s">
        <v>147</v>
      </c>
      <c r="G17" s="58" t="s">
        <v>2673</v>
      </c>
      <c r="H17" s="58" t="s">
        <v>63</v>
      </c>
      <c r="I17" s="58" t="s">
        <v>2672</v>
      </c>
      <c r="J17" s="58" t="s">
        <v>63</v>
      </c>
      <c r="K17" s="58" t="s">
        <v>2671</v>
      </c>
      <c r="L17" s="58" t="s">
        <v>63</v>
      </c>
      <c r="M17" s="53">
        <v>8511211.1007594001</v>
      </c>
      <c r="N17" s="58" t="s">
        <v>2670</v>
      </c>
      <c r="O17" s="53">
        <v>335653555.80841607</v>
      </c>
      <c r="P17" s="58" t="s">
        <v>2669</v>
      </c>
    </row>
    <row r="18" spans="1:16" ht="39" customHeight="1" x14ac:dyDescent="0.2">
      <c r="A18" s="58" t="s">
        <v>299</v>
      </c>
      <c r="B18" s="57" t="s">
        <v>60</v>
      </c>
      <c r="C18" s="57"/>
      <c r="D18" s="57" t="s">
        <v>298</v>
      </c>
      <c r="E18" s="57" t="s">
        <v>288</v>
      </c>
      <c r="F18" s="55" t="s">
        <v>147</v>
      </c>
      <c r="G18" s="58" t="s">
        <v>2668</v>
      </c>
      <c r="H18" s="58" t="s">
        <v>63</v>
      </c>
      <c r="I18" s="58" t="s">
        <v>2667</v>
      </c>
      <c r="J18" s="58" t="s">
        <v>63</v>
      </c>
      <c r="K18" s="58" t="s">
        <v>2666</v>
      </c>
      <c r="L18" s="58" t="s">
        <v>63</v>
      </c>
      <c r="M18" s="53">
        <v>8161393.982516977</v>
      </c>
      <c r="N18" s="58" t="s">
        <v>2665</v>
      </c>
      <c r="O18" s="53">
        <v>343814949.79093301</v>
      </c>
      <c r="P18" s="58" t="s">
        <v>2664</v>
      </c>
    </row>
    <row r="19" spans="1:16" ht="26.1" customHeight="1" x14ac:dyDescent="0.2">
      <c r="A19" s="68" t="s">
        <v>896</v>
      </c>
      <c r="B19" s="67" t="s">
        <v>60</v>
      </c>
      <c r="C19" s="67"/>
      <c r="D19" s="67" t="s">
        <v>895</v>
      </c>
      <c r="E19" s="67" t="s">
        <v>258</v>
      </c>
      <c r="F19" s="65" t="s">
        <v>214</v>
      </c>
      <c r="G19" s="68" t="s">
        <v>2285</v>
      </c>
      <c r="H19" s="68" t="s">
        <v>63</v>
      </c>
      <c r="I19" s="68" t="s">
        <v>2663</v>
      </c>
      <c r="J19" s="68" t="s">
        <v>63</v>
      </c>
      <c r="K19" s="68" t="s">
        <v>2662</v>
      </c>
      <c r="L19" s="68" t="s">
        <v>63</v>
      </c>
      <c r="M19" s="63">
        <v>7752813.1560000004</v>
      </c>
      <c r="N19" s="68" t="s">
        <v>2661</v>
      </c>
      <c r="O19" s="63">
        <v>351567762.94693303</v>
      </c>
      <c r="P19" s="68" t="s">
        <v>2660</v>
      </c>
    </row>
    <row r="20" spans="1:16" ht="39" customHeight="1" x14ac:dyDescent="0.2">
      <c r="A20" s="68" t="s">
        <v>305</v>
      </c>
      <c r="B20" s="67" t="s">
        <v>60</v>
      </c>
      <c r="C20" s="67"/>
      <c r="D20" s="67" t="s">
        <v>304</v>
      </c>
      <c r="E20" s="67" t="s">
        <v>288</v>
      </c>
      <c r="F20" s="65" t="s">
        <v>147</v>
      </c>
      <c r="G20" s="68" t="s">
        <v>2659</v>
      </c>
      <c r="H20" s="68" t="s">
        <v>63</v>
      </c>
      <c r="I20" s="68" t="s">
        <v>2658</v>
      </c>
      <c r="J20" s="68" t="s">
        <v>63</v>
      </c>
      <c r="K20" s="68" t="s">
        <v>2657</v>
      </c>
      <c r="L20" s="68" t="s">
        <v>63</v>
      </c>
      <c r="M20" s="63">
        <v>6943229.8816794148</v>
      </c>
      <c r="N20" s="68" t="s">
        <v>2656</v>
      </c>
      <c r="O20" s="63">
        <v>358510992.82861245</v>
      </c>
      <c r="P20" s="68" t="s">
        <v>2655</v>
      </c>
    </row>
    <row r="21" spans="1:16" ht="51.95" customHeight="1" x14ac:dyDescent="0.2">
      <c r="A21" s="68" t="s">
        <v>494</v>
      </c>
      <c r="B21" s="67" t="s">
        <v>60</v>
      </c>
      <c r="C21" s="67"/>
      <c r="D21" s="67" t="s">
        <v>493</v>
      </c>
      <c r="E21" s="67" t="s">
        <v>288</v>
      </c>
      <c r="F21" s="65" t="s">
        <v>147</v>
      </c>
      <c r="G21" s="68" t="s">
        <v>2654</v>
      </c>
      <c r="H21" s="68" t="s">
        <v>63</v>
      </c>
      <c r="I21" s="68" t="s">
        <v>2653</v>
      </c>
      <c r="J21" s="68" t="s">
        <v>63</v>
      </c>
      <c r="K21" s="68" t="s">
        <v>2652</v>
      </c>
      <c r="L21" s="68" t="s">
        <v>63</v>
      </c>
      <c r="M21" s="63">
        <v>6190621.5084399264</v>
      </c>
      <c r="N21" s="68" t="s">
        <v>2651</v>
      </c>
      <c r="O21" s="63">
        <v>364701614.33705235</v>
      </c>
      <c r="P21" s="68" t="s">
        <v>2650</v>
      </c>
    </row>
    <row r="22" spans="1:16" ht="24" customHeight="1" x14ac:dyDescent="0.2">
      <c r="A22" s="68" t="s">
        <v>580</v>
      </c>
      <c r="B22" s="67" t="s">
        <v>60</v>
      </c>
      <c r="C22" s="67"/>
      <c r="D22" s="67" t="s">
        <v>579</v>
      </c>
      <c r="E22" s="67" t="s">
        <v>288</v>
      </c>
      <c r="F22" s="65" t="s">
        <v>147</v>
      </c>
      <c r="G22" s="68" t="s">
        <v>2649</v>
      </c>
      <c r="H22" s="68" t="s">
        <v>63</v>
      </c>
      <c r="I22" s="68" t="s">
        <v>2648</v>
      </c>
      <c r="J22" s="68" t="s">
        <v>63</v>
      </c>
      <c r="K22" s="68" t="s">
        <v>2647</v>
      </c>
      <c r="L22" s="68" t="s">
        <v>63</v>
      </c>
      <c r="M22" s="63">
        <v>5630577.43248</v>
      </c>
      <c r="N22" s="68" t="s">
        <v>2646</v>
      </c>
      <c r="O22" s="63">
        <v>370332191.76953238</v>
      </c>
      <c r="P22" s="68" t="s">
        <v>2645</v>
      </c>
    </row>
    <row r="23" spans="1:16" ht="26.1" customHeight="1" x14ac:dyDescent="0.2">
      <c r="A23" s="68" t="s">
        <v>274</v>
      </c>
      <c r="B23" s="67" t="s">
        <v>60</v>
      </c>
      <c r="C23" s="67"/>
      <c r="D23" s="67" t="s">
        <v>273</v>
      </c>
      <c r="E23" s="67" t="s">
        <v>258</v>
      </c>
      <c r="F23" s="65" t="s">
        <v>65</v>
      </c>
      <c r="G23" s="68" t="s">
        <v>2353</v>
      </c>
      <c r="H23" s="68" t="s">
        <v>63</v>
      </c>
      <c r="I23" s="68" t="s">
        <v>1199</v>
      </c>
      <c r="J23" s="68" t="s">
        <v>63</v>
      </c>
      <c r="K23" s="68" t="s">
        <v>2644</v>
      </c>
      <c r="L23" s="68" t="s">
        <v>63</v>
      </c>
      <c r="M23" s="63">
        <v>4473822.5118581988</v>
      </c>
      <c r="N23" s="68" t="s">
        <v>2643</v>
      </c>
      <c r="O23" s="63">
        <v>374806014.28139055</v>
      </c>
      <c r="P23" s="68" t="s">
        <v>2642</v>
      </c>
    </row>
    <row r="24" spans="1:16" ht="24" customHeight="1" x14ac:dyDescent="0.2">
      <c r="A24" s="68" t="s">
        <v>2641</v>
      </c>
      <c r="B24" s="67" t="s">
        <v>60</v>
      </c>
      <c r="C24" s="67"/>
      <c r="D24" s="67" t="s">
        <v>2640</v>
      </c>
      <c r="E24" s="67" t="s">
        <v>262</v>
      </c>
      <c r="F24" s="65" t="s">
        <v>65</v>
      </c>
      <c r="G24" s="68" t="s">
        <v>2639</v>
      </c>
      <c r="H24" s="68" t="s">
        <v>63</v>
      </c>
      <c r="I24" s="68" t="s">
        <v>1602</v>
      </c>
      <c r="J24" s="68" t="s">
        <v>63</v>
      </c>
      <c r="K24" s="68" t="s">
        <v>2638</v>
      </c>
      <c r="L24" s="68" t="s">
        <v>63</v>
      </c>
      <c r="M24" s="63">
        <v>4380120.1926491475</v>
      </c>
      <c r="N24" s="68" t="s">
        <v>2637</v>
      </c>
      <c r="O24" s="63">
        <v>379186134.47403973</v>
      </c>
      <c r="P24" s="68" t="s">
        <v>2636</v>
      </c>
    </row>
    <row r="25" spans="1:16" ht="26.1" customHeight="1" x14ac:dyDescent="0.2">
      <c r="A25" s="68" t="s">
        <v>303</v>
      </c>
      <c r="B25" s="67" t="s">
        <v>60</v>
      </c>
      <c r="C25" s="67"/>
      <c r="D25" s="67" t="s">
        <v>302</v>
      </c>
      <c r="E25" s="67" t="s">
        <v>288</v>
      </c>
      <c r="F25" s="65" t="s">
        <v>58</v>
      </c>
      <c r="G25" s="68" t="s">
        <v>2635</v>
      </c>
      <c r="H25" s="68" t="s">
        <v>63</v>
      </c>
      <c r="I25" s="68" t="s">
        <v>2634</v>
      </c>
      <c r="J25" s="68" t="s">
        <v>63</v>
      </c>
      <c r="K25" s="68" t="s">
        <v>2633</v>
      </c>
      <c r="L25" s="68" t="s">
        <v>63</v>
      </c>
      <c r="M25" s="63">
        <v>3791118.5252357787</v>
      </c>
      <c r="N25" s="68" t="s">
        <v>2632</v>
      </c>
      <c r="O25" s="63">
        <v>382977252.99927551</v>
      </c>
      <c r="P25" s="68" t="s">
        <v>2631</v>
      </c>
    </row>
    <row r="26" spans="1:16" ht="24" customHeight="1" x14ac:dyDescent="0.2">
      <c r="A26" s="68" t="s">
        <v>2630</v>
      </c>
      <c r="B26" s="67" t="s">
        <v>60</v>
      </c>
      <c r="C26" s="67"/>
      <c r="D26" s="67" t="s">
        <v>2629</v>
      </c>
      <c r="E26" s="67" t="s">
        <v>262</v>
      </c>
      <c r="F26" s="65" t="s">
        <v>65</v>
      </c>
      <c r="G26" s="68" t="s">
        <v>2628</v>
      </c>
      <c r="H26" s="68" t="s">
        <v>63</v>
      </c>
      <c r="I26" s="68" t="s">
        <v>2102</v>
      </c>
      <c r="J26" s="68" t="s">
        <v>63</v>
      </c>
      <c r="K26" s="68" t="s">
        <v>2627</v>
      </c>
      <c r="L26" s="68" t="s">
        <v>63</v>
      </c>
      <c r="M26" s="63">
        <v>2466504.8025065823</v>
      </c>
      <c r="N26" s="68" t="s">
        <v>2623</v>
      </c>
      <c r="O26" s="63">
        <v>385443757.80178207</v>
      </c>
      <c r="P26" s="68" t="s">
        <v>2626</v>
      </c>
    </row>
    <row r="27" spans="1:16" ht="26.1" customHeight="1" x14ac:dyDescent="0.2">
      <c r="A27" s="68" t="s">
        <v>894</v>
      </c>
      <c r="B27" s="67" t="s">
        <v>60</v>
      </c>
      <c r="C27" s="67"/>
      <c r="D27" s="67" t="s">
        <v>893</v>
      </c>
      <c r="E27" s="67" t="s">
        <v>258</v>
      </c>
      <c r="F27" s="65" t="s">
        <v>214</v>
      </c>
      <c r="G27" s="68" t="s">
        <v>2285</v>
      </c>
      <c r="H27" s="68" t="s">
        <v>63</v>
      </c>
      <c r="I27" s="68" t="s">
        <v>2625</v>
      </c>
      <c r="J27" s="68" t="s">
        <v>63</v>
      </c>
      <c r="K27" s="68" t="s">
        <v>2624</v>
      </c>
      <c r="L27" s="68" t="s">
        <v>63</v>
      </c>
      <c r="M27" s="63">
        <v>2461662.6408000002</v>
      </c>
      <c r="N27" s="68" t="s">
        <v>2623</v>
      </c>
      <c r="O27" s="63">
        <v>387905420.44258207</v>
      </c>
      <c r="P27" s="68" t="s">
        <v>2622</v>
      </c>
    </row>
    <row r="28" spans="1:16" ht="24" customHeight="1" x14ac:dyDescent="0.2">
      <c r="A28" s="68" t="s">
        <v>2621</v>
      </c>
      <c r="B28" s="67" t="s">
        <v>60</v>
      </c>
      <c r="C28" s="67"/>
      <c r="D28" s="67" t="s">
        <v>2620</v>
      </c>
      <c r="E28" s="67" t="s">
        <v>262</v>
      </c>
      <c r="F28" s="65" t="s">
        <v>65</v>
      </c>
      <c r="G28" s="68" t="s">
        <v>2619</v>
      </c>
      <c r="H28" s="68" t="s">
        <v>63</v>
      </c>
      <c r="I28" s="68" t="s">
        <v>2618</v>
      </c>
      <c r="J28" s="68" t="s">
        <v>63</v>
      </c>
      <c r="K28" s="68" t="s">
        <v>2617</v>
      </c>
      <c r="L28" s="68" t="s">
        <v>63</v>
      </c>
      <c r="M28" s="63">
        <v>2172394.1422186005</v>
      </c>
      <c r="N28" s="68" t="s">
        <v>2616</v>
      </c>
      <c r="O28" s="63">
        <v>390077814.58480066</v>
      </c>
      <c r="P28" s="68" t="s">
        <v>2615</v>
      </c>
    </row>
    <row r="29" spans="1:16" ht="26.1" customHeight="1" x14ac:dyDescent="0.2">
      <c r="A29" s="68" t="s">
        <v>268</v>
      </c>
      <c r="B29" s="67" t="s">
        <v>60</v>
      </c>
      <c r="C29" s="67"/>
      <c r="D29" s="67" t="s">
        <v>267</v>
      </c>
      <c r="E29" s="67" t="s">
        <v>258</v>
      </c>
      <c r="F29" s="65" t="s">
        <v>65</v>
      </c>
      <c r="G29" s="68" t="s">
        <v>2614</v>
      </c>
      <c r="H29" s="68" t="s">
        <v>63</v>
      </c>
      <c r="I29" s="68" t="s">
        <v>2613</v>
      </c>
      <c r="J29" s="68" t="s">
        <v>63</v>
      </c>
      <c r="K29" s="68" t="s">
        <v>2612</v>
      </c>
      <c r="L29" s="68" t="s">
        <v>63</v>
      </c>
      <c r="M29" s="63">
        <v>2100621.329426202</v>
      </c>
      <c r="N29" s="68" t="s">
        <v>2611</v>
      </c>
      <c r="O29" s="63">
        <v>392178435.91422689</v>
      </c>
      <c r="P29" s="68" t="s">
        <v>2610</v>
      </c>
    </row>
    <row r="30" spans="1:16" ht="39" customHeight="1" x14ac:dyDescent="0.2">
      <c r="A30" s="68" t="s">
        <v>2609</v>
      </c>
      <c r="B30" s="67" t="s">
        <v>60</v>
      </c>
      <c r="C30" s="67"/>
      <c r="D30" s="67" t="s">
        <v>2608</v>
      </c>
      <c r="E30" s="67" t="s">
        <v>288</v>
      </c>
      <c r="F30" s="65" t="s">
        <v>147</v>
      </c>
      <c r="G30" s="68" t="s">
        <v>2607</v>
      </c>
      <c r="H30" s="68" t="s">
        <v>63</v>
      </c>
      <c r="I30" s="68" t="s">
        <v>2606</v>
      </c>
      <c r="J30" s="68" t="s">
        <v>63</v>
      </c>
      <c r="K30" s="68" t="s">
        <v>2605</v>
      </c>
      <c r="L30" s="68" t="s">
        <v>63</v>
      </c>
      <c r="M30" s="63">
        <v>1975324.0319999999</v>
      </c>
      <c r="N30" s="68" t="s">
        <v>2604</v>
      </c>
      <c r="O30" s="63">
        <v>394153759.94622689</v>
      </c>
      <c r="P30" s="68" t="s">
        <v>2603</v>
      </c>
    </row>
    <row r="31" spans="1:16" ht="24" customHeight="1" x14ac:dyDescent="0.2">
      <c r="A31" s="68" t="s">
        <v>348</v>
      </c>
      <c r="B31" s="67" t="s">
        <v>70</v>
      </c>
      <c r="C31" s="67"/>
      <c r="D31" s="67" t="s">
        <v>347</v>
      </c>
      <c r="E31" s="67" t="s">
        <v>288</v>
      </c>
      <c r="F31" s="65" t="s">
        <v>79</v>
      </c>
      <c r="G31" s="68" t="s">
        <v>2452</v>
      </c>
      <c r="H31" s="68" t="s">
        <v>63</v>
      </c>
      <c r="I31" s="68" t="s">
        <v>2602</v>
      </c>
      <c r="J31" s="68" t="s">
        <v>63</v>
      </c>
      <c r="K31" s="68" t="s">
        <v>2601</v>
      </c>
      <c r="L31" s="68" t="s">
        <v>63</v>
      </c>
      <c r="M31" s="63">
        <v>1875450.6540000001</v>
      </c>
      <c r="N31" s="68" t="s">
        <v>2600</v>
      </c>
      <c r="O31" s="63">
        <v>396029210.60022688</v>
      </c>
      <c r="P31" s="68" t="s">
        <v>2599</v>
      </c>
    </row>
    <row r="32" spans="1:16" ht="26.1" customHeight="1" x14ac:dyDescent="0.2">
      <c r="A32" s="68" t="s">
        <v>911</v>
      </c>
      <c r="B32" s="67" t="s">
        <v>60</v>
      </c>
      <c r="C32" s="67"/>
      <c r="D32" s="67" t="s">
        <v>910</v>
      </c>
      <c r="E32" s="67" t="s">
        <v>258</v>
      </c>
      <c r="F32" s="65" t="s">
        <v>65</v>
      </c>
      <c r="G32" s="68" t="s">
        <v>2536</v>
      </c>
      <c r="H32" s="68" t="s">
        <v>63</v>
      </c>
      <c r="I32" s="68" t="s">
        <v>2598</v>
      </c>
      <c r="J32" s="68" t="s">
        <v>63</v>
      </c>
      <c r="K32" s="68" t="s">
        <v>2597</v>
      </c>
      <c r="L32" s="68" t="s">
        <v>63</v>
      </c>
      <c r="M32" s="63">
        <v>1737182.5173985616</v>
      </c>
      <c r="N32" s="68" t="s">
        <v>2596</v>
      </c>
      <c r="O32" s="63">
        <v>397766393.11762542</v>
      </c>
      <c r="P32" s="68" t="s">
        <v>2595</v>
      </c>
    </row>
    <row r="33" spans="1:16" ht="24" customHeight="1" x14ac:dyDescent="0.2">
      <c r="A33" s="68" t="s">
        <v>2594</v>
      </c>
      <c r="B33" s="67" t="s">
        <v>60</v>
      </c>
      <c r="C33" s="67"/>
      <c r="D33" s="67" t="s">
        <v>2593</v>
      </c>
      <c r="E33" s="67" t="s">
        <v>262</v>
      </c>
      <c r="F33" s="65" t="s">
        <v>65</v>
      </c>
      <c r="G33" s="68" t="s">
        <v>2592</v>
      </c>
      <c r="H33" s="68" t="s">
        <v>63</v>
      </c>
      <c r="I33" s="68" t="s">
        <v>2102</v>
      </c>
      <c r="J33" s="68" t="s">
        <v>63</v>
      </c>
      <c r="K33" s="68" t="s">
        <v>2591</v>
      </c>
      <c r="L33" s="68" t="s">
        <v>63</v>
      </c>
      <c r="M33" s="63">
        <v>1601831.4572168</v>
      </c>
      <c r="N33" s="68" t="s">
        <v>2590</v>
      </c>
      <c r="O33" s="63">
        <v>399368224.57484221</v>
      </c>
      <c r="P33" s="68" t="s">
        <v>2589</v>
      </c>
    </row>
    <row r="34" spans="1:16" ht="24" customHeight="1" x14ac:dyDescent="0.2">
      <c r="A34" s="68" t="s">
        <v>2588</v>
      </c>
      <c r="B34" s="67" t="s">
        <v>60</v>
      </c>
      <c r="C34" s="67"/>
      <c r="D34" s="67" t="s">
        <v>2587</v>
      </c>
      <c r="E34" s="67" t="s">
        <v>262</v>
      </c>
      <c r="F34" s="65" t="s">
        <v>65</v>
      </c>
      <c r="G34" s="68" t="s">
        <v>2586</v>
      </c>
      <c r="H34" s="68" t="s">
        <v>63</v>
      </c>
      <c r="I34" s="68" t="s">
        <v>2102</v>
      </c>
      <c r="J34" s="68" t="s">
        <v>63</v>
      </c>
      <c r="K34" s="68" t="s">
        <v>2585</v>
      </c>
      <c r="L34" s="68" t="s">
        <v>63</v>
      </c>
      <c r="M34" s="63">
        <v>1599110.1653648741</v>
      </c>
      <c r="N34" s="68" t="s">
        <v>2584</v>
      </c>
      <c r="O34" s="63">
        <v>400967334.74020714</v>
      </c>
      <c r="P34" s="68" t="s">
        <v>2583</v>
      </c>
    </row>
    <row r="35" spans="1:16" ht="26.1" customHeight="1" x14ac:dyDescent="0.2">
      <c r="A35" s="68" t="s">
        <v>892</v>
      </c>
      <c r="B35" s="67" t="s">
        <v>60</v>
      </c>
      <c r="C35" s="67"/>
      <c r="D35" s="67" t="s">
        <v>891</v>
      </c>
      <c r="E35" s="67" t="s">
        <v>258</v>
      </c>
      <c r="F35" s="65" t="s">
        <v>214</v>
      </c>
      <c r="G35" s="68" t="s">
        <v>2285</v>
      </c>
      <c r="H35" s="68" t="s">
        <v>63</v>
      </c>
      <c r="I35" s="68" t="s">
        <v>2582</v>
      </c>
      <c r="J35" s="68" t="s">
        <v>63</v>
      </c>
      <c r="K35" s="68" t="s">
        <v>2581</v>
      </c>
      <c r="L35" s="68" t="s">
        <v>63</v>
      </c>
      <c r="M35" s="63">
        <v>1460289.8376</v>
      </c>
      <c r="N35" s="68" t="s">
        <v>2580</v>
      </c>
      <c r="O35" s="63">
        <v>402427624.57780713</v>
      </c>
      <c r="P35" s="68" t="s">
        <v>2579</v>
      </c>
    </row>
    <row r="36" spans="1:16" ht="39" customHeight="1" x14ac:dyDescent="0.2">
      <c r="A36" s="68" t="s">
        <v>885</v>
      </c>
      <c r="B36" s="67" t="s">
        <v>60</v>
      </c>
      <c r="C36" s="67"/>
      <c r="D36" s="67" t="s">
        <v>884</v>
      </c>
      <c r="E36" s="67" t="s">
        <v>288</v>
      </c>
      <c r="F36" s="65" t="s">
        <v>58</v>
      </c>
      <c r="G36" s="68" t="s">
        <v>1973</v>
      </c>
      <c r="H36" s="68" t="s">
        <v>63</v>
      </c>
      <c r="I36" s="68" t="s">
        <v>2578</v>
      </c>
      <c r="J36" s="68" t="s">
        <v>63</v>
      </c>
      <c r="K36" s="68" t="s">
        <v>2577</v>
      </c>
      <c r="L36" s="68" t="s">
        <v>63</v>
      </c>
      <c r="M36" s="63">
        <v>1145093.3999999999</v>
      </c>
      <c r="N36" s="68" t="s">
        <v>2571</v>
      </c>
      <c r="O36" s="63">
        <v>403572717.9778071</v>
      </c>
      <c r="P36" s="68" t="s">
        <v>2576</v>
      </c>
    </row>
    <row r="37" spans="1:16" ht="24" customHeight="1" x14ac:dyDescent="0.2">
      <c r="A37" s="68" t="s">
        <v>2575</v>
      </c>
      <c r="B37" s="67" t="s">
        <v>60</v>
      </c>
      <c r="C37" s="67"/>
      <c r="D37" s="67" t="s">
        <v>2574</v>
      </c>
      <c r="E37" s="67" t="s">
        <v>288</v>
      </c>
      <c r="F37" s="65" t="s">
        <v>291</v>
      </c>
      <c r="G37" s="68" t="s">
        <v>2573</v>
      </c>
      <c r="H37" s="68" t="s">
        <v>63</v>
      </c>
      <c r="I37" s="68" t="s">
        <v>1398</v>
      </c>
      <c r="J37" s="68" t="s">
        <v>63</v>
      </c>
      <c r="K37" s="68" t="s">
        <v>2572</v>
      </c>
      <c r="L37" s="68" t="s">
        <v>63</v>
      </c>
      <c r="M37" s="63">
        <v>1136307.7306274516</v>
      </c>
      <c r="N37" s="68" t="s">
        <v>2571</v>
      </c>
      <c r="O37" s="63">
        <v>404709025.70843458</v>
      </c>
      <c r="P37" s="68" t="s">
        <v>2570</v>
      </c>
    </row>
    <row r="38" spans="1:16" ht="26.1" customHeight="1" x14ac:dyDescent="0.2">
      <c r="A38" s="68" t="s">
        <v>2569</v>
      </c>
      <c r="B38" s="67" t="s">
        <v>60</v>
      </c>
      <c r="C38" s="67"/>
      <c r="D38" s="67" t="s">
        <v>2568</v>
      </c>
      <c r="E38" s="67" t="s">
        <v>288</v>
      </c>
      <c r="F38" s="65" t="s">
        <v>147</v>
      </c>
      <c r="G38" s="68" t="s">
        <v>2567</v>
      </c>
      <c r="H38" s="68" t="s">
        <v>63</v>
      </c>
      <c r="I38" s="68" t="s">
        <v>2566</v>
      </c>
      <c r="J38" s="68" t="s">
        <v>63</v>
      </c>
      <c r="K38" s="68" t="s">
        <v>2565</v>
      </c>
      <c r="L38" s="68" t="s">
        <v>63</v>
      </c>
      <c r="M38" s="63">
        <v>1047744.78864</v>
      </c>
      <c r="N38" s="68" t="s">
        <v>2561</v>
      </c>
      <c r="O38" s="63">
        <v>405756770.49707454</v>
      </c>
      <c r="P38" s="68" t="s">
        <v>2564</v>
      </c>
    </row>
    <row r="39" spans="1:16" ht="26.1" customHeight="1" x14ac:dyDescent="0.2">
      <c r="A39" s="68" t="s">
        <v>270</v>
      </c>
      <c r="B39" s="67" t="s">
        <v>60</v>
      </c>
      <c r="C39" s="67"/>
      <c r="D39" s="67" t="s">
        <v>269</v>
      </c>
      <c r="E39" s="67" t="s">
        <v>258</v>
      </c>
      <c r="F39" s="65" t="s">
        <v>65</v>
      </c>
      <c r="G39" s="68" t="s">
        <v>2521</v>
      </c>
      <c r="H39" s="68" t="s">
        <v>63</v>
      </c>
      <c r="I39" s="68" t="s">
        <v>2563</v>
      </c>
      <c r="J39" s="68" t="s">
        <v>63</v>
      </c>
      <c r="K39" s="68" t="s">
        <v>2562</v>
      </c>
      <c r="L39" s="68" t="s">
        <v>63</v>
      </c>
      <c r="M39" s="63">
        <v>1045716.9846372249</v>
      </c>
      <c r="N39" s="68" t="s">
        <v>2561</v>
      </c>
      <c r="O39" s="63">
        <v>406802487.4817118</v>
      </c>
      <c r="P39" s="68" t="s">
        <v>2560</v>
      </c>
    </row>
    <row r="40" spans="1:16" ht="26.1" customHeight="1" x14ac:dyDescent="0.2">
      <c r="A40" s="68" t="s">
        <v>939</v>
      </c>
      <c r="B40" s="67" t="s">
        <v>934</v>
      </c>
      <c r="C40" s="67"/>
      <c r="D40" s="67" t="s">
        <v>938</v>
      </c>
      <c r="E40" s="67" t="s">
        <v>262</v>
      </c>
      <c r="F40" s="65" t="s">
        <v>65</v>
      </c>
      <c r="G40" s="68" t="s">
        <v>1973</v>
      </c>
      <c r="H40" s="68" t="s">
        <v>63</v>
      </c>
      <c r="I40" s="68" t="s">
        <v>2559</v>
      </c>
      <c r="J40" s="68" t="s">
        <v>63</v>
      </c>
      <c r="K40" s="68" t="s">
        <v>2558</v>
      </c>
      <c r="L40" s="68" t="s">
        <v>63</v>
      </c>
      <c r="M40" s="63">
        <v>959399.44860671996</v>
      </c>
      <c r="N40" s="68" t="s">
        <v>2557</v>
      </c>
      <c r="O40" s="63">
        <v>407761886.93031853</v>
      </c>
      <c r="P40" s="68" t="s">
        <v>2556</v>
      </c>
    </row>
    <row r="41" spans="1:16" ht="24" customHeight="1" x14ac:dyDescent="0.2">
      <c r="A41" s="68" t="s">
        <v>533</v>
      </c>
      <c r="B41" s="67" t="s">
        <v>500</v>
      </c>
      <c r="C41" s="67"/>
      <c r="D41" s="67" t="s">
        <v>532</v>
      </c>
      <c r="E41" s="67" t="s">
        <v>288</v>
      </c>
      <c r="F41" s="65" t="s">
        <v>79</v>
      </c>
      <c r="G41" s="68" t="s">
        <v>1633</v>
      </c>
      <c r="H41" s="68" t="s">
        <v>63</v>
      </c>
      <c r="I41" s="68" t="s">
        <v>2555</v>
      </c>
      <c r="J41" s="68" t="s">
        <v>63</v>
      </c>
      <c r="K41" s="68" t="s">
        <v>2554</v>
      </c>
      <c r="L41" s="68" t="s">
        <v>63</v>
      </c>
      <c r="M41" s="63">
        <v>925098.96600000001</v>
      </c>
      <c r="N41" s="68" t="s">
        <v>2553</v>
      </c>
      <c r="O41" s="63">
        <v>408686985.8963185</v>
      </c>
      <c r="P41" s="68" t="s">
        <v>2552</v>
      </c>
    </row>
    <row r="42" spans="1:16" ht="24" customHeight="1" x14ac:dyDescent="0.2">
      <c r="A42" s="68" t="s">
        <v>509</v>
      </c>
      <c r="B42" s="67" t="s">
        <v>500</v>
      </c>
      <c r="C42" s="67"/>
      <c r="D42" s="67" t="s">
        <v>508</v>
      </c>
      <c r="E42" s="67" t="s">
        <v>288</v>
      </c>
      <c r="F42" s="65" t="s">
        <v>79</v>
      </c>
      <c r="G42" s="68" t="s">
        <v>1273</v>
      </c>
      <c r="H42" s="68" t="s">
        <v>63</v>
      </c>
      <c r="I42" s="68" t="s">
        <v>2551</v>
      </c>
      <c r="J42" s="68" t="s">
        <v>63</v>
      </c>
      <c r="K42" s="68" t="s">
        <v>2550</v>
      </c>
      <c r="L42" s="68" t="s">
        <v>63</v>
      </c>
      <c r="M42" s="63">
        <v>848890.85160000005</v>
      </c>
      <c r="N42" s="68" t="s">
        <v>2545</v>
      </c>
      <c r="O42" s="63">
        <v>409535876.74791849</v>
      </c>
      <c r="P42" s="68" t="s">
        <v>2549</v>
      </c>
    </row>
    <row r="43" spans="1:16" ht="26.1" customHeight="1" x14ac:dyDescent="0.2">
      <c r="A43" s="68" t="s">
        <v>436</v>
      </c>
      <c r="B43" s="67" t="s">
        <v>60</v>
      </c>
      <c r="C43" s="67"/>
      <c r="D43" s="67" t="s">
        <v>435</v>
      </c>
      <c r="E43" s="67" t="s">
        <v>288</v>
      </c>
      <c r="F43" s="65" t="s">
        <v>79</v>
      </c>
      <c r="G43" s="68" t="s">
        <v>2548</v>
      </c>
      <c r="H43" s="68" t="s">
        <v>63</v>
      </c>
      <c r="I43" s="68" t="s">
        <v>2547</v>
      </c>
      <c r="J43" s="68" t="s">
        <v>63</v>
      </c>
      <c r="K43" s="68" t="s">
        <v>2546</v>
      </c>
      <c r="L43" s="68" t="s">
        <v>63</v>
      </c>
      <c r="M43" s="63">
        <v>832160.455632</v>
      </c>
      <c r="N43" s="68" t="s">
        <v>2545</v>
      </c>
      <c r="O43" s="63">
        <v>410368037.20355052</v>
      </c>
      <c r="P43" s="68" t="s">
        <v>2544</v>
      </c>
    </row>
    <row r="44" spans="1:16" ht="39" customHeight="1" x14ac:dyDescent="0.2">
      <c r="A44" s="68" t="s">
        <v>2543</v>
      </c>
      <c r="B44" s="67" t="s">
        <v>60</v>
      </c>
      <c r="C44" s="67"/>
      <c r="D44" s="67" t="s">
        <v>2542</v>
      </c>
      <c r="E44" s="67" t="s">
        <v>288</v>
      </c>
      <c r="F44" s="65" t="s">
        <v>147</v>
      </c>
      <c r="G44" s="68" t="s">
        <v>2541</v>
      </c>
      <c r="H44" s="68" t="s">
        <v>63</v>
      </c>
      <c r="I44" s="68" t="s">
        <v>2540</v>
      </c>
      <c r="J44" s="68" t="s">
        <v>63</v>
      </c>
      <c r="K44" s="68" t="s">
        <v>2539</v>
      </c>
      <c r="L44" s="68" t="s">
        <v>63</v>
      </c>
      <c r="M44" s="63">
        <v>773775.29352023813</v>
      </c>
      <c r="N44" s="68" t="s">
        <v>2538</v>
      </c>
      <c r="O44" s="63">
        <v>411141812.49707073</v>
      </c>
      <c r="P44" s="68" t="s">
        <v>2537</v>
      </c>
    </row>
    <row r="45" spans="1:16" ht="26.1" customHeight="1" x14ac:dyDescent="0.2">
      <c r="A45" s="68" t="s">
        <v>909</v>
      </c>
      <c r="B45" s="67" t="s">
        <v>60</v>
      </c>
      <c r="C45" s="67"/>
      <c r="D45" s="67" t="s">
        <v>908</v>
      </c>
      <c r="E45" s="67" t="s">
        <v>258</v>
      </c>
      <c r="F45" s="65" t="s">
        <v>65</v>
      </c>
      <c r="G45" s="68" t="s">
        <v>2536</v>
      </c>
      <c r="H45" s="68" t="s">
        <v>63</v>
      </c>
      <c r="I45" s="68" t="s">
        <v>1792</v>
      </c>
      <c r="J45" s="68" t="s">
        <v>63</v>
      </c>
      <c r="K45" s="68" t="s">
        <v>2535</v>
      </c>
      <c r="L45" s="68" t="s">
        <v>63</v>
      </c>
      <c r="M45" s="63">
        <v>762360.67310296581</v>
      </c>
      <c r="N45" s="68" t="s">
        <v>2526</v>
      </c>
      <c r="O45" s="63">
        <v>411904173.1701737</v>
      </c>
      <c r="P45" s="68" t="s">
        <v>2534</v>
      </c>
    </row>
    <row r="46" spans="1:16" ht="26.1" customHeight="1" x14ac:dyDescent="0.2">
      <c r="A46" s="68" t="s">
        <v>917</v>
      </c>
      <c r="B46" s="67" t="s">
        <v>60</v>
      </c>
      <c r="C46" s="67"/>
      <c r="D46" s="67" t="s">
        <v>916</v>
      </c>
      <c r="E46" s="67" t="s">
        <v>258</v>
      </c>
      <c r="F46" s="65" t="s">
        <v>214</v>
      </c>
      <c r="G46" s="68" t="s">
        <v>1973</v>
      </c>
      <c r="H46" s="68" t="s">
        <v>63</v>
      </c>
      <c r="I46" s="68" t="s">
        <v>2533</v>
      </c>
      <c r="J46" s="68" t="s">
        <v>63</v>
      </c>
      <c r="K46" s="68" t="s">
        <v>2532</v>
      </c>
      <c r="L46" s="68" t="s">
        <v>63</v>
      </c>
      <c r="M46" s="63">
        <v>734042.78639999998</v>
      </c>
      <c r="N46" s="68" t="s">
        <v>2526</v>
      </c>
      <c r="O46" s="63">
        <v>412638215.95657372</v>
      </c>
      <c r="P46" s="68" t="s">
        <v>2531</v>
      </c>
    </row>
    <row r="47" spans="1:16" ht="24" customHeight="1" x14ac:dyDescent="0.2">
      <c r="A47" s="68" t="s">
        <v>2530</v>
      </c>
      <c r="B47" s="67" t="s">
        <v>60</v>
      </c>
      <c r="C47" s="67"/>
      <c r="D47" s="67" t="s">
        <v>2529</v>
      </c>
      <c r="E47" s="67" t="s">
        <v>262</v>
      </c>
      <c r="F47" s="65" t="s">
        <v>65</v>
      </c>
      <c r="G47" s="68" t="s">
        <v>2528</v>
      </c>
      <c r="H47" s="68" t="s">
        <v>63</v>
      </c>
      <c r="I47" s="68" t="s">
        <v>2102</v>
      </c>
      <c r="J47" s="68" t="s">
        <v>63</v>
      </c>
      <c r="K47" s="68" t="s">
        <v>2527</v>
      </c>
      <c r="L47" s="68" t="s">
        <v>63</v>
      </c>
      <c r="M47" s="63">
        <v>731558.55276082002</v>
      </c>
      <c r="N47" s="68" t="s">
        <v>2526</v>
      </c>
      <c r="O47" s="63">
        <v>413369774.50933456</v>
      </c>
      <c r="P47" s="68" t="s">
        <v>2525</v>
      </c>
    </row>
    <row r="48" spans="1:16" ht="26.1" customHeight="1" x14ac:dyDescent="0.2">
      <c r="A48" s="68" t="s">
        <v>927</v>
      </c>
      <c r="B48" s="67" t="s">
        <v>60</v>
      </c>
      <c r="C48" s="67"/>
      <c r="D48" s="67" t="s">
        <v>926</v>
      </c>
      <c r="E48" s="67" t="s">
        <v>258</v>
      </c>
      <c r="F48" s="65" t="s">
        <v>214</v>
      </c>
      <c r="G48" s="68" t="s">
        <v>1973</v>
      </c>
      <c r="H48" s="68" t="s">
        <v>63</v>
      </c>
      <c r="I48" s="68" t="s">
        <v>2524</v>
      </c>
      <c r="J48" s="68" t="s">
        <v>63</v>
      </c>
      <c r="K48" s="68" t="s">
        <v>2523</v>
      </c>
      <c r="L48" s="68" t="s">
        <v>63</v>
      </c>
      <c r="M48" s="63">
        <v>722000.34719999996</v>
      </c>
      <c r="N48" s="68" t="s">
        <v>2518</v>
      </c>
      <c r="O48" s="63">
        <v>414091774.85653454</v>
      </c>
      <c r="P48" s="68" t="s">
        <v>2522</v>
      </c>
    </row>
    <row r="49" spans="1:16" ht="26.1" customHeight="1" x14ac:dyDescent="0.2">
      <c r="A49" s="68" t="s">
        <v>260</v>
      </c>
      <c r="B49" s="67" t="s">
        <v>60</v>
      </c>
      <c r="C49" s="67"/>
      <c r="D49" s="67" t="s">
        <v>259</v>
      </c>
      <c r="E49" s="67" t="s">
        <v>258</v>
      </c>
      <c r="F49" s="65" t="s">
        <v>65</v>
      </c>
      <c r="G49" s="68" t="s">
        <v>2521</v>
      </c>
      <c r="H49" s="68" t="s">
        <v>63</v>
      </c>
      <c r="I49" s="68" t="s">
        <v>2520</v>
      </c>
      <c r="J49" s="68" t="s">
        <v>63</v>
      </c>
      <c r="K49" s="68" t="s">
        <v>2519</v>
      </c>
      <c r="L49" s="68" t="s">
        <v>63</v>
      </c>
      <c r="M49" s="63">
        <v>713743.33872064552</v>
      </c>
      <c r="N49" s="68" t="s">
        <v>2518</v>
      </c>
      <c r="O49" s="63">
        <v>414805518.19525516</v>
      </c>
      <c r="P49" s="68" t="s">
        <v>2517</v>
      </c>
    </row>
    <row r="50" spans="1:16" ht="26.1" customHeight="1" x14ac:dyDescent="0.2">
      <c r="A50" s="68" t="s">
        <v>2516</v>
      </c>
      <c r="B50" s="67" t="s">
        <v>60</v>
      </c>
      <c r="C50" s="67"/>
      <c r="D50" s="67" t="s">
        <v>2515</v>
      </c>
      <c r="E50" s="67" t="s">
        <v>288</v>
      </c>
      <c r="F50" s="65" t="s">
        <v>147</v>
      </c>
      <c r="G50" s="68" t="s">
        <v>2514</v>
      </c>
      <c r="H50" s="68" t="s">
        <v>63</v>
      </c>
      <c r="I50" s="68" t="s">
        <v>2513</v>
      </c>
      <c r="J50" s="68" t="s">
        <v>63</v>
      </c>
      <c r="K50" s="68" t="s">
        <v>2512</v>
      </c>
      <c r="L50" s="68" t="s">
        <v>63</v>
      </c>
      <c r="M50" s="63">
        <v>653019.62805191881</v>
      </c>
      <c r="N50" s="68" t="s">
        <v>2505</v>
      </c>
      <c r="O50" s="63">
        <v>415458537.8233071</v>
      </c>
      <c r="P50" s="68" t="s">
        <v>2511</v>
      </c>
    </row>
    <row r="51" spans="1:16" ht="26.1" customHeight="1" x14ac:dyDescent="0.2">
      <c r="A51" s="68" t="s">
        <v>2510</v>
      </c>
      <c r="B51" s="67" t="s">
        <v>60</v>
      </c>
      <c r="C51" s="67"/>
      <c r="D51" s="67" t="s">
        <v>2509</v>
      </c>
      <c r="E51" s="67" t="s">
        <v>288</v>
      </c>
      <c r="F51" s="65" t="s">
        <v>306</v>
      </c>
      <c r="G51" s="68" t="s">
        <v>2508</v>
      </c>
      <c r="H51" s="68" t="s">
        <v>63</v>
      </c>
      <c r="I51" s="68" t="s">
        <v>2507</v>
      </c>
      <c r="J51" s="68" t="s">
        <v>63</v>
      </c>
      <c r="K51" s="68" t="s">
        <v>2506</v>
      </c>
      <c r="L51" s="68" t="s">
        <v>63</v>
      </c>
      <c r="M51" s="63">
        <v>635982.09528627526</v>
      </c>
      <c r="N51" s="68" t="s">
        <v>2505</v>
      </c>
      <c r="O51" s="63">
        <v>416094519.91859335</v>
      </c>
      <c r="P51" s="68" t="s">
        <v>2504</v>
      </c>
    </row>
    <row r="52" spans="1:16" ht="51.95" customHeight="1" x14ac:dyDescent="0.2">
      <c r="A52" s="70" t="s">
        <v>497</v>
      </c>
      <c r="B52" s="73" t="s">
        <v>60</v>
      </c>
      <c r="C52" s="73"/>
      <c r="D52" s="73" t="s">
        <v>496</v>
      </c>
      <c r="E52" s="73" t="s">
        <v>288</v>
      </c>
      <c r="F52" s="72" t="s">
        <v>147</v>
      </c>
      <c r="G52" s="70" t="s">
        <v>2503</v>
      </c>
      <c r="H52" s="70" t="s">
        <v>63</v>
      </c>
      <c r="I52" s="70" t="s">
        <v>2502</v>
      </c>
      <c r="J52" s="70" t="s">
        <v>63</v>
      </c>
      <c r="K52" s="70" t="s">
        <v>2501</v>
      </c>
      <c r="L52" s="70" t="s">
        <v>63</v>
      </c>
      <c r="M52" s="71">
        <v>631504.34683775995</v>
      </c>
      <c r="N52" s="70" t="s">
        <v>2493</v>
      </c>
      <c r="O52" s="71">
        <v>416726024.26543111</v>
      </c>
      <c r="P52" s="70" t="s">
        <v>2500</v>
      </c>
    </row>
    <row r="53" spans="1:16" ht="39" customHeight="1" x14ac:dyDescent="0.2">
      <c r="A53" s="70" t="s">
        <v>577</v>
      </c>
      <c r="B53" s="73" t="s">
        <v>60</v>
      </c>
      <c r="C53" s="73"/>
      <c r="D53" s="73" t="s">
        <v>576</v>
      </c>
      <c r="E53" s="73" t="s">
        <v>288</v>
      </c>
      <c r="F53" s="72" t="s">
        <v>79</v>
      </c>
      <c r="G53" s="70" t="s">
        <v>2499</v>
      </c>
      <c r="H53" s="70" t="s">
        <v>63</v>
      </c>
      <c r="I53" s="70" t="s">
        <v>2498</v>
      </c>
      <c r="J53" s="70" t="s">
        <v>63</v>
      </c>
      <c r="K53" s="70" t="s">
        <v>2497</v>
      </c>
      <c r="L53" s="70" t="s">
        <v>63</v>
      </c>
      <c r="M53" s="71">
        <v>602951.0784</v>
      </c>
      <c r="N53" s="70" t="s">
        <v>2493</v>
      </c>
      <c r="O53" s="71">
        <v>417328975.34383112</v>
      </c>
      <c r="P53" s="70" t="s">
        <v>2496</v>
      </c>
    </row>
    <row r="54" spans="1:16" ht="39" customHeight="1" x14ac:dyDescent="0.2">
      <c r="A54" s="70" t="s">
        <v>320</v>
      </c>
      <c r="B54" s="73" t="s">
        <v>60</v>
      </c>
      <c r="C54" s="73"/>
      <c r="D54" s="73" t="s">
        <v>319</v>
      </c>
      <c r="E54" s="73" t="s">
        <v>288</v>
      </c>
      <c r="F54" s="72" t="s">
        <v>79</v>
      </c>
      <c r="G54" s="70" t="s">
        <v>1273</v>
      </c>
      <c r="H54" s="70" t="s">
        <v>63</v>
      </c>
      <c r="I54" s="70" t="s">
        <v>2495</v>
      </c>
      <c r="J54" s="70" t="s">
        <v>63</v>
      </c>
      <c r="K54" s="70" t="s">
        <v>2494</v>
      </c>
      <c r="L54" s="70" t="s">
        <v>63</v>
      </c>
      <c r="M54" s="71">
        <v>600215.99879999994</v>
      </c>
      <c r="N54" s="70" t="s">
        <v>2493</v>
      </c>
      <c r="O54" s="71">
        <v>417929191.34263116</v>
      </c>
      <c r="P54" s="70" t="s">
        <v>2492</v>
      </c>
    </row>
    <row r="55" spans="1:16" ht="24" customHeight="1" x14ac:dyDescent="0.2">
      <c r="A55" s="70" t="s">
        <v>2491</v>
      </c>
      <c r="B55" s="73" t="s">
        <v>60</v>
      </c>
      <c r="C55" s="73"/>
      <c r="D55" s="73" t="s">
        <v>2490</v>
      </c>
      <c r="E55" s="73" t="s">
        <v>288</v>
      </c>
      <c r="F55" s="72" t="s">
        <v>291</v>
      </c>
      <c r="G55" s="70" t="s">
        <v>2489</v>
      </c>
      <c r="H55" s="70" t="s">
        <v>63</v>
      </c>
      <c r="I55" s="70" t="s">
        <v>2488</v>
      </c>
      <c r="J55" s="70" t="s">
        <v>63</v>
      </c>
      <c r="K55" s="70" t="s">
        <v>2487</v>
      </c>
      <c r="L55" s="70" t="s">
        <v>63</v>
      </c>
      <c r="M55" s="71">
        <v>587048.81630635017</v>
      </c>
      <c r="N55" s="70" t="s">
        <v>2467</v>
      </c>
      <c r="O55" s="71">
        <v>418516240.15893751</v>
      </c>
      <c r="P55" s="70" t="s">
        <v>2486</v>
      </c>
    </row>
    <row r="56" spans="1:16" ht="26.1" customHeight="1" x14ac:dyDescent="0.2">
      <c r="A56" s="70" t="s">
        <v>2485</v>
      </c>
      <c r="B56" s="73" t="s">
        <v>60</v>
      </c>
      <c r="C56" s="73"/>
      <c r="D56" s="73" t="s">
        <v>2484</v>
      </c>
      <c r="E56" s="73" t="s">
        <v>288</v>
      </c>
      <c r="F56" s="72" t="s">
        <v>58</v>
      </c>
      <c r="G56" s="70" t="s">
        <v>2483</v>
      </c>
      <c r="H56" s="70" t="s">
        <v>63</v>
      </c>
      <c r="I56" s="70" t="s">
        <v>2482</v>
      </c>
      <c r="J56" s="70" t="s">
        <v>63</v>
      </c>
      <c r="K56" s="70" t="s">
        <v>2481</v>
      </c>
      <c r="L56" s="70" t="s">
        <v>63</v>
      </c>
      <c r="M56" s="71">
        <v>582828.35711646976</v>
      </c>
      <c r="N56" s="70" t="s">
        <v>2467</v>
      </c>
      <c r="O56" s="71">
        <v>419099068.51605397</v>
      </c>
      <c r="P56" s="70" t="s">
        <v>2480</v>
      </c>
    </row>
    <row r="57" spans="1:16" ht="26.1" customHeight="1" x14ac:dyDescent="0.2">
      <c r="A57" s="70" t="s">
        <v>949</v>
      </c>
      <c r="B57" s="73" t="s">
        <v>934</v>
      </c>
      <c r="C57" s="73"/>
      <c r="D57" s="73" t="s">
        <v>948</v>
      </c>
      <c r="E57" s="73" t="s">
        <v>262</v>
      </c>
      <c r="F57" s="72" t="s">
        <v>65</v>
      </c>
      <c r="G57" s="70" t="s">
        <v>1973</v>
      </c>
      <c r="H57" s="70" t="s">
        <v>63</v>
      </c>
      <c r="I57" s="70" t="s">
        <v>2479</v>
      </c>
      <c r="J57" s="70" t="s">
        <v>63</v>
      </c>
      <c r="K57" s="70" t="s">
        <v>2478</v>
      </c>
      <c r="L57" s="70" t="s">
        <v>63</v>
      </c>
      <c r="M57" s="71">
        <v>577652.98542336002</v>
      </c>
      <c r="N57" s="70" t="s">
        <v>2467</v>
      </c>
      <c r="O57" s="71">
        <v>419676721.5014773</v>
      </c>
      <c r="P57" s="70" t="s">
        <v>2477</v>
      </c>
    </row>
    <row r="58" spans="1:16" ht="26.1" customHeight="1" x14ac:dyDescent="0.2">
      <c r="A58" s="70" t="s">
        <v>2476</v>
      </c>
      <c r="B58" s="73" t="s">
        <v>60</v>
      </c>
      <c r="C58" s="73"/>
      <c r="D58" s="73" t="s">
        <v>2475</v>
      </c>
      <c r="E58" s="73" t="s">
        <v>288</v>
      </c>
      <c r="F58" s="72" t="s">
        <v>79</v>
      </c>
      <c r="G58" s="70" t="s">
        <v>1273</v>
      </c>
      <c r="H58" s="70" t="s">
        <v>63</v>
      </c>
      <c r="I58" s="70" t="s">
        <v>2474</v>
      </c>
      <c r="J58" s="70" t="s">
        <v>63</v>
      </c>
      <c r="K58" s="70" t="s">
        <v>2473</v>
      </c>
      <c r="L58" s="70" t="s">
        <v>63</v>
      </c>
      <c r="M58" s="71">
        <v>568694.33279999997</v>
      </c>
      <c r="N58" s="70" t="s">
        <v>2467</v>
      </c>
      <c r="O58" s="71">
        <v>420245415.83427733</v>
      </c>
      <c r="P58" s="70" t="s">
        <v>2472</v>
      </c>
    </row>
    <row r="59" spans="1:16" ht="24" customHeight="1" x14ac:dyDescent="0.2">
      <c r="A59" s="70" t="s">
        <v>2471</v>
      </c>
      <c r="B59" s="73" t="s">
        <v>60</v>
      </c>
      <c r="C59" s="73"/>
      <c r="D59" s="73" t="s">
        <v>2470</v>
      </c>
      <c r="E59" s="73" t="s">
        <v>262</v>
      </c>
      <c r="F59" s="72" t="s">
        <v>65</v>
      </c>
      <c r="G59" s="70" t="s">
        <v>2469</v>
      </c>
      <c r="H59" s="70" t="s">
        <v>63</v>
      </c>
      <c r="I59" s="70" t="s">
        <v>1602</v>
      </c>
      <c r="J59" s="70" t="s">
        <v>63</v>
      </c>
      <c r="K59" s="70" t="s">
        <v>2468</v>
      </c>
      <c r="L59" s="70" t="s">
        <v>63</v>
      </c>
      <c r="M59" s="71">
        <v>554188.12006918131</v>
      </c>
      <c r="N59" s="70" t="s">
        <v>2467</v>
      </c>
      <c r="O59" s="71">
        <v>420799603.95434648</v>
      </c>
      <c r="P59" s="70" t="s">
        <v>2466</v>
      </c>
    </row>
    <row r="60" spans="1:16" ht="39" customHeight="1" x14ac:dyDescent="0.2">
      <c r="A60" s="70" t="s">
        <v>2465</v>
      </c>
      <c r="B60" s="73" t="s">
        <v>60</v>
      </c>
      <c r="C60" s="73"/>
      <c r="D60" s="73" t="s">
        <v>2464</v>
      </c>
      <c r="E60" s="73" t="s">
        <v>288</v>
      </c>
      <c r="F60" s="72" t="s">
        <v>58</v>
      </c>
      <c r="G60" s="70" t="s">
        <v>2463</v>
      </c>
      <c r="H60" s="70" t="s">
        <v>63</v>
      </c>
      <c r="I60" s="70" t="s">
        <v>2462</v>
      </c>
      <c r="J60" s="70" t="s">
        <v>63</v>
      </c>
      <c r="K60" s="70" t="s">
        <v>2461</v>
      </c>
      <c r="L60" s="70" t="s">
        <v>63</v>
      </c>
      <c r="M60" s="71">
        <v>527455.40862165159</v>
      </c>
      <c r="N60" s="70" t="s">
        <v>2457</v>
      </c>
      <c r="O60" s="71">
        <v>421327059.36296815</v>
      </c>
      <c r="P60" s="70" t="s">
        <v>2460</v>
      </c>
    </row>
    <row r="61" spans="1:16" ht="26.1" customHeight="1" x14ac:dyDescent="0.2">
      <c r="A61" s="70" t="s">
        <v>279</v>
      </c>
      <c r="B61" s="73" t="s">
        <v>60</v>
      </c>
      <c r="C61" s="73"/>
      <c r="D61" s="73" t="s">
        <v>278</v>
      </c>
      <c r="E61" s="73" t="s">
        <v>258</v>
      </c>
      <c r="F61" s="72" t="s">
        <v>65</v>
      </c>
      <c r="G61" s="70" t="s">
        <v>1646</v>
      </c>
      <c r="H61" s="70" t="s">
        <v>63</v>
      </c>
      <c r="I61" s="70" t="s">
        <v>2459</v>
      </c>
      <c r="J61" s="70" t="s">
        <v>63</v>
      </c>
      <c r="K61" s="70" t="s">
        <v>2458</v>
      </c>
      <c r="L61" s="70" t="s">
        <v>63</v>
      </c>
      <c r="M61" s="71">
        <v>506065.56</v>
      </c>
      <c r="N61" s="70" t="s">
        <v>2457</v>
      </c>
      <c r="O61" s="71">
        <v>421833124.92296815</v>
      </c>
      <c r="P61" s="70" t="s">
        <v>2456</v>
      </c>
    </row>
    <row r="62" spans="1:16" ht="26.1" customHeight="1" x14ac:dyDescent="0.2">
      <c r="A62" s="70" t="s">
        <v>929</v>
      </c>
      <c r="B62" s="73" t="s">
        <v>60</v>
      </c>
      <c r="C62" s="73"/>
      <c r="D62" s="73" t="s">
        <v>928</v>
      </c>
      <c r="E62" s="73" t="s">
        <v>258</v>
      </c>
      <c r="F62" s="72" t="s">
        <v>214</v>
      </c>
      <c r="G62" s="70" t="s">
        <v>1973</v>
      </c>
      <c r="H62" s="70" t="s">
        <v>63</v>
      </c>
      <c r="I62" s="70" t="s">
        <v>2455</v>
      </c>
      <c r="J62" s="70" t="s">
        <v>63</v>
      </c>
      <c r="K62" s="70" t="s">
        <v>2454</v>
      </c>
      <c r="L62" s="70" t="s">
        <v>63</v>
      </c>
      <c r="M62" s="71">
        <v>490585.31280000001</v>
      </c>
      <c r="N62" s="70" t="s">
        <v>2446</v>
      </c>
      <c r="O62" s="71">
        <v>422323710.23576814</v>
      </c>
      <c r="P62" s="70" t="s">
        <v>2453</v>
      </c>
    </row>
    <row r="63" spans="1:16" ht="26.1" customHeight="1" x14ac:dyDescent="0.2">
      <c r="A63" s="70" t="s">
        <v>937</v>
      </c>
      <c r="B63" s="73" t="s">
        <v>934</v>
      </c>
      <c r="C63" s="73"/>
      <c r="D63" s="73" t="s">
        <v>936</v>
      </c>
      <c r="E63" s="73" t="s">
        <v>262</v>
      </c>
      <c r="F63" s="72" t="s">
        <v>65</v>
      </c>
      <c r="G63" s="70" t="s">
        <v>2452</v>
      </c>
      <c r="H63" s="70" t="s">
        <v>63</v>
      </c>
      <c r="I63" s="70" t="s">
        <v>2451</v>
      </c>
      <c r="J63" s="70" t="s">
        <v>63</v>
      </c>
      <c r="K63" s="70" t="s">
        <v>2450</v>
      </c>
      <c r="L63" s="70" t="s">
        <v>63</v>
      </c>
      <c r="M63" s="71">
        <v>479408.37614208</v>
      </c>
      <c r="N63" s="70" t="s">
        <v>2446</v>
      </c>
      <c r="O63" s="71">
        <v>422803118.61191022</v>
      </c>
      <c r="P63" s="70" t="s">
        <v>2449</v>
      </c>
    </row>
    <row r="64" spans="1:16" ht="26.1" customHeight="1" x14ac:dyDescent="0.2">
      <c r="A64" s="70" t="s">
        <v>898</v>
      </c>
      <c r="B64" s="73" t="s">
        <v>60</v>
      </c>
      <c r="C64" s="73"/>
      <c r="D64" s="73" t="s">
        <v>897</v>
      </c>
      <c r="E64" s="73" t="s">
        <v>258</v>
      </c>
      <c r="F64" s="72" t="s">
        <v>214</v>
      </c>
      <c r="G64" s="70" t="s">
        <v>1973</v>
      </c>
      <c r="H64" s="70" t="s">
        <v>63</v>
      </c>
      <c r="I64" s="70" t="s">
        <v>2448</v>
      </c>
      <c r="J64" s="70" t="s">
        <v>63</v>
      </c>
      <c r="K64" s="70" t="s">
        <v>2447</v>
      </c>
      <c r="L64" s="70" t="s">
        <v>63</v>
      </c>
      <c r="M64" s="71">
        <v>465742.0944</v>
      </c>
      <c r="N64" s="70" t="s">
        <v>2446</v>
      </c>
      <c r="O64" s="71">
        <v>423268860.70631021</v>
      </c>
      <c r="P64" s="70" t="s">
        <v>2445</v>
      </c>
    </row>
    <row r="65" spans="1:16" ht="26.1" customHeight="1" x14ac:dyDescent="0.2">
      <c r="A65" s="70" t="s">
        <v>329</v>
      </c>
      <c r="B65" s="73" t="s">
        <v>60</v>
      </c>
      <c r="C65" s="73"/>
      <c r="D65" s="73" t="s">
        <v>328</v>
      </c>
      <c r="E65" s="73" t="s">
        <v>288</v>
      </c>
      <c r="F65" s="72" t="s">
        <v>79</v>
      </c>
      <c r="G65" s="70" t="s">
        <v>1273</v>
      </c>
      <c r="H65" s="70" t="s">
        <v>63</v>
      </c>
      <c r="I65" s="70" t="s">
        <v>2444</v>
      </c>
      <c r="J65" s="70" t="s">
        <v>63</v>
      </c>
      <c r="K65" s="70" t="s">
        <v>2443</v>
      </c>
      <c r="L65" s="70" t="s">
        <v>63</v>
      </c>
      <c r="M65" s="71">
        <v>436161.77879999997</v>
      </c>
      <c r="N65" s="70" t="s">
        <v>2430</v>
      </c>
      <c r="O65" s="71">
        <v>423705022.48511022</v>
      </c>
      <c r="P65" s="70" t="s">
        <v>2442</v>
      </c>
    </row>
    <row r="66" spans="1:16" ht="26.1" customHeight="1" x14ac:dyDescent="0.2">
      <c r="A66" s="70" t="s">
        <v>2441</v>
      </c>
      <c r="B66" s="73" t="s">
        <v>60</v>
      </c>
      <c r="C66" s="73"/>
      <c r="D66" s="73" t="s">
        <v>2440</v>
      </c>
      <c r="E66" s="73" t="s">
        <v>262</v>
      </c>
      <c r="F66" s="72" t="s">
        <v>65</v>
      </c>
      <c r="G66" s="70" t="s">
        <v>2439</v>
      </c>
      <c r="H66" s="70" t="s">
        <v>63</v>
      </c>
      <c r="I66" s="70" t="s">
        <v>2438</v>
      </c>
      <c r="J66" s="70" t="s">
        <v>63</v>
      </c>
      <c r="K66" s="70" t="s">
        <v>2437</v>
      </c>
      <c r="L66" s="70" t="s">
        <v>63</v>
      </c>
      <c r="M66" s="71">
        <v>435869.43378069665</v>
      </c>
      <c r="N66" s="70" t="s">
        <v>2430</v>
      </c>
      <c r="O66" s="71">
        <v>424140891.91889095</v>
      </c>
      <c r="P66" s="70" t="s">
        <v>2436</v>
      </c>
    </row>
    <row r="67" spans="1:16" ht="39" customHeight="1" x14ac:dyDescent="0.2">
      <c r="A67" s="70" t="s">
        <v>2435</v>
      </c>
      <c r="B67" s="73" t="s">
        <v>60</v>
      </c>
      <c r="C67" s="73"/>
      <c r="D67" s="73" t="s">
        <v>2434</v>
      </c>
      <c r="E67" s="73" t="s">
        <v>288</v>
      </c>
      <c r="F67" s="72" t="s">
        <v>306</v>
      </c>
      <c r="G67" s="70" t="s">
        <v>2433</v>
      </c>
      <c r="H67" s="70" t="s">
        <v>63</v>
      </c>
      <c r="I67" s="70" t="s">
        <v>2432</v>
      </c>
      <c r="J67" s="70" t="s">
        <v>63</v>
      </c>
      <c r="K67" s="70" t="s">
        <v>2431</v>
      </c>
      <c r="L67" s="70" t="s">
        <v>63</v>
      </c>
      <c r="M67" s="71">
        <v>428487.37800000003</v>
      </c>
      <c r="N67" s="70" t="s">
        <v>2430</v>
      </c>
      <c r="O67" s="71">
        <v>424569379.29689091</v>
      </c>
      <c r="P67" s="70" t="s">
        <v>2429</v>
      </c>
    </row>
    <row r="68" spans="1:16" ht="39" customHeight="1" x14ac:dyDescent="0.2">
      <c r="A68" s="70" t="s">
        <v>415</v>
      </c>
      <c r="B68" s="73" t="s">
        <v>60</v>
      </c>
      <c r="C68" s="73"/>
      <c r="D68" s="73" t="s">
        <v>414</v>
      </c>
      <c r="E68" s="73" t="s">
        <v>288</v>
      </c>
      <c r="F68" s="72" t="s">
        <v>58</v>
      </c>
      <c r="G68" s="70" t="s">
        <v>2285</v>
      </c>
      <c r="H68" s="70" t="s">
        <v>63</v>
      </c>
      <c r="I68" s="70" t="s">
        <v>2428</v>
      </c>
      <c r="J68" s="70" t="s">
        <v>63</v>
      </c>
      <c r="K68" s="70" t="s">
        <v>2427</v>
      </c>
      <c r="L68" s="70" t="s">
        <v>63</v>
      </c>
      <c r="M68" s="71">
        <v>365186.21039999998</v>
      </c>
      <c r="N68" s="70" t="s">
        <v>2412</v>
      </c>
      <c r="O68" s="71">
        <v>424934565.5072909</v>
      </c>
      <c r="P68" s="70" t="s">
        <v>2426</v>
      </c>
    </row>
    <row r="69" spans="1:16" ht="39" customHeight="1" x14ac:dyDescent="0.2">
      <c r="A69" s="70" t="s">
        <v>411</v>
      </c>
      <c r="B69" s="73" t="s">
        <v>60</v>
      </c>
      <c r="C69" s="73"/>
      <c r="D69" s="73" t="s">
        <v>410</v>
      </c>
      <c r="E69" s="73" t="s">
        <v>288</v>
      </c>
      <c r="F69" s="72" t="s">
        <v>147</v>
      </c>
      <c r="G69" s="70" t="s">
        <v>2425</v>
      </c>
      <c r="H69" s="70" t="s">
        <v>63</v>
      </c>
      <c r="I69" s="70" t="s">
        <v>2424</v>
      </c>
      <c r="J69" s="70" t="s">
        <v>63</v>
      </c>
      <c r="K69" s="70" t="s">
        <v>2423</v>
      </c>
      <c r="L69" s="70" t="s">
        <v>63</v>
      </c>
      <c r="M69" s="71">
        <v>350680.89855189598</v>
      </c>
      <c r="N69" s="70" t="s">
        <v>2412</v>
      </c>
      <c r="O69" s="71">
        <v>425285246.40584284</v>
      </c>
      <c r="P69" s="70" t="s">
        <v>2422</v>
      </c>
    </row>
    <row r="70" spans="1:16" ht="51.95" customHeight="1" x14ac:dyDescent="0.2">
      <c r="A70" s="70" t="s">
        <v>2421</v>
      </c>
      <c r="B70" s="73" t="s">
        <v>60</v>
      </c>
      <c r="C70" s="73"/>
      <c r="D70" s="73" t="s">
        <v>2420</v>
      </c>
      <c r="E70" s="73" t="s">
        <v>288</v>
      </c>
      <c r="F70" s="72" t="s">
        <v>306</v>
      </c>
      <c r="G70" s="70" t="s">
        <v>2419</v>
      </c>
      <c r="H70" s="70" t="s">
        <v>63</v>
      </c>
      <c r="I70" s="70" t="s">
        <v>2418</v>
      </c>
      <c r="J70" s="70" t="s">
        <v>63</v>
      </c>
      <c r="K70" s="70" t="s">
        <v>2417</v>
      </c>
      <c r="L70" s="70" t="s">
        <v>63</v>
      </c>
      <c r="M70" s="71">
        <v>347146.88648793119</v>
      </c>
      <c r="N70" s="70" t="s">
        <v>2412</v>
      </c>
      <c r="O70" s="71">
        <v>425632393.29233074</v>
      </c>
      <c r="P70" s="70" t="s">
        <v>2416</v>
      </c>
    </row>
    <row r="71" spans="1:16" ht="39" customHeight="1" x14ac:dyDescent="0.2">
      <c r="A71" s="70" t="s">
        <v>380</v>
      </c>
      <c r="B71" s="73" t="s">
        <v>60</v>
      </c>
      <c r="C71" s="73"/>
      <c r="D71" s="73" t="s">
        <v>379</v>
      </c>
      <c r="E71" s="73" t="s">
        <v>288</v>
      </c>
      <c r="F71" s="72" t="s">
        <v>79</v>
      </c>
      <c r="G71" s="70" t="s">
        <v>2415</v>
      </c>
      <c r="H71" s="70" t="s">
        <v>63</v>
      </c>
      <c r="I71" s="70" t="s">
        <v>2414</v>
      </c>
      <c r="J71" s="70" t="s">
        <v>63</v>
      </c>
      <c r="K71" s="70" t="s">
        <v>2413</v>
      </c>
      <c r="L71" s="70" t="s">
        <v>63</v>
      </c>
      <c r="M71" s="71">
        <v>339167.4955469761</v>
      </c>
      <c r="N71" s="70" t="s">
        <v>2412</v>
      </c>
      <c r="O71" s="71">
        <v>425971560.78787774</v>
      </c>
      <c r="P71" s="70" t="s">
        <v>2411</v>
      </c>
    </row>
    <row r="72" spans="1:16" ht="24" customHeight="1" x14ac:dyDescent="0.2">
      <c r="A72" s="70" t="s">
        <v>941</v>
      </c>
      <c r="B72" s="73" t="s">
        <v>934</v>
      </c>
      <c r="C72" s="73"/>
      <c r="D72" s="73" t="s">
        <v>940</v>
      </c>
      <c r="E72" s="73" t="s">
        <v>262</v>
      </c>
      <c r="F72" s="72" t="s">
        <v>65</v>
      </c>
      <c r="G72" s="70" t="s">
        <v>2410</v>
      </c>
      <c r="H72" s="70" t="s">
        <v>63</v>
      </c>
      <c r="I72" s="70" t="s">
        <v>2409</v>
      </c>
      <c r="J72" s="70" t="s">
        <v>63</v>
      </c>
      <c r="K72" s="70" t="s">
        <v>2408</v>
      </c>
      <c r="L72" s="70" t="s">
        <v>63</v>
      </c>
      <c r="M72" s="71">
        <v>318630.404961792</v>
      </c>
      <c r="N72" s="70" t="s">
        <v>2387</v>
      </c>
      <c r="O72" s="71">
        <v>426290191.1928395</v>
      </c>
      <c r="P72" s="70" t="s">
        <v>2407</v>
      </c>
    </row>
    <row r="73" spans="1:16" ht="26.1" customHeight="1" x14ac:dyDescent="0.2">
      <c r="A73" s="70" t="s">
        <v>2406</v>
      </c>
      <c r="B73" s="73" t="s">
        <v>60</v>
      </c>
      <c r="C73" s="73"/>
      <c r="D73" s="73" t="s">
        <v>2405</v>
      </c>
      <c r="E73" s="73" t="s">
        <v>288</v>
      </c>
      <c r="F73" s="72" t="s">
        <v>147</v>
      </c>
      <c r="G73" s="70" t="s">
        <v>2404</v>
      </c>
      <c r="H73" s="70" t="s">
        <v>63</v>
      </c>
      <c r="I73" s="70" t="s">
        <v>2403</v>
      </c>
      <c r="J73" s="70" t="s">
        <v>63</v>
      </c>
      <c r="K73" s="70" t="s">
        <v>2402</v>
      </c>
      <c r="L73" s="70" t="s">
        <v>63</v>
      </c>
      <c r="M73" s="71">
        <v>317500.58470005897</v>
      </c>
      <c r="N73" s="70" t="s">
        <v>2387</v>
      </c>
      <c r="O73" s="71">
        <v>426607691.77753955</v>
      </c>
      <c r="P73" s="70" t="s">
        <v>2401</v>
      </c>
    </row>
    <row r="74" spans="1:16" ht="26.1" customHeight="1" x14ac:dyDescent="0.2">
      <c r="A74" s="70" t="s">
        <v>448</v>
      </c>
      <c r="B74" s="73" t="s">
        <v>365</v>
      </c>
      <c r="C74" s="73"/>
      <c r="D74" s="73" t="s">
        <v>447</v>
      </c>
      <c r="E74" s="73" t="s">
        <v>288</v>
      </c>
      <c r="F74" s="72" t="s">
        <v>116</v>
      </c>
      <c r="G74" s="70" t="s">
        <v>2400</v>
      </c>
      <c r="H74" s="70" t="s">
        <v>63</v>
      </c>
      <c r="I74" s="70" t="s">
        <v>2399</v>
      </c>
      <c r="J74" s="70" t="s">
        <v>63</v>
      </c>
      <c r="K74" s="70" t="s">
        <v>2398</v>
      </c>
      <c r="L74" s="70" t="s">
        <v>63</v>
      </c>
      <c r="M74" s="71">
        <v>315317.772</v>
      </c>
      <c r="N74" s="70" t="s">
        <v>2387</v>
      </c>
      <c r="O74" s="71">
        <v>426923009.54953957</v>
      </c>
      <c r="P74" s="70" t="s">
        <v>2397</v>
      </c>
    </row>
    <row r="75" spans="1:16" ht="26.1" customHeight="1" x14ac:dyDescent="0.2">
      <c r="A75" s="70" t="s">
        <v>935</v>
      </c>
      <c r="B75" s="73" t="s">
        <v>934</v>
      </c>
      <c r="C75" s="73"/>
      <c r="D75" s="73" t="s">
        <v>933</v>
      </c>
      <c r="E75" s="73" t="s">
        <v>262</v>
      </c>
      <c r="F75" s="72" t="s">
        <v>65</v>
      </c>
      <c r="G75" s="70" t="s">
        <v>1002</v>
      </c>
      <c r="H75" s="70" t="s">
        <v>63</v>
      </c>
      <c r="I75" s="70" t="s">
        <v>2396</v>
      </c>
      <c r="J75" s="70" t="s">
        <v>63</v>
      </c>
      <c r="K75" s="70" t="s">
        <v>2395</v>
      </c>
      <c r="L75" s="70" t="s">
        <v>63</v>
      </c>
      <c r="M75" s="71">
        <v>301555.39341312001</v>
      </c>
      <c r="N75" s="70" t="s">
        <v>2387</v>
      </c>
      <c r="O75" s="71">
        <v>427224564.94295269</v>
      </c>
      <c r="P75" s="70" t="s">
        <v>2394</v>
      </c>
    </row>
    <row r="76" spans="1:16" ht="51.95" customHeight="1" x14ac:dyDescent="0.2">
      <c r="A76" s="70" t="s">
        <v>404</v>
      </c>
      <c r="B76" s="73" t="s">
        <v>60</v>
      </c>
      <c r="C76" s="73"/>
      <c r="D76" s="73" t="s">
        <v>403</v>
      </c>
      <c r="E76" s="73" t="s">
        <v>288</v>
      </c>
      <c r="F76" s="72" t="s">
        <v>291</v>
      </c>
      <c r="G76" s="70" t="s">
        <v>2393</v>
      </c>
      <c r="H76" s="70" t="s">
        <v>63</v>
      </c>
      <c r="I76" s="70" t="s">
        <v>2392</v>
      </c>
      <c r="J76" s="70" t="s">
        <v>63</v>
      </c>
      <c r="K76" s="70" t="s">
        <v>2391</v>
      </c>
      <c r="L76" s="70" t="s">
        <v>63</v>
      </c>
      <c r="M76" s="71">
        <v>286243.01640000002</v>
      </c>
      <c r="N76" s="70" t="s">
        <v>2387</v>
      </c>
      <c r="O76" s="71">
        <v>427510807.95935267</v>
      </c>
      <c r="P76" s="70" t="s">
        <v>2390</v>
      </c>
    </row>
    <row r="77" spans="1:16" ht="26.1" customHeight="1" x14ac:dyDescent="0.2">
      <c r="A77" s="70" t="s">
        <v>561</v>
      </c>
      <c r="B77" s="73" t="s">
        <v>500</v>
      </c>
      <c r="C77" s="73"/>
      <c r="D77" s="73" t="s">
        <v>560</v>
      </c>
      <c r="E77" s="73" t="s">
        <v>288</v>
      </c>
      <c r="F77" s="72" t="s">
        <v>79</v>
      </c>
      <c r="G77" s="70" t="s">
        <v>1620</v>
      </c>
      <c r="H77" s="70" t="s">
        <v>63</v>
      </c>
      <c r="I77" s="70" t="s">
        <v>2389</v>
      </c>
      <c r="J77" s="70" t="s">
        <v>63</v>
      </c>
      <c r="K77" s="70" t="s">
        <v>2388</v>
      </c>
      <c r="L77" s="70" t="s">
        <v>63</v>
      </c>
      <c r="M77" s="71">
        <v>285191.45159999997</v>
      </c>
      <c r="N77" s="70" t="s">
        <v>2387</v>
      </c>
      <c r="O77" s="71">
        <v>427795999.41095269</v>
      </c>
      <c r="P77" s="70" t="s">
        <v>2386</v>
      </c>
    </row>
    <row r="78" spans="1:16" ht="39" customHeight="1" x14ac:dyDescent="0.2">
      <c r="A78" s="70" t="s">
        <v>2385</v>
      </c>
      <c r="B78" s="73" t="s">
        <v>60</v>
      </c>
      <c r="C78" s="73"/>
      <c r="D78" s="73" t="s">
        <v>2384</v>
      </c>
      <c r="E78" s="73" t="s">
        <v>288</v>
      </c>
      <c r="F78" s="72" t="s">
        <v>58</v>
      </c>
      <c r="G78" s="70" t="s">
        <v>2383</v>
      </c>
      <c r="H78" s="70" t="s">
        <v>63</v>
      </c>
      <c r="I78" s="70" t="s">
        <v>2382</v>
      </c>
      <c r="J78" s="70" t="s">
        <v>63</v>
      </c>
      <c r="K78" s="70" t="s">
        <v>2381</v>
      </c>
      <c r="L78" s="70" t="s">
        <v>63</v>
      </c>
      <c r="M78" s="71">
        <v>280657.59760896</v>
      </c>
      <c r="N78" s="70" t="s">
        <v>2351</v>
      </c>
      <c r="O78" s="71">
        <v>428076657.00856167</v>
      </c>
      <c r="P78" s="70" t="s">
        <v>2380</v>
      </c>
    </row>
    <row r="79" spans="1:16" ht="26.1" customHeight="1" x14ac:dyDescent="0.2">
      <c r="A79" s="70" t="s">
        <v>301</v>
      </c>
      <c r="B79" s="73" t="s">
        <v>60</v>
      </c>
      <c r="C79" s="73"/>
      <c r="D79" s="73" t="s">
        <v>300</v>
      </c>
      <c r="E79" s="73" t="s">
        <v>288</v>
      </c>
      <c r="F79" s="72" t="s">
        <v>291</v>
      </c>
      <c r="G79" s="70" t="s">
        <v>2379</v>
      </c>
      <c r="H79" s="70" t="s">
        <v>63</v>
      </c>
      <c r="I79" s="70" t="s">
        <v>1665</v>
      </c>
      <c r="J79" s="70" t="s">
        <v>63</v>
      </c>
      <c r="K79" s="70" t="s">
        <v>2378</v>
      </c>
      <c r="L79" s="70" t="s">
        <v>63</v>
      </c>
      <c r="M79" s="71">
        <v>275421.55325509439</v>
      </c>
      <c r="N79" s="70" t="s">
        <v>2351</v>
      </c>
      <c r="O79" s="71">
        <v>428352078.56181675</v>
      </c>
      <c r="P79" s="70" t="s">
        <v>2377</v>
      </c>
    </row>
    <row r="80" spans="1:16" ht="26.1" customHeight="1" x14ac:dyDescent="0.2">
      <c r="A80" s="70" t="s">
        <v>513</v>
      </c>
      <c r="B80" s="73" t="s">
        <v>500</v>
      </c>
      <c r="C80" s="73"/>
      <c r="D80" s="73" t="s">
        <v>512</v>
      </c>
      <c r="E80" s="73" t="s">
        <v>288</v>
      </c>
      <c r="F80" s="72" t="s">
        <v>79</v>
      </c>
      <c r="G80" s="70" t="s">
        <v>1633</v>
      </c>
      <c r="H80" s="70" t="s">
        <v>63</v>
      </c>
      <c r="I80" s="70" t="s">
        <v>2376</v>
      </c>
      <c r="J80" s="70" t="s">
        <v>63</v>
      </c>
      <c r="K80" s="70" t="s">
        <v>2375</v>
      </c>
      <c r="L80" s="70" t="s">
        <v>63</v>
      </c>
      <c r="M80" s="71">
        <v>273002.40000000002</v>
      </c>
      <c r="N80" s="70" t="s">
        <v>2351</v>
      </c>
      <c r="O80" s="71">
        <v>428625080.96181673</v>
      </c>
      <c r="P80" s="70" t="s">
        <v>2374</v>
      </c>
    </row>
    <row r="81" spans="1:16" ht="24" customHeight="1" x14ac:dyDescent="0.2">
      <c r="A81" s="70" t="s">
        <v>2373</v>
      </c>
      <c r="B81" s="73" t="s">
        <v>60</v>
      </c>
      <c r="C81" s="73"/>
      <c r="D81" s="73" t="s">
        <v>2372</v>
      </c>
      <c r="E81" s="73" t="s">
        <v>262</v>
      </c>
      <c r="F81" s="72" t="s">
        <v>65</v>
      </c>
      <c r="G81" s="70" t="s">
        <v>2371</v>
      </c>
      <c r="H81" s="70" t="s">
        <v>63</v>
      </c>
      <c r="I81" s="70" t="s">
        <v>2370</v>
      </c>
      <c r="J81" s="70" t="s">
        <v>63</v>
      </c>
      <c r="K81" s="70" t="s">
        <v>2369</v>
      </c>
      <c r="L81" s="70" t="s">
        <v>63</v>
      </c>
      <c r="M81" s="71">
        <v>272004.33642754523</v>
      </c>
      <c r="N81" s="70" t="s">
        <v>2351</v>
      </c>
      <c r="O81" s="71">
        <v>428897085.2982443</v>
      </c>
      <c r="P81" s="70" t="s">
        <v>2368</v>
      </c>
    </row>
    <row r="82" spans="1:16" ht="26.1" customHeight="1" x14ac:dyDescent="0.2">
      <c r="A82" s="70" t="s">
        <v>335</v>
      </c>
      <c r="B82" s="73" t="s">
        <v>60</v>
      </c>
      <c r="C82" s="73"/>
      <c r="D82" s="73" t="s">
        <v>334</v>
      </c>
      <c r="E82" s="73" t="s">
        <v>288</v>
      </c>
      <c r="F82" s="72" t="s">
        <v>79</v>
      </c>
      <c r="G82" s="70" t="s">
        <v>1273</v>
      </c>
      <c r="H82" s="70" t="s">
        <v>63</v>
      </c>
      <c r="I82" s="70" t="s">
        <v>2367</v>
      </c>
      <c r="J82" s="70" t="s">
        <v>63</v>
      </c>
      <c r="K82" s="70" t="s">
        <v>2366</v>
      </c>
      <c r="L82" s="70" t="s">
        <v>63</v>
      </c>
      <c r="M82" s="71">
        <v>260449.34520000001</v>
      </c>
      <c r="N82" s="70" t="s">
        <v>2351</v>
      </c>
      <c r="O82" s="71">
        <v>429157534.6434443</v>
      </c>
      <c r="P82" s="70" t="s">
        <v>2365</v>
      </c>
    </row>
    <row r="83" spans="1:16" ht="26.1" customHeight="1" x14ac:dyDescent="0.2">
      <c r="A83" s="70" t="s">
        <v>2364</v>
      </c>
      <c r="B83" s="73" t="s">
        <v>60</v>
      </c>
      <c r="C83" s="73"/>
      <c r="D83" s="73" t="s">
        <v>2363</v>
      </c>
      <c r="E83" s="73" t="s">
        <v>258</v>
      </c>
      <c r="F83" s="72" t="s">
        <v>65</v>
      </c>
      <c r="G83" s="70" t="s">
        <v>2293</v>
      </c>
      <c r="H83" s="70" t="s">
        <v>63</v>
      </c>
      <c r="I83" s="70" t="s">
        <v>2362</v>
      </c>
      <c r="J83" s="70" t="s">
        <v>63</v>
      </c>
      <c r="K83" s="70" t="s">
        <v>2361</v>
      </c>
      <c r="L83" s="70" t="s">
        <v>63</v>
      </c>
      <c r="M83" s="71">
        <v>257196.77081690021</v>
      </c>
      <c r="N83" s="70" t="s">
        <v>2351</v>
      </c>
      <c r="O83" s="71">
        <v>429414731.41426122</v>
      </c>
      <c r="P83" s="70" t="s">
        <v>2360</v>
      </c>
    </row>
    <row r="84" spans="1:16" ht="39" customHeight="1" x14ac:dyDescent="0.2">
      <c r="A84" s="70" t="s">
        <v>2359</v>
      </c>
      <c r="B84" s="73" t="s">
        <v>60</v>
      </c>
      <c r="C84" s="73"/>
      <c r="D84" s="73" t="s">
        <v>2358</v>
      </c>
      <c r="E84" s="73" t="s">
        <v>288</v>
      </c>
      <c r="F84" s="72" t="s">
        <v>58</v>
      </c>
      <c r="G84" s="70" t="s">
        <v>2357</v>
      </c>
      <c r="H84" s="70" t="s">
        <v>63</v>
      </c>
      <c r="I84" s="70" t="s">
        <v>2356</v>
      </c>
      <c r="J84" s="70" t="s">
        <v>63</v>
      </c>
      <c r="K84" s="70" t="s">
        <v>2355</v>
      </c>
      <c r="L84" s="70" t="s">
        <v>63</v>
      </c>
      <c r="M84" s="71">
        <v>256171.80204000001</v>
      </c>
      <c r="N84" s="70" t="s">
        <v>2351</v>
      </c>
      <c r="O84" s="71">
        <v>429670903.2163012</v>
      </c>
      <c r="P84" s="70" t="s">
        <v>2354</v>
      </c>
    </row>
    <row r="85" spans="1:16" ht="26.1" customHeight="1" x14ac:dyDescent="0.2">
      <c r="A85" s="70" t="s">
        <v>272</v>
      </c>
      <c r="B85" s="73" t="s">
        <v>60</v>
      </c>
      <c r="C85" s="73"/>
      <c r="D85" s="73" t="s">
        <v>271</v>
      </c>
      <c r="E85" s="73" t="s">
        <v>258</v>
      </c>
      <c r="F85" s="72" t="s">
        <v>65</v>
      </c>
      <c r="G85" s="70" t="s">
        <v>2353</v>
      </c>
      <c r="H85" s="70" t="s">
        <v>63</v>
      </c>
      <c r="I85" s="70" t="s">
        <v>1245</v>
      </c>
      <c r="J85" s="70" t="s">
        <v>63</v>
      </c>
      <c r="K85" s="70" t="s">
        <v>2352</v>
      </c>
      <c r="L85" s="70" t="s">
        <v>63</v>
      </c>
      <c r="M85" s="71">
        <v>250283.77688717193</v>
      </c>
      <c r="N85" s="70" t="s">
        <v>2351</v>
      </c>
      <c r="O85" s="71">
        <v>429921186.99318838</v>
      </c>
      <c r="P85" s="70" t="s">
        <v>2350</v>
      </c>
    </row>
    <row r="86" spans="1:16" ht="51.95" customHeight="1" x14ac:dyDescent="0.2">
      <c r="A86" s="70" t="s">
        <v>464</v>
      </c>
      <c r="B86" s="73" t="s">
        <v>60</v>
      </c>
      <c r="C86" s="73"/>
      <c r="D86" s="73" t="s">
        <v>463</v>
      </c>
      <c r="E86" s="73" t="s">
        <v>288</v>
      </c>
      <c r="F86" s="72" t="s">
        <v>147</v>
      </c>
      <c r="G86" s="70" t="s">
        <v>2349</v>
      </c>
      <c r="H86" s="70" t="s">
        <v>63</v>
      </c>
      <c r="I86" s="70" t="s">
        <v>2348</v>
      </c>
      <c r="J86" s="70" t="s">
        <v>63</v>
      </c>
      <c r="K86" s="70" t="s">
        <v>2347</v>
      </c>
      <c r="L86" s="70" t="s">
        <v>63</v>
      </c>
      <c r="M86" s="71">
        <v>227562.6672</v>
      </c>
      <c r="N86" s="70" t="s">
        <v>2337</v>
      </c>
      <c r="O86" s="71">
        <v>430148749.66038835</v>
      </c>
      <c r="P86" s="70" t="s">
        <v>2346</v>
      </c>
    </row>
    <row r="87" spans="1:16" ht="24" customHeight="1" x14ac:dyDescent="0.2">
      <c r="A87" s="70" t="s">
        <v>2345</v>
      </c>
      <c r="B87" s="73" t="s">
        <v>60</v>
      </c>
      <c r="C87" s="73"/>
      <c r="D87" s="73" t="s">
        <v>2344</v>
      </c>
      <c r="E87" s="73" t="s">
        <v>262</v>
      </c>
      <c r="F87" s="72" t="s">
        <v>65</v>
      </c>
      <c r="G87" s="70" t="s">
        <v>2343</v>
      </c>
      <c r="H87" s="70" t="s">
        <v>63</v>
      </c>
      <c r="I87" s="70" t="s">
        <v>2102</v>
      </c>
      <c r="J87" s="70" t="s">
        <v>63</v>
      </c>
      <c r="K87" s="70" t="s">
        <v>2342</v>
      </c>
      <c r="L87" s="70" t="s">
        <v>63</v>
      </c>
      <c r="M87" s="71">
        <v>227400.62094806545</v>
      </c>
      <c r="N87" s="70" t="s">
        <v>2337</v>
      </c>
      <c r="O87" s="71">
        <v>430376150.28133643</v>
      </c>
      <c r="P87" s="70" t="s">
        <v>2341</v>
      </c>
    </row>
    <row r="88" spans="1:16" ht="24" customHeight="1" x14ac:dyDescent="0.2">
      <c r="A88" s="70" t="s">
        <v>387</v>
      </c>
      <c r="B88" s="73" t="s">
        <v>60</v>
      </c>
      <c r="C88" s="73"/>
      <c r="D88" s="73" t="s">
        <v>386</v>
      </c>
      <c r="E88" s="73" t="s">
        <v>288</v>
      </c>
      <c r="F88" s="72" t="s">
        <v>385</v>
      </c>
      <c r="G88" s="70" t="s">
        <v>2340</v>
      </c>
      <c r="H88" s="70" t="s">
        <v>63</v>
      </c>
      <c r="I88" s="70" t="s">
        <v>2339</v>
      </c>
      <c r="J88" s="70" t="s">
        <v>63</v>
      </c>
      <c r="K88" s="70" t="s">
        <v>2338</v>
      </c>
      <c r="L88" s="70" t="s">
        <v>63</v>
      </c>
      <c r="M88" s="71">
        <v>211399.91811040504</v>
      </c>
      <c r="N88" s="70" t="s">
        <v>2337</v>
      </c>
      <c r="O88" s="71">
        <v>430587550.19944686</v>
      </c>
      <c r="P88" s="70" t="s">
        <v>2336</v>
      </c>
    </row>
    <row r="89" spans="1:16" ht="24" customHeight="1" x14ac:dyDescent="0.2">
      <c r="A89" s="70" t="s">
        <v>2335</v>
      </c>
      <c r="B89" s="73" t="s">
        <v>60</v>
      </c>
      <c r="C89" s="73"/>
      <c r="D89" s="73" t="s">
        <v>2334</v>
      </c>
      <c r="E89" s="73" t="s">
        <v>288</v>
      </c>
      <c r="F89" s="72" t="s">
        <v>385</v>
      </c>
      <c r="G89" s="70" t="s">
        <v>2333</v>
      </c>
      <c r="H89" s="70" t="s">
        <v>63</v>
      </c>
      <c r="I89" s="70" t="s">
        <v>2332</v>
      </c>
      <c r="J89" s="70" t="s">
        <v>63</v>
      </c>
      <c r="K89" s="70" t="s">
        <v>2331</v>
      </c>
      <c r="L89" s="70" t="s">
        <v>63</v>
      </c>
      <c r="M89" s="71">
        <v>189077.83798551647</v>
      </c>
      <c r="N89" s="70" t="s">
        <v>2297</v>
      </c>
      <c r="O89" s="71">
        <v>430776628.03743237</v>
      </c>
      <c r="P89" s="70" t="s">
        <v>2330</v>
      </c>
    </row>
    <row r="90" spans="1:16" ht="24" customHeight="1" x14ac:dyDescent="0.2">
      <c r="A90" s="70" t="s">
        <v>2329</v>
      </c>
      <c r="B90" s="73" t="s">
        <v>365</v>
      </c>
      <c r="C90" s="73"/>
      <c r="D90" s="73" t="s">
        <v>2328</v>
      </c>
      <c r="E90" s="73" t="s">
        <v>262</v>
      </c>
      <c r="F90" s="72" t="s">
        <v>454</v>
      </c>
      <c r="G90" s="70" t="s">
        <v>2327</v>
      </c>
      <c r="H90" s="70" t="s">
        <v>63</v>
      </c>
      <c r="I90" s="70" t="s">
        <v>2326</v>
      </c>
      <c r="J90" s="70" t="s">
        <v>63</v>
      </c>
      <c r="K90" s="70" t="s">
        <v>2325</v>
      </c>
      <c r="L90" s="70" t="s">
        <v>63</v>
      </c>
      <c r="M90" s="71">
        <v>184455.58824000001</v>
      </c>
      <c r="N90" s="70" t="s">
        <v>2297</v>
      </c>
      <c r="O90" s="71">
        <v>430961083.62567234</v>
      </c>
      <c r="P90" s="70" t="s">
        <v>2324</v>
      </c>
    </row>
    <row r="91" spans="1:16" ht="24" customHeight="1" x14ac:dyDescent="0.2">
      <c r="A91" s="70" t="s">
        <v>947</v>
      </c>
      <c r="B91" s="73" t="s">
        <v>934</v>
      </c>
      <c r="C91" s="73"/>
      <c r="D91" s="73" t="s">
        <v>946</v>
      </c>
      <c r="E91" s="73" t="s">
        <v>262</v>
      </c>
      <c r="F91" s="72" t="s">
        <v>65</v>
      </c>
      <c r="G91" s="70" t="s">
        <v>2323</v>
      </c>
      <c r="H91" s="70" t="s">
        <v>63</v>
      </c>
      <c r="I91" s="70" t="s">
        <v>2322</v>
      </c>
      <c r="J91" s="70" t="s">
        <v>63</v>
      </c>
      <c r="K91" s="70" t="s">
        <v>2321</v>
      </c>
      <c r="L91" s="70" t="s">
        <v>63</v>
      </c>
      <c r="M91" s="71">
        <v>176617.2646656</v>
      </c>
      <c r="N91" s="70" t="s">
        <v>2297</v>
      </c>
      <c r="O91" s="71">
        <v>431137700.89033794</v>
      </c>
      <c r="P91" s="70" t="s">
        <v>2320</v>
      </c>
    </row>
    <row r="92" spans="1:16" ht="39" customHeight="1" x14ac:dyDescent="0.2">
      <c r="A92" s="70" t="s">
        <v>2319</v>
      </c>
      <c r="B92" s="73" t="s">
        <v>60</v>
      </c>
      <c r="C92" s="73"/>
      <c r="D92" s="73" t="s">
        <v>2318</v>
      </c>
      <c r="E92" s="73" t="s">
        <v>288</v>
      </c>
      <c r="F92" s="72" t="s">
        <v>79</v>
      </c>
      <c r="G92" s="70" t="s">
        <v>2317</v>
      </c>
      <c r="H92" s="70" t="s">
        <v>63</v>
      </c>
      <c r="I92" s="70" t="s">
        <v>2316</v>
      </c>
      <c r="J92" s="70" t="s">
        <v>63</v>
      </c>
      <c r="K92" s="70" t="s">
        <v>2315</v>
      </c>
      <c r="L92" s="70" t="s">
        <v>63</v>
      </c>
      <c r="M92" s="71">
        <v>176196.40082906399</v>
      </c>
      <c r="N92" s="70" t="s">
        <v>2297</v>
      </c>
      <c r="O92" s="71">
        <v>431313897.29116702</v>
      </c>
      <c r="P92" s="70" t="s">
        <v>2314</v>
      </c>
    </row>
    <row r="93" spans="1:16" ht="39" customHeight="1" x14ac:dyDescent="0.2">
      <c r="A93" s="70" t="s">
        <v>573</v>
      </c>
      <c r="B93" s="73" t="s">
        <v>60</v>
      </c>
      <c r="C93" s="73"/>
      <c r="D93" s="73" t="s">
        <v>572</v>
      </c>
      <c r="E93" s="73" t="s">
        <v>288</v>
      </c>
      <c r="F93" s="72" t="s">
        <v>79</v>
      </c>
      <c r="G93" s="70" t="s">
        <v>2313</v>
      </c>
      <c r="H93" s="70" t="s">
        <v>63</v>
      </c>
      <c r="I93" s="70" t="s">
        <v>2312</v>
      </c>
      <c r="J93" s="70" t="s">
        <v>63</v>
      </c>
      <c r="K93" s="70" t="s">
        <v>2311</v>
      </c>
      <c r="L93" s="70" t="s">
        <v>63</v>
      </c>
      <c r="M93" s="71">
        <v>172674.01800000001</v>
      </c>
      <c r="N93" s="70" t="s">
        <v>2297</v>
      </c>
      <c r="O93" s="71">
        <v>431486571.30916703</v>
      </c>
      <c r="P93" s="70" t="s">
        <v>2310</v>
      </c>
    </row>
    <row r="94" spans="1:16" ht="39" customHeight="1" x14ac:dyDescent="0.2">
      <c r="A94" s="70" t="s">
        <v>558</v>
      </c>
      <c r="B94" s="73" t="s">
        <v>365</v>
      </c>
      <c r="C94" s="73"/>
      <c r="D94" s="73" t="s">
        <v>557</v>
      </c>
      <c r="E94" s="73" t="s">
        <v>288</v>
      </c>
      <c r="F94" s="72" t="s">
        <v>116</v>
      </c>
      <c r="G94" s="70" t="s">
        <v>1273</v>
      </c>
      <c r="H94" s="70" t="s">
        <v>63</v>
      </c>
      <c r="I94" s="70" t="s">
        <v>2309</v>
      </c>
      <c r="J94" s="70" t="s">
        <v>63</v>
      </c>
      <c r="K94" s="70" t="s">
        <v>2308</v>
      </c>
      <c r="L94" s="70" t="s">
        <v>63</v>
      </c>
      <c r="M94" s="71">
        <v>170879.28</v>
      </c>
      <c r="N94" s="70" t="s">
        <v>2297</v>
      </c>
      <c r="O94" s="71">
        <v>431657450.589167</v>
      </c>
      <c r="P94" s="70" t="s">
        <v>2307</v>
      </c>
    </row>
    <row r="95" spans="1:16" ht="26.1" customHeight="1" x14ac:dyDescent="0.2">
      <c r="A95" s="70" t="s">
        <v>2306</v>
      </c>
      <c r="B95" s="73" t="s">
        <v>60</v>
      </c>
      <c r="C95" s="73"/>
      <c r="D95" s="73" t="s">
        <v>2305</v>
      </c>
      <c r="E95" s="73" t="s">
        <v>258</v>
      </c>
      <c r="F95" s="72" t="s">
        <v>65</v>
      </c>
      <c r="G95" s="70" t="s">
        <v>2074</v>
      </c>
      <c r="H95" s="70" t="s">
        <v>63</v>
      </c>
      <c r="I95" s="70" t="s">
        <v>1199</v>
      </c>
      <c r="J95" s="70" t="s">
        <v>63</v>
      </c>
      <c r="K95" s="70" t="s">
        <v>2304</v>
      </c>
      <c r="L95" s="70" t="s">
        <v>63</v>
      </c>
      <c r="M95" s="71">
        <v>166297.42524008514</v>
      </c>
      <c r="N95" s="70" t="s">
        <v>2297</v>
      </c>
      <c r="O95" s="71">
        <v>431823748.0144071</v>
      </c>
      <c r="P95" s="70" t="s">
        <v>2303</v>
      </c>
    </row>
    <row r="96" spans="1:16" ht="51.95" customHeight="1" x14ac:dyDescent="0.2">
      <c r="A96" s="70" t="s">
        <v>2302</v>
      </c>
      <c r="B96" s="73" t="s">
        <v>60</v>
      </c>
      <c r="C96" s="73"/>
      <c r="D96" s="73" t="s">
        <v>2301</v>
      </c>
      <c r="E96" s="73" t="s">
        <v>288</v>
      </c>
      <c r="F96" s="72" t="s">
        <v>147</v>
      </c>
      <c r="G96" s="70" t="s">
        <v>2300</v>
      </c>
      <c r="H96" s="70" t="s">
        <v>63</v>
      </c>
      <c r="I96" s="70" t="s">
        <v>2299</v>
      </c>
      <c r="J96" s="70" t="s">
        <v>63</v>
      </c>
      <c r="K96" s="70" t="s">
        <v>2298</v>
      </c>
      <c r="L96" s="70" t="s">
        <v>63</v>
      </c>
      <c r="M96" s="71">
        <v>155562.39172187599</v>
      </c>
      <c r="N96" s="70" t="s">
        <v>2297</v>
      </c>
      <c r="O96" s="71">
        <v>431979310.406129</v>
      </c>
      <c r="P96" s="70" t="s">
        <v>2296</v>
      </c>
    </row>
    <row r="97" spans="1:16" ht="26.1" customHeight="1" x14ac:dyDescent="0.2">
      <c r="A97" s="70" t="s">
        <v>2295</v>
      </c>
      <c r="B97" s="73" t="s">
        <v>60</v>
      </c>
      <c r="C97" s="73"/>
      <c r="D97" s="73" t="s">
        <v>2294</v>
      </c>
      <c r="E97" s="73" t="s">
        <v>258</v>
      </c>
      <c r="F97" s="72" t="s">
        <v>65</v>
      </c>
      <c r="G97" s="70" t="s">
        <v>2293</v>
      </c>
      <c r="H97" s="70" t="s">
        <v>63</v>
      </c>
      <c r="I97" s="70" t="s">
        <v>2292</v>
      </c>
      <c r="J97" s="70" t="s">
        <v>63</v>
      </c>
      <c r="K97" s="70" t="s">
        <v>2291</v>
      </c>
      <c r="L97" s="70" t="s">
        <v>63</v>
      </c>
      <c r="M97" s="71">
        <v>153140.06201311614</v>
      </c>
      <c r="N97" s="70" t="s">
        <v>2247</v>
      </c>
      <c r="O97" s="71">
        <v>432132450.46814209</v>
      </c>
      <c r="P97" s="70" t="s">
        <v>2290</v>
      </c>
    </row>
    <row r="98" spans="1:16" ht="24" customHeight="1" x14ac:dyDescent="0.2">
      <c r="A98" s="70" t="s">
        <v>569</v>
      </c>
      <c r="B98" s="73" t="s">
        <v>60</v>
      </c>
      <c r="C98" s="73"/>
      <c r="D98" s="73" t="s">
        <v>568</v>
      </c>
      <c r="E98" s="73" t="s">
        <v>288</v>
      </c>
      <c r="F98" s="72" t="s">
        <v>147</v>
      </c>
      <c r="G98" s="70" t="s">
        <v>2289</v>
      </c>
      <c r="H98" s="70" t="s">
        <v>63</v>
      </c>
      <c r="I98" s="70" t="s">
        <v>2288</v>
      </c>
      <c r="J98" s="70" t="s">
        <v>63</v>
      </c>
      <c r="K98" s="70" t="s">
        <v>2287</v>
      </c>
      <c r="L98" s="70" t="s">
        <v>63</v>
      </c>
      <c r="M98" s="71">
        <v>147148.2936</v>
      </c>
      <c r="N98" s="70" t="s">
        <v>2247</v>
      </c>
      <c r="O98" s="71">
        <v>432279598.76174212</v>
      </c>
      <c r="P98" s="70" t="s">
        <v>2286</v>
      </c>
    </row>
    <row r="99" spans="1:16" ht="26.1" customHeight="1" x14ac:dyDescent="0.2">
      <c r="A99" s="70" t="s">
        <v>904</v>
      </c>
      <c r="B99" s="73" t="s">
        <v>60</v>
      </c>
      <c r="C99" s="73"/>
      <c r="D99" s="73" t="s">
        <v>903</v>
      </c>
      <c r="E99" s="73" t="s">
        <v>258</v>
      </c>
      <c r="F99" s="72" t="s">
        <v>214</v>
      </c>
      <c r="G99" s="70" t="s">
        <v>2285</v>
      </c>
      <c r="H99" s="70" t="s">
        <v>63</v>
      </c>
      <c r="I99" s="70" t="s">
        <v>2039</v>
      </c>
      <c r="J99" s="70" t="s">
        <v>63</v>
      </c>
      <c r="K99" s="70" t="s">
        <v>2284</v>
      </c>
      <c r="L99" s="70" t="s">
        <v>63</v>
      </c>
      <c r="M99" s="71">
        <v>140687.23680000001</v>
      </c>
      <c r="N99" s="70" t="s">
        <v>2247</v>
      </c>
      <c r="O99" s="71">
        <v>432420285.99854207</v>
      </c>
      <c r="P99" s="70" t="s">
        <v>2283</v>
      </c>
    </row>
    <row r="100" spans="1:16" ht="26.1" customHeight="1" x14ac:dyDescent="0.2">
      <c r="A100" s="70" t="s">
        <v>2282</v>
      </c>
      <c r="B100" s="73" t="s">
        <v>60</v>
      </c>
      <c r="C100" s="73"/>
      <c r="D100" s="73" t="s">
        <v>2281</v>
      </c>
      <c r="E100" s="73" t="s">
        <v>288</v>
      </c>
      <c r="F100" s="72" t="s">
        <v>306</v>
      </c>
      <c r="G100" s="70" t="s">
        <v>2280</v>
      </c>
      <c r="H100" s="70" t="s">
        <v>63</v>
      </c>
      <c r="I100" s="70" t="s">
        <v>2056</v>
      </c>
      <c r="J100" s="70" t="s">
        <v>63</v>
      </c>
      <c r="K100" s="70" t="s">
        <v>2279</v>
      </c>
      <c r="L100" s="70" t="s">
        <v>63</v>
      </c>
      <c r="M100" s="71">
        <v>138955.02753489412</v>
      </c>
      <c r="N100" s="70" t="s">
        <v>2247</v>
      </c>
      <c r="O100" s="71">
        <v>432559241.02607697</v>
      </c>
      <c r="P100" s="70" t="s">
        <v>2278</v>
      </c>
    </row>
    <row r="101" spans="1:16" ht="24" customHeight="1" x14ac:dyDescent="0.2">
      <c r="A101" s="70" t="s">
        <v>521</v>
      </c>
      <c r="B101" s="73" t="s">
        <v>500</v>
      </c>
      <c r="C101" s="73"/>
      <c r="D101" s="73" t="s">
        <v>520</v>
      </c>
      <c r="E101" s="73" t="s">
        <v>288</v>
      </c>
      <c r="F101" s="72" t="s">
        <v>79</v>
      </c>
      <c r="G101" s="70" t="s">
        <v>1297</v>
      </c>
      <c r="H101" s="70" t="s">
        <v>63</v>
      </c>
      <c r="I101" s="70" t="s">
        <v>2277</v>
      </c>
      <c r="J101" s="70" t="s">
        <v>63</v>
      </c>
      <c r="K101" s="70" t="s">
        <v>2276</v>
      </c>
      <c r="L101" s="70" t="s">
        <v>63</v>
      </c>
      <c r="M101" s="71">
        <v>136238.3088</v>
      </c>
      <c r="N101" s="70" t="s">
        <v>2247</v>
      </c>
      <c r="O101" s="71">
        <v>432695479.33487701</v>
      </c>
      <c r="P101" s="70" t="s">
        <v>2275</v>
      </c>
    </row>
    <row r="102" spans="1:16" ht="26.1" customHeight="1" x14ac:dyDescent="0.2">
      <c r="A102" s="70" t="s">
        <v>467</v>
      </c>
      <c r="B102" s="73" t="s">
        <v>60</v>
      </c>
      <c r="C102" s="73"/>
      <c r="D102" s="73" t="s">
        <v>466</v>
      </c>
      <c r="E102" s="73" t="s">
        <v>288</v>
      </c>
      <c r="F102" s="72" t="s">
        <v>79</v>
      </c>
      <c r="G102" s="70" t="s">
        <v>2274</v>
      </c>
      <c r="H102" s="70" t="s">
        <v>63</v>
      </c>
      <c r="I102" s="70" t="s">
        <v>2273</v>
      </c>
      <c r="J102" s="70" t="s">
        <v>63</v>
      </c>
      <c r="K102" s="70" t="s">
        <v>2272</v>
      </c>
      <c r="L102" s="70" t="s">
        <v>63</v>
      </c>
      <c r="M102" s="71">
        <v>134133.28335000001</v>
      </c>
      <c r="N102" s="70" t="s">
        <v>2247</v>
      </c>
      <c r="O102" s="71">
        <v>432829612.61822701</v>
      </c>
      <c r="P102" s="70" t="s">
        <v>2271</v>
      </c>
    </row>
    <row r="103" spans="1:16" ht="24" customHeight="1" x14ac:dyDescent="0.2">
      <c r="A103" s="70" t="s">
        <v>523</v>
      </c>
      <c r="B103" s="73" t="s">
        <v>500</v>
      </c>
      <c r="C103" s="73"/>
      <c r="D103" s="73" t="s">
        <v>522</v>
      </c>
      <c r="E103" s="73" t="s">
        <v>288</v>
      </c>
      <c r="F103" s="72" t="s">
        <v>79</v>
      </c>
      <c r="G103" s="70" t="s">
        <v>1297</v>
      </c>
      <c r="H103" s="70" t="s">
        <v>63</v>
      </c>
      <c r="I103" s="70" t="s">
        <v>2270</v>
      </c>
      <c r="J103" s="70" t="s">
        <v>63</v>
      </c>
      <c r="K103" s="70" t="s">
        <v>2269</v>
      </c>
      <c r="L103" s="70" t="s">
        <v>63</v>
      </c>
      <c r="M103" s="71">
        <v>131344.48800000001</v>
      </c>
      <c r="N103" s="70" t="s">
        <v>2247</v>
      </c>
      <c r="O103" s="71">
        <v>432960957.10622698</v>
      </c>
      <c r="P103" s="70" t="s">
        <v>2268</v>
      </c>
    </row>
    <row r="104" spans="1:16" ht="39" customHeight="1" x14ac:dyDescent="0.2">
      <c r="A104" s="70" t="s">
        <v>382</v>
      </c>
      <c r="B104" s="73" t="s">
        <v>60</v>
      </c>
      <c r="C104" s="73"/>
      <c r="D104" s="73" t="s">
        <v>381</v>
      </c>
      <c r="E104" s="73" t="s">
        <v>288</v>
      </c>
      <c r="F104" s="72" t="s">
        <v>147</v>
      </c>
      <c r="G104" s="70" t="s">
        <v>2267</v>
      </c>
      <c r="H104" s="70" t="s">
        <v>63</v>
      </c>
      <c r="I104" s="70" t="s">
        <v>2266</v>
      </c>
      <c r="J104" s="70" t="s">
        <v>63</v>
      </c>
      <c r="K104" s="70" t="s">
        <v>2265</v>
      </c>
      <c r="L104" s="70" t="s">
        <v>63</v>
      </c>
      <c r="M104" s="71">
        <v>121065.94479592166</v>
      </c>
      <c r="N104" s="70" t="s">
        <v>2247</v>
      </c>
      <c r="O104" s="71">
        <v>433082023.05102289</v>
      </c>
      <c r="P104" s="70" t="s">
        <v>2264</v>
      </c>
    </row>
    <row r="105" spans="1:16" ht="51.95" customHeight="1" x14ac:dyDescent="0.2">
      <c r="A105" s="70" t="s">
        <v>2263</v>
      </c>
      <c r="B105" s="73" t="s">
        <v>60</v>
      </c>
      <c r="C105" s="73"/>
      <c r="D105" s="73" t="s">
        <v>2262</v>
      </c>
      <c r="E105" s="73" t="s">
        <v>288</v>
      </c>
      <c r="F105" s="72" t="s">
        <v>79</v>
      </c>
      <c r="G105" s="70" t="s">
        <v>2261</v>
      </c>
      <c r="H105" s="70" t="s">
        <v>63</v>
      </c>
      <c r="I105" s="70" t="s">
        <v>2260</v>
      </c>
      <c r="J105" s="70" t="s">
        <v>63</v>
      </c>
      <c r="K105" s="70" t="s">
        <v>2259</v>
      </c>
      <c r="L105" s="70" t="s">
        <v>63</v>
      </c>
      <c r="M105" s="71">
        <v>120596.34543322081</v>
      </c>
      <c r="N105" s="70" t="s">
        <v>2247</v>
      </c>
      <c r="O105" s="71">
        <v>433202619.39645612</v>
      </c>
      <c r="P105" s="70" t="s">
        <v>2258</v>
      </c>
    </row>
    <row r="106" spans="1:16" ht="24" customHeight="1" x14ac:dyDescent="0.2">
      <c r="A106" s="70" t="s">
        <v>553</v>
      </c>
      <c r="B106" s="73" t="s">
        <v>500</v>
      </c>
      <c r="C106" s="73"/>
      <c r="D106" s="73" t="s">
        <v>552</v>
      </c>
      <c r="E106" s="73" t="s">
        <v>288</v>
      </c>
      <c r="F106" s="72" t="s">
        <v>147</v>
      </c>
      <c r="G106" s="70" t="s">
        <v>1973</v>
      </c>
      <c r="H106" s="70" t="s">
        <v>63</v>
      </c>
      <c r="I106" s="70" t="s">
        <v>2257</v>
      </c>
      <c r="J106" s="70" t="s">
        <v>63</v>
      </c>
      <c r="K106" s="70" t="s">
        <v>2256</v>
      </c>
      <c r="L106" s="70" t="s">
        <v>63</v>
      </c>
      <c r="M106" s="71">
        <v>119514.38400000001</v>
      </c>
      <c r="N106" s="70" t="s">
        <v>2247</v>
      </c>
      <c r="O106" s="71">
        <v>433322133.78045613</v>
      </c>
      <c r="P106" s="70" t="s">
        <v>2255</v>
      </c>
    </row>
    <row r="107" spans="1:16" ht="26.1" customHeight="1" x14ac:dyDescent="0.2">
      <c r="A107" s="70" t="s">
        <v>440</v>
      </c>
      <c r="B107" s="73" t="s">
        <v>60</v>
      </c>
      <c r="C107" s="73"/>
      <c r="D107" s="73" t="s">
        <v>439</v>
      </c>
      <c r="E107" s="73" t="s">
        <v>288</v>
      </c>
      <c r="F107" s="72" t="s">
        <v>79</v>
      </c>
      <c r="G107" s="70" t="s">
        <v>2254</v>
      </c>
      <c r="H107" s="70" t="s">
        <v>63</v>
      </c>
      <c r="I107" s="70" t="s">
        <v>2253</v>
      </c>
      <c r="J107" s="70" t="s">
        <v>63</v>
      </c>
      <c r="K107" s="70" t="s">
        <v>2252</v>
      </c>
      <c r="L107" s="70" t="s">
        <v>63</v>
      </c>
      <c r="M107" s="71">
        <v>115316.21376</v>
      </c>
      <c r="N107" s="70" t="s">
        <v>2247</v>
      </c>
      <c r="O107" s="71">
        <v>433437449.99421614</v>
      </c>
      <c r="P107" s="70" t="s">
        <v>2251</v>
      </c>
    </row>
    <row r="108" spans="1:16" ht="26.1" customHeight="1" x14ac:dyDescent="0.2">
      <c r="A108" s="70" t="s">
        <v>392</v>
      </c>
      <c r="B108" s="73" t="s">
        <v>60</v>
      </c>
      <c r="C108" s="73"/>
      <c r="D108" s="73" t="s">
        <v>391</v>
      </c>
      <c r="E108" s="73" t="s">
        <v>288</v>
      </c>
      <c r="F108" s="72" t="s">
        <v>291</v>
      </c>
      <c r="G108" s="70" t="s">
        <v>2250</v>
      </c>
      <c r="H108" s="70" t="s">
        <v>63</v>
      </c>
      <c r="I108" s="70" t="s">
        <v>2249</v>
      </c>
      <c r="J108" s="70" t="s">
        <v>63</v>
      </c>
      <c r="K108" s="70" t="s">
        <v>2248</v>
      </c>
      <c r="L108" s="70" t="s">
        <v>63</v>
      </c>
      <c r="M108" s="71">
        <v>112613.70840192</v>
      </c>
      <c r="N108" s="70" t="s">
        <v>2247</v>
      </c>
      <c r="O108" s="71">
        <v>433550063.70261806</v>
      </c>
      <c r="P108" s="70" t="s">
        <v>2246</v>
      </c>
    </row>
    <row r="109" spans="1:16" ht="26.1" customHeight="1" x14ac:dyDescent="0.2">
      <c r="A109" s="70" t="s">
        <v>945</v>
      </c>
      <c r="B109" s="73" t="s">
        <v>934</v>
      </c>
      <c r="C109" s="73"/>
      <c r="D109" s="73" t="s">
        <v>944</v>
      </c>
      <c r="E109" s="73" t="s">
        <v>262</v>
      </c>
      <c r="F109" s="72" t="s">
        <v>65</v>
      </c>
      <c r="G109" s="70" t="s">
        <v>2245</v>
      </c>
      <c r="H109" s="70" t="s">
        <v>63</v>
      </c>
      <c r="I109" s="70" t="s">
        <v>2098</v>
      </c>
      <c r="J109" s="70" t="s">
        <v>63</v>
      </c>
      <c r="K109" s="70" t="s">
        <v>2244</v>
      </c>
      <c r="L109" s="70" t="s">
        <v>63</v>
      </c>
      <c r="M109" s="71">
        <v>106818.282413568</v>
      </c>
      <c r="N109" s="70" t="s">
        <v>2141</v>
      </c>
      <c r="O109" s="71">
        <v>433656881.9850316</v>
      </c>
      <c r="P109" s="70" t="s">
        <v>2243</v>
      </c>
    </row>
    <row r="110" spans="1:16" ht="26.1" customHeight="1" x14ac:dyDescent="0.2">
      <c r="A110" s="70" t="s">
        <v>442</v>
      </c>
      <c r="B110" s="73" t="s">
        <v>60</v>
      </c>
      <c r="C110" s="73"/>
      <c r="D110" s="73" t="s">
        <v>441</v>
      </c>
      <c r="E110" s="73" t="s">
        <v>288</v>
      </c>
      <c r="F110" s="72" t="s">
        <v>79</v>
      </c>
      <c r="G110" s="70" t="s">
        <v>2166</v>
      </c>
      <c r="H110" s="70" t="s">
        <v>63</v>
      </c>
      <c r="I110" s="70" t="s">
        <v>2242</v>
      </c>
      <c r="J110" s="70" t="s">
        <v>63</v>
      </c>
      <c r="K110" s="70" t="s">
        <v>2241</v>
      </c>
      <c r="L110" s="70" t="s">
        <v>63</v>
      </c>
      <c r="M110" s="71">
        <v>104570.83929600001</v>
      </c>
      <c r="N110" s="70" t="s">
        <v>2141</v>
      </c>
      <c r="O110" s="71">
        <v>433761452.82432765</v>
      </c>
      <c r="P110" s="70" t="s">
        <v>2240</v>
      </c>
    </row>
    <row r="111" spans="1:16" ht="26.1" customHeight="1" x14ac:dyDescent="0.2">
      <c r="A111" s="70" t="s">
        <v>369</v>
      </c>
      <c r="B111" s="73" t="s">
        <v>60</v>
      </c>
      <c r="C111" s="73"/>
      <c r="D111" s="73" t="s">
        <v>368</v>
      </c>
      <c r="E111" s="73" t="s">
        <v>288</v>
      </c>
      <c r="F111" s="72" t="s">
        <v>79</v>
      </c>
      <c r="G111" s="70" t="s">
        <v>2239</v>
      </c>
      <c r="H111" s="70" t="s">
        <v>63</v>
      </c>
      <c r="I111" s="70" t="s">
        <v>2238</v>
      </c>
      <c r="J111" s="70" t="s">
        <v>63</v>
      </c>
      <c r="K111" s="70" t="s">
        <v>2237</v>
      </c>
      <c r="L111" s="70" t="s">
        <v>63</v>
      </c>
      <c r="M111" s="71">
        <v>93713.432736000002</v>
      </c>
      <c r="N111" s="70" t="s">
        <v>2141</v>
      </c>
      <c r="O111" s="71">
        <v>433855166.25706363</v>
      </c>
      <c r="P111" s="70" t="s">
        <v>2236</v>
      </c>
    </row>
    <row r="112" spans="1:16" ht="24" customHeight="1" x14ac:dyDescent="0.2">
      <c r="A112" s="70" t="s">
        <v>2235</v>
      </c>
      <c r="B112" s="73" t="s">
        <v>60</v>
      </c>
      <c r="C112" s="73"/>
      <c r="D112" s="73" t="s">
        <v>2234</v>
      </c>
      <c r="E112" s="73" t="s">
        <v>262</v>
      </c>
      <c r="F112" s="72" t="s">
        <v>65</v>
      </c>
      <c r="G112" s="70" t="s">
        <v>2233</v>
      </c>
      <c r="H112" s="70" t="s">
        <v>63</v>
      </c>
      <c r="I112" s="70" t="s">
        <v>2232</v>
      </c>
      <c r="J112" s="70" t="s">
        <v>63</v>
      </c>
      <c r="K112" s="70" t="s">
        <v>2231</v>
      </c>
      <c r="L112" s="70" t="s">
        <v>63</v>
      </c>
      <c r="M112" s="71">
        <v>91127.351198008226</v>
      </c>
      <c r="N112" s="70" t="s">
        <v>2141</v>
      </c>
      <c r="O112" s="71">
        <v>433946293.60826164</v>
      </c>
      <c r="P112" s="70" t="s">
        <v>2230</v>
      </c>
    </row>
    <row r="113" spans="1:16" ht="51.95" customHeight="1" x14ac:dyDescent="0.2">
      <c r="A113" s="70" t="s">
        <v>2229</v>
      </c>
      <c r="B113" s="73" t="s">
        <v>60</v>
      </c>
      <c r="C113" s="73"/>
      <c r="D113" s="73" t="s">
        <v>2228</v>
      </c>
      <c r="E113" s="73" t="s">
        <v>288</v>
      </c>
      <c r="F113" s="72" t="s">
        <v>147</v>
      </c>
      <c r="G113" s="70" t="s">
        <v>2227</v>
      </c>
      <c r="H113" s="70" t="s">
        <v>63</v>
      </c>
      <c r="I113" s="70" t="s">
        <v>2226</v>
      </c>
      <c r="J113" s="70" t="s">
        <v>63</v>
      </c>
      <c r="K113" s="70" t="s">
        <v>2225</v>
      </c>
      <c r="L113" s="70" t="s">
        <v>63</v>
      </c>
      <c r="M113" s="71">
        <v>89214.290494560002</v>
      </c>
      <c r="N113" s="70" t="s">
        <v>2141</v>
      </c>
      <c r="O113" s="71">
        <v>434035507.89875621</v>
      </c>
      <c r="P113" s="70" t="s">
        <v>2224</v>
      </c>
    </row>
    <row r="114" spans="1:16" ht="26.1" customHeight="1" x14ac:dyDescent="0.2">
      <c r="A114" s="70" t="s">
        <v>2223</v>
      </c>
      <c r="B114" s="73" t="s">
        <v>60</v>
      </c>
      <c r="C114" s="73"/>
      <c r="D114" s="73" t="s">
        <v>2222</v>
      </c>
      <c r="E114" s="73" t="s">
        <v>288</v>
      </c>
      <c r="F114" s="72" t="s">
        <v>291</v>
      </c>
      <c r="G114" s="70" t="s">
        <v>2221</v>
      </c>
      <c r="H114" s="70" t="s">
        <v>63</v>
      </c>
      <c r="I114" s="70" t="s">
        <v>2220</v>
      </c>
      <c r="J114" s="70" t="s">
        <v>63</v>
      </c>
      <c r="K114" s="70" t="s">
        <v>2219</v>
      </c>
      <c r="L114" s="70" t="s">
        <v>63</v>
      </c>
      <c r="M114" s="71">
        <v>87486.148738843011</v>
      </c>
      <c r="N114" s="70" t="s">
        <v>2141</v>
      </c>
      <c r="O114" s="71">
        <v>434122994.04749501</v>
      </c>
      <c r="P114" s="70" t="s">
        <v>2218</v>
      </c>
    </row>
    <row r="115" spans="1:16" ht="39" customHeight="1" x14ac:dyDescent="0.2">
      <c r="A115" s="70" t="s">
        <v>952</v>
      </c>
      <c r="B115" s="73" t="s">
        <v>231</v>
      </c>
      <c r="C115" s="73"/>
      <c r="D115" s="73" t="s">
        <v>951</v>
      </c>
      <c r="E115" s="73" t="s">
        <v>262</v>
      </c>
      <c r="F115" s="72" t="s">
        <v>65</v>
      </c>
      <c r="G115" s="70" t="s">
        <v>1973</v>
      </c>
      <c r="H115" s="70" t="s">
        <v>63</v>
      </c>
      <c r="I115" s="70" t="s">
        <v>2217</v>
      </c>
      <c r="J115" s="70" t="s">
        <v>63</v>
      </c>
      <c r="K115" s="70" t="s">
        <v>2216</v>
      </c>
      <c r="L115" s="70" t="s">
        <v>63</v>
      </c>
      <c r="M115" s="71">
        <v>85995.755999999994</v>
      </c>
      <c r="N115" s="70" t="s">
        <v>2141</v>
      </c>
      <c r="O115" s="71">
        <v>434208989.80349505</v>
      </c>
      <c r="P115" s="70" t="s">
        <v>2215</v>
      </c>
    </row>
    <row r="116" spans="1:16" ht="26.1" customHeight="1" x14ac:dyDescent="0.2">
      <c r="A116" s="70" t="s">
        <v>2214</v>
      </c>
      <c r="B116" s="73" t="s">
        <v>60</v>
      </c>
      <c r="C116" s="73"/>
      <c r="D116" s="73" t="s">
        <v>2213</v>
      </c>
      <c r="E116" s="73" t="s">
        <v>288</v>
      </c>
      <c r="F116" s="72" t="s">
        <v>79</v>
      </c>
      <c r="G116" s="70" t="s">
        <v>2212</v>
      </c>
      <c r="H116" s="70" t="s">
        <v>63</v>
      </c>
      <c r="I116" s="70" t="s">
        <v>2211</v>
      </c>
      <c r="J116" s="70" t="s">
        <v>63</v>
      </c>
      <c r="K116" s="70" t="s">
        <v>2210</v>
      </c>
      <c r="L116" s="70" t="s">
        <v>63</v>
      </c>
      <c r="M116" s="71">
        <v>85221.610475495996</v>
      </c>
      <c r="N116" s="70" t="s">
        <v>2141</v>
      </c>
      <c r="O116" s="71">
        <v>434294211.41397053</v>
      </c>
      <c r="P116" s="70" t="s">
        <v>2209</v>
      </c>
    </row>
    <row r="117" spans="1:16" ht="26.1" customHeight="1" x14ac:dyDescent="0.2">
      <c r="A117" s="70" t="s">
        <v>2208</v>
      </c>
      <c r="B117" s="73" t="s">
        <v>60</v>
      </c>
      <c r="C117" s="73"/>
      <c r="D117" s="73" t="s">
        <v>2207</v>
      </c>
      <c r="E117" s="73" t="s">
        <v>262</v>
      </c>
      <c r="F117" s="72" t="s">
        <v>65</v>
      </c>
      <c r="G117" s="70" t="s">
        <v>2206</v>
      </c>
      <c r="H117" s="70" t="s">
        <v>63</v>
      </c>
      <c r="I117" s="70" t="s">
        <v>1602</v>
      </c>
      <c r="J117" s="70" t="s">
        <v>63</v>
      </c>
      <c r="K117" s="70" t="s">
        <v>2205</v>
      </c>
      <c r="L117" s="70" t="s">
        <v>63</v>
      </c>
      <c r="M117" s="71">
        <v>84694.09927245912</v>
      </c>
      <c r="N117" s="70" t="s">
        <v>2141</v>
      </c>
      <c r="O117" s="71">
        <v>434378905.51324296</v>
      </c>
      <c r="P117" s="70" t="s">
        <v>2204</v>
      </c>
    </row>
    <row r="118" spans="1:16" ht="26.1" customHeight="1" x14ac:dyDescent="0.2">
      <c r="A118" s="70" t="s">
        <v>2203</v>
      </c>
      <c r="B118" s="73" t="s">
        <v>60</v>
      </c>
      <c r="C118" s="73"/>
      <c r="D118" s="73" t="s">
        <v>2202</v>
      </c>
      <c r="E118" s="73" t="s">
        <v>288</v>
      </c>
      <c r="F118" s="72" t="s">
        <v>79</v>
      </c>
      <c r="G118" s="70" t="s">
        <v>1268</v>
      </c>
      <c r="H118" s="70" t="s">
        <v>63</v>
      </c>
      <c r="I118" s="70" t="s">
        <v>2201</v>
      </c>
      <c r="J118" s="70" t="s">
        <v>63</v>
      </c>
      <c r="K118" s="70" t="s">
        <v>2200</v>
      </c>
      <c r="L118" s="70" t="s">
        <v>63</v>
      </c>
      <c r="M118" s="71">
        <v>81834.529658112006</v>
      </c>
      <c r="N118" s="70" t="s">
        <v>2141</v>
      </c>
      <c r="O118" s="71">
        <v>434460740.0429011</v>
      </c>
      <c r="P118" s="70" t="s">
        <v>2199</v>
      </c>
    </row>
    <row r="119" spans="1:16" ht="39" customHeight="1" x14ac:dyDescent="0.2">
      <c r="A119" s="70" t="s">
        <v>2198</v>
      </c>
      <c r="B119" s="73" t="s">
        <v>60</v>
      </c>
      <c r="C119" s="73"/>
      <c r="D119" s="73" t="s">
        <v>2197</v>
      </c>
      <c r="E119" s="73" t="s">
        <v>288</v>
      </c>
      <c r="F119" s="72" t="s">
        <v>58</v>
      </c>
      <c r="G119" s="70" t="s">
        <v>2196</v>
      </c>
      <c r="H119" s="70" t="s">
        <v>63</v>
      </c>
      <c r="I119" s="70" t="s">
        <v>2195</v>
      </c>
      <c r="J119" s="70" t="s">
        <v>63</v>
      </c>
      <c r="K119" s="70" t="s">
        <v>2194</v>
      </c>
      <c r="L119" s="70" t="s">
        <v>63</v>
      </c>
      <c r="M119" s="71">
        <v>79913.627568609125</v>
      </c>
      <c r="N119" s="70" t="s">
        <v>2141</v>
      </c>
      <c r="O119" s="71">
        <v>434540653.6704697</v>
      </c>
      <c r="P119" s="70" t="s">
        <v>2193</v>
      </c>
    </row>
    <row r="120" spans="1:16" ht="39" customHeight="1" x14ac:dyDescent="0.2">
      <c r="A120" s="70" t="s">
        <v>2192</v>
      </c>
      <c r="B120" s="73" t="s">
        <v>60</v>
      </c>
      <c r="C120" s="73"/>
      <c r="D120" s="73" t="s">
        <v>2191</v>
      </c>
      <c r="E120" s="73" t="s">
        <v>288</v>
      </c>
      <c r="F120" s="72" t="s">
        <v>79</v>
      </c>
      <c r="G120" s="70" t="s">
        <v>1578</v>
      </c>
      <c r="H120" s="70" t="s">
        <v>63</v>
      </c>
      <c r="I120" s="70" t="s">
        <v>2190</v>
      </c>
      <c r="J120" s="70" t="s">
        <v>63</v>
      </c>
      <c r="K120" s="70" t="s">
        <v>2189</v>
      </c>
      <c r="L120" s="70" t="s">
        <v>63</v>
      </c>
      <c r="M120" s="71">
        <v>79806.125083940642</v>
      </c>
      <c r="N120" s="70" t="s">
        <v>2141</v>
      </c>
      <c r="O120" s="71">
        <v>434620459.79555362</v>
      </c>
      <c r="P120" s="70" t="s">
        <v>2188</v>
      </c>
    </row>
    <row r="121" spans="1:16" ht="26.1" customHeight="1" x14ac:dyDescent="0.2">
      <c r="A121" s="70" t="s">
        <v>2187</v>
      </c>
      <c r="B121" s="73" t="s">
        <v>60</v>
      </c>
      <c r="C121" s="73"/>
      <c r="D121" s="73" t="s">
        <v>2186</v>
      </c>
      <c r="E121" s="73" t="s">
        <v>262</v>
      </c>
      <c r="F121" s="72" t="s">
        <v>65</v>
      </c>
      <c r="G121" s="70" t="s">
        <v>2185</v>
      </c>
      <c r="H121" s="70" t="s">
        <v>63</v>
      </c>
      <c r="I121" s="70" t="s">
        <v>2184</v>
      </c>
      <c r="J121" s="70" t="s">
        <v>63</v>
      </c>
      <c r="K121" s="70" t="s">
        <v>2183</v>
      </c>
      <c r="L121" s="70" t="s">
        <v>63</v>
      </c>
      <c r="M121" s="71">
        <v>79396.647198678213</v>
      </c>
      <c r="N121" s="70" t="s">
        <v>2141</v>
      </c>
      <c r="O121" s="71">
        <v>434699856.4427523</v>
      </c>
      <c r="P121" s="70" t="s">
        <v>2182</v>
      </c>
    </row>
    <row r="122" spans="1:16" ht="26.1" customHeight="1" x14ac:dyDescent="0.2">
      <c r="A122" s="70" t="s">
        <v>2181</v>
      </c>
      <c r="B122" s="73" t="s">
        <v>60</v>
      </c>
      <c r="C122" s="73"/>
      <c r="D122" s="73" t="s">
        <v>2180</v>
      </c>
      <c r="E122" s="73" t="s">
        <v>288</v>
      </c>
      <c r="F122" s="72" t="s">
        <v>79</v>
      </c>
      <c r="G122" s="70" t="s">
        <v>2179</v>
      </c>
      <c r="H122" s="70" t="s">
        <v>63</v>
      </c>
      <c r="I122" s="70" t="s">
        <v>2178</v>
      </c>
      <c r="J122" s="70" t="s">
        <v>63</v>
      </c>
      <c r="K122" s="70" t="s">
        <v>2177</v>
      </c>
      <c r="L122" s="70" t="s">
        <v>63</v>
      </c>
      <c r="M122" s="71">
        <v>78961.921964640002</v>
      </c>
      <c r="N122" s="70" t="s">
        <v>2141</v>
      </c>
      <c r="O122" s="71">
        <v>434778818.36471695</v>
      </c>
      <c r="P122" s="70" t="s">
        <v>2176</v>
      </c>
    </row>
    <row r="123" spans="1:16" ht="51.95" customHeight="1" x14ac:dyDescent="0.2">
      <c r="A123" s="70" t="s">
        <v>2175</v>
      </c>
      <c r="B123" s="73" t="s">
        <v>60</v>
      </c>
      <c r="C123" s="73"/>
      <c r="D123" s="73" t="s">
        <v>2174</v>
      </c>
      <c r="E123" s="73" t="s">
        <v>288</v>
      </c>
      <c r="F123" s="72" t="s">
        <v>79</v>
      </c>
      <c r="G123" s="70" t="s">
        <v>2173</v>
      </c>
      <c r="H123" s="70" t="s">
        <v>63</v>
      </c>
      <c r="I123" s="70" t="s">
        <v>2172</v>
      </c>
      <c r="J123" s="70" t="s">
        <v>63</v>
      </c>
      <c r="K123" s="70" t="s">
        <v>2171</v>
      </c>
      <c r="L123" s="70" t="s">
        <v>63</v>
      </c>
      <c r="M123" s="71">
        <v>77501.322724319994</v>
      </c>
      <c r="N123" s="70" t="s">
        <v>2141</v>
      </c>
      <c r="O123" s="71">
        <v>434856319.68744129</v>
      </c>
      <c r="P123" s="70" t="s">
        <v>2170</v>
      </c>
    </row>
    <row r="124" spans="1:16" ht="24" customHeight="1" x14ac:dyDescent="0.2">
      <c r="A124" s="70" t="s">
        <v>505</v>
      </c>
      <c r="B124" s="73" t="s">
        <v>500</v>
      </c>
      <c r="C124" s="73"/>
      <c r="D124" s="73" t="s">
        <v>504</v>
      </c>
      <c r="E124" s="73" t="s">
        <v>288</v>
      </c>
      <c r="F124" s="72" t="s">
        <v>79</v>
      </c>
      <c r="G124" s="70" t="s">
        <v>1002</v>
      </c>
      <c r="H124" s="70" t="s">
        <v>63</v>
      </c>
      <c r="I124" s="70" t="s">
        <v>2169</v>
      </c>
      <c r="J124" s="70" t="s">
        <v>63</v>
      </c>
      <c r="K124" s="70" t="s">
        <v>2168</v>
      </c>
      <c r="L124" s="70" t="s">
        <v>63</v>
      </c>
      <c r="M124" s="71">
        <v>77229.345600000001</v>
      </c>
      <c r="N124" s="70" t="s">
        <v>2141</v>
      </c>
      <c r="O124" s="71">
        <v>434933549.0330413</v>
      </c>
      <c r="P124" s="70" t="s">
        <v>2167</v>
      </c>
    </row>
    <row r="125" spans="1:16" ht="26.1" customHeight="1" x14ac:dyDescent="0.2">
      <c r="A125" s="70" t="s">
        <v>438</v>
      </c>
      <c r="B125" s="73" t="s">
        <v>60</v>
      </c>
      <c r="C125" s="73"/>
      <c r="D125" s="73" t="s">
        <v>437</v>
      </c>
      <c r="E125" s="73" t="s">
        <v>288</v>
      </c>
      <c r="F125" s="72" t="s">
        <v>79</v>
      </c>
      <c r="G125" s="70" t="s">
        <v>2166</v>
      </c>
      <c r="H125" s="70" t="s">
        <v>63</v>
      </c>
      <c r="I125" s="70" t="s">
        <v>1231</v>
      </c>
      <c r="J125" s="70" t="s">
        <v>63</v>
      </c>
      <c r="K125" s="70" t="s">
        <v>2165</v>
      </c>
      <c r="L125" s="70" t="s">
        <v>63</v>
      </c>
      <c r="M125" s="71">
        <v>74693.456640000004</v>
      </c>
      <c r="N125" s="70" t="s">
        <v>2141</v>
      </c>
      <c r="O125" s="71">
        <v>435008242.4896813</v>
      </c>
      <c r="P125" s="70" t="s">
        <v>2164</v>
      </c>
    </row>
    <row r="126" spans="1:16" ht="26.1" customHeight="1" x14ac:dyDescent="0.2">
      <c r="A126" s="70" t="s">
        <v>366</v>
      </c>
      <c r="B126" s="73" t="s">
        <v>365</v>
      </c>
      <c r="C126" s="73"/>
      <c r="D126" s="73" t="s">
        <v>364</v>
      </c>
      <c r="E126" s="73" t="s">
        <v>288</v>
      </c>
      <c r="F126" s="72" t="s">
        <v>116</v>
      </c>
      <c r="G126" s="70" t="s">
        <v>1297</v>
      </c>
      <c r="H126" s="70" t="s">
        <v>63</v>
      </c>
      <c r="I126" s="70" t="s">
        <v>2163</v>
      </c>
      <c r="J126" s="70" t="s">
        <v>63</v>
      </c>
      <c r="K126" s="70" t="s">
        <v>2162</v>
      </c>
      <c r="L126" s="70" t="s">
        <v>63</v>
      </c>
      <c r="M126" s="71">
        <v>71344.627200000003</v>
      </c>
      <c r="N126" s="70" t="s">
        <v>2141</v>
      </c>
      <c r="O126" s="71">
        <v>435079587.11688131</v>
      </c>
      <c r="P126" s="70" t="s">
        <v>2161</v>
      </c>
    </row>
    <row r="127" spans="1:16" ht="24" customHeight="1" x14ac:dyDescent="0.2">
      <c r="A127" s="70" t="s">
        <v>2160</v>
      </c>
      <c r="B127" s="73" t="s">
        <v>60</v>
      </c>
      <c r="C127" s="73"/>
      <c r="D127" s="73" t="s">
        <v>2159</v>
      </c>
      <c r="E127" s="73" t="s">
        <v>262</v>
      </c>
      <c r="F127" s="72" t="s">
        <v>65</v>
      </c>
      <c r="G127" s="70" t="s">
        <v>2158</v>
      </c>
      <c r="H127" s="70" t="s">
        <v>63</v>
      </c>
      <c r="I127" s="70" t="s">
        <v>2102</v>
      </c>
      <c r="J127" s="70" t="s">
        <v>63</v>
      </c>
      <c r="K127" s="70" t="s">
        <v>2157</v>
      </c>
      <c r="L127" s="70" t="s">
        <v>63</v>
      </c>
      <c r="M127" s="71">
        <v>69504.679240610058</v>
      </c>
      <c r="N127" s="70" t="s">
        <v>2141</v>
      </c>
      <c r="O127" s="71">
        <v>435149091.7961219</v>
      </c>
      <c r="P127" s="70" t="s">
        <v>2156</v>
      </c>
    </row>
    <row r="128" spans="1:16" ht="39" customHeight="1" x14ac:dyDescent="0.2">
      <c r="A128" s="70" t="s">
        <v>491</v>
      </c>
      <c r="B128" s="73" t="s">
        <v>60</v>
      </c>
      <c r="C128" s="73"/>
      <c r="D128" s="73" t="s">
        <v>490</v>
      </c>
      <c r="E128" s="73" t="s">
        <v>288</v>
      </c>
      <c r="F128" s="72" t="s">
        <v>147</v>
      </c>
      <c r="G128" s="70" t="s">
        <v>2155</v>
      </c>
      <c r="H128" s="70" t="s">
        <v>63</v>
      </c>
      <c r="I128" s="70" t="s">
        <v>2154</v>
      </c>
      <c r="J128" s="70" t="s">
        <v>63</v>
      </c>
      <c r="K128" s="70" t="s">
        <v>2153</v>
      </c>
      <c r="L128" s="70" t="s">
        <v>63</v>
      </c>
      <c r="M128" s="71">
        <v>69109.746641759994</v>
      </c>
      <c r="N128" s="70" t="s">
        <v>2141</v>
      </c>
      <c r="O128" s="71">
        <v>435218201.54276365</v>
      </c>
      <c r="P128" s="70" t="s">
        <v>2152</v>
      </c>
    </row>
    <row r="129" spans="1:16" ht="26.1" customHeight="1" x14ac:dyDescent="0.2">
      <c r="A129" s="70" t="s">
        <v>2151</v>
      </c>
      <c r="B129" s="73" t="s">
        <v>60</v>
      </c>
      <c r="C129" s="73"/>
      <c r="D129" s="73" t="s">
        <v>2150</v>
      </c>
      <c r="E129" s="73" t="s">
        <v>258</v>
      </c>
      <c r="F129" s="72" t="s">
        <v>65</v>
      </c>
      <c r="G129" s="70" t="s">
        <v>2125</v>
      </c>
      <c r="H129" s="70" t="s">
        <v>63</v>
      </c>
      <c r="I129" s="70" t="s">
        <v>2149</v>
      </c>
      <c r="J129" s="70" t="s">
        <v>63</v>
      </c>
      <c r="K129" s="70" t="s">
        <v>2148</v>
      </c>
      <c r="L129" s="70" t="s">
        <v>63</v>
      </c>
      <c r="M129" s="71">
        <v>68738.674520343964</v>
      </c>
      <c r="N129" s="70" t="s">
        <v>2141</v>
      </c>
      <c r="O129" s="71">
        <v>435286940.21728402</v>
      </c>
      <c r="P129" s="70" t="s">
        <v>2147</v>
      </c>
    </row>
    <row r="130" spans="1:16" ht="26.1" customHeight="1" x14ac:dyDescent="0.2">
      <c r="A130" s="70" t="s">
        <v>2146</v>
      </c>
      <c r="B130" s="73" t="s">
        <v>60</v>
      </c>
      <c r="C130" s="73"/>
      <c r="D130" s="73" t="s">
        <v>2145</v>
      </c>
      <c r="E130" s="73" t="s">
        <v>288</v>
      </c>
      <c r="F130" s="72" t="s">
        <v>79</v>
      </c>
      <c r="G130" s="70" t="s">
        <v>2144</v>
      </c>
      <c r="H130" s="70" t="s">
        <v>63</v>
      </c>
      <c r="I130" s="70" t="s">
        <v>2143</v>
      </c>
      <c r="J130" s="70" t="s">
        <v>63</v>
      </c>
      <c r="K130" s="70" t="s">
        <v>2142</v>
      </c>
      <c r="L130" s="70" t="s">
        <v>63</v>
      </c>
      <c r="M130" s="71">
        <v>65861.247758102778</v>
      </c>
      <c r="N130" s="70" t="s">
        <v>2141</v>
      </c>
      <c r="O130" s="71">
        <v>435352801.46504211</v>
      </c>
      <c r="P130" s="70" t="s">
        <v>2140</v>
      </c>
    </row>
    <row r="131" spans="1:16" ht="39" customHeight="1" x14ac:dyDescent="0.2">
      <c r="A131" s="70" t="s">
        <v>2139</v>
      </c>
      <c r="B131" s="73" t="s">
        <v>60</v>
      </c>
      <c r="C131" s="73"/>
      <c r="D131" s="73" t="s">
        <v>2138</v>
      </c>
      <c r="E131" s="73" t="s">
        <v>288</v>
      </c>
      <c r="F131" s="72" t="s">
        <v>58</v>
      </c>
      <c r="G131" s="70" t="s">
        <v>2137</v>
      </c>
      <c r="H131" s="70" t="s">
        <v>63</v>
      </c>
      <c r="I131" s="70" t="s">
        <v>2136</v>
      </c>
      <c r="J131" s="70" t="s">
        <v>63</v>
      </c>
      <c r="K131" s="70" t="s">
        <v>2135</v>
      </c>
      <c r="L131" s="70" t="s">
        <v>63</v>
      </c>
      <c r="M131" s="71">
        <v>65572.80439248</v>
      </c>
      <c r="N131" s="70" t="s">
        <v>1883</v>
      </c>
      <c r="O131" s="71">
        <v>435418374.26943457</v>
      </c>
      <c r="P131" s="70" t="s">
        <v>2134</v>
      </c>
    </row>
    <row r="132" spans="1:16" ht="39" customHeight="1" x14ac:dyDescent="0.2">
      <c r="A132" s="70" t="s">
        <v>2133</v>
      </c>
      <c r="B132" s="73" t="s">
        <v>60</v>
      </c>
      <c r="C132" s="73"/>
      <c r="D132" s="73" t="s">
        <v>2132</v>
      </c>
      <c r="E132" s="73" t="s">
        <v>288</v>
      </c>
      <c r="F132" s="72" t="s">
        <v>79</v>
      </c>
      <c r="G132" s="70" t="s">
        <v>2131</v>
      </c>
      <c r="H132" s="70" t="s">
        <v>63</v>
      </c>
      <c r="I132" s="70" t="s">
        <v>2130</v>
      </c>
      <c r="J132" s="70" t="s">
        <v>63</v>
      </c>
      <c r="K132" s="70" t="s">
        <v>2129</v>
      </c>
      <c r="L132" s="70" t="s">
        <v>63</v>
      </c>
      <c r="M132" s="71">
        <v>62919.021469391999</v>
      </c>
      <c r="N132" s="70" t="s">
        <v>1883</v>
      </c>
      <c r="O132" s="71">
        <v>435481293.29090399</v>
      </c>
      <c r="P132" s="70" t="s">
        <v>2128</v>
      </c>
    </row>
    <row r="133" spans="1:16" ht="26.1" customHeight="1" x14ac:dyDescent="0.2">
      <c r="A133" s="70" t="s">
        <v>2127</v>
      </c>
      <c r="B133" s="73" t="s">
        <v>60</v>
      </c>
      <c r="C133" s="73"/>
      <c r="D133" s="73" t="s">
        <v>2126</v>
      </c>
      <c r="E133" s="73" t="s">
        <v>258</v>
      </c>
      <c r="F133" s="72" t="s">
        <v>65</v>
      </c>
      <c r="G133" s="70" t="s">
        <v>2125</v>
      </c>
      <c r="H133" s="70" t="s">
        <v>63</v>
      </c>
      <c r="I133" s="70" t="s">
        <v>2124</v>
      </c>
      <c r="J133" s="70" t="s">
        <v>63</v>
      </c>
      <c r="K133" s="70" t="s">
        <v>2123</v>
      </c>
      <c r="L133" s="70" t="s">
        <v>63</v>
      </c>
      <c r="M133" s="71">
        <v>62032.462372017719</v>
      </c>
      <c r="N133" s="70" t="s">
        <v>1883</v>
      </c>
      <c r="O133" s="71">
        <v>435543325.75327599</v>
      </c>
      <c r="P133" s="70" t="s">
        <v>2122</v>
      </c>
    </row>
    <row r="134" spans="1:16" ht="51.95" customHeight="1" x14ac:dyDescent="0.2">
      <c r="A134" s="70" t="s">
        <v>460</v>
      </c>
      <c r="B134" s="73" t="s">
        <v>60</v>
      </c>
      <c r="C134" s="73"/>
      <c r="D134" s="73" t="s">
        <v>459</v>
      </c>
      <c r="E134" s="73" t="s">
        <v>288</v>
      </c>
      <c r="F134" s="72" t="s">
        <v>147</v>
      </c>
      <c r="G134" s="70" t="s">
        <v>2121</v>
      </c>
      <c r="H134" s="70" t="s">
        <v>63</v>
      </c>
      <c r="I134" s="70" t="s">
        <v>2120</v>
      </c>
      <c r="J134" s="70" t="s">
        <v>63</v>
      </c>
      <c r="K134" s="70" t="s">
        <v>2119</v>
      </c>
      <c r="L134" s="70" t="s">
        <v>63</v>
      </c>
      <c r="M134" s="71">
        <v>57925.042560000002</v>
      </c>
      <c r="N134" s="70" t="s">
        <v>1883</v>
      </c>
      <c r="O134" s="71">
        <v>435601250.79583597</v>
      </c>
      <c r="P134" s="70" t="s">
        <v>2118</v>
      </c>
    </row>
    <row r="135" spans="1:16" ht="24" customHeight="1" x14ac:dyDescent="0.2">
      <c r="A135" s="70" t="s">
        <v>507</v>
      </c>
      <c r="B135" s="73" t="s">
        <v>500</v>
      </c>
      <c r="C135" s="73"/>
      <c r="D135" s="73" t="s">
        <v>506</v>
      </c>
      <c r="E135" s="73" t="s">
        <v>288</v>
      </c>
      <c r="F135" s="72" t="s">
        <v>147</v>
      </c>
      <c r="G135" s="70" t="s">
        <v>1422</v>
      </c>
      <c r="H135" s="70" t="s">
        <v>63</v>
      </c>
      <c r="I135" s="70" t="s">
        <v>2117</v>
      </c>
      <c r="J135" s="70" t="s">
        <v>63</v>
      </c>
      <c r="K135" s="70" t="s">
        <v>2116</v>
      </c>
      <c r="L135" s="70" t="s">
        <v>63</v>
      </c>
      <c r="M135" s="71">
        <v>54094.92</v>
      </c>
      <c r="N135" s="70" t="s">
        <v>1883</v>
      </c>
      <c r="O135" s="71">
        <v>435655345.71583599</v>
      </c>
      <c r="P135" s="70" t="s">
        <v>2115</v>
      </c>
    </row>
    <row r="136" spans="1:16" ht="24" customHeight="1" x14ac:dyDescent="0.2">
      <c r="A136" s="70" t="s">
        <v>529</v>
      </c>
      <c r="B136" s="73" t="s">
        <v>500</v>
      </c>
      <c r="C136" s="73"/>
      <c r="D136" s="73" t="s">
        <v>528</v>
      </c>
      <c r="E136" s="73" t="s">
        <v>288</v>
      </c>
      <c r="F136" s="72" t="s">
        <v>79</v>
      </c>
      <c r="G136" s="70" t="s">
        <v>1297</v>
      </c>
      <c r="H136" s="70" t="s">
        <v>63</v>
      </c>
      <c r="I136" s="70" t="s">
        <v>2114</v>
      </c>
      <c r="J136" s="70" t="s">
        <v>63</v>
      </c>
      <c r="K136" s="70" t="s">
        <v>2113</v>
      </c>
      <c r="L136" s="70" t="s">
        <v>63</v>
      </c>
      <c r="M136" s="71">
        <v>53791.584000000003</v>
      </c>
      <c r="N136" s="70" t="s">
        <v>1883</v>
      </c>
      <c r="O136" s="71">
        <v>435709137.29983598</v>
      </c>
      <c r="P136" s="70" t="s">
        <v>2112</v>
      </c>
    </row>
    <row r="137" spans="1:16" ht="51.95" customHeight="1" x14ac:dyDescent="0.2">
      <c r="A137" s="70" t="s">
        <v>2111</v>
      </c>
      <c r="B137" s="73" t="s">
        <v>60</v>
      </c>
      <c r="C137" s="73"/>
      <c r="D137" s="73" t="s">
        <v>2110</v>
      </c>
      <c r="E137" s="73" t="s">
        <v>288</v>
      </c>
      <c r="F137" s="72" t="s">
        <v>79</v>
      </c>
      <c r="G137" s="70" t="s">
        <v>2109</v>
      </c>
      <c r="H137" s="70" t="s">
        <v>63</v>
      </c>
      <c r="I137" s="70" t="s">
        <v>2108</v>
      </c>
      <c r="J137" s="70" t="s">
        <v>63</v>
      </c>
      <c r="K137" s="70" t="s">
        <v>2107</v>
      </c>
      <c r="L137" s="70" t="s">
        <v>63</v>
      </c>
      <c r="M137" s="71">
        <v>53481.971877048003</v>
      </c>
      <c r="N137" s="70" t="s">
        <v>1883</v>
      </c>
      <c r="O137" s="71">
        <v>435762619.27171302</v>
      </c>
      <c r="P137" s="70" t="s">
        <v>2106</v>
      </c>
    </row>
    <row r="138" spans="1:16" ht="24" customHeight="1" x14ac:dyDescent="0.2">
      <c r="A138" s="70" t="s">
        <v>2105</v>
      </c>
      <c r="B138" s="73" t="s">
        <v>60</v>
      </c>
      <c r="C138" s="73"/>
      <c r="D138" s="73" t="s">
        <v>2104</v>
      </c>
      <c r="E138" s="73" t="s">
        <v>262</v>
      </c>
      <c r="F138" s="72" t="s">
        <v>65</v>
      </c>
      <c r="G138" s="70" t="s">
        <v>2103</v>
      </c>
      <c r="H138" s="70" t="s">
        <v>63</v>
      </c>
      <c r="I138" s="70" t="s">
        <v>2102</v>
      </c>
      <c r="J138" s="70" t="s">
        <v>63</v>
      </c>
      <c r="K138" s="70" t="s">
        <v>2101</v>
      </c>
      <c r="L138" s="70" t="s">
        <v>63</v>
      </c>
      <c r="M138" s="71">
        <v>53464.145912727319</v>
      </c>
      <c r="N138" s="70" t="s">
        <v>1883</v>
      </c>
      <c r="O138" s="71">
        <v>435816083.41762578</v>
      </c>
      <c r="P138" s="70" t="s">
        <v>2100</v>
      </c>
    </row>
    <row r="139" spans="1:16" ht="26.1" customHeight="1" x14ac:dyDescent="0.2">
      <c r="A139" s="70" t="s">
        <v>943</v>
      </c>
      <c r="B139" s="73" t="s">
        <v>934</v>
      </c>
      <c r="C139" s="73"/>
      <c r="D139" s="73" t="s">
        <v>942</v>
      </c>
      <c r="E139" s="73" t="s">
        <v>262</v>
      </c>
      <c r="F139" s="72" t="s">
        <v>65</v>
      </c>
      <c r="G139" s="70" t="s">
        <v>2099</v>
      </c>
      <c r="H139" s="70" t="s">
        <v>63</v>
      </c>
      <c r="I139" s="70" t="s">
        <v>2098</v>
      </c>
      <c r="J139" s="70" t="s">
        <v>63</v>
      </c>
      <c r="K139" s="70" t="s">
        <v>2097</v>
      </c>
      <c r="L139" s="70" t="s">
        <v>63</v>
      </c>
      <c r="M139" s="71">
        <v>53409.141206783999</v>
      </c>
      <c r="N139" s="70" t="s">
        <v>1883</v>
      </c>
      <c r="O139" s="71">
        <v>435869492.55883253</v>
      </c>
      <c r="P139" s="70" t="s">
        <v>2096</v>
      </c>
    </row>
    <row r="140" spans="1:16" ht="24" customHeight="1" x14ac:dyDescent="0.2">
      <c r="A140" s="70" t="s">
        <v>2095</v>
      </c>
      <c r="B140" s="73" t="s">
        <v>60</v>
      </c>
      <c r="C140" s="73"/>
      <c r="D140" s="73" t="s">
        <v>2094</v>
      </c>
      <c r="E140" s="73" t="s">
        <v>262</v>
      </c>
      <c r="F140" s="72" t="s">
        <v>65</v>
      </c>
      <c r="G140" s="70" t="s">
        <v>2093</v>
      </c>
      <c r="H140" s="70" t="s">
        <v>63</v>
      </c>
      <c r="I140" s="70" t="s">
        <v>2092</v>
      </c>
      <c r="J140" s="70" t="s">
        <v>63</v>
      </c>
      <c r="K140" s="70" t="s">
        <v>2091</v>
      </c>
      <c r="L140" s="70" t="s">
        <v>63</v>
      </c>
      <c r="M140" s="71">
        <v>52338.011527779265</v>
      </c>
      <c r="N140" s="70" t="s">
        <v>1883</v>
      </c>
      <c r="O140" s="71">
        <v>435921830.57036036</v>
      </c>
      <c r="P140" s="70" t="s">
        <v>2090</v>
      </c>
    </row>
    <row r="141" spans="1:16" ht="24" customHeight="1" x14ac:dyDescent="0.2">
      <c r="A141" s="70" t="s">
        <v>517</v>
      </c>
      <c r="B141" s="73" t="s">
        <v>500</v>
      </c>
      <c r="C141" s="73"/>
      <c r="D141" s="73" t="s">
        <v>516</v>
      </c>
      <c r="E141" s="73" t="s">
        <v>288</v>
      </c>
      <c r="F141" s="72" t="s">
        <v>306</v>
      </c>
      <c r="G141" s="70" t="s">
        <v>1663</v>
      </c>
      <c r="H141" s="70" t="s">
        <v>63</v>
      </c>
      <c r="I141" s="70" t="s">
        <v>2089</v>
      </c>
      <c r="J141" s="70" t="s">
        <v>63</v>
      </c>
      <c r="K141" s="70" t="s">
        <v>2088</v>
      </c>
      <c r="L141" s="70" t="s">
        <v>63</v>
      </c>
      <c r="M141" s="71">
        <v>51582.893472000003</v>
      </c>
      <c r="N141" s="70" t="s">
        <v>1883</v>
      </c>
      <c r="O141" s="71">
        <v>435973413.46383232</v>
      </c>
      <c r="P141" s="70" t="s">
        <v>2087</v>
      </c>
    </row>
    <row r="142" spans="1:16" ht="39" customHeight="1" x14ac:dyDescent="0.2">
      <c r="A142" s="70" t="s">
        <v>2086</v>
      </c>
      <c r="B142" s="73" t="s">
        <v>60</v>
      </c>
      <c r="C142" s="73"/>
      <c r="D142" s="73" t="s">
        <v>2085</v>
      </c>
      <c r="E142" s="73" t="s">
        <v>288</v>
      </c>
      <c r="F142" s="72" t="s">
        <v>79</v>
      </c>
      <c r="G142" s="70" t="s">
        <v>2084</v>
      </c>
      <c r="H142" s="70" t="s">
        <v>63</v>
      </c>
      <c r="I142" s="70" t="s">
        <v>2083</v>
      </c>
      <c r="J142" s="70" t="s">
        <v>63</v>
      </c>
      <c r="K142" s="70" t="s">
        <v>2082</v>
      </c>
      <c r="L142" s="70" t="s">
        <v>63</v>
      </c>
      <c r="M142" s="71">
        <v>51504.257808489761</v>
      </c>
      <c r="N142" s="70" t="s">
        <v>1883</v>
      </c>
      <c r="O142" s="71">
        <v>436024917.72164083</v>
      </c>
      <c r="P142" s="70" t="s">
        <v>2081</v>
      </c>
    </row>
    <row r="143" spans="1:16" ht="24" customHeight="1" x14ac:dyDescent="0.2">
      <c r="A143" s="70" t="s">
        <v>551</v>
      </c>
      <c r="B143" s="73" t="s">
        <v>500</v>
      </c>
      <c r="C143" s="73"/>
      <c r="D143" s="73" t="s">
        <v>550</v>
      </c>
      <c r="E143" s="73" t="s">
        <v>288</v>
      </c>
      <c r="F143" s="72" t="s">
        <v>79</v>
      </c>
      <c r="G143" s="70" t="s">
        <v>1422</v>
      </c>
      <c r="H143" s="70" t="s">
        <v>63</v>
      </c>
      <c r="I143" s="70" t="s">
        <v>2079</v>
      </c>
      <c r="J143" s="70" t="s">
        <v>63</v>
      </c>
      <c r="K143" s="70" t="s">
        <v>2078</v>
      </c>
      <c r="L143" s="70" t="s">
        <v>63</v>
      </c>
      <c r="M143" s="71">
        <v>51364.896000000001</v>
      </c>
      <c r="N143" s="70" t="s">
        <v>1883</v>
      </c>
      <c r="O143" s="71">
        <v>436076282.61764085</v>
      </c>
      <c r="P143" s="70" t="s">
        <v>2080</v>
      </c>
    </row>
    <row r="144" spans="1:16" ht="24" customHeight="1" x14ac:dyDescent="0.2">
      <c r="A144" s="70" t="s">
        <v>547</v>
      </c>
      <c r="B144" s="73" t="s">
        <v>500</v>
      </c>
      <c r="C144" s="73"/>
      <c r="D144" s="73" t="s">
        <v>546</v>
      </c>
      <c r="E144" s="73" t="s">
        <v>288</v>
      </c>
      <c r="F144" s="72" t="s">
        <v>79</v>
      </c>
      <c r="G144" s="70" t="s">
        <v>1422</v>
      </c>
      <c r="H144" s="70" t="s">
        <v>63</v>
      </c>
      <c r="I144" s="70" t="s">
        <v>2079</v>
      </c>
      <c r="J144" s="70" t="s">
        <v>63</v>
      </c>
      <c r="K144" s="70" t="s">
        <v>2078</v>
      </c>
      <c r="L144" s="70" t="s">
        <v>63</v>
      </c>
      <c r="M144" s="71">
        <v>51364.896000000001</v>
      </c>
      <c r="N144" s="70" t="s">
        <v>1883</v>
      </c>
      <c r="O144" s="71">
        <v>436127647.51364082</v>
      </c>
      <c r="P144" s="70" t="s">
        <v>2077</v>
      </c>
    </row>
    <row r="145" spans="1:16" ht="26.1" customHeight="1" x14ac:dyDescent="0.2">
      <c r="A145" s="70" t="s">
        <v>2076</v>
      </c>
      <c r="B145" s="73" t="s">
        <v>60</v>
      </c>
      <c r="C145" s="73"/>
      <c r="D145" s="73" t="s">
        <v>2075</v>
      </c>
      <c r="E145" s="73" t="s">
        <v>258</v>
      </c>
      <c r="F145" s="72" t="s">
        <v>65</v>
      </c>
      <c r="G145" s="70" t="s">
        <v>2074</v>
      </c>
      <c r="H145" s="70" t="s">
        <v>63</v>
      </c>
      <c r="I145" s="70" t="s">
        <v>2073</v>
      </c>
      <c r="J145" s="70" t="s">
        <v>63</v>
      </c>
      <c r="K145" s="70" t="s">
        <v>2072</v>
      </c>
      <c r="L145" s="70" t="s">
        <v>63</v>
      </c>
      <c r="M145" s="71">
        <v>51168.438535410809</v>
      </c>
      <c r="N145" s="70" t="s">
        <v>1883</v>
      </c>
      <c r="O145" s="71">
        <v>436178815.95217621</v>
      </c>
      <c r="P145" s="70" t="s">
        <v>2071</v>
      </c>
    </row>
    <row r="146" spans="1:16" ht="26.1" customHeight="1" x14ac:dyDescent="0.2">
      <c r="A146" s="70" t="s">
        <v>543</v>
      </c>
      <c r="B146" s="73" t="s">
        <v>500</v>
      </c>
      <c r="C146" s="73"/>
      <c r="D146" s="73" t="s">
        <v>542</v>
      </c>
      <c r="E146" s="73" t="s">
        <v>288</v>
      </c>
      <c r="F146" s="72" t="s">
        <v>79</v>
      </c>
      <c r="G146" s="70" t="s">
        <v>1297</v>
      </c>
      <c r="H146" s="70" t="s">
        <v>63</v>
      </c>
      <c r="I146" s="70" t="s">
        <v>2070</v>
      </c>
      <c r="J146" s="70" t="s">
        <v>63</v>
      </c>
      <c r="K146" s="70" t="s">
        <v>2069</v>
      </c>
      <c r="L146" s="70" t="s">
        <v>63</v>
      </c>
      <c r="M146" s="71">
        <v>50454.887999999999</v>
      </c>
      <c r="N146" s="70" t="s">
        <v>1883</v>
      </c>
      <c r="O146" s="71">
        <v>436229270.84017622</v>
      </c>
      <c r="P146" s="70" t="s">
        <v>2068</v>
      </c>
    </row>
    <row r="147" spans="1:16" ht="39" customHeight="1" x14ac:dyDescent="0.2">
      <c r="A147" s="70" t="s">
        <v>2067</v>
      </c>
      <c r="B147" s="73" t="s">
        <v>60</v>
      </c>
      <c r="C147" s="73"/>
      <c r="D147" s="73" t="s">
        <v>2066</v>
      </c>
      <c r="E147" s="73" t="s">
        <v>288</v>
      </c>
      <c r="F147" s="72" t="s">
        <v>147</v>
      </c>
      <c r="G147" s="70" t="s">
        <v>2065</v>
      </c>
      <c r="H147" s="70" t="s">
        <v>63</v>
      </c>
      <c r="I147" s="70" t="s">
        <v>2064</v>
      </c>
      <c r="J147" s="70" t="s">
        <v>63</v>
      </c>
      <c r="K147" s="70" t="s">
        <v>2063</v>
      </c>
      <c r="L147" s="70" t="s">
        <v>63</v>
      </c>
      <c r="M147" s="71">
        <v>50210.196960000001</v>
      </c>
      <c r="N147" s="70" t="s">
        <v>1883</v>
      </c>
      <c r="O147" s="71">
        <v>436279481.03713626</v>
      </c>
      <c r="P147" s="70" t="s">
        <v>2062</v>
      </c>
    </row>
    <row r="148" spans="1:16" ht="26.1" customHeight="1" x14ac:dyDescent="0.2">
      <c r="A148" s="70" t="s">
        <v>883</v>
      </c>
      <c r="B148" s="73" t="s">
        <v>60</v>
      </c>
      <c r="C148" s="73"/>
      <c r="D148" s="73" t="s">
        <v>882</v>
      </c>
      <c r="E148" s="73" t="s">
        <v>288</v>
      </c>
      <c r="F148" s="72" t="s">
        <v>147</v>
      </c>
      <c r="G148" s="70" t="s">
        <v>2061</v>
      </c>
      <c r="H148" s="70" t="s">
        <v>63</v>
      </c>
      <c r="I148" s="70" t="s">
        <v>2060</v>
      </c>
      <c r="J148" s="70" t="s">
        <v>63</v>
      </c>
      <c r="K148" s="70" t="s">
        <v>2059</v>
      </c>
      <c r="L148" s="70" t="s">
        <v>63</v>
      </c>
      <c r="M148" s="71">
        <v>49827.475906560001</v>
      </c>
      <c r="N148" s="70" t="s">
        <v>1883</v>
      </c>
      <c r="O148" s="71">
        <v>436329308.51304281</v>
      </c>
      <c r="P148" s="70" t="s">
        <v>2058</v>
      </c>
    </row>
    <row r="149" spans="1:16" ht="24" customHeight="1" x14ac:dyDescent="0.2">
      <c r="A149" s="70" t="s">
        <v>515</v>
      </c>
      <c r="B149" s="73" t="s">
        <v>500</v>
      </c>
      <c r="C149" s="73"/>
      <c r="D149" s="73" t="s">
        <v>514</v>
      </c>
      <c r="E149" s="73" t="s">
        <v>288</v>
      </c>
      <c r="F149" s="72" t="s">
        <v>306</v>
      </c>
      <c r="G149" s="70" t="s">
        <v>2057</v>
      </c>
      <c r="H149" s="70" t="s">
        <v>63</v>
      </c>
      <c r="I149" s="70" t="s">
        <v>2056</v>
      </c>
      <c r="J149" s="70" t="s">
        <v>63</v>
      </c>
      <c r="K149" s="70" t="s">
        <v>2055</v>
      </c>
      <c r="L149" s="70" t="s">
        <v>63</v>
      </c>
      <c r="M149" s="71">
        <v>49299.986735999999</v>
      </c>
      <c r="N149" s="70" t="s">
        <v>1883</v>
      </c>
      <c r="O149" s="71">
        <v>436378608.49977881</v>
      </c>
      <c r="P149" s="70" t="s">
        <v>2054</v>
      </c>
    </row>
    <row r="150" spans="1:16" ht="39" customHeight="1" x14ac:dyDescent="0.2">
      <c r="A150" s="70" t="s">
        <v>2053</v>
      </c>
      <c r="B150" s="73" t="s">
        <v>60</v>
      </c>
      <c r="C150" s="73"/>
      <c r="D150" s="73" t="s">
        <v>2052</v>
      </c>
      <c r="E150" s="73" t="s">
        <v>288</v>
      </c>
      <c r="F150" s="72" t="s">
        <v>147</v>
      </c>
      <c r="G150" s="70" t="s">
        <v>2051</v>
      </c>
      <c r="H150" s="70" t="s">
        <v>63</v>
      </c>
      <c r="I150" s="70" t="s">
        <v>2050</v>
      </c>
      <c r="J150" s="70" t="s">
        <v>63</v>
      </c>
      <c r="K150" s="70" t="s">
        <v>2049</v>
      </c>
      <c r="L150" s="70" t="s">
        <v>63</v>
      </c>
      <c r="M150" s="71">
        <v>48778.0933563</v>
      </c>
      <c r="N150" s="70" t="s">
        <v>1883</v>
      </c>
      <c r="O150" s="71">
        <v>436427386.59313512</v>
      </c>
      <c r="P150" s="70" t="s">
        <v>2048</v>
      </c>
    </row>
    <row r="151" spans="1:16" ht="26.1" customHeight="1" x14ac:dyDescent="0.2">
      <c r="A151" s="70" t="s">
        <v>563</v>
      </c>
      <c r="B151" s="73" t="s">
        <v>500</v>
      </c>
      <c r="C151" s="73"/>
      <c r="D151" s="73" t="s">
        <v>562</v>
      </c>
      <c r="E151" s="73" t="s">
        <v>288</v>
      </c>
      <c r="F151" s="72" t="s">
        <v>79</v>
      </c>
      <c r="G151" s="70" t="s">
        <v>2047</v>
      </c>
      <c r="H151" s="70" t="s">
        <v>63</v>
      </c>
      <c r="I151" s="70" t="s">
        <v>2046</v>
      </c>
      <c r="J151" s="70" t="s">
        <v>63</v>
      </c>
      <c r="K151" s="70" t="s">
        <v>2045</v>
      </c>
      <c r="L151" s="70" t="s">
        <v>63</v>
      </c>
      <c r="M151" s="71">
        <v>47832.244943999998</v>
      </c>
      <c r="N151" s="70" t="s">
        <v>1883</v>
      </c>
      <c r="O151" s="71">
        <v>436475218.83807909</v>
      </c>
      <c r="P151" s="70" t="s">
        <v>2044</v>
      </c>
    </row>
    <row r="152" spans="1:16" ht="24" customHeight="1" x14ac:dyDescent="0.2">
      <c r="A152" s="70" t="s">
        <v>545</v>
      </c>
      <c r="B152" s="73" t="s">
        <v>500</v>
      </c>
      <c r="C152" s="73"/>
      <c r="D152" s="73" t="s">
        <v>544</v>
      </c>
      <c r="E152" s="73" t="s">
        <v>288</v>
      </c>
      <c r="F152" s="72" t="s">
        <v>291</v>
      </c>
      <c r="G152" s="70" t="s">
        <v>2043</v>
      </c>
      <c r="H152" s="70" t="s">
        <v>63</v>
      </c>
      <c r="I152" s="70" t="s">
        <v>2042</v>
      </c>
      <c r="J152" s="70" t="s">
        <v>63</v>
      </c>
      <c r="K152" s="70" t="s">
        <v>2041</v>
      </c>
      <c r="L152" s="70" t="s">
        <v>63</v>
      </c>
      <c r="M152" s="71">
        <v>47563.084799999997</v>
      </c>
      <c r="N152" s="70" t="s">
        <v>1883</v>
      </c>
      <c r="O152" s="71">
        <v>436522781.9228791</v>
      </c>
      <c r="P152" s="70" t="s">
        <v>2040</v>
      </c>
    </row>
    <row r="153" spans="1:16" ht="26.1" customHeight="1" x14ac:dyDescent="0.2">
      <c r="A153" s="70" t="s">
        <v>919</v>
      </c>
      <c r="B153" s="73" t="s">
        <v>60</v>
      </c>
      <c r="C153" s="73"/>
      <c r="D153" s="73" t="s">
        <v>918</v>
      </c>
      <c r="E153" s="73" t="s">
        <v>258</v>
      </c>
      <c r="F153" s="72" t="s">
        <v>214</v>
      </c>
      <c r="G153" s="70" t="s">
        <v>1973</v>
      </c>
      <c r="H153" s="70" t="s">
        <v>63</v>
      </c>
      <c r="I153" s="70" t="s">
        <v>2039</v>
      </c>
      <c r="J153" s="70" t="s">
        <v>63</v>
      </c>
      <c r="K153" s="70" t="s">
        <v>2038</v>
      </c>
      <c r="L153" s="70" t="s">
        <v>63</v>
      </c>
      <c r="M153" s="71">
        <v>46895.745600000002</v>
      </c>
      <c r="N153" s="70" t="s">
        <v>1883</v>
      </c>
      <c r="O153" s="71">
        <v>436569677.66847908</v>
      </c>
      <c r="P153" s="70" t="s">
        <v>2037</v>
      </c>
    </row>
    <row r="154" spans="1:16" ht="26.1" customHeight="1" x14ac:dyDescent="0.2">
      <c r="A154" s="70" t="s">
        <v>2036</v>
      </c>
      <c r="B154" s="73" t="s">
        <v>60</v>
      </c>
      <c r="C154" s="73"/>
      <c r="D154" s="73" t="s">
        <v>2035</v>
      </c>
      <c r="E154" s="73" t="s">
        <v>288</v>
      </c>
      <c r="F154" s="72" t="s">
        <v>79</v>
      </c>
      <c r="G154" s="70" t="s">
        <v>2034</v>
      </c>
      <c r="H154" s="70" t="s">
        <v>63</v>
      </c>
      <c r="I154" s="70" t="s">
        <v>2033</v>
      </c>
      <c r="J154" s="70" t="s">
        <v>63</v>
      </c>
      <c r="K154" s="70" t="s">
        <v>2032</v>
      </c>
      <c r="L154" s="70" t="s">
        <v>63</v>
      </c>
      <c r="M154" s="71">
        <v>46728.860142887999</v>
      </c>
      <c r="N154" s="70" t="s">
        <v>1883</v>
      </c>
      <c r="O154" s="71">
        <v>436616406.52862197</v>
      </c>
      <c r="P154" s="70" t="s">
        <v>2031</v>
      </c>
    </row>
    <row r="155" spans="1:16" ht="26.1" customHeight="1" x14ac:dyDescent="0.2">
      <c r="A155" s="70" t="s">
        <v>2030</v>
      </c>
      <c r="B155" s="73" t="s">
        <v>60</v>
      </c>
      <c r="C155" s="73"/>
      <c r="D155" s="73" t="s">
        <v>2029</v>
      </c>
      <c r="E155" s="73" t="s">
        <v>288</v>
      </c>
      <c r="F155" s="72" t="s">
        <v>79</v>
      </c>
      <c r="G155" s="70" t="s">
        <v>2028</v>
      </c>
      <c r="H155" s="70" t="s">
        <v>63</v>
      </c>
      <c r="I155" s="70" t="s">
        <v>2027</v>
      </c>
      <c r="J155" s="70" t="s">
        <v>63</v>
      </c>
      <c r="K155" s="70" t="s">
        <v>2026</v>
      </c>
      <c r="L155" s="70" t="s">
        <v>63</v>
      </c>
      <c r="M155" s="71">
        <v>42548.426995003778</v>
      </c>
      <c r="N155" s="70" t="s">
        <v>1883</v>
      </c>
      <c r="O155" s="71">
        <v>436658954.95561701</v>
      </c>
      <c r="P155" s="70" t="s">
        <v>2025</v>
      </c>
    </row>
    <row r="156" spans="1:16" ht="24" customHeight="1" x14ac:dyDescent="0.2">
      <c r="A156" s="70" t="s">
        <v>2024</v>
      </c>
      <c r="B156" s="73" t="s">
        <v>60</v>
      </c>
      <c r="C156" s="73"/>
      <c r="D156" s="73" t="s">
        <v>2023</v>
      </c>
      <c r="E156" s="73" t="s">
        <v>262</v>
      </c>
      <c r="F156" s="72" t="s">
        <v>65</v>
      </c>
      <c r="G156" s="70" t="s">
        <v>2022</v>
      </c>
      <c r="H156" s="70" t="s">
        <v>63</v>
      </c>
      <c r="I156" s="70" t="s">
        <v>2021</v>
      </c>
      <c r="J156" s="70" t="s">
        <v>63</v>
      </c>
      <c r="K156" s="70" t="s">
        <v>2020</v>
      </c>
      <c r="L156" s="70" t="s">
        <v>63</v>
      </c>
      <c r="M156" s="71">
        <v>42361.066192150152</v>
      </c>
      <c r="N156" s="70" t="s">
        <v>1883</v>
      </c>
      <c r="O156" s="71">
        <v>436701316.02180916</v>
      </c>
      <c r="P156" s="70" t="s">
        <v>2019</v>
      </c>
    </row>
    <row r="157" spans="1:16" ht="24" customHeight="1" x14ac:dyDescent="0.2">
      <c r="A157" s="70" t="s">
        <v>503</v>
      </c>
      <c r="B157" s="73" t="s">
        <v>500</v>
      </c>
      <c r="C157" s="73"/>
      <c r="D157" s="73" t="s">
        <v>502</v>
      </c>
      <c r="E157" s="73" t="s">
        <v>288</v>
      </c>
      <c r="F157" s="72" t="s">
        <v>79</v>
      </c>
      <c r="G157" s="70" t="s">
        <v>1273</v>
      </c>
      <c r="H157" s="70" t="s">
        <v>63</v>
      </c>
      <c r="I157" s="70" t="s">
        <v>1323</v>
      </c>
      <c r="J157" s="70" t="s">
        <v>63</v>
      </c>
      <c r="K157" s="70" t="s">
        <v>2018</v>
      </c>
      <c r="L157" s="70" t="s">
        <v>63</v>
      </c>
      <c r="M157" s="71">
        <v>40439.744400000003</v>
      </c>
      <c r="N157" s="70" t="s">
        <v>1883</v>
      </c>
      <c r="O157" s="71">
        <v>436741755.76620913</v>
      </c>
      <c r="P157" s="70" t="s">
        <v>2017</v>
      </c>
    </row>
    <row r="158" spans="1:16" ht="24" customHeight="1" x14ac:dyDescent="0.2">
      <c r="A158" s="70" t="s">
        <v>537</v>
      </c>
      <c r="B158" s="73" t="s">
        <v>500</v>
      </c>
      <c r="C158" s="73"/>
      <c r="D158" s="73" t="s">
        <v>536</v>
      </c>
      <c r="E158" s="73" t="s">
        <v>288</v>
      </c>
      <c r="F158" s="72" t="s">
        <v>79</v>
      </c>
      <c r="G158" s="70" t="s">
        <v>1002</v>
      </c>
      <c r="H158" s="70" t="s">
        <v>63</v>
      </c>
      <c r="I158" s="70" t="s">
        <v>2016</v>
      </c>
      <c r="J158" s="70" t="s">
        <v>63</v>
      </c>
      <c r="K158" s="70" t="s">
        <v>2015</v>
      </c>
      <c r="L158" s="70" t="s">
        <v>63</v>
      </c>
      <c r="M158" s="71">
        <v>39231.455999999998</v>
      </c>
      <c r="N158" s="70" t="s">
        <v>1883</v>
      </c>
      <c r="O158" s="71">
        <v>436780987.22220916</v>
      </c>
      <c r="P158" s="70" t="s">
        <v>2012</v>
      </c>
    </row>
    <row r="159" spans="1:16" ht="39" customHeight="1" x14ac:dyDescent="0.2">
      <c r="A159" s="70" t="s">
        <v>325</v>
      </c>
      <c r="B159" s="73" t="s">
        <v>60</v>
      </c>
      <c r="C159" s="73"/>
      <c r="D159" s="73" t="s">
        <v>324</v>
      </c>
      <c r="E159" s="73" t="s">
        <v>288</v>
      </c>
      <c r="F159" s="72" t="s">
        <v>79</v>
      </c>
      <c r="G159" s="70" t="s">
        <v>1273</v>
      </c>
      <c r="H159" s="70" t="s">
        <v>63</v>
      </c>
      <c r="I159" s="70" t="s">
        <v>2014</v>
      </c>
      <c r="J159" s="70" t="s">
        <v>63</v>
      </c>
      <c r="K159" s="70" t="s">
        <v>2013</v>
      </c>
      <c r="L159" s="70" t="s">
        <v>63</v>
      </c>
      <c r="M159" s="71">
        <v>38038.3344</v>
      </c>
      <c r="N159" s="70" t="s">
        <v>1883</v>
      </c>
      <c r="O159" s="71">
        <v>436819025.55660915</v>
      </c>
      <c r="P159" s="70" t="s">
        <v>2012</v>
      </c>
    </row>
    <row r="160" spans="1:16" ht="26.1" customHeight="1" x14ac:dyDescent="0.2">
      <c r="A160" s="70" t="s">
        <v>567</v>
      </c>
      <c r="B160" s="73" t="s">
        <v>500</v>
      </c>
      <c r="C160" s="73"/>
      <c r="D160" s="73" t="s">
        <v>566</v>
      </c>
      <c r="E160" s="73" t="s">
        <v>288</v>
      </c>
      <c r="F160" s="72" t="s">
        <v>79</v>
      </c>
      <c r="G160" s="70" t="s">
        <v>2011</v>
      </c>
      <c r="H160" s="70" t="s">
        <v>63</v>
      </c>
      <c r="I160" s="70" t="s">
        <v>2010</v>
      </c>
      <c r="J160" s="70" t="s">
        <v>63</v>
      </c>
      <c r="K160" s="70" t="s">
        <v>2009</v>
      </c>
      <c r="L160" s="70" t="s">
        <v>63</v>
      </c>
      <c r="M160" s="71">
        <v>36748.200891599998</v>
      </c>
      <c r="N160" s="70" t="s">
        <v>1883</v>
      </c>
      <c r="O160" s="71">
        <v>436855773.75750071</v>
      </c>
      <c r="P160" s="70" t="s">
        <v>2008</v>
      </c>
    </row>
    <row r="161" spans="1:16" ht="24" customHeight="1" x14ac:dyDescent="0.2">
      <c r="A161" s="70" t="s">
        <v>501</v>
      </c>
      <c r="B161" s="73" t="s">
        <v>500</v>
      </c>
      <c r="C161" s="73"/>
      <c r="D161" s="73" t="s">
        <v>499</v>
      </c>
      <c r="E161" s="73" t="s">
        <v>288</v>
      </c>
      <c r="F161" s="72" t="s">
        <v>79</v>
      </c>
      <c r="G161" s="70" t="s">
        <v>1297</v>
      </c>
      <c r="H161" s="70" t="s">
        <v>63</v>
      </c>
      <c r="I161" s="70" t="s">
        <v>2007</v>
      </c>
      <c r="J161" s="70" t="s">
        <v>63</v>
      </c>
      <c r="K161" s="70" t="s">
        <v>2006</v>
      </c>
      <c r="L161" s="70" t="s">
        <v>63</v>
      </c>
      <c r="M161" s="71">
        <v>36501.432000000001</v>
      </c>
      <c r="N161" s="70" t="s">
        <v>1883</v>
      </c>
      <c r="O161" s="71">
        <v>436892275.18950075</v>
      </c>
      <c r="P161" s="70" t="s">
        <v>2005</v>
      </c>
    </row>
    <row r="162" spans="1:16" ht="26.1" customHeight="1" x14ac:dyDescent="0.2">
      <c r="A162" s="70" t="s">
        <v>2004</v>
      </c>
      <c r="B162" s="73" t="s">
        <v>60</v>
      </c>
      <c r="C162" s="73"/>
      <c r="D162" s="73" t="s">
        <v>2003</v>
      </c>
      <c r="E162" s="73" t="s">
        <v>288</v>
      </c>
      <c r="F162" s="72" t="s">
        <v>79</v>
      </c>
      <c r="G162" s="70" t="s">
        <v>1216</v>
      </c>
      <c r="H162" s="70" t="s">
        <v>63</v>
      </c>
      <c r="I162" s="70" t="s">
        <v>2002</v>
      </c>
      <c r="J162" s="70" t="s">
        <v>63</v>
      </c>
      <c r="K162" s="70" t="s">
        <v>2001</v>
      </c>
      <c r="L162" s="70" t="s">
        <v>63</v>
      </c>
      <c r="M162" s="71">
        <v>36298.678476456</v>
      </c>
      <c r="N162" s="70" t="s">
        <v>1883</v>
      </c>
      <c r="O162" s="71">
        <v>436928573.8679772</v>
      </c>
      <c r="P162" s="70" t="s">
        <v>2000</v>
      </c>
    </row>
    <row r="163" spans="1:16" ht="26.1" customHeight="1" x14ac:dyDescent="0.2">
      <c r="A163" s="70" t="s">
        <v>1999</v>
      </c>
      <c r="B163" s="73" t="s">
        <v>60</v>
      </c>
      <c r="C163" s="73"/>
      <c r="D163" s="73" t="s">
        <v>1998</v>
      </c>
      <c r="E163" s="73" t="s">
        <v>288</v>
      </c>
      <c r="F163" s="72" t="s">
        <v>58</v>
      </c>
      <c r="G163" s="70" t="s">
        <v>1997</v>
      </c>
      <c r="H163" s="70" t="s">
        <v>63</v>
      </c>
      <c r="I163" s="70" t="s">
        <v>1996</v>
      </c>
      <c r="J163" s="70" t="s">
        <v>63</v>
      </c>
      <c r="K163" s="70" t="s">
        <v>1995</v>
      </c>
      <c r="L163" s="70" t="s">
        <v>63</v>
      </c>
      <c r="M163" s="71">
        <v>36189.820894223565</v>
      </c>
      <c r="N163" s="70" t="s">
        <v>1883</v>
      </c>
      <c r="O163" s="71">
        <v>436964763.68887144</v>
      </c>
      <c r="P163" s="70" t="s">
        <v>1994</v>
      </c>
    </row>
    <row r="164" spans="1:16" ht="26.1" customHeight="1" x14ac:dyDescent="0.2">
      <c r="A164" s="70" t="s">
        <v>1993</v>
      </c>
      <c r="B164" s="73" t="s">
        <v>60</v>
      </c>
      <c r="C164" s="73"/>
      <c r="D164" s="73" t="s">
        <v>1992</v>
      </c>
      <c r="E164" s="73" t="s">
        <v>288</v>
      </c>
      <c r="F164" s="72" t="s">
        <v>291</v>
      </c>
      <c r="G164" s="70" t="s">
        <v>1991</v>
      </c>
      <c r="H164" s="70" t="s">
        <v>63</v>
      </c>
      <c r="I164" s="70" t="s">
        <v>1691</v>
      </c>
      <c r="J164" s="70" t="s">
        <v>63</v>
      </c>
      <c r="K164" s="70" t="s">
        <v>1990</v>
      </c>
      <c r="L164" s="70" t="s">
        <v>63</v>
      </c>
      <c r="M164" s="71">
        <v>36108.559787097598</v>
      </c>
      <c r="N164" s="70" t="s">
        <v>1883</v>
      </c>
      <c r="O164" s="71">
        <v>437000872.24865854</v>
      </c>
      <c r="P164" s="70" t="s">
        <v>1986</v>
      </c>
    </row>
    <row r="165" spans="1:16" ht="26.1" customHeight="1" x14ac:dyDescent="0.2">
      <c r="A165" s="70" t="s">
        <v>378</v>
      </c>
      <c r="B165" s="73" t="s">
        <v>60</v>
      </c>
      <c r="C165" s="73"/>
      <c r="D165" s="73" t="s">
        <v>377</v>
      </c>
      <c r="E165" s="73" t="s">
        <v>288</v>
      </c>
      <c r="F165" s="72" t="s">
        <v>376</v>
      </c>
      <c r="G165" s="70" t="s">
        <v>1989</v>
      </c>
      <c r="H165" s="70" t="s">
        <v>63</v>
      </c>
      <c r="I165" s="70" t="s">
        <v>1988</v>
      </c>
      <c r="J165" s="70" t="s">
        <v>63</v>
      </c>
      <c r="K165" s="70" t="s">
        <v>1987</v>
      </c>
      <c r="L165" s="70" t="s">
        <v>63</v>
      </c>
      <c r="M165" s="71">
        <v>35027.709465960288</v>
      </c>
      <c r="N165" s="70" t="s">
        <v>1883</v>
      </c>
      <c r="O165" s="71">
        <v>437035899.95812446</v>
      </c>
      <c r="P165" s="70" t="s">
        <v>1986</v>
      </c>
    </row>
    <row r="166" spans="1:16" ht="26.1" customHeight="1" x14ac:dyDescent="0.2">
      <c r="A166" s="70" t="s">
        <v>1985</v>
      </c>
      <c r="B166" s="73" t="s">
        <v>60</v>
      </c>
      <c r="C166" s="73"/>
      <c r="D166" s="73" t="s">
        <v>1984</v>
      </c>
      <c r="E166" s="73" t="s">
        <v>288</v>
      </c>
      <c r="F166" s="72" t="s">
        <v>306</v>
      </c>
      <c r="G166" s="70" t="s">
        <v>1983</v>
      </c>
      <c r="H166" s="70" t="s">
        <v>63</v>
      </c>
      <c r="I166" s="70" t="s">
        <v>1982</v>
      </c>
      <c r="J166" s="70" t="s">
        <v>63</v>
      </c>
      <c r="K166" s="70" t="s">
        <v>1981</v>
      </c>
      <c r="L166" s="70" t="s">
        <v>63</v>
      </c>
      <c r="M166" s="71">
        <v>34786.61377557645</v>
      </c>
      <c r="N166" s="70" t="s">
        <v>1883</v>
      </c>
      <c r="O166" s="71">
        <v>437070686.57190007</v>
      </c>
      <c r="P166" s="70" t="s">
        <v>1980</v>
      </c>
    </row>
    <row r="167" spans="1:16" ht="39" customHeight="1" x14ac:dyDescent="0.2">
      <c r="A167" s="70" t="s">
        <v>1979</v>
      </c>
      <c r="B167" s="73" t="s">
        <v>60</v>
      </c>
      <c r="C167" s="73"/>
      <c r="D167" s="73" t="s">
        <v>1978</v>
      </c>
      <c r="E167" s="73" t="s">
        <v>288</v>
      </c>
      <c r="F167" s="72" t="s">
        <v>79</v>
      </c>
      <c r="G167" s="70" t="s">
        <v>1977</v>
      </c>
      <c r="H167" s="70" t="s">
        <v>63</v>
      </c>
      <c r="I167" s="70" t="s">
        <v>1976</v>
      </c>
      <c r="J167" s="70" t="s">
        <v>63</v>
      </c>
      <c r="K167" s="70" t="s">
        <v>1975</v>
      </c>
      <c r="L167" s="70" t="s">
        <v>63</v>
      </c>
      <c r="M167" s="71">
        <v>33798.190344335999</v>
      </c>
      <c r="N167" s="70" t="s">
        <v>1883</v>
      </c>
      <c r="O167" s="71">
        <v>437104484.7622444</v>
      </c>
      <c r="P167" s="70" t="s">
        <v>1974</v>
      </c>
    </row>
    <row r="168" spans="1:16" ht="26.1" customHeight="1" x14ac:dyDescent="0.2">
      <c r="A168" s="70" t="s">
        <v>900</v>
      </c>
      <c r="B168" s="73" t="s">
        <v>60</v>
      </c>
      <c r="C168" s="73"/>
      <c r="D168" s="73" t="s">
        <v>899</v>
      </c>
      <c r="E168" s="73" t="s">
        <v>258</v>
      </c>
      <c r="F168" s="72" t="s">
        <v>214</v>
      </c>
      <c r="G168" s="70" t="s">
        <v>1973</v>
      </c>
      <c r="H168" s="70" t="s">
        <v>63</v>
      </c>
      <c r="I168" s="70" t="s">
        <v>1972</v>
      </c>
      <c r="J168" s="70" t="s">
        <v>63</v>
      </c>
      <c r="K168" s="70" t="s">
        <v>1971</v>
      </c>
      <c r="L168" s="70" t="s">
        <v>63</v>
      </c>
      <c r="M168" s="71">
        <v>33791.630400000002</v>
      </c>
      <c r="N168" s="70" t="s">
        <v>1883</v>
      </c>
      <c r="O168" s="71">
        <v>437138276.39264441</v>
      </c>
      <c r="P168" s="70" t="s">
        <v>1967</v>
      </c>
    </row>
    <row r="169" spans="1:16" ht="26.1" customHeight="1" x14ac:dyDescent="0.2">
      <c r="A169" s="70" t="s">
        <v>489</v>
      </c>
      <c r="B169" s="73" t="s">
        <v>60</v>
      </c>
      <c r="C169" s="73"/>
      <c r="D169" s="73" t="s">
        <v>488</v>
      </c>
      <c r="E169" s="73" t="s">
        <v>288</v>
      </c>
      <c r="F169" s="72" t="s">
        <v>79</v>
      </c>
      <c r="G169" s="70" t="s">
        <v>1970</v>
      </c>
      <c r="H169" s="70" t="s">
        <v>63</v>
      </c>
      <c r="I169" s="70" t="s">
        <v>1969</v>
      </c>
      <c r="J169" s="70" t="s">
        <v>63</v>
      </c>
      <c r="K169" s="70" t="s">
        <v>1968</v>
      </c>
      <c r="L169" s="70" t="s">
        <v>63</v>
      </c>
      <c r="M169" s="71">
        <v>33706.574428877328</v>
      </c>
      <c r="N169" s="70" t="s">
        <v>1883</v>
      </c>
      <c r="O169" s="71">
        <v>437171982.96707326</v>
      </c>
      <c r="P169" s="70" t="s">
        <v>1967</v>
      </c>
    </row>
    <row r="170" spans="1:16" ht="39" customHeight="1" x14ac:dyDescent="0.2">
      <c r="A170" s="70" t="s">
        <v>1966</v>
      </c>
      <c r="B170" s="73" t="s">
        <v>60</v>
      </c>
      <c r="C170" s="73"/>
      <c r="D170" s="73" t="s">
        <v>1965</v>
      </c>
      <c r="E170" s="73" t="s">
        <v>288</v>
      </c>
      <c r="F170" s="72" t="s">
        <v>79</v>
      </c>
      <c r="G170" s="70" t="s">
        <v>1273</v>
      </c>
      <c r="H170" s="70" t="s">
        <v>63</v>
      </c>
      <c r="I170" s="70" t="s">
        <v>1964</v>
      </c>
      <c r="J170" s="70" t="s">
        <v>63</v>
      </c>
      <c r="K170" s="70" t="s">
        <v>1963</v>
      </c>
      <c r="L170" s="70" t="s">
        <v>63</v>
      </c>
      <c r="M170" s="71">
        <v>33650.073600000003</v>
      </c>
      <c r="N170" s="70" t="s">
        <v>1883</v>
      </c>
      <c r="O170" s="71">
        <v>437205633.04067326</v>
      </c>
      <c r="P170" s="70" t="s">
        <v>1962</v>
      </c>
    </row>
    <row r="171" spans="1:16" ht="26.1" customHeight="1" x14ac:dyDescent="0.2">
      <c r="A171" s="70" t="s">
        <v>1961</v>
      </c>
      <c r="B171" s="73" t="s">
        <v>60</v>
      </c>
      <c r="C171" s="73"/>
      <c r="D171" s="73" t="s">
        <v>1960</v>
      </c>
      <c r="E171" s="73" t="s">
        <v>288</v>
      </c>
      <c r="F171" s="72" t="s">
        <v>291</v>
      </c>
      <c r="G171" s="70" t="s">
        <v>1959</v>
      </c>
      <c r="H171" s="70" t="s">
        <v>63</v>
      </c>
      <c r="I171" s="70" t="s">
        <v>1958</v>
      </c>
      <c r="J171" s="70" t="s">
        <v>63</v>
      </c>
      <c r="K171" s="70" t="s">
        <v>1957</v>
      </c>
      <c r="L171" s="70" t="s">
        <v>63</v>
      </c>
      <c r="M171" s="71">
        <v>33142.203979069149</v>
      </c>
      <c r="N171" s="70" t="s">
        <v>1883</v>
      </c>
      <c r="O171" s="71">
        <v>437238775.24465233</v>
      </c>
      <c r="P171" s="70" t="s">
        <v>1956</v>
      </c>
    </row>
    <row r="172" spans="1:16" ht="26.1" customHeight="1" x14ac:dyDescent="0.2">
      <c r="A172" s="70" t="s">
        <v>535</v>
      </c>
      <c r="B172" s="73" t="s">
        <v>500</v>
      </c>
      <c r="C172" s="73"/>
      <c r="D172" s="73" t="s">
        <v>534</v>
      </c>
      <c r="E172" s="73" t="s">
        <v>288</v>
      </c>
      <c r="F172" s="72" t="s">
        <v>79</v>
      </c>
      <c r="G172" s="70" t="s">
        <v>1633</v>
      </c>
      <c r="H172" s="70" t="s">
        <v>63</v>
      </c>
      <c r="I172" s="70" t="s">
        <v>1955</v>
      </c>
      <c r="J172" s="70" t="s">
        <v>63</v>
      </c>
      <c r="K172" s="70" t="s">
        <v>1954</v>
      </c>
      <c r="L172" s="70" t="s">
        <v>63</v>
      </c>
      <c r="M172" s="71">
        <v>32729.954399999999</v>
      </c>
      <c r="N172" s="70" t="s">
        <v>1883</v>
      </c>
      <c r="O172" s="71">
        <v>437271505.19905233</v>
      </c>
      <c r="P172" s="70" t="s">
        <v>1948</v>
      </c>
    </row>
    <row r="173" spans="1:16" ht="24" customHeight="1" x14ac:dyDescent="0.2">
      <c r="A173" s="70" t="s">
        <v>1953</v>
      </c>
      <c r="B173" s="73" t="s">
        <v>60</v>
      </c>
      <c r="C173" s="73"/>
      <c r="D173" s="73" t="s">
        <v>1952</v>
      </c>
      <c r="E173" s="73" t="s">
        <v>288</v>
      </c>
      <c r="F173" s="72" t="s">
        <v>291</v>
      </c>
      <c r="G173" s="70" t="s">
        <v>1951</v>
      </c>
      <c r="H173" s="70" t="s">
        <v>63</v>
      </c>
      <c r="I173" s="70" t="s">
        <v>1950</v>
      </c>
      <c r="J173" s="70" t="s">
        <v>63</v>
      </c>
      <c r="K173" s="70" t="s">
        <v>1949</v>
      </c>
      <c r="L173" s="70" t="s">
        <v>63</v>
      </c>
      <c r="M173" s="71">
        <v>32513.719763141758</v>
      </c>
      <c r="N173" s="70" t="s">
        <v>1883</v>
      </c>
      <c r="O173" s="71">
        <v>437304018.91881549</v>
      </c>
      <c r="P173" s="70" t="s">
        <v>1948</v>
      </c>
    </row>
    <row r="174" spans="1:16" ht="39" customHeight="1" x14ac:dyDescent="0.2">
      <c r="A174" s="70" t="s">
        <v>1947</v>
      </c>
      <c r="B174" s="73" t="s">
        <v>60</v>
      </c>
      <c r="C174" s="73"/>
      <c r="D174" s="73" t="s">
        <v>1946</v>
      </c>
      <c r="E174" s="73" t="s">
        <v>288</v>
      </c>
      <c r="F174" s="72" t="s">
        <v>79</v>
      </c>
      <c r="G174" s="70" t="s">
        <v>1945</v>
      </c>
      <c r="H174" s="70" t="s">
        <v>63</v>
      </c>
      <c r="I174" s="70" t="s">
        <v>1944</v>
      </c>
      <c r="J174" s="70" t="s">
        <v>63</v>
      </c>
      <c r="K174" s="70" t="s">
        <v>1943</v>
      </c>
      <c r="L174" s="70" t="s">
        <v>63</v>
      </c>
      <c r="M174" s="71">
        <v>31412.777273856002</v>
      </c>
      <c r="N174" s="70" t="s">
        <v>1883</v>
      </c>
      <c r="O174" s="71">
        <v>437335431.69608933</v>
      </c>
      <c r="P174" s="70" t="s">
        <v>1942</v>
      </c>
    </row>
    <row r="175" spans="1:16" ht="26.1" customHeight="1" x14ac:dyDescent="0.2">
      <c r="A175" s="70" t="s">
        <v>1941</v>
      </c>
      <c r="B175" s="73" t="s">
        <v>60</v>
      </c>
      <c r="C175" s="73"/>
      <c r="D175" s="73" t="s">
        <v>1940</v>
      </c>
      <c r="E175" s="73" t="s">
        <v>288</v>
      </c>
      <c r="F175" s="72" t="s">
        <v>306</v>
      </c>
      <c r="G175" s="70" t="s">
        <v>1939</v>
      </c>
      <c r="H175" s="70" t="s">
        <v>63</v>
      </c>
      <c r="I175" s="70" t="s">
        <v>1938</v>
      </c>
      <c r="J175" s="70" t="s">
        <v>63</v>
      </c>
      <c r="K175" s="70" t="s">
        <v>1937</v>
      </c>
      <c r="L175" s="70" t="s">
        <v>63</v>
      </c>
      <c r="M175" s="71">
        <v>31112.154047458851</v>
      </c>
      <c r="N175" s="70" t="s">
        <v>1883</v>
      </c>
      <c r="O175" s="71">
        <v>437366543.85013682</v>
      </c>
      <c r="P175" s="70" t="s">
        <v>1936</v>
      </c>
    </row>
    <row r="176" spans="1:16" ht="39" customHeight="1" x14ac:dyDescent="0.2">
      <c r="A176" s="70" t="s">
        <v>1935</v>
      </c>
      <c r="B176" s="73" t="s">
        <v>60</v>
      </c>
      <c r="C176" s="73"/>
      <c r="D176" s="73" t="s">
        <v>1934</v>
      </c>
      <c r="E176" s="73" t="s">
        <v>288</v>
      </c>
      <c r="F176" s="72" t="s">
        <v>79</v>
      </c>
      <c r="G176" s="70" t="s">
        <v>1216</v>
      </c>
      <c r="H176" s="70" t="s">
        <v>63</v>
      </c>
      <c r="I176" s="70" t="s">
        <v>1933</v>
      </c>
      <c r="J176" s="70" t="s">
        <v>63</v>
      </c>
      <c r="K176" s="70" t="s">
        <v>1932</v>
      </c>
      <c r="L176" s="70" t="s">
        <v>63</v>
      </c>
      <c r="M176" s="71">
        <v>31052.260314504001</v>
      </c>
      <c r="N176" s="70" t="s">
        <v>1883</v>
      </c>
      <c r="O176" s="71">
        <v>437397596.11045128</v>
      </c>
      <c r="P176" s="70" t="s">
        <v>1926</v>
      </c>
    </row>
    <row r="177" spans="1:16" ht="39" customHeight="1" x14ac:dyDescent="0.2">
      <c r="A177" s="70" t="s">
        <v>1931</v>
      </c>
      <c r="B177" s="73" t="s">
        <v>60</v>
      </c>
      <c r="C177" s="73"/>
      <c r="D177" s="73" t="s">
        <v>1930</v>
      </c>
      <c r="E177" s="73" t="s">
        <v>288</v>
      </c>
      <c r="F177" s="72" t="s">
        <v>79</v>
      </c>
      <c r="G177" s="70" t="s">
        <v>1929</v>
      </c>
      <c r="H177" s="70" t="s">
        <v>63</v>
      </c>
      <c r="I177" s="70" t="s">
        <v>1928</v>
      </c>
      <c r="J177" s="70" t="s">
        <v>63</v>
      </c>
      <c r="K177" s="70" t="s">
        <v>1927</v>
      </c>
      <c r="L177" s="70" t="s">
        <v>63</v>
      </c>
      <c r="M177" s="71">
        <v>30976.311147936001</v>
      </c>
      <c r="N177" s="70" t="s">
        <v>1883</v>
      </c>
      <c r="O177" s="71">
        <v>437428572.42159921</v>
      </c>
      <c r="P177" s="70" t="s">
        <v>1926</v>
      </c>
    </row>
    <row r="178" spans="1:16" ht="26.1" customHeight="1" x14ac:dyDescent="0.2">
      <c r="A178" s="70" t="s">
        <v>1925</v>
      </c>
      <c r="B178" s="73" t="s">
        <v>60</v>
      </c>
      <c r="C178" s="73"/>
      <c r="D178" s="73" t="s">
        <v>1924</v>
      </c>
      <c r="E178" s="73" t="s">
        <v>288</v>
      </c>
      <c r="F178" s="72" t="s">
        <v>147</v>
      </c>
      <c r="G178" s="70" t="s">
        <v>1923</v>
      </c>
      <c r="H178" s="70" t="s">
        <v>63</v>
      </c>
      <c r="I178" s="70" t="s">
        <v>1922</v>
      </c>
      <c r="J178" s="70" t="s">
        <v>63</v>
      </c>
      <c r="K178" s="70" t="s">
        <v>1921</v>
      </c>
      <c r="L178" s="70" t="s">
        <v>63</v>
      </c>
      <c r="M178" s="71">
        <v>29250.502836350399</v>
      </c>
      <c r="N178" s="70" t="s">
        <v>1883</v>
      </c>
      <c r="O178" s="71">
        <v>437457822.92443556</v>
      </c>
      <c r="P178" s="70" t="s">
        <v>1920</v>
      </c>
    </row>
    <row r="179" spans="1:16" ht="39" customHeight="1" x14ac:dyDescent="0.2">
      <c r="A179" s="70" t="s">
        <v>1919</v>
      </c>
      <c r="B179" s="73" t="s">
        <v>60</v>
      </c>
      <c r="C179" s="73"/>
      <c r="D179" s="73" t="s">
        <v>1918</v>
      </c>
      <c r="E179" s="73" t="s">
        <v>992</v>
      </c>
      <c r="F179" s="72" t="s">
        <v>79</v>
      </c>
      <c r="G179" s="70" t="s">
        <v>1917</v>
      </c>
      <c r="H179" s="70" t="s">
        <v>63</v>
      </c>
      <c r="I179" s="70" t="s">
        <v>1916</v>
      </c>
      <c r="J179" s="70" t="s">
        <v>63</v>
      </c>
      <c r="K179" s="70" t="s">
        <v>1915</v>
      </c>
      <c r="L179" s="70" t="s">
        <v>63</v>
      </c>
      <c r="M179" s="71">
        <v>27300.682892235316</v>
      </c>
      <c r="N179" s="70" t="s">
        <v>1883</v>
      </c>
      <c r="O179" s="71">
        <v>437485123.60732782</v>
      </c>
      <c r="P179" s="70" t="s">
        <v>1910</v>
      </c>
    </row>
    <row r="180" spans="1:16" ht="26.1" customHeight="1" x14ac:dyDescent="0.2">
      <c r="A180" s="70" t="s">
        <v>1914</v>
      </c>
      <c r="B180" s="73" t="s">
        <v>60</v>
      </c>
      <c r="C180" s="73"/>
      <c r="D180" s="73" t="s">
        <v>1913</v>
      </c>
      <c r="E180" s="73" t="s">
        <v>288</v>
      </c>
      <c r="F180" s="72" t="s">
        <v>79</v>
      </c>
      <c r="G180" s="70" t="s">
        <v>1283</v>
      </c>
      <c r="H180" s="70" t="s">
        <v>63</v>
      </c>
      <c r="I180" s="70" t="s">
        <v>1912</v>
      </c>
      <c r="J180" s="70" t="s">
        <v>63</v>
      </c>
      <c r="K180" s="70" t="s">
        <v>1911</v>
      </c>
      <c r="L180" s="70" t="s">
        <v>63</v>
      </c>
      <c r="M180" s="71">
        <v>26790.342497424001</v>
      </c>
      <c r="N180" s="70" t="s">
        <v>1883</v>
      </c>
      <c r="O180" s="71">
        <v>437511913.94982523</v>
      </c>
      <c r="P180" s="70" t="s">
        <v>1910</v>
      </c>
    </row>
    <row r="181" spans="1:16" ht="26.1" customHeight="1" x14ac:dyDescent="0.2">
      <c r="A181" s="70" t="s">
        <v>1909</v>
      </c>
      <c r="B181" s="73" t="s">
        <v>60</v>
      </c>
      <c r="C181" s="73"/>
      <c r="D181" s="73" t="s">
        <v>1908</v>
      </c>
      <c r="E181" s="73" t="s">
        <v>258</v>
      </c>
      <c r="F181" s="72" t="s">
        <v>65</v>
      </c>
      <c r="G181" s="70" t="s">
        <v>1110</v>
      </c>
      <c r="H181" s="70" t="s">
        <v>63</v>
      </c>
      <c r="I181" s="70" t="s">
        <v>1907</v>
      </c>
      <c r="J181" s="70" t="s">
        <v>63</v>
      </c>
      <c r="K181" s="70" t="s">
        <v>1906</v>
      </c>
      <c r="L181" s="70" t="s">
        <v>63</v>
      </c>
      <c r="M181" s="71">
        <v>26020.817087468033</v>
      </c>
      <c r="N181" s="70" t="s">
        <v>1883</v>
      </c>
      <c r="O181" s="71">
        <v>437537934.7669127</v>
      </c>
      <c r="P181" s="70" t="s">
        <v>1903</v>
      </c>
    </row>
    <row r="182" spans="1:16" ht="26.1" customHeight="1" x14ac:dyDescent="0.2">
      <c r="A182" s="70" t="s">
        <v>527</v>
      </c>
      <c r="B182" s="73" t="s">
        <v>500</v>
      </c>
      <c r="C182" s="73"/>
      <c r="D182" s="73" t="s">
        <v>526</v>
      </c>
      <c r="E182" s="73" t="s">
        <v>288</v>
      </c>
      <c r="F182" s="72" t="s">
        <v>79</v>
      </c>
      <c r="G182" s="70" t="s">
        <v>1297</v>
      </c>
      <c r="H182" s="70" t="s">
        <v>63</v>
      </c>
      <c r="I182" s="70" t="s">
        <v>1905</v>
      </c>
      <c r="J182" s="70" t="s">
        <v>63</v>
      </c>
      <c r="K182" s="70" t="s">
        <v>1904</v>
      </c>
      <c r="L182" s="70" t="s">
        <v>63</v>
      </c>
      <c r="M182" s="71">
        <v>25712.781599999998</v>
      </c>
      <c r="N182" s="70" t="s">
        <v>1883</v>
      </c>
      <c r="O182" s="71">
        <v>437563647.5485127</v>
      </c>
      <c r="P182" s="70" t="s">
        <v>1903</v>
      </c>
    </row>
    <row r="183" spans="1:16" ht="51.95" customHeight="1" x14ac:dyDescent="0.2">
      <c r="A183" s="70" t="s">
        <v>1902</v>
      </c>
      <c r="B183" s="73" t="s">
        <v>60</v>
      </c>
      <c r="C183" s="73"/>
      <c r="D183" s="73" t="s">
        <v>1901</v>
      </c>
      <c r="E183" s="73" t="s">
        <v>288</v>
      </c>
      <c r="F183" s="72" t="s">
        <v>1579</v>
      </c>
      <c r="G183" s="70" t="s">
        <v>1482</v>
      </c>
      <c r="H183" s="70" t="s">
        <v>63</v>
      </c>
      <c r="I183" s="70" t="s">
        <v>1900</v>
      </c>
      <c r="J183" s="70" t="s">
        <v>63</v>
      </c>
      <c r="K183" s="70" t="s">
        <v>1899</v>
      </c>
      <c r="L183" s="70" t="s">
        <v>63</v>
      </c>
      <c r="M183" s="71">
        <v>24863.1779088</v>
      </c>
      <c r="N183" s="70" t="s">
        <v>1883</v>
      </c>
      <c r="O183" s="71">
        <v>437588510.72642154</v>
      </c>
      <c r="P183" s="70" t="s">
        <v>1893</v>
      </c>
    </row>
    <row r="184" spans="1:16" ht="26.1" customHeight="1" x14ac:dyDescent="0.2">
      <c r="A184" s="70" t="s">
        <v>1898</v>
      </c>
      <c r="B184" s="73" t="s">
        <v>60</v>
      </c>
      <c r="C184" s="73"/>
      <c r="D184" s="73" t="s">
        <v>1897</v>
      </c>
      <c r="E184" s="73" t="s">
        <v>288</v>
      </c>
      <c r="F184" s="72" t="s">
        <v>385</v>
      </c>
      <c r="G184" s="70" t="s">
        <v>1896</v>
      </c>
      <c r="H184" s="70" t="s">
        <v>63</v>
      </c>
      <c r="I184" s="70" t="s">
        <v>1895</v>
      </c>
      <c r="J184" s="70" t="s">
        <v>63</v>
      </c>
      <c r="K184" s="70" t="s">
        <v>1894</v>
      </c>
      <c r="L184" s="70" t="s">
        <v>63</v>
      </c>
      <c r="M184" s="71">
        <v>23898.433856440912</v>
      </c>
      <c r="N184" s="70" t="s">
        <v>1883</v>
      </c>
      <c r="O184" s="71">
        <v>437612409.16027796</v>
      </c>
      <c r="P184" s="70" t="s">
        <v>1893</v>
      </c>
    </row>
    <row r="185" spans="1:16" ht="26.1" customHeight="1" x14ac:dyDescent="0.2">
      <c r="A185" s="70" t="s">
        <v>1892</v>
      </c>
      <c r="B185" s="73" t="s">
        <v>60</v>
      </c>
      <c r="C185" s="73"/>
      <c r="D185" s="73" t="s">
        <v>1891</v>
      </c>
      <c r="E185" s="73" t="s">
        <v>288</v>
      </c>
      <c r="F185" s="72" t="s">
        <v>79</v>
      </c>
      <c r="G185" s="70" t="s">
        <v>1273</v>
      </c>
      <c r="H185" s="70" t="s">
        <v>63</v>
      </c>
      <c r="I185" s="70" t="s">
        <v>1890</v>
      </c>
      <c r="J185" s="70" t="s">
        <v>63</v>
      </c>
      <c r="K185" s="70" t="s">
        <v>1889</v>
      </c>
      <c r="L185" s="70" t="s">
        <v>63</v>
      </c>
      <c r="M185" s="71">
        <v>22199.139599999999</v>
      </c>
      <c r="N185" s="70" t="s">
        <v>1883</v>
      </c>
      <c r="O185" s="71">
        <v>437634608.29987794</v>
      </c>
      <c r="P185" s="70" t="s">
        <v>1882</v>
      </c>
    </row>
    <row r="186" spans="1:16" ht="51.95" customHeight="1" x14ac:dyDescent="0.2">
      <c r="A186" s="70" t="s">
        <v>1888</v>
      </c>
      <c r="B186" s="73" t="s">
        <v>60</v>
      </c>
      <c r="C186" s="73"/>
      <c r="D186" s="73" t="s">
        <v>1887</v>
      </c>
      <c r="E186" s="73" t="s">
        <v>288</v>
      </c>
      <c r="F186" s="72" t="s">
        <v>1579</v>
      </c>
      <c r="G186" s="70" t="s">
        <v>1886</v>
      </c>
      <c r="H186" s="70" t="s">
        <v>63</v>
      </c>
      <c r="I186" s="70" t="s">
        <v>1885</v>
      </c>
      <c r="J186" s="70" t="s">
        <v>63</v>
      </c>
      <c r="K186" s="70" t="s">
        <v>1884</v>
      </c>
      <c r="L186" s="70" t="s">
        <v>63</v>
      </c>
      <c r="M186" s="71">
        <v>21934.377524664</v>
      </c>
      <c r="N186" s="70" t="s">
        <v>1883</v>
      </c>
      <c r="O186" s="71">
        <v>437656542.67740262</v>
      </c>
      <c r="P186" s="70" t="s">
        <v>1882</v>
      </c>
    </row>
    <row r="187" spans="1:16" ht="39" customHeight="1" x14ac:dyDescent="0.2">
      <c r="A187" s="70" t="s">
        <v>1881</v>
      </c>
      <c r="B187" s="73" t="s">
        <v>60</v>
      </c>
      <c r="C187" s="73"/>
      <c r="D187" s="73" t="s">
        <v>1880</v>
      </c>
      <c r="E187" s="73" t="s">
        <v>288</v>
      </c>
      <c r="F187" s="72" t="s">
        <v>385</v>
      </c>
      <c r="G187" s="70" t="s">
        <v>1879</v>
      </c>
      <c r="H187" s="70" t="s">
        <v>63</v>
      </c>
      <c r="I187" s="70" t="s">
        <v>1878</v>
      </c>
      <c r="J187" s="70" t="s">
        <v>63</v>
      </c>
      <c r="K187" s="70" t="s">
        <v>1877</v>
      </c>
      <c r="L187" s="70" t="s">
        <v>63</v>
      </c>
      <c r="M187" s="71">
        <v>21333.090042</v>
      </c>
      <c r="N187" s="70" t="s">
        <v>996</v>
      </c>
      <c r="O187" s="71">
        <v>437677875.76744461</v>
      </c>
      <c r="P187" s="70" t="s">
        <v>1872</v>
      </c>
    </row>
    <row r="188" spans="1:16" ht="26.1" customHeight="1" x14ac:dyDescent="0.2">
      <c r="A188" s="70" t="s">
        <v>1876</v>
      </c>
      <c r="B188" s="73" t="s">
        <v>60</v>
      </c>
      <c r="C188" s="73"/>
      <c r="D188" s="73" t="s">
        <v>1875</v>
      </c>
      <c r="E188" s="73" t="s">
        <v>288</v>
      </c>
      <c r="F188" s="72" t="s">
        <v>79</v>
      </c>
      <c r="G188" s="70" t="s">
        <v>1142</v>
      </c>
      <c r="H188" s="70" t="s">
        <v>63</v>
      </c>
      <c r="I188" s="70" t="s">
        <v>1874</v>
      </c>
      <c r="J188" s="70" t="s">
        <v>63</v>
      </c>
      <c r="K188" s="70" t="s">
        <v>1873</v>
      </c>
      <c r="L188" s="70" t="s">
        <v>63</v>
      </c>
      <c r="M188" s="71">
        <v>21061.691076096002</v>
      </c>
      <c r="N188" s="70" t="s">
        <v>996</v>
      </c>
      <c r="O188" s="71">
        <v>437698937.45852071</v>
      </c>
      <c r="P188" s="70" t="s">
        <v>1872</v>
      </c>
    </row>
    <row r="189" spans="1:16" ht="26.1" customHeight="1" x14ac:dyDescent="0.2">
      <c r="A189" s="70" t="s">
        <v>1871</v>
      </c>
      <c r="B189" s="73" t="s">
        <v>60</v>
      </c>
      <c r="C189" s="73"/>
      <c r="D189" s="73" t="s">
        <v>1870</v>
      </c>
      <c r="E189" s="73" t="s">
        <v>288</v>
      </c>
      <c r="F189" s="72" t="s">
        <v>79</v>
      </c>
      <c r="G189" s="70" t="s">
        <v>1297</v>
      </c>
      <c r="H189" s="70" t="s">
        <v>63</v>
      </c>
      <c r="I189" s="70" t="s">
        <v>1869</v>
      </c>
      <c r="J189" s="70" t="s">
        <v>63</v>
      </c>
      <c r="K189" s="70" t="s">
        <v>1868</v>
      </c>
      <c r="L189" s="70" t="s">
        <v>63</v>
      </c>
      <c r="M189" s="71">
        <v>20909.961599999999</v>
      </c>
      <c r="N189" s="70" t="s">
        <v>996</v>
      </c>
      <c r="O189" s="71">
        <v>437719847.42012072</v>
      </c>
      <c r="P189" s="70" t="s">
        <v>1862</v>
      </c>
    </row>
    <row r="190" spans="1:16" ht="26.1" customHeight="1" x14ac:dyDescent="0.2">
      <c r="A190" s="70" t="s">
        <v>1867</v>
      </c>
      <c r="B190" s="73" t="s">
        <v>60</v>
      </c>
      <c r="C190" s="73"/>
      <c r="D190" s="73" t="s">
        <v>1866</v>
      </c>
      <c r="E190" s="73" t="s">
        <v>288</v>
      </c>
      <c r="F190" s="72" t="s">
        <v>147</v>
      </c>
      <c r="G190" s="70" t="s">
        <v>1865</v>
      </c>
      <c r="H190" s="70" t="s">
        <v>63</v>
      </c>
      <c r="I190" s="70" t="s">
        <v>1864</v>
      </c>
      <c r="J190" s="70" t="s">
        <v>63</v>
      </c>
      <c r="K190" s="70" t="s">
        <v>1863</v>
      </c>
      <c r="L190" s="70" t="s">
        <v>63</v>
      </c>
      <c r="M190" s="71">
        <v>20380.437897941723</v>
      </c>
      <c r="N190" s="70" t="s">
        <v>996</v>
      </c>
      <c r="O190" s="71">
        <v>437740227.85801864</v>
      </c>
      <c r="P190" s="70" t="s">
        <v>1862</v>
      </c>
    </row>
    <row r="191" spans="1:16" ht="26.1" customHeight="1" x14ac:dyDescent="0.2">
      <c r="A191" s="70" t="s">
        <v>1861</v>
      </c>
      <c r="B191" s="73" t="s">
        <v>60</v>
      </c>
      <c r="C191" s="73"/>
      <c r="D191" s="73" t="s">
        <v>1860</v>
      </c>
      <c r="E191" s="73" t="s">
        <v>288</v>
      </c>
      <c r="F191" s="72" t="s">
        <v>79</v>
      </c>
      <c r="G191" s="70" t="s">
        <v>1859</v>
      </c>
      <c r="H191" s="70" t="s">
        <v>63</v>
      </c>
      <c r="I191" s="70" t="s">
        <v>1858</v>
      </c>
      <c r="J191" s="70" t="s">
        <v>63</v>
      </c>
      <c r="K191" s="70" t="s">
        <v>1857</v>
      </c>
      <c r="L191" s="70" t="s">
        <v>63</v>
      </c>
      <c r="M191" s="71">
        <v>20228.644272672002</v>
      </c>
      <c r="N191" s="70" t="s">
        <v>996</v>
      </c>
      <c r="O191" s="71">
        <v>437760456.50229132</v>
      </c>
      <c r="P191" s="70" t="s">
        <v>1852</v>
      </c>
    </row>
    <row r="192" spans="1:16" ht="51.95" customHeight="1" x14ac:dyDescent="0.2">
      <c r="A192" s="70" t="s">
        <v>1856</v>
      </c>
      <c r="B192" s="73" t="s">
        <v>60</v>
      </c>
      <c r="C192" s="73"/>
      <c r="D192" s="73" t="s">
        <v>1855</v>
      </c>
      <c r="E192" s="73" t="s">
        <v>288</v>
      </c>
      <c r="F192" s="72" t="s">
        <v>147</v>
      </c>
      <c r="G192" s="70" t="s">
        <v>1854</v>
      </c>
      <c r="H192" s="70" t="s">
        <v>63</v>
      </c>
      <c r="I192" s="70" t="s">
        <v>1501</v>
      </c>
      <c r="J192" s="70" t="s">
        <v>63</v>
      </c>
      <c r="K192" s="70" t="s">
        <v>1853</v>
      </c>
      <c r="L192" s="70" t="s">
        <v>63</v>
      </c>
      <c r="M192" s="71">
        <v>19844.821631090017</v>
      </c>
      <c r="N192" s="70" t="s">
        <v>996</v>
      </c>
      <c r="O192" s="71">
        <v>437780301.3239224</v>
      </c>
      <c r="P192" s="70" t="s">
        <v>1852</v>
      </c>
    </row>
    <row r="193" spans="1:16" ht="51.95" customHeight="1" x14ac:dyDescent="0.2">
      <c r="A193" s="70" t="s">
        <v>1851</v>
      </c>
      <c r="B193" s="73" t="s">
        <v>60</v>
      </c>
      <c r="C193" s="73"/>
      <c r="D193" s="73" t="s">
        <v>1850</v>
      </c>
      <c r="E193" s="73" t="s">
        <v>288</v>
      </c>
      <c r="F193" s="72" t="s">
        <v>147</v>
      </c>
      <c r="G193" s="70" t="s">
        <v>1849</v>
      </c>
      <c r="H193" s="70" t="s">
        <v>63</v>
      </c>
      <c r="I193" s="70" t="s">
        <v>1848</v>
      </c>
      <c r="J193" s="70" t="s">
        <v>63</v>
      </c>
      <c r="K193" s="70" t="s">
        <v>1847</v>
      </c>
      <c r="L193" s="70" t="s">
        <v>63</v>
      </c>
      <c r="M193" s="71">
        <v>19769.636965478399</v>
      </c>
      <c r="N193" s="70" t="s">
        <v>996</v>
      </c>
      <c r="O193" s="71">
        <v>437800070.96088791</v>
      </c>
      <c r="P193" s="70" t="s">
        <v>1842</v>
      </c>
    </row>
    <row r="194" spans="1:16" ht="26.1" customHeight="1" x14ac:dyDescent="0.2">
      <c r="A194" s="70" t="s">
        <v>1846</v>
      </c>
      <c r="B194" s="73" t="s">
        <v>60</v>
      </c>
      <c r="C194" s="73"/>
      <c r="D194" s="73" t="s">
        <v>1845</v>
      </c>
      <c r="E194" s="73" t="s">
        <v>288</v>
      </c>
      <c r="F194" s="72" t="s">
        <v>79</v>
      </c>
      <c r="G194" s="70" t="s">
        <v>1237</v>
      </c>
      <c r="H194" s="70" t="s">
        <v>63</v>
      </c>
      <c r="I194" s="70" t="s">
        <v>1844</v>
      </c>
      <c r="J194" s="70" t="s">
        <v>63</v>
      </c>
      <c r="K194" s="70" t="s">
        <v>1843</v>
      </c>
      <c r="L194" s="70" t="s">
        <v>63</v>
      </c>
      <c r="M194" s="71">
        <v>19623.302906591998</v>
      </c>
      <c r="N194" s="70" t="s">
        <v>996</v>
      </c>
      <c r="O194" s="71">
        <v>437819694.26379448</v>
      </c>
      <c r="P194" s="70" t="s">
        <v>1842</v>
      </c>
    </row>
    <row r="195" spans="1:16" ht="39" customHeight="1" x14ac:dyDescent="0.2">
      <c r="A195" s="70" t="s">
        <v>1841</v>
      </c>
      <c r="B195" s="73" t="s">
        <v>60</v>
      </c>
      <c r="C195" s="73"/>
      <c r="D195" s="73" t="s">
        <v>1840</v>
      </c>
      <c r="E195" s="73" t="s">
        <v>288</v>
      </c>
      <c r="F195" s="72" t="s">
        <v>79</v>
      </c>
      <c r="G195" s="70" t="s">
        <v>1283</v>
      </c>
      <c r="H195" s="70" t="s">
        <v>63</v>
      </c>
      <c r="I195" s="70" t="s">
        <v>1839</v>
      </c>
      <c r="J195" s="70" t="s">
        <v>63</v>
      </c>
      <c r="K195" s="70" t="s">
        <v>1838</v>
      </c>
      <c r="L195" s="70" t="s">
        <v>63</v>
      </c>
      <c r="M195" s="71">
        <v>19533.815146559999</v>
      </c>
      <c r="N195" s="70" t="s">
        <v>996</v>
      </c>
      <c r="O195" s="71">
        <v>437839228.07894105</v>
      </c>
      <c r="P195" s="70" t="s">
        <v>1832</v>
      </c>
    </row>
    <row r="196" spans="1:16" ht="26.1" customHeight="1" x14ac:dyDescent="0.2">
      <c r="A196" s="70" t="s">
        <v>1837</v>
      </c>
      <c r="B196" s="73" t="s">
        <v>60</v>
      </c>
      <c r="C196" s="73"/>
      <c r="D196" s="73" t="s">
        <v>1836</v>
      </c>
      <c r="E196" s="73" t="s">
        <v>288</v>
      </c>
      <c r="F196" s="72" t="s">
        <v>147</v>
      </c>
      <c r="G196" s="70" t="s">
        <v>1835</v>
      </c>
      <c r="H196" s="70" t="s">
        <v>63</v>
      </c>
      <c r="I196" s="70" t="s">
        <v>1834</v>
      </c>
      <c r="J196" s="70" t="s">
        <v>63</v>
      </c>
      <c r="K196" s="70" t="s">
        <v>1833</v>
      </c>
      <c r="L196" s="70" t="s">
        <v>63</v>
      </c>
      <c r="M196" s="71">
        <v>19457.514737126399</v>
      </c>
      <c r="N196" s="70" t="s">
        <v>996</v>
      </c>
      <c r="O196" s="71">
        <v>437858685.59367818</v>
      </c>
      <c r="P196" s="70" t="s">
        <v>1832</v>
      </c>
    </row>
    <row r="197" spans="1:16" ht="26.1" customHeight="1" x14ac:dyDescent="0.2">
      <c r="A197" s="70" t="s">
        <v>1831</v>
      </c>
      <c r="B197" s="73" t="s">
        <v>60</v>
      </c>
      <c r="C197" s="73"/>
      <c r="D197" s="73" t="s">
        <v>1830</v>
      </c>
      <c r="E197" s="73" t="s">
        <v>258</v>
      </c>
      <c r="F197" s="72" t="s">
        <v>65</v>
      </c>
      <c r="G197" s="70" t="s">
        <v>1567</v>
      </c>
      <c r="H197" s="70" t="s">
        <v>63</v>
      </c>
      <c r="I197" s="70" t="s">
        <v>1829</v>
      </c>
      <c r="J197" s="70" t="s">
        <v>63</v>
      </c>
      <c r="K197" s="70" t="s">
        <v>1828</v>
      </c>
      <c r="L197" s="70" t="s">
        <v>63</v>
      </c>
      <c r="M197" s="71">
        <v>18328.880888839038</v>
      </c>
      <c r="N197" s="70" t="s">
        <v>996</v>
      </c>
      <c r="O197" s="71">
        <v>437877014.474567</v>
      </c>
      <c r="P197" s="70" t="s">
        <v>1820</v>
      </c>
    </row>
    <row r="198" spans="1:16" ht="39" customHeight="1" x14ac:dyDescent="0.2">
      <c r="A198" s="70" t="s">
        <v>331</v>
      </c>
      <c r="B198" s="73" t="s">
        <v>60</v>
      </c>
      <c r="C198" s="73"/>
      <c r="D198" s="73" t="s">
        <v>330</v>
      </c>
      <c r="E198" s="73" t="s">
        <v>288</v>
      </c>
      <c r="F198" s="72" t="s">
        <v>79</v>
      </c>
      <c r="G198" s="70" t="s">
        <v>1633</v>
      </c>
      <c r="H198" s="70" t="s">
        <v>63</v>
      </c>
      <c r="I198" s="70" t="s">
        <v>1827</v>
      </c>
      <c r="J198" s="70" t="s">
        <v>63</v>
      </c>
      <c r="K198" s="70" t="s">
        <v>1826</v>
      </c>
      <c r="L198" s="70" t="s">
        <v>63</v>
      </c>
      <c r="M198" s="71">
        <v>16243.6428</v>
      </c>
      <c r="N198" s="70" t="s">
        <v>996</v>
      </c>
      <c r="O198" s="71">
        <v>437893258.11736703</v>
      </c>
      <c r="P198" s="70" t="s">
        <v>1820</v>
      </c>
    </row>
    <row r="199" spans="1:16" ht="24" customHeight="1" x14ac:dyDescent="0.2">
      <c r="A199" s="70" t="s">
        <v>1825</v>
      </c>
      <c r="B199" s="73" t="s">
        <v>60</v>
      </c>
      <c r="C199" s="73"/>
      <c r="D199" s="73" t="s">
        <v>1824</v>
      </c>
      <c r="E199" s="73" t="s">
        <v>288</v>
      </c>
      <c r="F199" s="72" t="s">
        <v>385</v>
      </c>
      <c r="G199" s="70" t="s">
        <v>1823</v>
      </c>
      <c r="H199" s="70" t="s">
        <v>63</v>
      </c>
      <c r="I199" s="70" t="s">
        <v>1822</v>
      </c>
      <c r="J199" s="70" t="s">
        <v>63</v>
      </c>
      <c r="K199" s="70" t="s">
        <v>1821</v>
      </c>
      <c r="L199" s="70" t="s">
        <v>63</v>
      </c>
      <c r="M199" s="71">
        <v>15659.2508292</v>
      </c>
      <c r="N199" s="70" t="s">
        <v>996</v>
      </c>
      <c r="O199" s="71">
        <v>437908917.36819619</v>
      </c>
      <c r="P199" s="70" t="s">
        <v>1820</v>
      </c>
    </row>
    <row r="200" spans="1:16" ht="24" customHeight="1" x14ac:dyDescent="0.2">
      <c r="A200" s="70" t="s">
        <v>519</v>
      </c>
      <c r="B200" s="73" t="s">
        <v>500</v>
      </c>
      <c r="C200" s="73"/>
      <c r="D200" s="73" t="s">
        <v>518</v>
      </c>
      <c r="E200" s="73" t="s">
        <v>288</v>
      </c>
      <c r="F200" s="72" t="s">
        <v>79</v>
      </c>
      <c r="G200" s="70" t="s">
        <v>1422</v>
      </c>
      <c r="H200" s="70" t="s">
        <v>63</v>
      </c>
      <c r="I200" s="70" t="s">
        <v>1819</v>
      </c>
      <c r="J200" s="70" t="s">
        <v>63</v>
      </c>
      <c r="K200" s="70" t="s">
        <v>1818</v>
      </c>
      <c r="L200" s="70" t="s">
        <v>63</v>
      </c>
      <c r="M200" s="71">
        <v>15571.248</v>
      </c>
      <c r="N200" s="70" t="s">
        <v>996</v>
      </c>
      <c r="O200" s="71">
        <v>437924488.61619622</v>
      </c>
      <c r="P200" s="70" t="s">
        <v>1807</v>
      </c>
    </row>
    <row r="201" spans="1:16" ht="24" customHeight="1" x14ac:dyDescent="0.2">
      <c r="A201" s="70" t="s">
        <v>1817</v>
      </c>
      <c r="B201" s="73" t="s">
        <v>60</v>
      </c>
      <c r="C201" s="73"/>
      <c r="D201" s="73" t="s">
        <v>1816</v>
      </c>
      <c r="E201" s="73" t="s">
        <v>288</v>
      </c>
      <c r="F201" s="72" t="s">
        <v>79</v>
      </c>
      <c r="G201" s="70" t="s">
        <v>1815</v>
      </c>
      <c r="H201" s="70" t="s">
        <v>63</v>
      </c>
      <c r="I201" s="70" t="s">
        <v>1814</v>
      </c>
      <c r="J201" s="70" t="s">
        <v>63</v>
      </c>
      <c r="K201" s="70" t="s">
        <v>1813</v>
      </c>
      <c r="L201" s="70" t="s">
        <v>63</v>
      </c>
      <c r="M201" s="71">
        <v>14774.953087530708</v>
      </c>
      <c r="N201" s="70" t="s">
        <v>996</v>
      </c>
      <c r="O201" s="71">
        <v>437939263.56928372</v>
      </c>
      <c r="P201" s="70" t="s">
        <v>1807</v>
      </c>
    </row>
    <row r="202" spans="1:16" ht="51.95" customHeight="1" x14ac:dyDescent="0.2">
      <c r="A202" s="70" t="s">
        <v>1812</v>
      </c>
      <c r="B202" s="73" t="s">
        <v>60</v>
      </c>
      <c r="C202" s="73"/>
      <c r="D202" s="73" t="s">
        <v>1811</v>
      </c>
      <c r="E202" s="73" t="s">
        <v>288</v>
      </c>
      <c r="F202" s="72" t="s">
        <v>147</v>
      </c>
      <c r="G202" s="70" t="s">
        <v>1810</v>
      </c>
      <c r="H202" s="70" t="s">
        <v>63</v>
      </c>
      <c r="I202" s="70" t="s">
        <v>1809</v>
      </c>
      <c r="J202" s="70" t="s">
        <v>63</v>
      </c>
      <c r="K202" s="70" t="s">
        <v>1808</v>
      </c>
      <c r="L202" s="70" t="s">
        <v>63</v>
      </c>
      <c r="M202" s="71">
        <v>14231.724312959999</v>
      </c>
      <c r="N202" s="70" t="s">
        <v>996</v>
      </c>
      <c r="O202" s="71">
        <v>437953495.29359668</v>
      </c>
      <c r="P202" s="70" t="s">
        <v>1807</v>
      </c>
    </row>
    <row r="203" spans="1:16" ht="39" customHeight="1" x14ac:dyDescent="0.2">
      <c r="A203" s="70" t="s">
        <v>1806</v>
      </c>
      <c r="B203" s="73" t="s">
        <v>60</v>
      </c>
      <c r="C203" s="73"/>
      <c r="D203" s="73" t="s">
        <v>1805</v>
      </c>
      <c r="E203" s="73" t="s">
        <v>288</v>
      </c>
      <c r="F203" s="72" t="s">
        <v>79</v>
      </c>
      <c r="G203" s="70" t="s">
        <v>1804</v>
      </c>
      <c r="H203" s="70" t="s">
        <v>63</v>
      </c>
      <c r="I203" s="70" t="s">
        <v>1803</v>
      </c>
      <c r="J203" s="70" t="s">
        <v>63</v>
      </c>
      <c r="K203" s="70" t="s">
        <v>1802</v>
      </c>
      <c r="L203" s="70" t="s">
        <v>63</v>
      </c>
      <c r="M203" s="71">
        <v>13922.629580112</v>
      </c>
      <c r="N203" s="70" t="s">
        <v>996</v>
      </c>
      <c r="O203" s="71">
        <v>437967417.92317683</v>
      </c>
      <c r="P203" s="70" t="s">
        <v>1790</v>
      </c>
    </row>
    <row r="204" spans="1:16" ht="26.1" customHeight="1" x14ac:dyDescent="0.2">
      <c r="A204" s="70" t="s">
        <v>293</v>
      </c>
      <c r="B204" s="73" t="s">
        <v>60</v>
      </c>
      <c r="C204" s="73"/>
      <c r="D204" s="73" t="s">
        <v>292</v>
      </c>
      <c r="E204" s="73" t="s">
        <v>288</v>
      </c>
      <c r="F204" s="72" t="s">
        <v>291</v>
      </c>
      <c r="G204" s="70" t="s">
        <v>1801</v>
      </c>
      <c r="H204" s="70" t="s">
        <v>63</v>
      </c>
      <c r="I204" s="70" t="s">
        <v>1800</v>
      </c>
      <c r="J204" s="70" t="s">
        <v>63</v>
      </c>
      <c r="K204" s="70" t="s">
        <v>1799</v>
      </c>
      <c r="L204" s="70" t="s">
        <v>63</v>
      </c>
      <c r="M204" s="71">
        <v>13497.4711529328</v>
      </c>
      <c r="N204" s="70" t="s">
        <v>996</v>
      </c>
      <c r="O204" s="71">
        <v>437980915.39432973</v>
      </c>
      <c r="P204" s="70" t="s">
        <v>1790</v>
      </c>
    </row>
    <row r="205" spans="1:16" ht="24" customHeight="1" x14ac:dyDescent="0.2">
      <c r="A205" s="70" t="s">
        <v>1798</v>
      </c>
      <c r="B205" s="73" t="s">
        <v>60</v>
      </c>
      <c r="C205" s="73"/>
      <c r="D205" s="73" t="s">
        <v>1797</v>
      </c>
      <c r="E205" s="73" t="s">
        <v>262</v>
      </c>
      <c r="F205" s="72" t="s">
        <v>65</v>
      </c>
      <c r="G205" s="70" t="s">
        <v>1796</v>
      </c>
      <c r="H205" s="70" t="s">
        <v>63</v>
      </c>
      <c r="I205" s="70" t="s">
        <v>1795</v>
      </c>
      <c r="J205" s="70" t="s">
        <v>63</v>
      </c>
      <c r="K205" s="70" t="s">
        <v>1794</v>
      </c>
      <c r="L205" s="70" t="s">
        <v>63</v>
      </c>
      <c r="M205" s="71">
        <v>13397.444944832361</v>
      </c>
      <c r="N205" s="70" t="s">
        <v>996</v>
      </c>
      <c r="O205" s="71">
        <v>437994312.83927459</v>
      </c>
      <c r="P205" s="70" t="s">
        <v>1790</v>
      </c>
    </row>
    <row r="206" spans="1:16" ht="39" customHeight="1" x14ac:dyDescent="0.2">
      <c r="A206" s="70" t="s">
        <v>350</v>
      </c>
      <c r="B206" s="73" t="s">
        <v>60</v>
      </c>
      <c r="C206" s="73"/>
      <c r="D206" s="73" t="s">
        <v>349</v>
      </c>
      <c r="E206" s="73" t="s">
        <v>288</v>
      </c>
      <c r="F206" s="72" t="s">
        <v>79</v>
      </c>
      <c r="G206" s="70" t="s">
        <v>1793</v>
      </c>
      <c r="H206" s="70" t="s">
        <v>63</v>
      </c>
      <c r="I206" s="70" t="s">
        <v>1792</v>
      </c>
      <c r="J206" s="70" t="s">
        <v>63</v>
      </c>
      <c r="K206" s="70" t="s">
        <v>1791</v>
      </c>
      <c r="L206" s="70" t="s">
        <v>63</v>
      </c>
      <c r="M206" s="71">
        <v>13337.509737997632</v>
      </c>
      <c r="N206" s="70" t="s">
        <v>996</v>
      </c>
      <c r="O206" s="71">
        <v>438007650.34901255</v>
      </c>
      <c r="P206" s="70" t="s">
        <v>1790</v>
      </c>
    </row>
    <row r="207" spans="1:16" ht="24" customHeight="1" x14ac:dyDescent="0.2">
      <c r="A207" s="70" t="s">
        <v>1789</v>
      </c>
      <c r="B207" s="73" t="s">
        <v>365</v>
      </c>
      <c r="C207" s="73"/>
      <c r="D207" s="73" t="s">
        <v>1788</v>
      </c>
      <c r="E207" s="73" t="s">
        <v>288</v>
      </c>
      <c r="F207" s="72" t="s">
        <v>116</v>
      </c>
      <c r="G207" s="70" t="s">
        <v>1551</v>
      </c>
      <c r="H207" s="70" t="s">
        <v>63</v>
      </c>
      <c r="I207" s="70" t="s">
        <v>1787</v>
      </c>
      <c r="J207" s="70" t="s">
        <v>63</v>
      </c>
      <c r="K207" s="70" t="s">
        <v>1786</v>
      </c>
      <c r="L207" s="70" t="s">
        <v>63</v>
      </c>
      <c r="M207" s="71">
        <v>12861.3553992</v>
      </c>
      <c r="N207" s="70" t="s">
        <v>996</v>
      </c>
      <c r="O207" s="71">
        <v>438020511.70441175</v>
      </c>
      <c r="P207" s="70" t="s">
        <v>1778</v>
      </c>
    </row>
    <row r="208" spans="1:16" ht="26.1" customHeight="1" x14ac:dyDescent="0.2">
      <c r="A208" s="70" t="s">
        <v>337</v>
      </c>
      <c r="B208" s="73" t="s">
        <v>60</v>
      </c>
      <c r="C208" s="73"/>
      <c r="D208" s="73" t="s">
        <v>336</v>
      </c>
      <c r="E208" s="73" t="s">
        <v>288</v>
      </c>
      <c r="F208" s="72" t="s">
        <v>79</v>
      </c>
      <c r="G208" s="70" t="s">
        <v>1785</v>
      </c>
      <c r="H208" s="70" t="s">
        <v>63</v>
      </c>
      <c r="I208" s="70" t="s">
        <v>1784</v>
      </c>
      <c r="J208" s="70" t="s">
        <v>63</v>
      </c>
      <c r="K208" s="70" t="s">
        <v>1783</v>
      </c>
      <c r="L208" s="70" t="s">
        <v>63</v>
      </c>
      <c r="M208" s="71">
        <v>12663.896201088</v>
      </c>
      <c r="N208" s="70" t="s">
        <v>996</v>
      </c>
      <c r="O208" s="71">
        <v>438033175.60061288</v>
      </c>
      <c r="P208" s="70" t="s">
        <v>1778</v>
      </c>
    </row>
    <row r="209" spans="1:16" ht="26.1" customHeight="1" x14ac:dyDescent="0.2">
      <c r="A209" s="70" t="s">
        <v>1782</v>
      </c>
      <c r="B209" s="73" t="s">
        <v>60</v>
      </c>
      <c r="C209" s="73"/>
      <c r="D209" s="73" t="s">
        <v>1781</v>
      </c>
      <c r="E209" s="73" t="s">
        <v>288</v>
      </c>
      <c r="F209" s="72" t="s">
        <v>79</v>
      </c>
      <c r="G209" s="70" t="s">
        <v>1273</v>
      </c>
      <c r="H209" s="70" t="s">
        <v>63</v>
      </c>
      <c r="I209" s="70" t="s">
        <v>1780</v>
      </c>
      <c r="J209" s="70" t="s">
        <v>63</v>
      </c>
      <c r="K209" s="70" t="s">
        <v>1779</v>
      </c>
      <c r="L209" s="70" t="s">
        <v>63</v>
      </c>
      <c r="M209" s="71">
        <v>12633.9444</v>
      </c>
      <c r="N209" s="70" t="s">
        <v>996</v>
      </c>
      <c r="O209" s="71">
        <v>438045809.54501283</v>
      </c>
      <c r="P209" s="70" t="s">
        <v>1778</v>
      </c>
    </row>
    <row r="210" spans="1:16" ht="26.1" customHeight="1" x14ac:dyDescent="0.2">
      <c r="A210" s="70" t="s">
        <v>1777</v>
      </c>
      <c r="B210" s="73" t="s">
        <v>60</v>
      </c>
      <c r="C210" s="73"/>
      <c r="D210" s="73" t="s">
        <v>1776</v>
      </c>
      <c r="E210" s="73" t="s">
        <v>288</v>
      </c>
      <c r="F210" s="72" t="s">
        <v>147</v>
      </c>
      <c r="G210" s="70" t="s">
        <v>1775</v>
      </c>
      <c r="H210" s="70" t="s">
        <v>63</v>
      </c>
      <c r="I210" s="70" t="s">
        <v>1774</v>
      </c>
      <c r="J210" s="70" t="s">
        <v>63</v>
      </c>
      <c r="K210" s="70" t="s">
        <v>1773</v>
      </c>
      <c r="L210" s="70" t="s">
        <v>63</v>
      </c>
      <c r="M210" s="71">
        <v>11795.144564614673</v>
      </c>
      <c r="N210" s="70" t="s">
        <v>996</v>
      </c>
      <c r="O210" s="71">
        <v>438057604.68957746</v>
      </c>
      <c r="P210" s="70" t="s">
        <v>1761</v>
      </c>
    </row>
    <row r="211" spans="1:16" ht="39" customHeight="1" x14ac:dyDescent="0.2">
      <c r="A211" s="70" t="s">
        <v>333</v>
      </c>
      <c r="B211" s="73" t="s">
        <v>60</v>
      </c>
      <c r="C211" s="73"/>
      <c r="D211" s="73" t="s">
        <v>332</v>
      </c>
      <c r="E211" s="73" t="s">
        <v>288</v>
      </c>
      <c r="F211" s="72" t="s">
        <v>79</v>
      </c>
      <c r="G211" s="70" t="s">
        <v>1633</v>
      </c>
      <c r="H211" s="70" t="s">
        <v>63</v>
      </c>
      <c r="I211" s="70" t="s">
        <v>1772</v>
      </c>
      <c r="J211" s="70" t="s">
        <v>63</v>
      </c>
      <c r="K211" s="70" t="s">
        <v>1771</v>
      </c>
      <c r="L211" s="70" t="s">
        <v>63</v>
      </c>
      <c r="M211" s="71">
        <v>11557.1016</v>
      </c>
      <c r="N211" s="70" t="s">
        <v>996</v>
      </c>
      <c r="O211" s="71">
        <v>438069161.79117745</v>
      </c>
      <c r="P211" s="70" t="s">
        <v>1761</v>
      </c>
    </row>
    <row r="212" spans="1:16" ht="26.1" customHeight="1" x14ac:dyDescent="0.2">
      <c r="A212" s="70" t="s">
        <v>1770</v>
      </c>
      <c r="B212" s="73" t="s">
        <v>60</v>
      </c>
      <c r="C212" s="73"/>
      <c r="D212" s="73" t="s">
        <v>1769</v>
      </c>
      <c r="E212" s="73" t="s">
        <v>288</v>
      </c>
      <c r="F212" s="72" t="s">
        <v>147</v>
      </c>
      <c r="G212" s="70" t="s">
        <v>1768</v>
      </c>
      <c r="H212" s="70" t="s">
        <v>63</v>
      </c>
      <c r="I212" s="70" t="s">
        <v>1767</v>
      </c>
      <c r="J212" s="70" t="s">
        <v>63</v>
      </c>
      <c r="K212" s="70" t="s">
        <v>1766</v>
      </c>
      <c r="L212" s="70" t="s">
        <v>63</v>
      </c>
      <c r="M212" s="71">
        <v>11326.800911123913</v>
      </c>
      <c r="N212" s="70" t="s">
        <v>996</v>
      </c>
      <c r="O212" s="71">
        <v>438080488.59208858</v>
      </c>
      <c r="P212" s="70" t="s">
        <v>1761</v>
      </c>
    </row>
    <row r="213" spans="1:16" ht="26.1" customHeight="1" x14ac:dyDescent="0.2">
      <c r="A213" s="70" t="s">
        <v>1765</v>
      </c>
      <c r="B213" s="73" t="s">
        <v>60</v>
      </c>
      <c r="C213" s="73"/>
      <c r="D213" s="73" t="s">
        <v>1764</v>
      </c>
      <c r="E213" s="73" t="s">
        <v>288</v>
      </c>
      <c r="F213" s="72" t="s">
        <v>79</v>
      </c>
      <c r="G213" s="70" t="s">
        <v>1297</v>
      </c>
      <c r="H213" s="70" t="s">
        <v>63</v>
      </c>
      <c r="I213" s="70" t="s">
        <v>1763</v>
      </c>
      <c r="J213" s="70" t="s">
        <v>63</v>
      </c>
      <c r="K213" s="70" t="s">
        <v>1762</v>
      </c>
      <c r="L213" s="70" t="s">
        <v>63</v>
      </c>
      <c r="M213" s="71">
        <v>11213.3208</v>
      </c>
      <c r="N213" s="70" t="s">
        <v>996</v>
      </c>
      <c r="O213" s="71">
        <v>438091701.91288859</v>
      </c>
      <c r="P213" s="70" t="s">
        <v>1761</v>
      </c>
    </row>
    <row r="214" spans="1:16" ht="24" customHeight="1" x14ac:dyDescent="0.2">
      <c r="A214" s="70" t="s">
        <v>511</v>
      </c>
      <c r="B214" s="73" t="s">
        <v>500</v>
      </c>
      <c r="C214" s="73"/>
      <c r="D214" s="73" t="s">
        <v>510</v>
      </c>
      <c r="E214" s="73" t="s">
        <v>288</v>
      </c>
      <c r="F214" s="72" t="s">
        <v>79</v>
      </c>
      <c r="G214" s="70" t="s">
        <v>1297</v>
      </c>
      <c r="H214" s="70" t="s">
        <v>63</v>
      </c>
      <c r="I214" s="70" t="s">
        <v>1760</v>
      </c>
      <c r="J214" s="70" t="s">
        <v>63</v>
      </c>
      <c r="K214" s="70" t="s">
        <v>1759</v>
      </c>
      <c r="L214" s="70" t="s">
        <v>63</v>
      </c>
      <c r="M214" s="71">
        <v>11021.208000000001</v>
      </c>
      <c r="N214" s="70" t="s">
        <v>996</v>
      </c>
      <c r="O214" s="71">
        <v>438102723.12088859</v>
      </c>
      <c r="P214" s="70" t="s">
        <v>1743</v>
      </c>
    </row>
    <row r="215" spans="1:16" ht="24" customHeight="1" x14ac:dyDescent="0.2">
      <c r="A215" s="70" t="s">
        <v>1758</v>
      </c>
      <c r="B215" s="73" t="s">
        <v>60</v>
      </c>
      <c r="C215" s="73"/>
      <c r="D215" s="73" t="s">
        <v>1757</v>
      </c>
      <c r="E215" s="73" t="s">
        <v>262</v>
      </c>
      <c r="F215" s="72" t="s">
        <v>65</v>
      </c>
      <c r="G215" s="70" t="s">
        <v>1756</v>
      </c>
      <c r="H215" s="70" t="s">
        <v>63</v>
      </c>
      <c r="I215" s="70" t="s">
        <v>1755</v>
      </c>
      <c r="J215" s="70" t="s">
        <v>63</v>
      </c>
      <c r="K215" s="70" t="s">
        <v>1754</v>
      </c>
      <c r="L215" s="70" t="s">
        <v>63</v>
      </c>
      <c r="M215" s="71">
        <v>10816.72977983955</v>
      </c>
      <c r="N215" s="70" t="s">
        <v>996</v>
      </c>
      <c r="O215" s="71">
        <v>438113539.85066843</v>
      </c>
      <c r="P215" s="70" t="s">
        <v>1743</v>
      </c>
    </row>
    <row r="216" spans="1:16" ht="26.1" customHeight="1" x14ac:dyDescent="0.2">
      <c r="A216" s="70" t="s">
        <v>1753</v>
      </c>
      <c r="B216" s="73" t="s">
        <v>60</v>
      </c>
      <c r="C216" s="73"/>
      <c r="D216" s="73" t="s">
        <v>1752</v>
      </c>
      <c r="E216" s="73" t="s">
        <v>288</v>
      </c>
      <c r="F216" s="72" t="s">
        <v>147</v>
      </c>
      <c r="G216" s="70" t="s">
        <v>1751</v>
      </c>
      <c r="H216" s="70" t="s">
        <v>63</v>
      </c>
      <c r="I216" s="70" t="s">
        <v>1750</v>
      </c>
      <c r="J216" s="70" t="s">
        <v>63</v>
      </c>
      <c r="K216" s="70" t="s">
        <v>1749</v>
      </c>
      <c r="L216" s="70" t="s">
        <v>63</v>
      </c>
      <c r="M216" s="71">
        <v>10503.792545492584</v>
      </c>
      <c r="N216" s="70" t="s">
        <v>996</v>
      </c>
      <c r="O216" s="71">
        <v>438124043.64321393</v>
      </c>
      <c r="P216" s="70" t="s">
        <v>1743</v>
      </c>
    </row>
    <row r="217" spans="1:16" ht="39" customHeight="1" x14ac:dyDescent="0.2">
      <c r="A217" s="70" t="s">
        <v>1748</v>
      </c>
      <c r="B217" s="73" t="s">
        <v>60</v>
      </c>
      <c r="C217" s="73"/>
      <c r="D217" s="73" t="s">
        <v>1747</v>
      </c>
      <c r="E217" s="73" t="s">
        <v>288</v>
      </c>
      <c r="F217" s="72" t="s">
        <v>79</v>
      </c>
      <c r="G217" s="70" t="s">
        <v>1746</v>
      </c>
      <c r="H217" s="70" t="s">
        <v>63</v>
      </c>
      <c r="I217" s="70" t="s">
        <v>1745</v>
      </c>
      <c r="J217" s="70" t="s">
        <v>63</v>
      </c>
      <c r="K217" s="70" t="s">
        <v>1744</v>
      </c>
      <c r="L217" s="70" t="s">
        <v>63</v>
      </c>
      <c r="M217" s="71">
        <v>10273.39982592</v>
      </c>
      <c r="N217" s="70" t="s">
        <v>996</v>
      </c>
      <c r="O217" s="71">
        <v>438134317.04303986</v>
      </c>
      <c r="P217" s="70" t="s">
        <v>1743</v>
      </c>
    </row>
    <row r="218" spans="1:16" ht="24" customHeight="1" x14ac:dyDescent="0.2">
      <c r="A218" s="70" t="s">
        <v>1742</v>
      </c>
      <c r="B218" s="73" t="s">
        <v>60</v>
      </c>
      <c r="C218" s="73"/>
      <c r="D218" s="73" t="s">
        <v>1741</v>
      </c>
      <c r="E218" s="73" t="s">
        <v>262</v>
      </c>
      <c r="F218" s="72" t="s">
        <v>65</v>
      </c>
      <c r="G218" s="70" t="s">
        <v>1740</v>
      </c>
      <c r="H218" s="70" t="s">
        <v>63</v>
      </c>
      <c r="I218" s="70" t="s">
        <v>1739</v>
      </c>
      <c r="J218" s="70" t="s">
        <v>63</v>
      </c>
      <c r="K218" s="70" t="s">
        <v>1738</v>
      </c>
      <c r="L218" s="70" t="s">
        <v>63</v>
      </c>
      <c r="M218" s="71">
        <v>10054.959885701624</v>
      </c>
      <c r="N218" s="70" t="s">
        <v>996</v>
      </c>
      <c r="O218" s="71">
        <v>438144372.00292557</v>
      </c>
      <c r="P218" s="70" t="s">
        <v>1719</v>
      </c>
    </row>
    <row r="219" spans="1:16" ht="26.1" customHeight="1" x14ac:dyDescent="0.2">
      <c r="A219" s="70" t="s">
        <v>1737</v>
      </c>
      <c r="B219" s="73" t="s">
        <v>60</v>
      </c>
      <c r="C219" s="73"/>
      <c r="D219" s="73" t="s">
        <v>1736</v>
      </c>
      <c r="E219" s="73" t="s">
        <v>288</v>
      </c>
      <c r="F219" s="72" t="s">
        <v>79</v>
      </c>
      <c r="G219" s="70" t="s">
        <v>1151</v>
      </c>
      <c r="H219" s="70" t="s">
        <v>63</v>
      </c>
      <c r="I219" s="70" t="s">
        <v>1735</v>
      </c>
      <c r="J219" s="70" t="s">
        <v>63</v>
      </c>
      <c r="K219" s="70" t="s">
        <v>1734</v>
      </c>
      <c r="L219" s="70" t="s">
        <v>63</v>
      </c>
      <c r="M219" s="71">
        <v>9261.8569755360004</v>
      </c>
      <c r="N219" s="70" t="s">
        <v>996</v>
      </c>
      <c r="O219" s="71">
        <v>438153633.85990107</v>
      </c>
      <c r="P219" s="70" t="s">
        <v>1719</v>
      </c>
    </row>
    <row r="220" spans="1:16" ht="26.1" customHeight="1" x14ac:dyDescent="0.2">
      <c r="A220" s="70" t="s">
        <v>1733</v>
      </c>
      <c r="B220" s="73" t="s">
        <v>60</v>
      </c>
      <c r="C220" s="73"/>
      <c r="D220" s="73" t="s">
        <v>1732</v>
      </c>
      <c r="E220" s="73" t="s">
        <v>288</v>
      </c>
      <c r="F220" s="72" t="s">
        <v>147</v>
      </c>
      <c r="G220" s="70" t="s">
        <v>1731</v>
      </c>
      <c r="H220" s="70" t="s">
        <v>63</v>
      </c>
      <c r="I220" s="70" t="s">
        <v>1730</v>
      </c>
      <c r="J220" s="70" t="s">
        <v>63</v>
      </c>
      <c r="K220" s="70" t="s">
        <v>1729</v>
      </c>
      <c r="L220" s="70" t="s">
        <v>63</v>
      </c>
      <c r="M220" s="71">
        <v>9252.3620123671972</v>
      </c>
      <c r="N220" s="70" t="s">
        <v>996</v>
      </c>
      <c r="O220" s="71">
        <v>438162886.22191346</v>
      </c>
      <c r="P220" s="70" t="s">
        <v>1719</v>
      </c>
    </row>
    <row r="221" spans="1:16" ht="26.1" customHeight="1" x14ac:dyDescent="0.2">
      <c r="A221" s="70" t="s">
        <v>1728</v>
      </c>
      <c r="B221" s="73" t="s">
        <v>60</v>
      </c>
      <c r="C221" s="73"/>
      <c r="D221" s="73" t="s">
        <v>1727</v>
      </c>
      <c r="E221" s="73" t="s">
        <v>288</v>
      </c>
      <c r="F221" s="72" t="s">
        <v>79</v>
      </c>
      <c r="G221" s="70" t="s">
        <v>1726</v>
      </c>
      <c r="H221" s="70" t="s">
        <v>63</v>
      </c>
      <c r="I221" s="70" t="s">
        <v>1725</v>
      </c>
      <c r="J221" s="70" t="s">
        <v>63</v>
      </c>
      <c r="K221" s="70" t="s">
        <v>1724</v>
      </c>
      <c r="L221" s="70" t="s">
        <v>63</v>
      </c>
      <c r="M221" s="71">
        <v>9220.6198336937523</v>
      </c>
      <c r="N221" s="70" t="s">
        <v>996</v>
      </c>
      <c r="O221" s="71">
        <v>438172106.84174716</v>
      </c>
      <c r="P221" s="70" t="s">
        <v>1719</v>
      </c>
    </row>
    <row r="222" spans="1:16" ht="39" customHeight="1" x14ac:dyDescent="0.2">
      <c r="A222" s="70" t="s">
        <v>1723</v>
      </c>
      <c r="B222" s="73" t="s">
        <v>60</v>
      </c>
      <c r="C222" s="73"/>
      <c r="D222" s="73" t="s">
        <v>1722</v>
      </c>
      <c r="E222" s="73" t="s">
        <v>288</v>
      </c>
      <c r="F222" s="72" t="s">
        <v>79</v>
      </c>
      <c r="G222" s="70" t="s">
        <v>1237</v>
      </c>
      <c r="H222" s="70" t="s">
        <v>63</v>
      </c>
      <c r="I222" s="70" t="s">
        <v>1721</v>
      </c>
      <c r="J222" s="70" t="s">
        <v>63</v>
      </c>
      <c r="K222" s="70" t="s">
        <v>1720</v>
      </c>
      <c r="L222" s="70" t="s">
        <v>63</v>
      </c>
      <c r="M222" s="71">
        <v>9021.2314468320001</v>
      </c>
      <c r="N222" s="70" t="s">
        <v>996</v>
      </c>
      <c r="O222" s="71">
        <v>438181128.07319397</v>
      </c>
      <c r="P222" s="70" t="s">
        <v>1719</v>
      </c>
    </row>
    <row r="223" spans="1:16" ht="24" customHeight="1" x14ac:dyDescent="0.2">
      <c r="A223" s="70" t="s">
        <v>1718</v>
      </c>
      <c r="B223" s="73" t="s">
        <v>60</v>
      </c>
      <c r="C223" s="73"/>
      <c r="D223" s="73" t="s">
        <v>1717</v>
      </c>
      <c r="E223" s="73" t="s">
        <v>288</v>
      </c>
      <c r="F223" s="72" t="s">
        <v>79</v>
      </c>
      <c r="G223" s="70" t="s">
        <v>1716</v>
      </c>
      <c r="H223" s="70" t="s">
        <v>63</v>
      </c>
      <c r="I223" s="70" t="s">
        <v>1715</v>
      </c>
      <c r="J223" s="70" t="s">
        <v>63</v>
      </c>
      <c r="K223" s="70" t="s">
        <v>1714</v>
      </c>
      <c r="L223" s="70" t="s">
        <v>63</v>
      </c>
      <c r="M223" s="71">
        <v>8919.53036832</v>
      </c>
      <c r="N223" s="70" t="s">
        <v>996</v>
      </c>
      <c r="O223" s="71">
        <v>438190047.6035623</v>
      </c>
      <c r="P223" s="70" t="s">
        <v>1695</v>
      </c>
    </row>
    <row r="224" spans="1:16" ht="24" customHeight="1" x14ac:dyDescent="0.2">
      <c r="A224" s="70" t="s">
        <v>1713</v>
      </c>
      <c r="B224" s="73" t="s">
        <v>60</v>
      </c>
      <c r="C224" s="73"/>
      <c r="D224" s="73" t="s">
        <v>1712</v>
      </c>
      <c r="E224" s="73" t="s">
        <v>288</v>
      </c>
      <c r="F224" s="72" t="s">
        <v>385</v>
      </c>
      <c r="G224" s="70" t="s">
        <v>1711</v>
      </c>
      <c r="H224" s="70" t="s">
        <v>63</v>
      </c>
      <c r="I224" s="70" t="s">
        <v>1710</v>
      </c>
      <c r="J224" s="70" t="s">
        <v>63</v>
      </c>
      <c r="K224" s="70" t="s">
        <v>1709</v>
      </c>
      <c r="L224" s="70" t="s">
        <v>63</v>
      </c>
      <c r="M224" s="71">
        <v>8841.2450862415681</v>
      </c>
      <c r="N224" s="70" t="s">
        <v>996</v>
      </c>
      <c r="O224" s="71">
        <v>438198888.84864855</v>
      </c>
      <c r="P224" s="70" t="s">
        <v>1695</v>
      </c>
    </row>
    <row r="225" spans="1:16" ht="26.1" customHeight="1" x14ac:dyDescent="0.2">
      <c r="A225" s="70" t="s">
        <v>1708</v>
      </c>
      <c r="B225" s="73" t="s">
        <v>60</v>
      </c>
      <c r="C225" s="73"/>
      <c r="D225" s="73" t="s">
        <v>1707</v>
      </c>
      <c r="E225" s="73" t="s">
        <v>288</v>
      </c>
      <c r="F225" s="72" t="s">
        <v>79</v>
      </c>
      <c r="G225" s="70" t="s">
        <v>1273</v>
      </c>
      <c r="H225" s="70" t="s">
        <v>63</v>
      </c>
      <c r="I225" s="70" t="s">
        <v>1706</v>
      </c>
      <c r="J225" s="70" t="s">
        <v>63</v>
      </c>
      <c r="K225" s="70" t="s">
        <v>1705</v>
      </c>
      <c r="L225" s="70" t="s">
        <v>63</v>
      </c>
      <c r="M225" s="71">
        <v>8437.7963999999993</v>
      </c>
      <c r="N225" s="70" t="s">
        <v>996</v>
      </c>
      <c r="O225" s="71">
        <v>438207326.64504856</v>
      </c>
      <c r="P225" s="70" t="s">
        <v>1695</v>
      </c>
    </row>
    <row r="226" spans="1:16" ht="51.95" customHeight="1" x14ac:dyDescent="0.2">
      <c r="A226" s="70" t="s">
        <v>1704</v>
      </c>
      <c r="B226" s="73" t="s">
        <v>60</v>
      </c>
      <c r="C226" s="73"/>
      <c r="D226" s="73" t="s">
        <v>1703</v>
      </c>
      <c r="E226" s="73" t="s">
        <v>992</v>
      </c>
      <c r="F226" s="72" t="s">
        <v>79</v>
      </c>
      <c r="G226" s="70" t="s">
        <v>1702</v>
      </c>
      <c r="H226" s="70" t="s">
        <v>63</v>
      </c>
      <c r="I226" s="70" t="s">
        <v>1701</v>
      </c>
      <c r="J226" s="70" t="s">
        <v>63</v>
      </c>
      <c r="K226" s="70" t="s">
        <v>1700</v>
      </c>
      <c r="L226" s="70" t="s">
        <v>63</v>
      </c>
      <c r="M226" s="71">
        <v>8434.0760515507027</v>
      </c>
      <c r="N226" s="70" t="s">
        <v>996</v>
      </c>
      <c r="O226" s="71">
        <v>438215760.72110009</v>
      </c>
      <c r="P226" s="70" t="s">
        <v>1695</v>
      </c>
    </row>
    <row r="227" spans="1:16" ht="24" customHeight="1" x14ac:dyDescent="0.2">
      <c r="A227" s="70" t="s">
        <v>1699</v>
      </c>
      <c r="B227" s="73" t="s">
        <v>365</v>
      </c>
      <c r="C227" s="73"/>
      <c r="D227" s="73" t="s">
        <v>1698</v>
      </c>
      <c r="E227" s="73" t="s">
        <v>288</v>
      </c>
      <c r="F227" s="72" t="s">
        <v>116</v>
      </c>
      <c r="G227" s="70" t="s">
        <v>1085</v>
      </c>
      <c r="H227" s="70" t="s">
        <v>63</v>
      </c>
      <c r="I227" s="70" t="s">
        <v>1697</v>
      </c>
      <c r="J227" s="70" t="s">
        <v>63</v>
      </c>
      <c r="K227" s="70" t="s">
        <v>1696</v>
      </c>
      <c r="L227" s="70" t="s">
        <v>63</v>
      </c>
      <c r="M227" s="71">
        <v>8324.866935</v>
      </c>
      <c r="N227" s="70" t="s">
        <v>996</v>
      </c>
      <c r="O227" s="71">
        <v>438224085.58803511</v>
      </c>
      <c r="P227" s="70" t="s">
        <v>1695</v>
      </c>
    </row>
    <row r="228" spans="1:16" ht="24" customHeight="1" x14ac:dyDescent="0.2">
      <c r="A228" s="70" t="s">
        <v>1694</v>
      </c>
      <c r="B228" s="73" t="s">
        <v>60</v>
      </c>
      <c r="C228" s="73"/>
      <c r="D228" s="73" t="s">
        <v>1693</v>
      </c>
      <c r="E228" s="73" t="s">
        <v>288</v>
      </c>
      <c r="F228" s="72" t="s">
        <v>291</v>
      </c>
      <c r="G228" s="70" t="s">
        <v>1692</v>
      </c>
      <c r="H228" s="70" t="s">
        <v>63</v>
      </c>
      <c r="I228" s="70" t="s">
        <v>1691</v>
      </c>
      <c r="J228" s="70" t="s">
        <v>63</v>
      </c>
      <c r="K228" s="70" t="s">
        <v>1690</v>
      </c>
      <c r="L228" s="70" t="s">
        <v>63</v>
      </c>
      <c r="M228" s="71">
        <v>8318.7252910080006</v>
      </c>
      <c r="N228" s="70" t="s">
        <v>996</v>
      </c>
      <c r="O228" s="71">
        <v>438232404.31332612</v>
      </c>
      <c r="P228" s="70" t="s">
        <v>1669</v>
      </c>
    </row>
    <row r="229" spans="1:16" ht="26.1" customHeight="1" x14ac:dyDescent="0.2">
      <c r="A229" s="70" t="s">
        <v>1689</v>
      </c>
      <c r="B229" s="73" t="s">
        <v>60</v>
      </c>
      <c r="C229" s="73"/>
      <c r="D229" s="73" t="s">
        <v>1688</v>
      </c>
      <c r="E229" s="73" t="s">
        <v>980</v>
      </c>
      <c r="F229" s="72" t="s">
        <v>1687</v>
      </c>
      <c r="G229" s="70" t="s">
        <v>1686</v>
      </c>
      <c r="H229" s="70" t="s">
        <v>63</v>
      </c>
      <c r="I229" s="70" t="s">
        <v>1468</v>
      </c>
      <c r="J229" s="70" t="s">
        <v>63</v>
      </c>
      <c r="K229" s="70" t="s">
        <v>1685</v>
      </c>
      <c r="L229" s="70" t="s">
        <v>63</v>
      </c>
      <c r="M229" s="71">
        <v>8187.723853655194</v>
      </c>
      <c r="N229" s="70" t="s">
        <v>996</v>
      </c>
      <c r="O229" s="71">
        <v>438240592.03717977</v>
      </c>
      <c r="P229" s="70" t="s">
        <v>1669</v>
      </c>
    </row>
    <row r="230" spans="1:16" ht="26.1" customHeight="1" x14ac:dyDescent="0.2">
      <c r="A230" s="70" t="s">
        <v>1684</v>
      </c>
      <c r="B230" s="73" t="s">
        <v>60</v>
      </c>
      <c r="C230" s="73"/>
      <c r="D230" s="73" t="s">
        <v>1683</v>
      </c>
      <c r="E230" s="73" t="s">
        <v>288</v>
      </c>
      <c r="F230" s="72" t="s">
        <v>147</v>
      </c>
      <c r="G230" s="70" t="s">
        <v>1682</v>
      </c>
      <c r="H230" s="70" t="s">
        <v>63</v>
      </c>
      <c r="I230" s="70" t="s">
        <v>1681</v>
      </c>
      <c r="J230" s="70" t="s">
        <v>63</v>
      </c>
      <c r="K230" s="70" t="s">
        <v>1680</v>
      </c>
      <c r="L230" s="70" t="s">
        <v>63</v>
      </c>
      <c r="M230" s="71">
        <v>8160.3771843521927</v>
      </c>
      <c r="N230" s="70" t="s">
        <v>996</v>
      </c>
      <c r="O230" s="71">
        <v>438248752.4143641</v>
      </c>
      <c r="P230" s="70" t="s">
        <v>1669</v>
      </c>
    </row>
    <row r="231" spans="1:16" ht="39" customHeight="1" x14ac:dyDescent="0.2">
      <c r="A231" s="70" t="s">
        <v>1679</v>
      </c>
      <c r="B231" s="73" t="s">
        <v>60</v>
      </c>
      <c r="C231" s="73"/>
      <c r="D231" s="73" t="s">
        <v>1678</v>
      </c>
      <c r="E231" s="73" t="s">
        <v>992</v>
      </c>
      <c r="F231" s="72" t="s">
        <v>79</v>
      </c>
      <c r="G231" s="70" t="s">
        <v>1677</v>
      </c>
      <c r="H231" s="70" t="s">
        <v>63</v>
      </c>
      <c r="I231" s="70" t="s">
        <v>1676</v>
      </c>
      <c r="J231" s="70" t="s">
        <v>63</v>
      </c>
      <c r="K231" s="70" t="s">
        <v>1675</v>
      </c>
      <c r="L231" s="70" t="s">
        <v>63</v>
      </c>
      <c r="M231" s="71">
        <v>7704.7103077531383</v>
      </c>
      <c r="N231" s="70" t="s">
        <v>996</v>
      </c>
      <c r="O231" s="71">
        <v>438256457.12467188</v>
      </c>
      <c r="P231" s="70" t="s">
        <v>1669</v>
      </c>
    </row>
    <row r="232" spans="1:16" ht="26.1" customHeight="1" x14ac:dyDescent="0.2">
      <c r="A232" s="70" t="s">
        <v>1674</v>
      </c>
      <c r="B232" s="73" t="s">
        <v>60</v>
      </c>
      <c r="C232" s="73"/>
      <c r="D232" s="73" t="s">
        <v>1673</v>
      </c>
      <c r="E232" s="73" t="s">
        <v>288</v>
      </c>
      <c r="F232" s="72" t="s">
        <v>291</v>
      </c>
      <c r="G232" s="70" t="s">
        <v>1672</v>
      </c>
      <c r="H232" s="70" t="s">
        <v>63</v>
      </c>
      <c r="I232" s="70" t="s">
        <v>1671</v>
      </c>
      <c r="J232" s="70" t="s">
        <v>63</v>
      </c>
      <c r="K232" s="70" t="s">
        <v>1670</v>
      </c>
      <c r="L232" s="70" t="s">
        <v>63</v>
      </c>
      <c r="M232" s="71">
        <v>7600.5833413276796</v>
      </c>
      <c r="N232" s="70" t="s">
        <v>996</v>
      </c>
      <c r="O232" s="71">
        <v>438264057.70801318</v>
      </c>
      <c r="P232" s="70" t="s">
        <v>1669</v>
      </c>
    </row>
    <row r="233" spans="1:16" ht="26.1" customHeight="1" x14ac:dyDescent="0.2">
      <c r="A233" s="70" t="s">
        <v>1668</v>
      </c>
      <c r="B233" s="73" t="s">
        <v>60</v>
      </c>
      <c r="C233" s="73"/>
      <c r="D233" s="73" t="s">
        <v>1667</v>
      </c>
      <c r="E233" s="73" t="s">
        <v>288</v>
      </c>
      <c r="F233" s="72" t="s">
        <v>291</v>
      </c>
      <c r="G233" s="70" t="s">
        <v>1666</v>
      </c>
      <c r="H233" s="70" t="s">
        <v>63</v>
      </c>
      <c r="I233" s="70" t="s">
        <v>1665</v>
      </c>
      <c r="J233" s="70" t="s">
        <v>63</v>
      </c>
      <c r="K233" s="70" t="s">
        <v>1664</v>
      </c>
      <c r="L233" s="70" t="s">
        <v>63</v>
      </c>
      <c r="M233" s="71">
        <v>7427.5281792169917</v>
      </c>
      <c r="N233" s="70" t="s">
        <v>996</v>
      </c>
      <c r="O233" s="71">
        <v>438271485.23619241</v>
      </c>
      <c r="P233" s="70" t="s">
        <v>1639</v>
      </c>
    </row>
    <row r="234" spans="1:16" ht="26.1" customHeight="1" x14ac:dyDescent="0.2">
      <c r="A234" s="70" t="s">
        <v>413</v>
      </c>
      <c r="B234" s="73" t="s">
        <v>60</v>
      </c>
      <c r="C234" s="73"/>
      <c r="D234" s="73" t="s">
        <v>412</v>
      </c>
      <c r="E234" s="73" t="s">
        <v>288</v>
      </c>
      <c r="F234" s="72" t="s">
        <v>291</v>
      </c>
      <c r="G234" s="70" t="s">
        <v>1663</v>
      </c>
      <c r="H234" s="70" t="s">
        <v>63</v>
      </c>
      <c r="I234" s="70" t="s">
        <v>1662</v>
      </c>
      <c r="J234" s="70" t="s">
        <v>63</v>
      </c>
      <c r="K234" s="70" t="s">
        <v>1661</v>
      </c>
      <c r="L234" s="70" t="s">
        <v>63</v>
      </c>
      <c r="M234" s="71">
        <v>7331.0244480000001</v>
      </c>
      <c r="N234" s="70" t="s">
        <v>996</v>
      </c>
      <c r="O234" s="71">
        <v>438278816.26064038</v>
      </c>
      <c r="P234" s="70" t="s">
        <v>1639</v>
      </c>
    </row>
    <row r="235" spans="1:16" ht="24" customHeight="1" x14ac:dyDescent="0.2">
      <c r="A235" s="70" t="s">
        <v>1660</v>
      </c>
      <c r="B235" s="73" t="s">
        <v>60</v>
      </c>
      <c r="C235" s="73"/>
      <c r="D235" s="73" t="s">
        <v>1659</v>
      </c>
      <c r="E235" s="73" t="s">
        <v>288</v>
      </c>
      <c r="F235" s="72" t="s">
        <v>291</v>
      </c>
      <c r="G235" s="70" t="s">
        <v>1658</v>
      </c>
      <c r="H235" s="70" t="s">
        <v>63</v>
      </c>
      <c r="I235" s="70" t="s">
        <v>1657</v>
      </c>
      <c r="J235" s="70" t="s">
        <v>63</v>
      </c>
      <c r="K235" s="70" t="s">
        <v>1656</v>
      </c>
      <c r="L235" s="70" t="s">
        <v>63</v>
      </c>
      <c r="M235" s="71">
        <v>7125.9712242301439</v>
      </c>
      <c r="N235" s="70" t="s">
        <v>996</v>
      </c>
      <c r="O235" s="71">
        <v>438285942.23186463</v>
      </c>
      <c r="P235" s="70" t="s">
        <v>1639</v>
      </c>
    </row>
    <row r="236" spans="1:16" ht="39" customHeight="1" x14ac:dyDescent="0.2">
      <c r="A236" s="70" t="s">
        <v>1655</v>
      </c>
      <c r="B236" s="73" t="s">
        <v>60</v>
      </c>
      <c r="C236" s="73"/>
      <c r="D236" s="73" t="s">
        <v>1654</v>
      </c>
      <c r="E236" s="73" t="s">
        <v>288</v>
      </c>
      <c r="F236" s="72" t="s">
        <v>79</v>
      </c>
      <c r="G236" s="70" t="s">
        <v>1653</v>
      </c>
      <c r="H236" s="70" t="s">
        <v>63</v>
      </c>
      <c r="I236" s="70" t="s">
        <v>1139</v>
      </c>
      <c r="J236" s="70" t="s">
        <v>63</v>
      </c>
      <c r="K236" s="70" t="s">
        <v>1652</v>
      </c>
      <c r="L236" s="70" t="s">
        <v>63</v>
      </c>
      <c r="M236" s="71">
        <v>6924.6291855409154</v>
      </c>
      <c r="N236" s="70" t="s">
        <v>996</v>
      </c>
      <c r="O236" s="71">
        <v>438292866.86105019</v>
      </c>
      <c r="P236" s="70" t="s">
        <v>1639</v>
      </c>
    </row>
    <row r="237" spans="1:16" ht="26.1" customHeight="1" x14ac:dyDescent="0.2">
      <c r="A237" s="70" t="s">
        <v>1651</v>
      </c>
      <c r="B237" s="73" t="s">
        <v>60</v>
      </c>
      <c r="C237" s="73"/>
      <c r="D237" s="73" t="s">
        <v>1650</v>
      </c>
      <c r="E237" s="73" t="s">
        <v>288</v>
      </c>
      <c r="F237" s="72" t="s">
        <v>147</v>
      </c>
      <c r="G237" s="70" t="s">
        <v>1649</v>
      </c>
      <c r="H237" s="70" t="s">
        <v>63</v>
      </c>
      <c r="I237" s="70" t="s">
        <v>1648</v>
      </c>
      <c r="J237" s="70" t="s">
        <v>63</v>
      </c>
      <c r="K237" s="70" t="s">
        <v>1647</v>
      </c>
      <c r="L237" s="70" t="s">
        <v>63</v>
      </c>
      <c r="M237" s="71">
        <v>6659.7887514787199</v>
      </c>
      <c r="N237" s="70" t="s">
        <v>996</v>
      </c>
      <c r="O237" s="71">
        <v>438299526.64980167</v>
      </c>
      <c r="P237" s="70" t="s">
        <v>1639</v>
      </c>
    </row>
    <row r="238" spans="1:16" ht="26.1" customHeight="1" x14ac:dyDescent="0.2">
      <c r="A238" s="70" t="s">
        <v>281</v>
      </c>
      <c r="B238" s="73" t="s">
        <v>60</v>
      </c>
      <c r="C238" s="73"/>
      <c r="D238" s="73" t="s">
        <v>280</v>
      </c>
      <c r="E238" s="73" t="s">
        <v>258</v>
      </c>
      <c r="F238" s="72" t="s">
        <v>65</v>
      </c>
      <c r="G238" s="70" t="s">
        <v>1646</v>
      </c>
      <c r="H238" s="70" t="s">
        <v>63</v>
      </c>
      <c r="I238" s="70" t="s">
        <v>1109</v>
      </c>
      <c r="J238" s="70" t="s">
        <v>63</v>
      </c>
      <c r="K238" s="70" t="s">
        <v>1645</v>
      </c>
      <c r="L238" s="70" t="s">
        <v>63</v>
      </c>
      <c r="M238" s="71">
        <v>6572.28</v>
      </c>
      <c r="N238" s="70" t="s">
        <v>996</v>
      </c>
      <c r="O238" s="71">
        <v>438306098.92980164</v>
      </c>
      <c r="P238" s="70" t="s">
        <v>1639</v>
      </c>
    </row>
    <row r="239" spans="1:16" ht="39" customHeight="1" x14ac:dyDescent="0.2">
      <c r="A239" s="70" t="s">
        <v>1644</v>
      </c>
      <c r="B239" s="73" t="s">
        <v>60</v>
      </c>
      <c r="C239" s="73"/>
      <c r="D239" s="73" t="s">
        <v>1643</v>
      </c>
      <c r="E239" s="73" t="s">
        <v>288</v>
      </c>
      <c r="F239" s="72" t="s">
        <v>79</v>
      </c>
      <c r="G239" s="70" t="s">
        <v>1642</v>
      </c>
      <c r="H239" s="70" t="s">
        <v>63</v>
      </c>
      <c r="I239" s="70" t="s">
        <v>1641</v>
      </c>
      <c r="J239" s="70" t="s">
        <v>63</v>
      </c>
      <c r="K239" s="70" t="s">
        <v>1640</v>
      </c>
      <c r="L239" s="70" t="s">
        <v>63</v>
      </c>
      <c r="M239" s="71">
        <v>6548.9999731199996</v>
      </c>
      <c r="N239" s="70" t="s">
        <v>996</v>
      </c>
      <c r="O239" s="71">
        <v>438312647.92977476</v>
      </c>
      <c r="P239" s="70" t="s">
        <v>1639</v>
      </c>
    </row>
    <row r="240" spans="1:16" ht="39" customHeight="1" x14ac:dyDescent="0.2">
      <c r="A240" s="70" t="s">
        <v>1638</v>
      </c>
      <c r="B240" s="73" t="s">
        <v>60</v>
      </c>
      <c r="C240" s="73"/>
      <c r="D240" s="73" t="s">
        <v>1637</v>
      </c>
      <c r="E240" s="73" t="s">
        <v>288</v>
      </c>
      <c r="F240" s="72" t="s">
        <v>58</v>
      </c>
      <c r="G240" s="70" t="s">
        <v>1636</v>
      </c>
      <c r="H240" s="70" t="s">
        <v>63</v>
      </c>
      <c r="I240" s="70" t="s">
        <v>1635</v>
      </c>
      <c r="J240" s="70" t="s">
        <v>63</v>
      </c>
      <c r="K240" s="70" t="s">
        <v>1634</v>
      </c>
      <c r="L240" s="70" t="s">
        <v>63</v>
      </c>
      <c r="M240" s="71">
        <v>6523.0524013670401</v>
      </c>
      <c r="N240" s="70" t="s">
        <v>996</v>
      </c>
      <c r="O240" s="71">
        <v>438319170.98217613</v>
      </c>
      <c r="P240" s="70" t="s">
        <v>1608</v>
      </c>
    </row>
    <row r="241" spans="1:16" ht="26.1" customHeight="1" x14ac:dyDescent="0.2">
      <c r="A241" s="70" t="s">
        <v>539</v>
      </c>
      <c r="B241" s="73" t="s">
        <v>500</v>
      </c>
      <c r="C241" s="73"/>
      <c r="D241" s="73" t="s">
        <v>538</v>
      </c>
      <c r="E241" s="73" t="s">
        <v>288</v>
      </c>
      <c r="F241" s="72" t="s">
        <v>147</v>
      </c>
      <c r="G241" s="70" t="s">
        <v>1633</v>
      </c>
      <c r="H241" s="70" t="s">
        <v>63</v>
      </c>
      <c r="I241" s="70" t="s">
        <v>1632</v>
      </c>
      <c r="J241" s="70" t="s">
        <v>63</v>
      </c>
      <c r="K241" s="70" t="s">
        <v>1631</v>
      </c>
      <c r="L241" s="70" t="s">
        <v>63</v>
      </c>
      <c r="M241" s="71">
        <v>6506.5572000000002</v>
      </c>
      <c r="N241" s="70" t="s">
        <v>996</v>
      </c>
      <c r="O241" s="71">
        <v>438325677.53937614</v>
      </c>
      <c r="P241" s="70" t="s">
        <v>1608</v>
      </c>
    </row>
    <row r="242" spans="1:16" ht="26.1" customHeight="1" x14ac:dyDescent="0.2">
      <c r="A242" s="70" t="s">
        <v>1630</v>
      </c>
      <c r="B242" s="73" t="s">
        <v>60</v>
      </c>
      <c r="C242" s="73"/>
      <c r="D242" s="73" t="s">
        <v>1629</v>
      </c>
      <c r="E242" s="73" t="s">
        <v>288</v>
      </c>
      <c r="F242" s="72" t="s">
        <v>79</v>
      </c>
      <c r="G242" s="70" t="s">
        <v>1628</v>
      </c>
      <c r="H242" s="70" t="s">
        <v>63</v>
      </c>
      <c r="I242" s="70" t="s">
        <v>1627</v>
      </c>
      <c r="J242" s="70" t="s">
        <v>63</v>
      </c>
      <c r="K242" s="70" t="s">
        <v>1626</v>
      </c>
      <c r="L242" s="70" t="s">
        <v>63</v>
      </c>
      <c r="M242" s="71">
        <v>6066.9206062080002</v>
      </c>
      <c r="N242" s="70" t="s">
        <v>996</v>
      </c>
      <c r="O242" s="71">
        <v>438331744.45998234</v>
      </c>
      <c r="P242" s="70" t="s">
        <v>1608</v>
      </c>
    </row>
    <row r="243" spans="1:16" ht="26.1" customHeight="1" x14ac:dyDescent="0.2">
      <c r="A243" s="70" t="s">
        <v>1625</v>
      </c>
      <c r="B243" s="73" t="s">
        <v>60</v>
      </c>
      <c r="C243" s="73"/>
      <c r="D243" s="73" t="s">
        <v>1624</v>
      </c>
      <c r="E243" s="73" t="s">
        <v>288</v>
      </c>
      <c r="F243" s="72" t="s">
        <v>1227</v>
      </c>
      <c r="G243" s="70" t="s">
        <v>1623</v>
      </c>
      <c r="H243" s="70" t="s">
        <v>63</v>
      </c>
      <c r="I243" s="70" t="s">
        <v>1622</v>
      </c>
      <c r="J243" s="70" t="s">
        <v>63</v>
      </c>
      <c r="K243" s="70" t="s">
        <v>1621</v>
      </c>
      <c r="L243" s="70" t="s">
        <v>63</v>
      </c>
      <c r="M243" s="71">
        <v>6018.44269238784</v>
      </c>
      <c r="N243" s="70" t="s">
        <v>996</v>
      </c>
      <c r="O243" s="71">
        <v>438337762.90267473</v>
      </c>
      <c r="P243" s="70" t="s">
        <v>1608</v>
      </c>
    </row>
    <row r="244" spans="1:16" ht="24" customHeight="1" x14ac:dyDescent="0.2">
      <c r="A244" s="70" t="s">
        <v>565</v>
      </c>
      <c r="B244" s="73" t="s">
        <v>500</v>
      </c>
      <c r="C244" s="73"/>
      <c r="D244" s="73" t="s">
        <v>564</v>
      </c>
      <c r="E244" s="73" t="s">
        <v>288</v>
      </c>
      <c r="F244" s="72" t="s">
        <v>79</v>
      </c>
      <c r="G244" s="70" t="s">
        <v>1620</v>
      </c>
      <c r="H244" s="70" t="s">
        <v>63</v>
      </c>
      <c r="I244" s="70" t="s">
        <v>1619</v>
      </c>
      <c r="J244" s="70" t="s">
        <v>63</v>
      </c>
      <c r="K244" s="70" t="s">
        <v>1618</v>
      </c>
      <c r="L244" s="70" t="s">
        <v>63</v>
      </c>
      <c r="M244" s="71">
        <v>5955.4967999999999</v>
      </c>
      <c r="N244" s="70" t="s">
        <v>996</v>
      </c>
      <c r="O244" s="71">
        <v>438343718.39947474</v>
      </c>
      <c r="P244" s="70" t="s">
        <v>1608</v>
      </c>
    </row>
    <row r="245" spans="1:16" ht="26.1" customHeight="1" x14ac:dyDescent="0.2">
      <c r="A245" s="70" t="s">
        <v>1617</v>
      </c>
      <c r="B245" s="73" t="s">
        <v>60</v>
      </c>
      <c r="C245" s="73"/>
      <c r="D245" s="73" t="s">
        <v>1616</v>
      </c>
      <c r="E245" s="73" t="s">
        <v>288</v>
      </c>
      <c r="F245" s="72" t="s">
        <v>79</v>
      </c>
      <c r="G245" s="70" t="s">
        <v>1469</v>
      </c>
      <c r="H245" s="70" t="s">
        <v>63</v>
      </c>
      <c r="I245" s="70" t="s">
        <v>1615</v>
      </c>
      <c r="J245" s="70" t="s">
        <v>63</v>
      </c>
      <c r="K245" s="70" t="s">
        <v>1614</v>
      </c>
      <c r="L245" s="70" t="s">
        <v>63</v>
      </c>
      <c r="M245" s="71">
        <v>5953.5731441999997</v>
      </c>
      <c r="N245" s="70" t="s">
        <v>996</v>
      </c>
      <c r="O245" s="71">
        <v>438349671.97261894</v>
      </c>
      <c r="P245" s="70" t="s">
        <v>1608</v>
      </c>
    </row>
    <row r="246" spans="1:16" ht="26.1" customHeight="1" x14ac:dyDescent="0.2">
      <c r="A246" s="70" t="s">
        <v>1613</v>
      </c>
      <c r="B246" s="73" t="s">
        <v>60</v>
      </c>
      <c r="C246" s="73"/>
      <c r="D246" s="73" t="s">
        <v>1612</v>
      </c>
      <c r="E246" s="73" t="s">
        <v>288</v>
      </c>
      <c r="F246" s="72" t="s">
        <v>79</v>
      </c>
      <c r="G246" s="70" t="s">
        <v>1611</v>
      </c>
      <c r="H246" s="70" t="s">
        <v>63</v>
      </c>
      <c r="I246" s="70" t="s">
        <v>1610</v>
      </c>
      <c r="J246" s="70" t="s">
        <v>63</v>
      </c>
      <c r="K246" s="70" t="s">
        <v>1609</v>
      </c>
      <c r="L246" s="70" t="s">
        <v>63</v>
      </c>
      <c r="M246" s="71">
        <v>5935.5850160640002</v>
      </c>
      <c r="N246" s="70" t="s">
        <v>996</v>
      </c>
      <c r="O246" s="71">
        <v>438355607.55763501</v>
      </c>
      <c r="P246" s="70" t="s">
        <v>1608</v>
      </c>
    </row>
    <row r="247" spans="1:16" ht="24" customHeight="1" x14ac:dyDescent="0.2">
      <c r="A247" s="70" t="s">
        <v>541</v>
      </c>
      <c r="B247" s="73" t="s">
        <v>500</v>
      </c>
      <c r="C247" s="73"/>
      <c r="D247" s="73" t="s">
        <v>540</v>
      </c>
      <c r="E247" s="73" t="s">
        <v>288</v>
      </c>
      <c r="F247" s="72" t="s">
        <v>79</v>
      </c>
      <c r="G247" s="70" t="s">
        <v>1422</v>
      </c>
      <c r="H247" s="70" t="s">
        <v>63</v>
      </c>
      <c r="I247" s="70" t="s">
        <v>1607</v>
      </c>
      <c r="J247" s="70" t="s">
        <v>63</v>
      </c>
      <c r="K247" s="70" t="s">
        <v>1606</v>
      </c>
      <c r="L247" s="70" t="s">
        <v>63</v>
      </c>
      <c r="M247" s="71">
        <v>5915.0519999999997</v>
      </c>
      <c r="N247" s="70" t="s">
        <v>996</v>
      </c>
      <c r="O247" s="71">
        <v>438361522.609635</v>
      </c>
      <c r="P247" s="70" t="s">
        <v>1570</v>
      </c>
    </row>
    <row r="248" spans="1:16" ht="24" customHeight="1" x14ac:dyDescent="0.2">
      <c r="A248" s="70" t="s">
        <v>1605</v>
      </c>
      <c r="B248" s="73" t="s">
        <v>60</v>
      </c>
      <c r="C248" s="73"/>
      <c r="D248" s="73" t="s">
        <v>1604</v>
      </c>
      <c r="E248" s="73" t="s">
        <v>262</v>
      </c>
      <c r="F248" s="72" t="s">
        <v>65</v>
      </c>
      <c r="G248" s="70" t="s">
        <v>1603</v>
      </c>
      <c r="H248" s="70" t="s">
        <v>63</v>
      </c>
      <c r="I248" s="70" t="s">
        <v>1602</v>
      </c>
      <c r="J248" s="70" t="s">
        <v>63</v>
      </c>
      <c r="K248" s="70" t="s">
        <v>1601</v>
      </c>
      <c r="L248" s="70" t="s">
        <v>63</v>
      </c>
      <c r="M248" s="71">
        <v>5885.394058459091</v>
      </c>
      <c r="N248" s="70" t="s">
        <v>996</v>
      </c>
      <c r="O248" s="71">
        <v>438367408.00369346</v>
      </c>
      <c r="P248" s="70" t="s">
        <v>1570</v>
      </c>
    </row>
    <row r="249" spans="1:16" ht="26.1" customHeight="1" x14ac:dyDescent="0.2">
      <c r="A249" s="70" t="s">
        <v>1600</v>
      </c>
      <c r="B249" s="73" t="s">
        <v>60</v>
      </c>
      <c r="C249" s="73"/>
      <c r="D249" s="73" t="s">
        <v>1599</v>
      </c>
      <c r="E249" s="73" t="s">
        <v>288</v>
      </c>
      <c r="F249" s="72" t="s">
        <v>79</v>
      </c>
      <c r="G249" s="70" t="s">
        <v>1598</v>
      </c>
      <c r="H249" s="70" t="s">
        <v>63</v>
      </c>
      <c r="I249" s="70" t="s">
        <v>1597</v>
      </c>
      <c r="J249" s="70" t="s">
        <v>63</v>
      </c>
      <c r="K249" s="70" t="s">
        <v>1596</v>
      </c>
      <c r="L249" s="70" t="s">
        <v>63</v>
      </c>
      <c r="M249" s="71">
        <v>5589.5566985280002</v>
      </c>
      <c r="N249" s="70" t="s">
        <v>996</v>
      </c>
      <c r="O249" s="71">
        <v>438372997.56039196</v>
      </c>
      <c r="P249" s="70" t="s">
        <v>1570</v>
      </c>
    </row>
    <row r="250" spans="1:16" ht="26.1" customHeight="1" x14ac:dyDescent="0.2">
      <c r="A250" s="70" t="s">
        <v>1595</v>
      </c>
      <c r="B250" s="73" t="s">
        <v>60</v>
      </c>
      <c r="C250" s="73"/>
      <c r="D250" s="73" t="s">
        <v>1594</v>
      </c>
      <c r="E250" s="73" t="s">
        <v>288</v>
      </c>
      <c r="F250" s="72" t="s">
        <v>79</v>
      </c>
      <c r="G250" s="70" t="s">
        <v>1502</v>
      </c>
      <c r="H250" s="70" t="s">
        <v>63</v>
      </c>
      <c r="I250" s="70" t="s">
        <v>1593</v>
      </c>
      <c r="J250" s="70" t="s">
        <v>63</v>
      </c>
      <c r="K250" s="70" t="s">
        <v>1592</v>
      </c>
      <c r="L250" s="70" t="s">
        <v>63</v>
      </c>
      <c r="M250" s="71">
        <v>5559.2384028403203</v>
      </c>
      <c r="N250" s="70" t="s">
        <v>996</v>
      </c>
      <c r="O250" s="71">
        <v>438378556.79879481</v>
      </c>
      <c r="P250" s="70" t="s">
        <v>1570</v>
      </c>
    </row>
    <row r="251" spans="1:16" ht="24" customHeight="1" x14ac:dyDescent="0.2">
      <c r="A251" s="70" t="s">
        <v>1591</v>
      </c>
      <c r="B251" s="73" t="s">
        <v>60</v>
      </c>
      <c r="C251" s="73"/>
      <c r="D251" s="73" t="s">
        <v>1590</v>
      </c>
      <c r="E251" s="73" t="s">
        <v>288</v>
      </c>
      <c r="F251" s="72" t="s">
        <v>79</v>
      </c>
      <c r="G251" s="70" t="s">
        <v>1589</v>
      </c>
      <c r="H251" s="70" t="s">
        <v>63</v>
      </c>
      <c r="I251" s="70" t="s">
        <v>1588</v>
      </c>
      <c r="J251" s="70" t="s">
        <v>63</v>
      </c>
      <c r="K251" s="70" t="s">
        <v>1587</v>
      </c>
      <c r="L251" s="70" t="s">
        <v>63</v>
      </c>
      <c r="M251" s="71">
        <v>5506.6726736909714</v>
      </c>
      <c r="N251" s="70" t="s">
        <v>996</v>
      </c>
      <c r="O251" s="71">
        <v>438384063.47146851</v>
      </c>
      <c r="P251" s="70" t="s">
        <v>1570</v>
      </c>
    </row>
    <row r="252" spans="1:16" ht="26.1" customHeight="1" x14ac:dyDescent="0.2">
      <c r="A252" s="70" t="s">
        <v>1586</v>
      </c>
      <c r="B252" s="73" t="s">
        <v>60</v>
      </c>
      <c r="C252" s="73"/>
      <c r="D252" s="73" t="s">
        <v>1585</v>
      </c>
      <c r="E252" s="73" t="s">
        <v>288</v>
      </c>
      <c r="F252" s="72" t="s">
        <v>79</v>
      </c>
      <c r="G252" s="70" t="s">
        <v>1584</v>
      </c>
      <c r="H252" s="70" t="s">
        <v>63</v>
      </c>
      <c r="I252" s="70" t="s">
        <v>1583</v>
      </c>
      <c r="J252" s="70" t="s">
        <v>63</v>
      </c>
      <c r="K252" s="70" t="s">
        <v>1582</v>
      </c>
      <c r="L252" s="70" t="s">
        <v>63</v>
      </c>
      <c r="M252" s="71">
        <v>5362.6316435999997</v>
      </c>
      <c r="N252" s="70" t="s">
        <v>996</v>
      </c>
      <c r="O252" s="71">
        <v>438389426.1031121</v>
      </c>
      <c r="P252" s="70" t="s">
        <v>1570</v>
      </c>
    </row>
    <row r="253" spans="1:16" ht="39" customHeight="1" x14ac:dyDescent="0.2">
      <c r="A253" s="70" t="s">
        <v>1581</v>
      </c>
      <c r="B253" s="73" t="s">
        <v>60</v>
      </c>
      <c r="C253" s="73"/>
      <c r="D253" s="73" t="s">
        <v>1580</v>
      </c>
      <c r="E253" s="73" t="s">
        <v>288</v>
      </c>
      <c r="F253" s="72" t="s">
        <v>1579</v>
      </c>
      <c r="G253" s="70" t="s">
        <v>1578</v>
      </c>
      <c r="H253" s="70" t="s">
        <v>63</v>
      </c>
      <c r="I253" s="70" t="s">
        <v>1577</v>
      </c>
      <c r="J253" s="70" t="s">
        <v>63</v>
      </c>
      <c r="K253" s="70" t="s">
        <v>1576</v>
      </c>
      <c r="L253" s="70" t="s">
        <v>63</v>
      </c>
      <c r="M253" s="71">
        <v>5242.7381442004798</v>
      </c>
      <c r="N253" s="70" t="s">
        <v>996</v>
      </c>
      <c r="O253" s="71">
        <v>438394668.84125632</v>
      </c>
      <c r="P253" s="70" t="s">
        <v>1570</v>
      </c>
    </row>
    <row r="254" spans="1:16" ht="24" customHeight="1" x14ac:dyDescent="0.2">
      <c r="A254" s="70" t="s">
        <v>1575</v>
      </c>
      <c r="B254" s="73" t="s">
        <v>60</v>
      </c>
      <c r="C254" s="73"/>
      <c r="D254" s="73" t="s">
        <v>1574</v>
      </c>
      <c r="E254" s="73" t="s">
        <v>288</v>
      </c>
      <c r="F254" s="72" t="s">
        <v>79</v>
      </c>
      <c r="G254" s="70" t="s">
        <v>1573</v>
      </c>
      <c r="H254" s="70" t="s">
        <v>63</v>
      </c>
      <c r="I254" s="70" t="s">
        <v>1572</v>
      </c>
      <c r="J254" s="70" t="s">
        <v>63</v>
      </c>
      <c r="K254" s="70" t="s">
        <v>1571</v>
      </c>
      <c r="L254" s="70" t="s">
        <v>63</v>
      </c>
      <c r="M254" s="71">
        <v>5205.2781158400003</v>
      </c>
      <c r="N254" s="70" t="s">
        <v>996</v>
      </c>
      <c r="O254" s="71">
        <v>438399874.11937219</v>
      </c>
      <c r="P254" s="70" t="s">
        <v>1570</v>
      </c>
    </row>
    <row r="255" spans="1:16" ht="26.1" customHeight="1" x14ac:dyDescent="0.2">
      <c r="A255" s="70" t="s">
        <v>1569</v>
      </c>
      <c r="B255" s="73" t="s">
        <v>60</v>
      </c>
      <c r="C255" s="73"/>
      <c r="D255" s="73" t="s">
        <v>1568</v>
      </c>
      <c r="E255" s="73" t="s">
        <v>258</v>
      </c>
      <c r="F255" s="72" t="s">
        <v>65</v>
      </c>
      <c r="G255" s="70" t="s">
        <v>1567</v>
      </c>
      <c r="H255" s="70" t="s">
        <v>63</v>
      </c>
      <c r="I255" s="70" t="s">
        <v>1566</v>
      </c>
      <c r="J255" s="70" t="s">
        <v>63</v>
      </c>
      <c r="K255" s="70" t="s">
        <v>1565</v>
      </c>
      <c r="L255" s="70" t="s">
        <v>63</v>
      </c>
      <c r="M255" s="71">
        <v>5028.2770580000906</v>
      </c>
      <c r="N255" s="70" t="s">
        <v>996</v>
      </c>
      <c r="O255" s="71">
        <v>438404902.39643013</v>
      </c>
      <c r="P255" s="70" t="s">
        <v>1525</v>
      </c>
    </row>
    <row r="256" spans="1:16" ht="24" customHeight="1" x14ac:dyDescent="0.2">
      <c r="A256" s="70" t="s">
        <v>531</v>
      </c>
      <c r="B256" s="73" t="s">
        <v>500</v>
      </c>
      <c r="C256" s="73"/>
      <c r="D256" s="73" t="s">
        <v>530</v>
      </c>
      <c r="E256" s="73" t="s">
        <v>288</v>
      </c>
      <c r="F256" s="72" t="s">
        <v>79</v>
      </c>
      <c r="G256" s="70" t="s">
        <v>1422</v>
      </c>
      <c r="H256" s="70" t="s">
        <v>63</v>
      </c>
      <c r="I256" s="70" t="s">
        <v>1564</v>
      </c>
      <c r="J256" s="70" t="s">
        <v>63</v>
      </c>
      <c r="K256" s="70" t="s">
        <v>1563</v>
      </c>
      <c r="L256" s="70" t="s">
        <v>63</v>
      </c>
      <c r="M256" s="71">
        <v>4954.4880000000003</v>
      </c>
      <c r="N256" s="70" t="s">
        <v>996</v>
      </c>
      <c r="O256" s="71">
        <v>438409856.88443017</v>
      </c>
      <c r="P256" s="70" t="s">
        <v>1525</v>
      </c>
    </row>
    <row r="257" spans="1:16" ht="26.1" customHeight="1" x14ac:dyDescent="0.2">
      <c r="A257" s="70" t="s">
        <v>1562</v>
      </c>
      <c r="B257" s="73" t="s">
        <v>60</v>
      </c>
      <c r="C257" s="73"/>
      <c r="D257" s="73" t="s">
        <v>1561</v>
      </c>
      <c r="E257" s="73" t="s">
        <v>288</v>
      </c>
      <c r="F257" s="72" t="s">
        <v>147</v>
      </c>
      <c r="G257" s="70" t="s">
        <v>1560</v>
      </c>
      <c r="H257" s="70" t="s">
        <v>63</v>
      </c>
      <c r="I257" s="70" t="s">
        <v>1559</v>
      </c>
      <c r="J257" s="70" t="s">
        <v>63</v>
      </c>
      <c r="K257" s="70" t="s">
        <v>1558</v>
      </c>
      <c r="L257" s="70" t="s">
        <v>63</v>
      </c>
      <c r="M257" s="71">
        <v>4819.9542575183996</v>
      </c>
      <c r="N257" s="70" t="s">
        <v>996</v>
      </c>
      <c r="O257" s="71">
        <v>438414676.83868766</v>
      </c>
      <c r="P257" s="70" t="s">
        <v>1525</v>
      </c>
    </row>
    <row r="258" spans="1:16" ht="39" customHeight="1" x14ac:dyDescent="0.2">
      <c r="A258" s="70" t="s">
        <v>1557</v>
      </c>
      <c r="B258" s="73" t="s">
        <v>60</v>
      </c>
      <c r="C258" s="73"/>
      <c r="D258" s="73" t="s">
        <v>1556</v>
      </c>
      <c r="E258" s="73" t="s">
        <v>288</v>
      </c>
      <c r="F258" s="72" t="s">
        <v>79</v>
      </c>
      <c r="G258" s="70" t="s">
        <v>1216</v>
      </c>
      <c r="H258" s="70" t="s">
        <v>63</v>
      </c>
      <c r="I258" s="70" t="s">
        <v>1555</v>
      </c>
      <c r="J258" s="70" t="s">
        <v>63</v>
      </c>
      <c r="K258" s="70" t="s">
        <v>1554</v>
      </c>
      <c r="L258" s="70" t="s">
        <v>63</v>
      </c>
      <c r="M258" s="71">
        <v>4786.3981978559996</v>
      </c>
      <c r="N258" s="70" t="s">
        <v>996</v>
      </c>
      <c r="O258" s="71">
        <v>438419463.23688555</v>
      </c>
      <c r="P258" s="70" t="s">
        <v>1525</v>
      </c>
    </row>
    <row r="259" spans="1:16" ht="26.1" customHeight="1" x14ac:dyDescent="0.2">
      <c r="A259" s="70" t="s">
        <v>1553</v>
      </c>
      <c r="B259" s="73" t="s">
        <v>365</v>
      </c>
      <c r="C259" s="73"/>
      <c r="D259" s="73" t="s">
        <v>1552</v>
      </c>
      <c r="E259" s="73" t="s">
        <v>988</v>
      </c>
      <c r="F259" s="72" t="s">
        <v>116</v>
      </c>
      <c r="G259" s="70" t="s">
        <v>1551</v>
      </c>
      <c r="H259" s="70" t="s">
        <v>63</v>
      </c>
      <c r="I259" s="70" t="s">
        <v>1550</v>
      </c>
      <c r="J259" s="70" t="s">
        <v>63</v>
      </c>
      <c r="K259" s="70" t="s">
        <v>1549</v>
      </c>
      <c r="L259" s="70" t="s">
        <v>63</v>
      </c>
      <c r="M259" s="71">
        <v>4593.341214</v>
      </c>
      <c r="N259" s="70" t="s">
        <v>996</v>
      </c>
      <c r="O259" s="71">
        <v>438424056.57809955</v>
      </c>
      <c r="P259" s="70" t="s">
        <v>1525</v>
      </c>
    </row>
    <row r="260" spans="1:16" ht="26.1" customHeight="1" x14ac:dyDescent="0.2">
      <c r="A260" s="70" t="s">
        <v>1548</v>
      </c>
      <c r="B260" s="73" t="s">
        <v>60</v>
      </c>
      <c r="C260" s="73"/>
      <c r="D260" s="73" t="s">
        <v>1547</v>
      </c>
      <c r="E260" s="73" t="s">
        <v>288</v>
      </c>
      <c r="F260" s="72" t="s">
        <v>79</v>
      </c>
      <c r="G260" s="70" t="s">
        <v>1546</v>
      </c>
      <c r="H260" s="70" t="s">
        <v>63</v>
      </c>
      <c r="I260" s="70" t="s">
        <v>1545</v>
      </c>
      <c r="J260" s="70" t="s">
        <v>63</v>
      </c>
      <c r="K260" s="70" t="s">
        <v>1544</v>
      </c>
      <c r="L260" s="70" t="s">
        <v>63</v>
      </c>
      <c r="M260" s="71">
        <v>4587.9642800640004</v>
      </c>
      <c r="N260" s="70" t="s">
        <v>996</v>
      </c>
      <c r="O260" s="71">
        <v>438428644.54237962</v>
      </c>
      <c r="P260" s="70" t="s">
        <v>1525</v>
      </c>
    </row>
    <row r="261" spans="1:16" ht="26.1" customHeight="1" x14ac:dyDescent="0.2">
      <c r="A261" s="70" t="s">
        <v>1543</v>
      </c>
      <c r="B261" s="73" t="s">
        <v>60</v>
      </c>
      <c r="C261" s="73"/>
      <c r="D261" s="73" t="s">
        <v>1542</v>
      </c>
      <c r="E261" s="73" t="s">
        <v>288</v>
      </c>
      <c r="F261" s="72" t="s">
        <v>79</v>
      </c>
      <c r="G261" s="70" t="s">
        <v>1541</v>
      </c>
      <c r="H261" s="70" t="s">
        <v>63</v>
      </c>
      <c r="I261" s="70" t="s">
        <v>1540</v>
      </c>
      <c r="J261" s="70" t="s">
        <v>63</v>
      </c>
      <c r="K261" s="70" t="s">
        <v>1539</v>
      </c>
      <c r="L261" s="70" t="s">
        <v>63</v>
      </c>
      <c r="M261" s="71">
        <v>4554.5201756524802</v>
      </c>
      <c r="N261" s="70" t="s">
        <v>996</v>
      </c>
      <c r="O261" s="71">
        <v>438433199.06255525</v>
      </c>
      <c r="P261" s="70" t="s">
        <v>1525</v>
      </c>
    </row>
    <row r="262" spans="1:16" ht="26.1" customHeight="1" x14ac:dyDescent="0.2">
      <c r="A262" s="70" t="s">
        <v>1538</v>
      </c>
      <c r="B262" s="73" t="s">
        <v>60</v>
      </c>
      <c r="C262" s="73"/>
      <c r="D262" s="73" t="s">
        <v>1537</v>
      </c>
      <c r="E262" s="73" t="s">
        <v>288</v>
      </c>
      <c r="F262" s="72" t="s">
        <v>79</v>
      </c>
      <c r="G262" s="70" t="s">
        <v>1105</v>
      </c>
      <c r="H262" s="70" t="s">
        <v>63</v>
      </c>
      <c r="I262" s="70" t="s">
        <v>1536</v>
      </c>
      <c r="J262" s="70" t="s">
        <v>63</v>
      </c>
      <c r="K262" s="70" t="s">
        <v>1535</v>
      </c>
      <c r="L262" s="70" t="s">
        <v>63</v>
      </c>
      <c r="M262" s="71">
        <v>4502.9367725760003</v>
      </c>
      <c r="N262" s="70" t="s">
        <v>996</v>
      </c>
      <c r="O262" s="71">
        <v>438437701.99932784</v>
      </c>
      <c r="P262" s="70" t="s">
        <v>1525</v>
      </c>
    </row>
    <row r="263" spans="1:16" ht="39" customHeight="1" x14ac:dyDescent="0.2">
      <c r="A263" s="70" t="s">
        <v>1534</v>
      </c>
      <c r="B263" s="73" t="s">
        <v>60</v>
      </c>
      <c r="C263" s="73"/>
      <c r="D263" s="73" t="s">
        <v>1533</v>
      </c>
      <c r="E263" s="73" t="s">
        <v>288</v>
      </c>
      <c r="F263" s="72" t="s">
        <v>79</v>
      </c>
      <c r="G263" s="70" t="s">
        <v>1532</v>
      </c>
      <c r="H263" s="70" t="s">
        <v>63</v>
      </c>
      <c r="I263" s="70" t="s">
        <v>1531</v>
      </c>
      <c r="J263" s="70" t="s">
        <v>63</v>
      </c>
      <c r="K263" s="70" t="s">
        <v>1530</v>
      </c>
      <c r="L263" s="70" t="s">
        <v>63</v>
      </c>
      <c r="M263" s="71">
        <v>4380.6875111999998</v>
      </c>
      <c r="N263" s="70" t="s">
        <v>996</v>
      </c>
      <c r="O263" s="71">
        <v>438442082.68683904</v>
      </c>
      <c r="P263" s="70" t="s">
        <v>1525</v>
      </c>
    </row>
    <row r="264" spans="1:16" ht="26.1" customHeight="1" x14ac:dyDescent="0.2">
      <c r="A264" s="70" t="s">
        <v>1529</v>
      </c>
      <c r="B264" s="73" t="s">
        <v>60</v>
      </c>
      <c r="C264" s="73"/>
      <c r="D264" s="73" t="s">
        <v>1528</v>
      </c>
      <c r="E264" s="73" t="s">
        <v>288</v>
      </c>
      <c r="F264" s="72" t="s">
        <v>79</v>
      </c>
      <c r="G264" s="70" t="s">
        <v>1273</v>
      </c>
      <c r="H264" s="70" t="s">
        <v>63</v>
      </c>
      <c r="I264" s="70" t="s">
        <v>1527</v>
      </c>
      <c r="J264" s="70" t="s">
        <v>63</v>
      </c>
      <c r="K264" s="70" t="s">
        <v>1526</v>
      </c>
      <c r="L264" s="70" t="s">
        <v>63</v>
      </c>
      <c r="M264" s="71">
        <v>4201.2035999999998</v>
      </c>
      <c r="N264" s="70" t="s">
        <v>996</v>
      </c>
      <c r="O264" s="71">
        <v>438446283.89043903</v>
      </c>
      <c r="P264" s="70" t="s">
        <v>1525</v>
      </c>
    </row>
    <row r="265" spans="1:16" ht="39" customHeight="1" x14ac:dyDescent="0.2">
      <c r="A265" s="70" t="s">
        <v>1524</v>
      </c>
      <c r="B265" s="73" t="s">
        <v>60</v>
      </c>
      <c r="C265" s="73"/>
      <c r="D265" s="73" t="s">
        <v>1523</v>
      </c>
      <c r="E265" s="73" t="s">
        <v>288</v>
      </c>
      <c r="F265" s="72" t="s">
        <v>79</v>
      </c>
      <c r="G265" s="70" t="s">
        <v>1522</v>
      </c>
      <c r="H265" s="70" t="s">
        <v>63</v>
      </c>
      <c r="I265" s="70" t="s">
        <v>1521</v>
      </c>
      <c r="J265" s="70" t="s">
        <v>63</v>
      </c>
      <c r="K265" s="70" t="s">
        <v>1520</v>
      </c>
      <c r="L265" s="70" t="s">
        <v>63</v>
      </c>
      <c r="M265" s="71">
        <v>4114.9041298411203</v>
      </c>
      <c r="N265" s="70" t="s">
        <v>996</v>
      </c>
      <c r="O265" s="71">
        <v>438450398.7945689</v>
      </c>
      <c r="P265" s="70" t="s">
        <v>1466</v>
      </c>
    </row>
    <row r="266" spans="1:16" ht="24" customHeight="1" x14ac:dyDescent="0.2">
      <c r="A266" s="70" t="s">
        <v>1519</v>
      </c>
      <c r="B266" s="73" t="s">
        <v>60</v>
      </c>
      <c r="C266" s="73"/>
      <c r="D266" s="73" t="s">
        <v>1518</v>
      </c>
      <c r="E266" s="73" t="s">
        <v>288</v>
      </c>
      <c r="F266" s="72" t="s">
        <v>79</v>
      </c>
      <c r="G266" s="70" t="s">
        <v>1517</v>
      </c>
      <c r="H266" s="70" t="s">
        <v>63</v>
      </c>
      <c r="I266" s="70" t="s">
        <v>1516</v>
      </c>
      <c r="J266" s="70" t="s">
        <v>63</v>
      </c>
      <c r="K266" s="70" t="s">
        <v>1515</v>
      </c>
      <c r="L266" s="70" t="s">
        <v>63</v>
      </c>
      <c r="M266" s="71">
        <v>4097.3263890239996</v>
      </c>
      <c r="N266" s="70" t="s">
        <v>996</v>
      </c>
      <c r="O266" s="71">
        <v>438454496.12095791</v>
      </c>
      <c r="P266" s="70" t="s">
        <v>1466</v>
      </c>
    </row>
    <row r="267" spans="1:16" ht="24" customHeight="1" x14ac:dyDescent="0.2">
      <c r="A267" s="70" t="s">
        <v>1514</v>
      </c>
      <c r="B267" s="73" t="s">
        <v>60</v>
      </c>
      <c r="C267" s="73"/>
      <c r="D267" s="73" t="s">
        <v>1513</v>
      </c>
      <c r="E267" s="73" t="s">
        <v>288</v>
      </c>
      <c r="F267" s="72" t="s">
        <v>291</v>
      </c>
      <c r="G267" s="70" t="s">
        <v>1512</v>
      </c>
      <c r="H267" s="70" t="s">
        <v>63</v>
      </c>
      <c r="I267" s="70" t="s">
        <v>1511</v>
      </c>
      <c r="J267" s="70" t="s">
        <v>63</v>
      </c>
      <c r="K267" s="70" t="s">
        <v>1510</v>
      </c>
      <c r="L267" s="70" t="s">
        <v>63</v>
      </c>
      <c r="M267" s="71">
        <v>3737.7637305924959</v>
      </c>
      <c r="N267" s="70" t="s">
        <v>996</v>
      </c>
      <c r="O267" s="71">
        <v>438458233.8846885</v>
      </c>
      <c r="P267" s="70" t="s">
        <v>1466</v>
      </c>
    </row>
    <row r="268" spans="1:16" ht="26.1" customHeight="1" x14ac:dyDescent="0.2">
      <c r="A268" s="70" t="s">
        <v>1509</v>
      </c>
      <c r="B268" s="73" t="s">
        <v>60</v>
      </c>
      <c r="C268" s="73"/>
      <c r="D268" s="73" t="s">
        <v>1508</v>
      </c>
      <c r="E268" s="73" t="s">
        <v>262</v>
      </c>
      <c r="F268" s="72" t="s">
        <v>65</v>
      </c>
      <c r="G268" s="70" t="s">
        <v>1507</v>
      </c>
      <c r="H268" s="70" t="s">
        <v>63</v>
      </c>
      <c r="I268" s="70" t="s">
        <v>1506</v>
      </c>
      <c r="J268" s="70" t="s">
        <v>63</v>
      </c>
      <c r="K268" s="70" t="s">
        <v>1505</v>
      </c>
      <c r="L268" s="70" t="s">
        <v>63</v>
      </c>
      <c r="M268" s="71">
        <v>3537.8830658596867</v>
      </c>
      <c r="N268" s="70" t="s">
        <v>996</v>
      </c>
      <c r="O268" s="71">
        <v>438461771.76775438</v>
      </c>
      <c r="P268" s="70" t="s">
        <v>1466</v>
      </c>
    </row>
    <row r="269" spans="1:16" ht="26.1" customHeight="1" x14ac:dyDescent="0.2">
      <c r="A269" s="70" t="s">
        <v>1504</v>
      </c>
      <c r="B269" s="73" t="s">
        <v>60</v>
      </c>
      <c r="C269" s="73"/>
      <c r="D269" s="73" t="s">
        <v>1503</v>
      </c>
      <c r="E269" s="73" t="s">
        <v>288</v>
      </c>
      <c r="F269" s="72" t="s">
        <v>79</v>
      </c>
      <c r="G269" s="70" t="s">
        <v>1502</v>
      </c>
      <c r="H269" s="70" t="s">
        <v>63</v>
      </c>
      <c r="I269" s="70" t="s">
        <v>1501</v>
      </c>
      <c r="J269" s="70" t="s">
        <v>63</v>
      </c>
      <c r="K269" s="70" t="s">
        <v>1500</v>
      </c>
      <c r="L269" s="70" t="s">
        <v>63</v>
      </c>
      <c r="M269" s="71">
        <v>3478.7872214092799</v>
      </c>
      <c r="N269" s="70" t="s">
        <v>996</v>
      </c>
      <c r="O269" s="71">
        <v>438465250.55497575</v>
      </c>
      <c r="P269" s="70" t="s">
        <v>1466</v>
      </c>
    </row>
    <row r="270" spans="1:16" ht="26.1" customHeight="1" x14ac:dyDescent="0.2">
      <c r="A270" s="70" t="s">
        <v>1499</v>
      </c>
      <c r="B270" s="73" t="s">
        <v>60</v>
      </c>
      <c r="C270" s="73"/>
      <c r="D270" s="73" t="s">
        <v>1498</v>
      </c>
      <c r="E270" s="73" t="s">
        <v>288</v>
      </c>
      <c r="F270" s="72" t="s">
        <v>147</v>
      </c>
      <c r="G270" s="70" t="s">
        <v>1497</v>
      </c>
      <c r="H270" s="70" t="s">
        <v>63</v>
      </c>
      <c r="I270" s="70" t="s">
        <v>1496</v>
      </c>
      <c r="J270" s="70" t="s">
        <v>63</v>
      </c>
      <c r="K270" s="70" t="s">
        <v>1495</v>
      </c>
      <c r="L270" s="70" t="s">
        <v>63</v>
      </c>
      <c r="M270" s="71">
        <v>3333.0863062107073</v>
      </c>
      <c r="N270" s="70" t="s">
        <v>996</v>
      </c>
      <c r="O270" s="71">
        <v>438468583.64128196</v>
      </c>
      <c r="P270" s="70" t="s">
        <v>1466</v>
      </c>
    </row>
    <row r="271" spans="1:16" ht="26.1" customHeight="1" x14ac:dyDescent="0.2">
      <c r="A271" s="70" t="s">
        <v>1494</v>
      </c>
      <c r="B271" s="73" t="s">
        <v>60</v>
      </c>
      <c r="C271" s="73"/>
      <c r="D271" s="73" t="s">
        <v>1493</v>
      </c>
      <c r="E271" s="73" t="s">
        <v>288</v>
      </c>
      <c r="F271" s="72" t="s">
        <v>147</v>
      </c>
      <c r="G271" s="70" t="s">
        <v>1492</v>
      </c>
      <c r="H271" s="70" t="s">
        <v>63</v>
      </c>
      <c r="I271" s="70" t="s">
        <v>1491</v>
      </c>
      <c r="J271" s="70" t="s">
        <v>63</v>
      </c>
      <c r="K271" s="70" t="s">
        <v>1490</v>
      </c>
      <c r="L271" s="70" t="s">
        <v>63</v>
      </c>
      <c r="M271" s="71">
        <v>3321.8743963679999</v>
      </c>
      <c r="N271" s="70" t="s">
        <v>996</v>
      </c>
      <c r="O271" s="71">
        <v>438471905.51567835</v>
      </c>
      <c r="P271" s="70" t="s">
        <v>1466</v>
      </c>
    </row>
    <row r="272" spans="1:16" ht="26.1" customHeight="1" x14ac:dyDescent="0.2">
      <c r="A272" s="70" t="s">
        <v>1489</v>
      </c>
      <c r="B272" s="73" t="s">
        <v>60</v>
      </c>
      <c r="C272" s="73"/>
      <c r="D272" s="73" t="s">
        <v>1488</v>
      </c>
      <c r="E272" s="73" t="s">
        <v>288</v>
      </c>
      <c r="F272" s="72" t="s">
        <v>147</v>
      </c>
      <c r="G272" s="70" t="s">
        <v>1487</v>
      </c>
      <c r="H272" s="70" t="s">
        <v>63</v>
      </c>
      <c r="I272" s="70" t="s">
        <v>1486</v>
      </c>
      <c r="J272" s="70" t="s">
        <v>63</v>
      </c>
      <c r="K272" s="70" t="s">
        <v>1485</v>
      </c>
      <c r="L272" s="70" t="s">
        <v>63</v>
      </c>
      <c r="M272" s="71">
        <v>3225.1167538290624</v>
      </c>
      <c r="N272" s="70" t="s">
        <v>996</v>
      </c>
      <c r="O272" s="71">
        <v>438475130.63243216</v>
      </c>
      <c r="P272" s="70" t="s">
        <v>1466</v>
      </c>
    </row>
    <row r="273" spans="1:16" ht="26.1" customHeight="1" x14ac:dyDescent="0.2">
      <c r="A273" s="70" t="s">
        <v>1484</v>
      </c>
      <c r="B273" s="73" t="s">
        <v>60</v>
      </c>
      <c r="C273" s="73"/>
      <c r="D273" s="73" t="s">
        <v>1483</v>
      </c>
      <c r="E273" s="73" t="s">
        <v>288</v>
      </c>
      <c r="F273" s="72" t="s">
        <v>79</v>
      </c>
      <c r="G273" s="70" t="s">
        <v>1482</v>
      </c>
      <c r="H273" s="70" t="s">
        <v>63</v>
      </c>
      <c r="I273" s="70" t="s">
        <v>1481</v>
      </c>
      <c r="J273" s="70" t="s">
        <v>63</v>
      </c>
      <c r="K273" s="70" t="s">
        <v>1480</v>
      </c>
      <c r="L273" s="70" t="s">
        <v>63</v>
      </c>
      <c r="M273" s="71">
        <v>3194.36367096</v>
      </c>
      <c r="N273" s="70" t="s">
        <v>996</v>
      </c>
      <c r="O273" s="71">
        <v>438478324.99610311</v>
      </c>
      <c r="P273" s="70" t="s">
        <v>1466</v>
      </c>
    </row>
    <row r="274" spans="1:16" ht="39" customHeight="1" x14ac:dyDescent="0.2">
      <c r="A274" s="70" t="s">
        <v>314</v>
      </c>
      <c r="B274" s="73" t="s">
        <v>60</v>
      </c>
      <c r="C274" s="73"/>
      <c r="D274" s="73" t="s">
        <v>313</v>
      </c>
      <c r="E274" s="73" t="s">
        <v>288</v>
      </c>
      <c r="F274" s="72" t="s">
        <v>79</v>
      </c>
      <c r="G274" s="70" t="s">
        <v>1479</v>
      </c>
      <c r="H274" s="70" t="s">
        <v>63</v>
      </c>
      <c r="I274" s="70" t="s">
        <v>1478</v>
      </c>
      <c r="J274" s="70" t="s">
        <v>63</v>
      </c>
      <c r="K274" s="70" t="s">
        <v>1477</v>
      </c>
      <c r="L274" s="70" t="s">
        <v>63</v>
      </c>
      <c r="M274" s="71">
        <v>3184.3202160000001</v>
      </c>
      <c r="N274" s="70" t="s">
        <v>996</v>
      </c>
      <c r="O274" s="71">
        <v>438481509.31631911</v>
      </c>
      <c r="P274" s="70" t="s">
        <v>1466</v>
      </c>
    </row>
    <row r="275" spans="1:16" ht="65.099999999999994" customHeight="1" x14ac:dyDescent="0.2">
      <c r="A275" s="70" t="s">
        <v>1476</v>
      </c>
      <c r="B275" s="73" t="s">
        <v>60</v>
      </c>
      <c r="C275" s="73"/>
      <c r="D275" s="73" t="s">
        <v>1475</v>
      </c>
      <c r="E275" s="73" t="s">
        <v>992</v>
      </c>
      <c r="F275" s="72" t="s">
        <v>79</v>
      </c>
      <c r="G275" s="70" t="s">
        <v>1474</v>
      </c>
      <c r="H275" s="70" t="s">
        <v>63</v>
      </c>
      <c r="I275" s="70" t="s">
        <v>1473</v>
      </c>
      <c r="J275" s="70" t="s">
        <v>63</v>
      </c>
      <c r="K275" s="70" t="s">
        <v>1472</v>
      </c>
      <c r="L275" s="70" t="s">
        <v>63</v>
      </c>
      <c r="M275" s="71">
        <v>3164.7934016966519</v>
      </c>
      <c r="N275" s="70" t="s">
        <v>996</v>
      </c>
      <c r="O275" s="71">
        <v>438484674.10972083</v>
      </c>
      <c r="P275" s="70" t="s">
        <v>1466</v>
      </c>
    </row>
    <row r="276" spans="1:16" ht="39" customHeight="1" x14ac:dyDescent="0.2">
      <c r="A276" s="70" t="s">
        <v>1471</v>
      </c>
      <c r="B276" s="73" t="s">
        <v>60</v>
      </c>
      <c r="C276" s="73"/>
      <c r="D276" s="73" t="s">
        <v>1470</v>
      </c>
      <c r="E276" s="73" t="s">
        <v>288</v>
      </c>
      <c r="F276" s="72" t="s">
        <v>79</v>
      </c>
      <c r="G276" s="70" t="s">
        <v>1469</v>
      </c>
      <c r="H276" s="70" t="s">
        <v>63</v>
      </c>
      <c r="I276" s="70" t="s">
        <v>1468</v>
      </c>
      <c r="J276" s="70" t="s">
        <v>63</v>
      </c>
      <c r="K276" s="70" t="s">
        <v>1467</v>
      </c>
      <c r="L276" s="70" t="s">
        <v>63</v>
      </c>
      <c r="M276" s="71">
        <v>3101.3962425599998</v>
      </c>
      <c r="N276" s="70" t="s">
        <v>996</v>
      </c>
      <c r="O276" s="71">
        <v>438487775.50596339</v>
      </c>
      <c r="P276" s="70" t="s">
        <v>1466</v>
      </c>
    </row>
    <row r="277" spans="1:16" ht="26.1" customHeight="1" x14ac:dyDescent="0.2">
      <c r="A277" s="70" t="s">
        <v>1465</v>
      </c>
      <c r="B277" s="73" t="s">
        <v>60</v>
      </c>
      <c r="C277" s="73"/>
      <c r="D277" s="73" t="s">
        <v>1464</v>
      </c>
      <c r="E277" s="73" t="s">
        <v>288</v>
      </c>
      <c r="F277" s="72" t="s">
        <v>79</v>
      </c>
      <c r="G277" s="70" t="s">
        <v>1463</v>
      </c>
      <c r="H277" s="70" t="s">
        <v>63</v>
      </c>
      <c r="I277" s="70" t="s">
        <v>1462</v>
      </c>
      <c r="J277" s="70" t="s">
        <v>63</v>
      </c>
      <c r="K277" s="70" t="s">
        <v>1461</v>
      </c>
      <c r="L277" s="70" t="s">
        <v>63</v>
      </c>
      <c r="M277" s="71">
        <v>2874.1304401920002</v>
      </c>
      <c r="N277" s="70" t="s">
        <v>996</v>
      </c>
      <c r="O277" s="71">
        <v>438490649.63640356</v>
      </c>
      <c r="P277" s="70" t="s">
        <v>1377</v>
      </c>
    </row>
    <row r="278" spans="1:16" ht="39" customHeight="1" x14ac:dyDescent="0.2">
      <c r="A278" s="70" t="s">
        <v>1460</v>
      </c>
      <c r="B278" s="73" t="s">
        <v>60</v>
      </c>
      <c r="C278" s="73"/>
      <c r="D278" s="73" t="s">
        <v>1459</v>
      </c>
      <c r="E278" s="73" t="s">
        <v>288</v>
      </c>
      <c r="F278" s="72" t="s">
        <v>79</v>
      </c>
      <c r="G278" s="70" t="s">
        <v>1458</v>
      </c>
      <c r="H278" s="70" t="s">
        <v>63</v>
      </c>
      <c r="I278" s="70" t="s">
        <v>1457</v>
      </c>
      <c r="J278" s="70" t="s">
        <v>63</v>
      </c>
      <c r="K278" s="70" t="s">
        <v>1456</v>
      </c>
      <c r="L278" s="70" t="s">
        <v>63</v>
      </c>
      <c r="M278" s="71">
        <v>2689.226521344</v>
      </c>
      <c r="N278" s="70" t="s">
        <v>996</v>
      </c>
      <c r="O278" s="71">
        <v>438493338.86292493</v>
      </c>
      <c r="P278" s="70" t="s">
        <v>1377</v>
      </c>
    </row>
    <row r="279" spans="1:16" ht="24" customHeight="1" x14ac:dyDescent="0.2">
      <c r="A279" s="70" t="s">
        <v>1455</v>
      </c>
      <c r="B279" s="73" t="s">
        <v>365</v>
      </c>
      <c r="C279" s="73"/>
      <c r="D279" s="73" t="s">
        <v>1454</v>
      </c>
      <c r="E279" s="73" t="s">
        <v>288</v>
      </c>
      <c r="F279" s="72" t="s">
        <v>116</v>
      </c>
      <c r="G279" s="70" t="s">
        <v>1453</v>
      </c>
      <c r="H279" s="70" t="s">
        <v>63</v>
      </c>
      <c r="I279" s="70" t="s">
        <v>1287</v>
      </c>
      <c r="J279" s="70" t="s">
        <v>63</v>
      </c>
      <c r="K279" s="70" t="s">
        <v>1452</v>
      </c>
      <c r="L279" s="70" t="s">
        <v>63</v>
      </c>
      <c r="M279" s="71">
        <v>2655.8355978</v>
      </c>
      <c r="N279" s="70" t="s">
        <v>996</v>
      </c>
      <c r="O279" s="71">
        <v>438495994.69852275</v>
      </c>
      <c r="P279" s="70" t="s">
        <v>1377</v>
      </c>
    </row>
    <row r="280" spans="1:16" ht="65.099999999999994" customHeight="1" x14ac:dyDescent="0.2">
      <c r="A280" s="70" t="s">
        <v>1451</v>
      </c>
      <c r="B280" s="73" t="s">
        <v>60</v>
      </c>
      <c r="C280" s="73"/>
      <c r="D280" s="73" t="s">
        <v>1450</v>
      </c>
      <c r="E280" s="73" t="s">
        <v>992</v>
      </c>
      <c r="F280" s="72" t="s">
        <v>79</v>
      </c>
      <c r="G280" s="70" t="s">
        <v>1449</v>
      </c>
      <c r="H280" s="70" t="s">
        <v>63</v>
      </c>
      <c r="I280" s="70" t="s">
        <v>1448</v>
      </c>
      <c r="J280" s="70" t="s">
        <v>63</v>
      </c>
      <c r="K280" s="70" t="s">
        <v>1447</v>
      </c>
      <c r="L280" s="70" t="s">
        <v>63</v>
      </c>
      <c r="M280" s="71">
        <v>2654.6990736419998</v>
      </c>
      <c r="N280" s="70" t="s">
        <v>996</v>
      </c>
      <c r="O280" s="71">
        <v>438498649.39759636</v>
      </c>
      <c r="P280" s="70" t="s">
        <v>1377</v>
      </c>
    </row>
    <row r="281" spans="1:16" ht="24" customHeight="1" x14ac:dyDescent="0.2">
      <c r="A281" s="70" t="s">
        <v>1446</v>
      </c>
      <c r="B281" s="73" t="s">
        <v>60</v>
      </c>
      <c r="C281" s="73"/>
      <c r="D281" s="73" t="s">
        <v>1445</v>
      </c>
      <c r="E281" s="73" t="s">
        <v>288</v>
      </c>
      <c r="F281" s="72" t="s">
        <v>79</v>
      </c>
      <c r="G281" s="70" t="s">
        <v>1444</v>
      </c>
      <c r="H281" s="70" t="s">
        <v>63</v>
      </c>
      <c r="I281" s="70" t="s">
        <v>1443</v>
      </c>
      <c r="J281" s="70" t="s">
        <v>63</v>
      </c>
      <c r="K281" s="70" t="s">
        <v>1442</v>
      </c>
      <c r="L281" s="70" t="s">
        <v>63</v>
      </c>
      <c r="M281" s="71">
        <v>2624.4323339520001</v>
      </c>
      <c r="N281" s="70" t="s">
        <v>996</v>
      </c>
      <c r="O281" s="71">
        <v>438501273.82993031</v>
      </c>
      <c r="P281" s="70" t="s">
        <v>1377</v>
      </c>
    </row>
    <row r="282" spans="1:16" ht="24" customHeight="1" x14ac:dyDescent="0.2">
      <c r="A282" s="70" t="s">
        <v>1441</v>
      </c>
      <c r="B282" s="73" t="s">
        <v>365</v>
      </c>
      <c r="C282" s="73"/>
      <c r="D282" s="73" t="s">
        <v>1440</v>
      </c>
      <c r="E282" s="73" t="s">
        <v>288</v>
      </c>
      <c r="F282" s="72" t="s">
        <v>116</v>
      </c>
      <c r="G282" s="70" t="s">
        <v>1439</v>
      </c>
      <c r="H282" s="70" t="s">
        <v>63</v>
      </c>
      <c r="I282" s="70" t="s">
        <v>1438</v>
      </c>
      <c r="J282" s="70" t="s">
        <v>63</v>
      </c>
      <c r="K282" s="70" t="s">
        <v>1437</v>
      </c>
      <c r="L282" s="70" t="s">
        <v>63</v>
      </c>
      <c r="M282" s="71">
        <v>2613.0606717599999</v>
      </c>
      <c r="N282" s="70" t="s">
        <v>996</v>
      </c>
      <c r="O282" s="71">
        <v>438503886.89060205</v>
      </c>
      <c r="P282" s="70" t="s">
        <v>1377</v>
      </c>
    </row>
    <row r="283" spans="1:16" ht="26.1" customHeight="1" x14ac:dyDescent="0.2">
      <c r="A283" s="70" t="s">
        <v>1436</v>
      </c>
      <c r="B283" s="73" t="s">
        <v>60</v>
      </c>
      <c r="C283" s="73"/>
      <c r="D283" s="73" t="s">
        <v>1435</v>
      </c>
      <c r="E283" s="73" t="s">
        <v>288</v>
      </c>
      <c r="F283" s="72" t="s">
        <v>79</v>
      </c>
      <c r="G283" s="70" t="s">
        <v>1434</v>
      </c>
      <c r="H283" s="70" t="s">
        <v>63</v>
      </c>
      <c r="I283" s="70" t="s">
        <v>1272</v>
      </c>
      <c r="J283" s="70" t="s">
        <v>63</v>
      </c>
      <c r="K283" s="70" t="s">
        <v>1433</v>
      </c>
      <c r="L283" s="70" t="s">
        <v>63</v>
      </c>
      <c r="M283" s="71">
        <v>2602.2615057120001</v>
      </c>
      <c r="N283" s="70" t="s">
        <v>996</v>
      </c>
      <c r="O283" s="71">
        <v>438506489.15210778</v>
      </c>
      <c r="P283" s="70" t="s">
        <v>1377</v>
      </c>
    </row>
    <row r="284" spans="1:16" ht="26.1" customHeight="1" x14ac:dyDescent="0.2">
      <c r="A284" s="70" t="s">
        <v>1432</v>
      </c>
      <c r="B284" s="73" t="s">
        <v>60</v>
      </c>
      <c r="C284" s="73"/>
      <c r="D284" s="73" t="s">
        <v>1431</v>
      </c>
      <c r="E284" s="73" t="s">
        <v>288</v>
      </c>
      <c r="F284" s="72" t="s">
        <v>147</v>
      </c>
      <c r="G284" s="70" t="s">
        <v>1430</v>
      </c>
      <c r="H284" s="70" t="s">
        <v>63</v>
      </c>
      <c r="I284" s="70" t="s">
        <v>1429</v>
      </c>
      <c r="J284" s="70" t="s">
        <v>63</v>
      </c>
      <c r="K284" s="70" t="s">
        <v>1428</v>
      </c>
      <c r="L284" s="70" t="s">
        <v>63</v>
      </c>
      <c r="M284" s="71">
        <v>2444.0625473148193</v>
      </c>
      <c r="N284" s="70" t="s">
        <v>996</v>
      </c>
      <c r="O284" s="71">
        <v>438508933.2146551</v>
      </c>
      <c r="P284" s="70" t="s">
        <v>1377</v>
      </c>
    </row>
    <row r="285" spans="1:16" ht="24" customHeight="1" x14ac:dyDescent="0.2">
      <c r="A285" s="70" t="s">
        <v>1427</v>
      </c>
      <c r="B285" s="73" t="s">
        <v>60</v>
      </c>
      <c r="C285" s="73"/>
      <c r="D285" s="73" t="s">
        <v>1426</v>
      </c>
      <c r="E285" s="73" t="s">
        <v>288</v>
      </c>
      <c r="F285" s="72" t="s">
        <v>385</v>
      </c>
      <c r="G285" s="70" t="s">
        <v>1425</v>
      </c>
      <c r="H285" s="70" t="s">
        <v>63</v>
      </c>
      <c r="I285" s="70" t="s">
        <v>1424</v>
      </c>
      <c r="J285" s="70" t="s">
        <v>63</v>
      </c>
      <c r="K285" s="70" t="s">
        <v>1423</v>
      </c>
      <c r="L285" s="70" t="s">
        <v>63</v>
      </c>
      <c r="M285" s="71">
        <v>2352.0666509783518</v>
      </c>
      <c r="N285" s="70" t="s">
        <v>996</v>
      </c>
      <c r="O285" s="71">
        <v>438511285.28130609</v>
      </c>
      <c r="P285" s="70" t="s">
        <v>1377</v>
      </c>
    </row>
    <row r="286" spans="1:16" ht="26.1" customHeight="1" x14ac:dyDescent="0.2">
      <c r="A286" s="70" t="s">
        <v>525</v>
      </c>
      <c r="B286" s="73" t="s">
        <v>500</v>
      </c>
      <c r="C286" s="73"/>
      <c r="D286" s="73" t="s">
        <v>524</v>
      </c>
      <c r="E286" s="73" t="s">
        <v>288</v>
      </c>
      <c r="F286" s="72" t="s">
        <v>79</v>
      </c>
      <c r="G286" s="70" t="s">
        <v>1422</v>
      </c>
      <c r="H286" s="70" t="s">
        <v>63</v>
      </c>
      <c r="I286" s="70" t="s">
        <v>1421</v>
      </c>
      <c r="J286" s="70" t="s">
        <v>63</v>
      </c>
      <c r="K286" s="70" t="s">
        <v>1420</v>
      </c>
      <c r="L286" s="70" t="s">
        <v>63</v>
      </c>
      <c r="M286" s="71">
        <v>2325.576</v>
      </c>
      <c r="N286" s="70" t="s">
        <v>996</v>
      </c>
      <c r="O286" s="71">
        <v>438513610.85730606</v>
      </c>
      <c r="P286" s="70" t="s">
        <v>1377</v>
      </c>
    </row>
    <row r="287" spans="1:16" ht="26.1" customHeight="1" x14ac:dyDescent="0.2">
      <c r="A287" s="70" t="s">
        <v>1419</v>
      </c>
      <c r="B287" s="73" t="s">
        <v>60</v>
      </c>
      <c r="C287" s="73"/>
      <c r="D287" s="73" t="s">
        <v>1418</v>
      </c>
      <c r="E287" s="73" t="s">
        <v>288</v>
      </c>
      <c r="F287" s="72" t="s">
        <v>79</v>
      </c>
      <c r="G287" s="70" t="s">
        <v>1417</v>
      </c>
      <c r="H287" s="70" t="s">
        <v>63</v>
      </c>
      <c r="I287" s="70" t="s">
        <v>1416</v>
      </c>
      <c r="J287" s="70" t="s">
        <v>63</v>
      </c>
      <c r="K287" s="70" t="s">
        <v>1415</v>
      </c>
      <c r="L287" s="70" t="s">
        <v>63</v>
      </c>
      <c r="M287" s="71">
        <v>2225.6250690960001</v>
      </c>
      <c r="N287" s="70" t="s">
        <v>996</v>
      </c>
      <c r="O287" s="71">
        <v>438515836.48237514</v>
      </c>
      <c r="P287" s="70" t="s">
        <v>1377</v>
      </c>
    </row>
    <row r="288" spans="1:16" ht="26.1" customHeight="1" x14ac:dyDescent="0.2">
      <c r="A288" s="70" t="s">
        <v>1414</v>
      </c>
      <c r="B288" s="73" t="s">
        <v>60</v>
      </c>
      <c r="C288" s="73"/>
      <c r="D288" s="73" t="s">
        <v>1413</v>
      </c>
      <c r="E288" s="73" t="s">
        <v>288</v>
      </c>
      <c r="F288" s="72" t="s">
        <v>79</v>
      </c>
      <c r="G288" s="70" t="s">
        <v>1412</v>
      </c>
      <c r="H288" s="70" t="s">
        <v>63</v>
      </c>
      <c r="I288" s="70" t="s">
        <v>1411</v>
      </c>
      <c r="J288" s="70" t="s">
        <v>63</v>
      </c>
      <c r="K288" s="70" t="s">
        <v>1410</v>
      </c>
      <c r="L288" s="70" t="s">
        <v>63</v>
      </c>
      <c r="M288" s="71">
        <v>2211.2948697840002</v>
      </c>
      <c r="N288" s="70" t="s">
        <v>996</v>
      </c>
      <c r="O288" s="71">
        <v>438518047.77724499</v>
      </c>
      <c r="P288" s="70" t="s">
        <v>1377</v>
      </c>
    </row>
    <row r="289" spans="1:16" ht="24" customHeight="1" x14ac:dyDescent="0.2">
      <c r="A289" s="70" t="s">
        <v>1409</v>
      </c>
      <c r="B289" s="73" t="s">
        <v>60</v>
      </c>
      <c r="C289" s="73"/>
      <c r="D289" s="73" t="s">
        <v>1408</v>
      </c>
      <c r="E289" s="73" t="s">
        <v>262</v>
      </c>
      <c r="F289" s="72" t="s">
        <v>65</v>
      </c>
      <c r="G289" s="70" t="s">
        <v>1407</v>
      </c>
      <c r="H289" s="70" t="s">
        <v>63</v>
      </c>
      <c r="I289" s="70" t="s">
        <v>1406</v>
      </c>
      <c r="J289" s="70" t="s">
        <v>63</v>
      </c>
      <c r="K289" s="70" t="s">
        <v>1405</v>
      </c>
      <c r="L289" s="70" t="s">
        <v>63</v>
      </c>
      <c r="M289" s="71">
        <v>2162.8904704545598</v>
      </c>
      <c r="N289" s="70" t="s">
        <v>996</v>
      </c>
      <c r="O289" s="71">
        <v>438520210.66771543</v>
      </c>
      <c r="P289" s="70" t="s">
        <v>1377</v>
      </c>
    </row>
    <row r="290" spans="1:16" ht="39" customHeight="1" x14ac:dyDescent="0.2">
      <c r="A290" s="70" t="s">
        <v>1404</v>
      </c>
      <c r="B290" s="73" t="s">
        <v>60</v>
      </c>
      <c r="C290" s="73"/>
      <c r="D290" s="73" t="s">
        <v>1403</v>
      </c>
      <c r="E290" s="73" t="s">
        <v>288</v>
      </c>
      <c r="F290" s="72" t="s">
        <v>79</v>
      </c>
      <c r="G290" s="70" t="s">
        <v>1402</v>
      </c>
      <c r="H290" s="70" t="s">
        <v>63</v>
      </c>
      <c r="I290" s="70" t="s">
        <v>1401</v>
      </c>
      <c r="J290" s="70" t="s">
        <v>63</v>
      </c>
      <c r="K290" s="70" t="s">
        <v>1400</v>
      </c>
      <c r="L290" s="70" t="s">
        <v>63</v>
      </c>
      <c r="M290" s="71">
        <v>2150.5842118464002</v>
      </c>
      <c r="N290" s="70" t="s">
        <v>996</v>
      </c>
      <c r="O290" s="71">
        <v>438522361.25192726</v>
      </c>
      <c r="P290" s="70" t="s">
        <v>1377</v>
      </c>
    </row>
    <row r="291" spans="1:16" ht="26.1" customHeight="1" x14ac:dyDescent="0.2">
      <c r="A291" s="70" t="s">
        <v>394</v>
      </c>
      <c r="B291" s="73" t="s">
        <v>60</v>
      </c>
      <c r="C291" s="73"/>
      <c r="D291" s="73" t="s">
        <v>393</v>
      </c>
      <c r="E291" s="73" t="s">
        <v>288</v>
      </c>
      <c r="F291" s="72" t="s">
        <v>79</v>
      </c>
      <c r="G291" s="70" t="s">
        <v>1399</v>
      </c>
      <c r="H291" s="70" t="s">
        <v>63</v>
      </c>
      <c r="I291" s="70" t="s">
        <v>1398</v>
      </c>
      <c r="J291" s="70" t="s">
        <v>63</v>
      </c>
      <c r="K291" s="70" t="s">
        <v>1397</v>
      </c>
      <c r="L291" s="70" t="s">
        <v>63</v>
      </c>
      <c r="M291" s="71">
        <v>2080.0052856000002</v>
      </c>
      <c r="N291" s="70" t="s">
        <v>996</v>
      </c>
      <c r="O291" s="71">
        <v>438524441.25721288</v>
      </c>
      <c r="P291" s="70" t="s">
        <v>1377</v>
      </c>
    </row>
    <row r="292" spans="1:16" ht="24" customHeight="1" x14ac:dyDescent="0.2">
      <c r="A292" s="70" t="s">
        <v>1396</v>
      </c>
      <c r="B292" s="73" t="s">
        <v>60</v>
      </c>
      <c r="C292" s="73"/>
      <c r="D292" s="73" t="s">
        <v>1395</v>
      </c>
      <c r="E292" s="73" t="s">
        <v>288</v>
      </c>
      <c r="F292" s="72" t="s">
        <v>291</v>
      </c>
      <c r="G292" s="70" t="s">
        <v>1394</v>
      </c>
      <c r="H292" s="70" t="s">
        <v>63</v>
      </c>
      <c r="I292" s="70" t="s">
        <v>1393</v>
      </c>
      <c r="J292" s="70" t="s">
        <v>63</v>
      </c>
      <c r="K292" s="70" t="s">
        <v>1392</v>
      </c>
      <c r="L292" s="70" t="s">
        <v>63</v>
      </c>
      <c r="M292" s="71">
        <v>2025.3319038479999</v>
      </c>
      <c r="N292" s="70" t="s">
        <v>996</v>
      </c>
      <c r="O292" s="71">
        <v>438526466.58911669</v>
      </c>
      <c r="P292" s="70" t="s">
        <v>1377</v>
      </c>
    </row>
    <row r="293" spans="1:16" ht="39" customHeight="1" x14ac:dyDescent="0.2">
      <c r="A293" s="70" t="s">
        <v>1391</v>
      </c>
      <c r="B293" s="73" t="s">
        <v>60</v>
      </c>
      <c r="C293" s="73"/>
      <c r="D293" s="73" t="s">
        <v>1390</v>
      </c>
      <c r="E293" s="73" t="s">
        <v>288</v>
      </c>
      <c r="F293" s="72" t="s">
        <v>291</v>
      </c>
      <c r="G293" s="70" t="s">
        <v>1389</v>
      </c>
      <c r="H293" s="70" t="s">
        <v>63</v>
      </c>
      <c r="I293" s="70" t="s">
        <v>1388</v>
      </c>
      <c r="J293" s="70" t="s">
        <v>63</v>
      </c>
      <c r="K293" s="70" t="s">
        <v>1387</v>
      </c>
      <c r="L293" s="70" t="s">
        <v>63</v>
      </c>
      <c r="M293" s="71">
        <v>2007.4978704</v>
      </c>
      <c r="N293" s="70" t="s">
        <v>996</v>
      </c>
      <c r="O293" s="71">
        <v>438528474.08698708</v>
      </c>
      <c r="P293" s="70" t="s">
        <v>1377</v>
      </c>
    </row>
    <row r="294" spans="1:16" ht="26.1" customHeight="1" x14ac:dyDescent="0.2">
      <c r="A294" s="70" t="s">
        <v>1386</v>
      </c>
      <c r="B294" s="73" t="s">
        <v>60</v>
      </c>
      <c r="C294" s="73"/>
      <c r="D294" s="73" t="s">
        <v>1385</v>
      </c>
      <c r="E294" s="73" t="s">
        <v>288</v>
      </c>
      <c r="F294" s="72" t="s">
        <v>79</v>
      </c>
      <c r="G294" s="70" t="s">
        <v>1384</v>
      </c>
      <c r="H294" s="70" t="s">
        <v>63</v>
      </c>
      <c r="I294" s="70" t="s">
        <v>1383</v>
      </c>
      <c r="J294" s="70" t="s">
        <v>63</v>
      </c>
      <c r="K294" s="70" t="s">
        <v>1382</v>
      </c>
      <c r="L294" s="70" t="s">
        <v>63</v>
      </c>
      <c r="M294" s="71">
        <v>1936.6037982719999</v>
      </c>
      <c r="N294" s="70" t="s">
        <v>996</v>
      </c>
      <c r="O294" s="71">
        <v>438530410.69078535</v>
      </c>
      <c r="P294" s="70" t="s">
        <v>1377</v>
      </c>
    </row>
    <row r="295" spans="1:16" ht="26.1" customHeight="1" x14ac:dyDescent="0.2">
      <c r="A295" s="70" t="s">
        <v>1381</v>
      </c>
      <c r="B295" s="73" t="s">
        <v>60</v>
      </c>
      <c r="C295" s="73"/>
      <c r="D295" s="73" t="s">
        <v>1380</v>
      </c>
      <c r="E295" s="73" t="s">
        <v>288</v>
      </c>
      <c r="F295" s="72" t="s">
        <v>79</v>
      </c>
      <c r="G295" s="70" t="s">
        <v>1268</v>
      </c>
      <c r="H295" s="70" t="s">
        <v>63</v>
      </c>
      <c r="I295" s="70" t="s">
        <v>1379</v>
      </c>
      <c r="J295" s="70" t="s">
        <v>63</v>
      </c>
      <c r="K295" s="70" t="s">
        <v>1378</v>
      </c>
      <c r="L295" s="70" t="s">
        <v>63</v>
      </c>
      <c r="M295" s="71">
        <v>1924.345788288</v>
      </c>
      <c r="N295" s="70" t="s">
        <v>996</v>
      </c>
      <c r="O295" s="71">
        <v>438532335.03657365</v>
      </c>
      <c r="P295" s="70" t="s">
        <v>1377</v>
      </c>
    </row>
    <row r="296" spans="1:16" ht="26.1" customHeight="1" x14ac:dyDescent="0.2">
      <c r="A296" s="70" t="s">
        <v>1376</v>
      </c>
      <c r="B296" s="73" t="s">
        <v>60</v>
      </c>
      <c r="C296" s="73"/>
      <c r="D296" s="73" t="s">
        <v>1375</v>
      </c>
      <c r="E296" s="73" t="s">
        <v>288</v>
      </c>
      <c r="F296" s="72" t="s">
        <v>79</v>
      </c>
      <c r="G296" s="70" t="s">
        <v>1374</v>
      </c>
      <c r="H296" s="70" t="s">
        <v>63</v>
      </c>
      <c r="I296" s="70" t="s">
        <v>1373</v>
      </c>
      <c r="J296" s="70" t="s">
        <v>63</v>
      </c>
      <c r="K296" s="70" t="s">
        <v>1372</v>
      </c>
      <c r="L296" s="70" t="s">
        <v>63</v>
      </c>
      <c r="M296" s="71">
        <v>1849.8157286400001</v>
      </c>
      <c r="N296" s="70" t="s">
        <v>996</v>
      </c>
      <c r="O296" s="71">
        <v>438534184.85230231</v>
      </c>
      <c r="P296" s="70" t="s">
        <v>1203</v>
      </c>
    </row>
    <row r="297" spans="1:16" ht="39" customHeight="1" x14ac:dyDescent="0.2">
      <c r="A297" s="70" t="s">
        <v>1371</v>
      </c>
      <c r="B297" s="73" t="s">
        <v>60</v>
      </c>
      <c r="C297" s="73"/>
      <c r="D297" s="73" t="s">
        <v>1370</v>
      </c>
      <c r="E297" s="73" t="s">
        <v>288</v>
      </c>
      <c r="F297" s="72" t="s">
        <v>79</v>
      </c>
      <c r="G297" s="70" t="s">
        <v>1237</v>
      </c>
      <c r="H297" s="70" t="s">
        <v>63</v>
      </c>
      <c r="I297" s="70" t="s">
        <v>1369</v>
      </c>
      <c r="J297" s="70" t="s">
        <v>63</v>
      </c>
      <c r="K297" s="70" t="s">
        <v>1368</v>
      </c>
      <c r="L297" s="70" t="s">
        <v>63</v>
      </c>
      <c r="M297" s="71">
        <v>1831.6857403680001</v>
      </c>
      <c r="N297" s="70" t="s">
        <v>996</v>
      </c>
      <c r="O297" s="71">
        <v>438536016.53804266</v>
      </c>
      <c r="P297" s="70" t="s">
        <v>1203</v>
      </c>
    </row>
    <row r="298" spans="1:16" ht="39" customHeight="1" x14ac:dyDescent="0.2">
      <c r="A298" s="70" t="s">
        <v>1367</v>
      </c>
      <c r="B298" s="73" t="s">
        <v>60</v>
      </c>
      <c r="C298" s="73"/>
      <c r="D298" s="73" t="s">
        <v>1366</v>
      </c>
      <c r="E298" s="73" t="s">
        <v>992</v>
      </c>
      <c r="F298" s="72" t="s">
        <v>79</v>
      </c>
      <c r="G298" s="70" t="s">
        <v>1365</v>
      </c>
      <c r="H298" s="70" t="s">
        <v>63</v>
      </c>
      <c r="I298" s="70" t="s">
        <v>1364</v>
      </c>
      <c r="J298" s="70" t="s">
        <v>63</v>
      </c>
      <c r="K298" s="70" t="s">
        <v>1363</v>
      </c>
      <c r="L298" s="70" t="s">
        <v>63</v>
      </c>
      <c r="M298" s="71">
        <v>1791.4601516507807</v>
      </c>
      <c r="N298" s="70" t="s">
        <v>996</v>
      </c>
      <c r="O298" s="71">
        <v>438537807.99819434</v>
      </c>
      <c r="P298" s="70" t="s">
        <v>1203</v>
      </c>
    </row>
    <row r="299" spans="1:16" ht="24" customHeight="1" x14ac:dyDescent="0.2">
      <c r="A299" s="70" t="s">
        <v>1362</v>
      </c>
      <c r="B299" s="73" t="s">
        <v>60</v>
      </c>
      <c r="C299" s="73"/>
      <c r="D299" s="73" t="s">
        <v>1361</v>
      </c>
      <c r="E299" s="73" t="s">
        <v>288</v>
      </c>
      <c r="F299" s="72" t="s">
        <v>79</v>
      </c>
      <c r="G299" s="70" t="s">
        <v>1360</v>
      </c>
      <c r="H299" s="70" t="s">
        <v>63</v>
      </c>
      <c r="I299" s="70" t="s">
        <v>1359</v>
      </c>
      <c r="J299" s="70" t="s">
        <v>63</v>
      </c>
      <c r="K299" s="70" t="s">
        <v>1358</v>
      </c>
      <c r="L299" s="70" t="s">
        <v>63</v>
      </c>
      <c r="M299" s="71">
        <v>1722.1742775494399</v>
      </c>
      <c r="N299" s="70" t="s">
        <v>996</v>
      </c>
      <c r="O299" s="71">
        <v>438539530.17247188</v>
      </c>
      <c r="P299" s="70" t="s">
        <v>1203</v>
      </c>
    </row>
    <row r="300" spans="1:16" ht="26.1" customHeight="1" x14ac:dyDescent="0.2">
      <c r="A300" s="70" t="s">
        <v>1357</v>
      </c>
      <c r="B300" s="73" t="s">
        <v>60</v>
      </c>
      <c r="C300" s="73"/>
      <c r="D300" s="73" t="s">
        <v>1356</v>
      </c>
      <c r="E300" s="73" t="s">
        <v>288</v>
      </c>
      <c r="F300" s="72" t="s">
        <v>79</v>
      </c>
      <c r="G300" s="70" t="s">
        <v>1273</v>
      </c>
      <c r="H300" s="70" t="s">
        <v>63</v>
      </c>
      <c r="I300" s="70" t="s">
        <v>1355</v>
      </c>
      <c r="J300" s="70" t="s">
        <v>63</v>
      </c>
      <c r="K300" s="70" t="s">
        <v>1354</v>
      </c>
      <c r="L300" s="70" t="s">
        <v>63</v>
      </c>
      <c r="M300" s="71">
        <v>1718.904</v>
      </c>
      <c r="N300" s="70" t="s">
        <v>996</v>
      </c>
      <c r="O300" s="71">
        <v>438541249.07647187</v>
      </c>
      <c r="P300" s="70" t="s">
        <v>1203</v>
      </c>
    </row>
    <row r="301" spans="1:16" ht="26.1" customHeight="1" x14ac:dyDescent="0.2">
      <c r="A301" s="70" t="s">
        <v>1353</v>
      </c>
      <c r="B301" s="73" t="s">
        <v>60</v>
      </c>
      <c r="C301" s="73"/>
      <c r="D301" s="73" t="s">
        <v>1352</v>
      </c>
      <c r="E301" s="73" t="s">
        <v>288</v>
      </c>
      <c r="F301" s="72" t="s">
        <v>79</v>
      </c>
      <c r="G301" s="70" t="s">
        <v>1351</v>
      </c>
      <c r="H301" s="70" t="s">
        <v>63</v>
      </c>
      <c r="I301" s="70" t="s">
        <v>1350</v>
      </c>
      <c r="J301" s="70" t="s">
        <v>63</v>
      </c>
      <c r="K301" s="70" t="s">
        <v>1349</v>
      </c>
      <c r="L301" s="70" t="s">
        <v>63</v>
      </c>
      <c r="M301" s="71">
        <v>1626.0008788319999</v>
      </c>
      <c r="N301" s="70" t="s">
        <v>996</v>
      </c>
      <c r="O301" s="71">
        <v>438542875.07735074</v>
      </c>
      <c r="P301" s="70" t="s">
        <v>1203</v>
      </c>
    </row>
    <row r="302" spans="1:16" ht="39" customHeight="1" x14ac:dyDescent="0.2">
      <c r="A302" s="70" t="s">
        <v>339</v>
      </c>
      <c r="B302" s="73" t="s">
        <v>60</v>
      </c>
      <c r="C302" s="73"/>
      <c r="D302" s="73" t="s">
        <v>338</v>
      </c>
      <c r="E302" s="73" t="s">
        <v>288</v>
      </c>
      <c r="F302" s="72" t="s">
        <v>79</v>
      </c>
      <c r="G302" s="70" t="s">
        <v>1348</v>
      </c>
      <c r="H302" s="70" t="s">
        <v>63</v>
      </c>
      <c r="I302" s="70" t="s">
        <v>1347</v>
      </c>
      <c r="J302" s="70" t="s">
        <v>63</v>
      </c>
      <c r="K302" s="70" t="s">
        <v>1346</v>
      </c>
      <c r="L302" s="70" t="s">
        <v>63</v>
      </c>
      <c r="M302" s="71">
        <v>1568.8149649919999</v>
      </c>
      <c r="N302" s="70" t="s">
        <v>996</v>
      </c>
      <c r="O302" s="71">
        <v>438544443.89231569</v>
      </c>
      <c r="P302" s="70" t="s">
        <v>1203</v>
      </c>
    </row>
    <row r="303" spans="1:16" ht="26.1" customHeight="1" x14ac:dyDescent="0.2">
      <c r="A303" s="70" t="s">
        <v>1345</v>
      </c>
      <c r="B303" s="73" t="s">
        <v>60</v>
      </c>
      <c r="C303" s="73"/>
      <c r="D303" s="73" t="s">
        <v>1344</v>
      </c>
      <c r="E303" s="73" t="s">
        <v>288</v>
      </c>
      <c r="F303" s="72" t="s">
        <v>79</v>
      </c>
      <c r="G303" s="70" t="s">
        <v>1343</v>
      </c>
      <c r="H303" s="70" t="s">
        <v>63</v>
      </c>
      <c r="I303" s="70" t="s">
        <v>1342</v>
      </c>
      <c r="J303" s="70" t="s">
        <v>63</v>
      </c>
      <c r="K303" s="70" t="s">
        <v>1341</v>
      </c>
      <c r="L303" s="70" t="s">
        <v>63</v>
      </c>
      <c r="M303" s="71">
        <v>1532.14305816</v>
      </c>
      <c r="N303" s="70" t="s">
        <v>996</v>
      </c>
      <c r="O303" s="71">
        <v>438545976.03537387</v>
      </c>
      <c r="P303" s="70" t="s">
        <v>1203</v>
      </c>
    </row>
    <row r="304" spans="1:16" ht="26.1" customHeight="1" x14ac:dyDescent="0.2">
      <c r="A304" s="70" t="s">
        <v>1340</v>
      </c>
      <c r="B304" s="73" t="s">
        <v>60</v>
      </c>
      <c r="C304" s="73"/>
      <c r="D304" s="73" t="s">
        <v>1339</v>
      </c>
      <c r="E304" s="73" t="s">
        <v>288</v>
      </c>
      <c r="F304" s="72" t="s">
        <v>79</v>
      </c>
      <c r="G304" s="70" t="s">
        <v>1338</v>
      </c>
      <c r="H304" s="70" t="s">
        <v>63</v>
      </c>
      <c r="I304" s="70" t="s">
        <v>1337</v>
      </c>
      <c r="J304" s="70" t="s">
        <v>63</v>
      </c>
      <c r="K304" s="70" t="s">
        <v>1336</v>
      </c>
      <c r="L304" s="70" t="s">
        <v>63</v>
      </c>
      <c r="M304" s="71">
        <v>1492.883493024</v>
      </c>
      <c r="N304" s="70" t="s">
        <v>996</v>
      </c>
      <c r="O304" s="71">
        <v>438547468.91886687</v>
      </c>
      <c r="P304" s="70" t="s">
        <v>1203</v>
      </c>
    </row>
    <row r="305" spans="1:16" ht="26.1" customHeight="1" x14ac:dyDescent="0.2">
      <c r="A305" s="70" t="s">
        <v>1335</v>
      </c>
      <c r="B305" s="73" t="s">
        <v>60</v>
      </c>
      <c r="C305" s="73"/>
      <c r="D305" s="73" t="s">
        <v>1334</v>
      </c>
      <c r="E305" s="73" t="s">
        <v>288</v>
      </c>
      <c r="F305" s="72" t="s">
        <v>147</v>
      </c>
      <c r="G305" s="70" t="s">
        <v>1333</v>
      </c>
      <c r="H305" s="70" t="s">
        <v>63</v>
      </c>
      <c r="I305" s="70" t="s">
        <v>1332</v>
      </c>
      <c r="J305" s="70" t="s">
        <v>63</v>
      </c>
      <c r="K305" s="70" t="s">
        <v>1331</v>
      </c>
      <c r="L305" s="70" t="s">
        <v>63</v>
      </c>
      <c r="M305" s="71">
        <v>1446.903721032</v>
      </c>
      <c r="N305" s="70" t="s">
        <v>996</v>
      </c>
      <c r="O305" s="71">
        <v>438548915.82258791</v>
      </c>
      <c r="P305" s="70" t="s">
        <v>1203</v>
      </c>
    </row>
    <row r="306" spans="1:16" ht="26.1" customHeight="1" x14ac:dyDescent="0.2">
      <c r="A306" s="70" t="s">
        <v>1330</v>
      </c>
      <c r="B306" s="73" t="s">
        <v>60</v>
      </c>
      <c r="C306" s="73"/>
      <c r="D306" s="73" t="s">
        <v>1329</v>
      </c>
      <c r="E306" s="73" t="s">
        <v>288</v>
      </c>
      <c r="F306" s="72" t="s">
        <v>79</v>
      </c>
      <c r="G306" s="70" t="s">
        <v>1183</v>
      </c>
      <c r="H306" s="70" t="s">
        <v>63</v>
      </c>
      <c r="I306" s="70" t="s">
        <v>1328</v>
      </c>
      <c r="J306" s="70" t="s">
        <v>63</v>
      </c>
      <c r="K306" s="70" t="s">
        <v>1327</v>
      </c>
      <c r="L306" s="70" t="s">
        <v>63</v>
      </c>
      <c r="M306" s="71">
        <v>1394.5320528479999</v>
      </c>
      <c r="N306" s="70" t="s">
        <v>996</v>
      </c>
      <c r="O306" s="71">
        <v>438550310.35464078</v>
      </c>
      <c r="P306" s="70" t="s">
        <v>1203</v>
      </c>
    </row>
    <row r="307" spans="1:16" ht="24" customHeight="1" x14ac:dyDescent="0.2">
      <c r="A307" s="70" t="s">
        <v>1326</v>
      </c>
      <c r="B307" s="73" t="s">
        <v>231</v>
      </c>
      <c r="C307" s="73"/>
      <c r="D307" s="73" t="s">
        <v>1325</v>
      </c>
      <c r="E307" s="73" t="s">
        <v>288</v>
      </c>
      <c r="F307" s="72" t="s">
        <v>214</v>
      </c>
      <c r="G307" s="70" t="s">
        <v>1324</v>
      </c>
      <c r="H307" s="70" t="s">
        <v>63</v>
      </c>
      <c r="I307" s="70" t="s">
        <v>1323</v>
      </c>
      <c r="J307" s="70" t="s">
        <v>63</v>
      </c>
      <c r="K307" s="70" t="s">
        <v>1322</v>
      </c>
      <c r="L307" s="70" t="s">
        <v>63</v>
      </c>
      <c r="M307" s="71">
        <v>1383.0392584799999</v>
      </c>
      <c r="N307" s="70" t="s">
        <v>996</v>
      </c>
      <c r="O307" s="71">
        <v>438551693.39389926</v>
      </c>
      <c r="P307" s="70" t="s">
        <v>1203</v>
      </c>
    </row>
    <row r="308" spans="1:16" ht="26.1" customHeight="1" x14ac:dyDescent="0.2">
      <c r="A308" s="70" t="s">
        <v>1321</v>
      </c>
      <c r="B308" s="73" t="s">
        <v>60</v>
      </c>
      <c r="C308" s="73"/>
      <c r="D308" s="73" t="s">
        <v>1320</v>
      </c>
      <c r="E308" s="73" t="s">
        <v>992</v>
      </c>
      <c r="F308" s="72" t="s">
        <v>79</v>
      </c>
      <c r="G308" s="70" t="s">
        <v>1319</v>
      </c>
      <c r="H308" s="70" t="s">
        <v>63</v>
      </c>
      <c r="I308" s="70" t="s">
        <v>1318</v>
      </c>
      <c r="J308" s="70" t="s">
        <v>63</v>
      </c>
      <c r="K308" s="70" t="s">
        <v>1317</v>
      </c>
      <c r="L308" s="70" t="s">
        <v>63</v>
      </c>
      <c r="M308" s="71">
        <v>1363.6454796672438</v>
      </c>
      <c r="N308" s="70" t="s">
        <v>996</v>
      </c>
      <c r="O308" s="71">
        <v>438553057.03937888</v>
      </c>
      <c r="P308" s="70" t="s">
        <v>1203</v>
      </c>
    </row>
    <row r="309" spans="1:16" ht="39" customHeight="1" x14ac:dyDescent="0.2">
      <c r="A309" s="70" t="s">
        <v>1316</v>
      </c>
      <c r="B309" s="73" t="s">
        <v>60</v>
      </c>
      <c r="C309" s="73"/>
      <c r="D309" s="73" t="s">
        <v>1315</v>
      </c>
      <c r="E309" s="73" t="s">
        <v>288</v>
      </c>
      <c r="F309" s="72" t="s">
        <v>79</v>
      </c>
      <c r="G309" s="70" t="s">
        <v>1314</v>
      </c>
      <c r="H309" s="70" t="s">
        <v>63</v>
      </c>
      <c r="I309" s="70" t="s">
        <v>1313</v>
      </c>
      <c r="J309" s="70" t="s">
        <v>63</v>
      </c>
      <c r="K309" s="70" t="s">
        <v>1312</v>
      </c>
      <c r="L309" s="70" t="s">
        <v>63</v>
      </c>
      <c r="M309" s="71">
        <v>1298.0475446400001</v>
      </c>
      <c r="N309" s="70" t="s">
        <v>996</v>
      </c>
      <c r="O309" s="71">
        <v>438554355.08692354</v>
      </c>
      <c r="P309" s="70" t="s">
        <v>1203</v>
      </c>
    </row>
    <row r="310" spans="1:16" ht="26.1" customHeight="1" x14ac:dyDescent="0.2">
      <c r="A310" s="70" t="s">
        <v>1311</v>
      </c>
      <c r="B310" s="73" t="s">
        <v>60</v>
      </c>
      <c r="C310" s="73"/>
      <c r="D310" s="73" t="s">
        <v>1310</v>
      </c>
      <c r="E310" s="73" t="s">
        <v>288</v>
      </c>
      <c r="F310" s="72" t="s">
        <v>79</v>
      </c>
      <c r="G310" s="70" t="s">
        <v>1309</v>
      </c>
      <c r="H310" s="70" t="s">
        <v>63</v>
      </c>
      <c r="I310" s="70" t="s">
        <v>1308</v>
      </c>
      <c r="J310" s="70" t="s">
        <v>63</v>
      </c>
      <c r="K310" s="70" t="s">
        <v>1307</v>
      </c>
      <c r="L310" s="70" t="s">
        <v>63</v>
      </c>
      <c r="M310" s="71">
        <v>1250.45109288</v>
      </c>
      <c r="N310" s="70" t="s">
        <v>996</v>
      </c>
      <c r="O310" s="71">
        <v>438555605.53801644</v>
      </c>
      <c r="P310" s="70" t="s">
        <v>1203</v>
      </c>
    </row>
    <row r="311" spans="1:16" ht="26.1" customHeight="1" x14ac:dyDescent="0.2">
      <c r="A311" s="70" t="s">
        <v>1306</v>
      </c>
      <c r="B311" s="73" t="s">
        <v>60</v>
      </c>
      <c r="C311" s="73"/>
      <c r="D311" s="73" t="s">
        <v>1305</v>
      </c>
      <c r="E311" s="73" t="s">
        <v>288</v>
      </c>
      <c r="F311" s="72" t="s">
        <v>79</v>
      </c>
      <c r="G311" s="70" t="s">
        <v>1151</v>
      </c>
      <c r="H311" s="70" t="s">
        <v>63</v>
      </c>
      <c r="I311" s="70" t="s">
        <v>1304</v>
      </c>
      <c r="J311" s="70" t="s">
        <v>63</v>
      </c>
      <c r="K311" s="70" t="s">
        <v>1303</v>
      </c>
      <c r="L311" s="70" t="s">
        <v>63</v>
      </c>
      <c r="M311" s="71">
        <v>1206.6396677279999</v>
      </c>
      <c r="N311" s="70" t="s">
        <v>996</v>
      </c>
      <c r="O311" s="71">
        <v>438556812.17768413</v>
      </c>
      <c r="P311" s="70" t="s">
        <v>1203</v>
      </c>
    </row>
    <row r="312" spans="1:16" ht="26.1" customHeight="1" x14ac:dyDescent="0.2">
      <c r="A312" s="70" t="s">
        <v>1302</v>
      </c>
      <c r="B312" s="73" t="s">
        <v>60</v>
      </c>
      <c r="C312" s="73"/>
      <c r="D312" s="73" t="s">
        <v>1301</v>
      </c>
      <c r="E312" s="73" t="s">
        <v>288</v>
      </c>
      <c r="F312" s="72" t="s">
        <v>79</v>
      </c>
      <c r="G312" s="70" t="s">
        <v>1300</v>
      </c>
      <c r="H312" s="70" t="s">
        <v>63</v>
      </c>
      <c r="I312" s="70" t="s">
        <v>1299</v>
      </c>
      <c r="J312" s="70" t="s">
        <v>63</v>
      </c>
      <c r="K312" s="70" t="s">
        <v>1298</v>
      </c>
      <c r="L312" s="70" t="s">
        <v>63</v>
      </c>
      <c r="M312" s="71">
        <v>1192.9800432</v>
      </c>
      <c r="N312" s="70" t="s">
        <v>996</v>
      </c>
      <c r="O312" s="71">
        <v>438558005.15772736</v>
      </c>
      <c r="P312" s="70" t="s">
        <v>1203</v>
      </c>
    </row>
    <row r="313" spans="1:16" ht="26.1" customHeight="1" x14ac:dyDescent="0.2">
      <c r="A313" s="70" t="s">
        <v>549</v>
      </c>
      <c r="B313" s="73" t="s">
        <v>500</v>
      </c>
      <c r="C313" s="73"/>
      <c r="D313" s="73" t="s">
        <v>548</v>
      </c>
      <c r="E313" s="73" t="s">
        <v>288</v>
      </c>
      <c r="F313" s="72" t="s">
        <v>79</v>
      </c>
      <c r="G313" s="70" t="s">
        <v>1297</v>
      </c>
      <c r="H313" s="70" t="s">
        <v>63</v>
      </c>
      <c r="I313" s="70" t="s">
        <v>1296</v>
      </c>
      <c r="J313" s="70" t="s">
        <v>63</v>
      </c>
      <c r="K313" s="70" t="s">
        <v>1295</v>
      </c>
      <c r="L313" s="70" t="s">
        <v>63</v>
      </c>
      <c r="M313" s="71">
        <v>1172.8992000000001</v>
      </c>
      <c r="N313" s="70" t="s">
        <v>996</v>
      </c>
      <c r="O313" s="71">
        <v>438559178.05692738</v>
      </c>
      <c r="P313" s="70" t="s">
        <v>1203</v>
      </c>
    </row>
    <row r="314" spans="1:16" ht="26.1" customHeight="1" x14ac:dyDescent="0.2">
      <c r="A314" s="70" t="s">
        <v>1294</v>
      </c>
      <c r="B314" s="73" t="s">
        <v>60</v>
      </c>
      <c r="C314" s="73"/>
      <c r="D314" s="73" t="s">
        <v>1293</v>
      </c>
      <c r="E314" s="73" t="s">
        <v>288</v>
      </c>
      <c r="F314" s="72" t="s">
        <v>79</v>
      </c>
      <c r="G314" s="70" t="s">
        <v>1292</v>
      </c>
      <c r="H314" s="70" t="s">
        <v>63</v>
      </c>
      <c r="I314" s="70" t="s">
        <v>1291</v>
      </c>
      <c r="J314" s="70" t="s">
        <v>63</v>
      </c>
      <c r="K314" s="70" t="s">
        <v>1290</v>
      </c>
      <c r="L314" s="70" t="s">
        <v>63</v>
      </c>
      <c r="M314" s="71">
        <v>1167.2575548479999</v>
      </c>
      <c r="N314" s="70" t="s">
        <v>996</v>
      </c>
      <c r="O314" s="71">
        <v>438560345.31448221</v>
      </c>
      <c r="P314" s="70" t="s">
        <v>1203</v>
      </c>
    </row>
    <row r="315" spans="1:16" ht="26.1" customHeight="1" x14ac:dyDescent="0.2">
      <c r="A315" s="70" t="s">
        <v>1289</v>
      </c>
      <c r="B315" s="73" t="s">
        <v>60</v>
      </c>
      <c r="C315" s="73"/>
      <c r="D315" s="73" t="s">
        <v>1288</v>
      </c>
      <c r="E315" s="73" t="s">
        <v>288</v>
      </c>
      <c r="F315" s="72" t="s">
        <v>79</v>
      </c>
      <c r="G315" s="70" t="s">
        <v>1283</v>
      </c>
      <c r="H315" s="70" t="s">
        <v>63</v>
      </c>
      <c r="I315" s="70" t="s">
        <v>1287</v>
      </c>
      <c r="J315" s="70" t="s">
        <v>63</v>
      </c>
      <c r="K315" s="70" t="s">
        <v>1286</v>
      </c>
      <c r="L315" s="70" t="s">
        <v>63</v>
      </c>
      <c r="M315" s="71">
        <v>1165.8112487999999</v>
      </c>
      <c r="N315" s="70" t="s">
        <v>996</v>
      </c>
      <c r="O315" s="71">
        <v>438561511.12573099</v>
      </c>
      <c r="P315" s="70" t="s">
        <v>1203</v>
      </c>
    </row>
    <row r="316" spans="1:16" ht="26.1" customHeight="1" x14ac:dyDescent="0.2">
      <c r="A316" s="70" t="s">
        <v>1285</v>
      </c>
      <c r="B316" s="73" t="s">
        <v>60</v>
      </c>
      <c r="C316" s="73"/>
      <c r="D316" s="73" t="s">
        <v>1284</v>
      </c>
      <c r="E316" s="73" t="s">
        <v>288</v>
      </c>
      <c r="F316" s="72" t="s">
        <v>79</v>
      </c>
      <c r="G316" s="70" t="s">
        <v>1283</v>
      </c>
      <c r="H316" s="70" t="s">
        <v>63</v>
      </c>
      <c r="I316" s="70" t="s">
        <v>1282</v>
      </c>
      <c r="J316" s="70" t="s">
        <v>63</v>
      </c>
      <c r="K316" s="70" t="s">
        <v>1281</v>
      </c>
      <c r="L316" s="70" t="s">
        <v>63</v>
      </c>
      <c r="M316" s="71">
        <v>1132.132257168</v>
      </c>
      <c r="N316" s="70" t="s">
        <v>996</v>
      </c>
      <c r="O316" s="71">
        <v>438562643.25798815</v>
      </c>
      <c r="P316" s="70" t="s">
        <v>1203</v>
      </c>
    </row>
    <row r="317" spans="1:16" ht="26.1" customHeight="1" x14ac:dyDescent="0.2">
      <c r="A317" s="70" t="s">
        <v>1280</v>
      </c>
      <c r="B317" s="73" t="s">
        <v>60</v>
      </c>
      <c r="C317" s="73"/>
      <c r="D317" s="73" t="s">
        <v>1279</v>
      </c>
      <c r="E317" s="73" t="s">
        <v>288</v>
      </c>
      <c r="F317" s="72" t="s">
        <v>79</v>
      </c>
      <c r="G317" s="70" t="s">
        <v>1278</v>
      </c>
      <c r="H317" s="70" t="s">
        <v>63</v>
      </c>
      <c r="I317" s="70" t="s">
        <v>1277</v>
      </c>
      <c r="J317" s="70" t="s">
        <v>63</v>
      </c>
      <c r="K317" s="70" t="s">
        <v>1276</v>
      </c>
      <c r="L317" s="70" t="s">
        <v>63</v>
      </c>
      <c r="M317" s="71">
        <v>1127.136818808</v>
      </c>
      <c r="N317" s="70" t="s">
        <v>996</v>
      </c>
      <c r="O317" s="71">
        <v>438563770.39480698</v>
      </c>
      <c r="P317" s="70" t="s">
        <v>1203</v>
      </c>
    </row>
    <row r="318" spans="1:16" ht="26.1" customHeight="1" x14ac:dyDescent="0.2">
      <c r="A318" s="70" t="s">
        <v>1275</v>
      </c>
      <c r="B318" s="73" t="s">
        <v>60</v>
      </c>
      <c r="C318" s="73"/>
      <c r="D318" s="73" t="s">
        <v>1274</v>
      </c>
      <c r="E318" s="73" t="s">
        <v>288</v>
      </c>
      <c r="F318" s="72" t="s">
        <v>79</v>
      </c>
      <c r="G318" s="70" t="s">
        <v>1273</v>
      </c>
      <c r="H318" s="70" t="s">
        <v>63</v>
      </c>
      <c r="I318" s="70" t="s">
        <v>1272</v>
      </c>
      <c r="J318" s="70" t="s">
        <v>63</v>
      </c>
      <c r="K318" s="70" t="s">
        <v>1271</v>
      </c>
      <c r="L318" s="70" t="s">
        <v>63</v>
      </c>
      <c r="M318" s="71">
        <v>1102.1207999999999</v>
      </c>
      <c r="N318" s="70" t="s">
        <v>996</v>
      </c>
      <c r="O318" s="71">
        <v>438564872.515607</v>
      </c>
      <c r="P318" s="70" t="s">
        <v>1203</v>
      </c>
    </row>
    <row r="319" spans="1:16" ht="26.1" customHeight="1" x14ac:dyDescent="0.2">
      <c r="A319" s="70" t="s">
        <v>1270</v>
      </c>
      <c r="B319" s="73" t="s">
        <v>60</v>
      </c>
      <c r="C319" s="73"/>
      <c r="D319" s="73" t="s">
        <v>1269</v>
      </c>
      <c r="E319" s="73" t="s">
        <v>288</v>
      </c>
      <c r="F319" s="72" t="s">
        <v>79</v>
      </c>
      <c r="G319" s="70" t="s">
        <v>1268</v>
      </c>
      <c r="H319" s="70" t="s">
        <v>63</v>
      </c>
      <c r="I319" s="70" t="s">
        <v>1267</v>
      </c>
      <c r="J319" s="70" t="s">
        <v>63</v>
      </c>
      <c r="K319" s="70" t="s">
        <v>1266</v>
      </c>
      <c r="L319" s="70" t="s">
        <v>63</v>
      </c>
      <c r="M319" s="71">
        <v>1086.757033824</v>
      </c>
      <c r="N319" s="70" t="s">
        <v>996</v>
      </c>
      <c r="O319" s="71">
        <v>438565959.27264082</v>
      </c>
      <c r="P319" s="70" t="s">
        <v>1203</v>
      </c>
    </row>
    <row r="320" spans="1:16" ht="24" customHeight="1" x14ac:dyDescent="0.2">
      <c r="A320" s="70" t="s">
        <v>1265</v>
      </c>
      <c r="B320" s="73" t="s">
        <v>365</v>
      </c>
      <c r="C320" s="73"/>
      <c r="D320" s="73" t="s">
        <v>1264</v>
      </c>
      <c r="E320" s="73" t="s">
        <v>988</v>
      </c>
      <c r="F320" s="72" t="s">
        <v>1263</v>
      </c>
      <c r="G320" s="70" t="s">
        <v>1262</v>
      </c>
      <c r="H320" s="70" t="s">
        <v>63</v>
      </c>
      <c r="I320" s="70" t="s">
        <v>1261</v>
      </c>
      <c r="J320" s="70" t="s">
        <v>63</v>
      </c>
      <c r="K320" s="70" t="s">
        <v>1260</v>
      </c>
      <c r="L320" s="70" t="s">
        <v>63</v>
      </c>
      <c r="M320" s="71">
        <v>1082.9095199999999</v>
      </c>
      <c r="N320" s="70" t="s">
        <v>996</v>
      </c>
      <c r="O320" s="71">
        <v>438567042.18216079</v>
      </c>
      <c r="P320" s="70" t="s">
        <v>1203</v>
      </c>
    </row>
    <row r="321" spans="1:16" ht="24" customHeight="1" x14ac:dyDescent="0.2">
      <c r="A321" s="70" t="s">
        <v>881</v>
      </c>
      <c r="B321" s="73" t="s">
        <v>60</v>
      </c>
      <c r="C321" s="73"/>
      <c r="D321" s="73" t="s">
        <v>880</v>
      </c>
      <c r="E321" s="73" t="s">
        <v>288</v>
      </c>
      <c r="F321" s="72" t="s">
        <v>291</v>
      </c>
      <c r="G321" s="70" t="s">
        <v>1259</v>
      </c>
      <c r="H321" s="70" t="s">
        <v>63</v>
      </c>
      <c r="I321" s="70" t="s">
        <v>1258</v>
      </c>
      <c r="J321" s="70" t="s">
        <v>63</v>
      </c>
      <c r="K321" s="70" t="s">
        <v>1257</v>
      </c>
      <c r="L321" s="70" t="s">
        <v>63</v>
      </c>
      <c r="M321" s="71">
        <v>1063.95708672</v>
      </c>
      <c r="N321" s="70" t="s">
        <v>996</v>
      </c>
      <c r="O321" s="71">
        <v>438568106.13924754</v>
      </c>
      <c r="P321" s="70" t="s">
        <v>1203</v>
      </c>
    </row>
    <row r="322" spans="1:16" ht="26.1" customHeight="1" x14ac:dyDescent="0.2">
      <c r="A322" s="70" t="s">
        <v>1256</v>
      </c>
      <c r="B322" s="73" t="s">
        <v>60</v>
      </c>
      <c r="C322" s="73"/>
      <c r="D322" s="73" t="s">
        <v>1255</v>
      </c>
      <c r="E322" s="73" t="s">
        <v>288</v>
      </c>
      <c r="F322" s="72" t="s">
        <v>79</v>
      </c>
      <c r="G322" s="70" t="s">
        <v>1151</v>
      </c>
      <c r="H322" s="70" t="s">
        <v>63</v>
      </c>
      <c r="I322" s="70" t="s">
        <v>1254</v>
      </c>
      <c r="J322" s="70" t="s">
        <v>63</v>
      </c>
      <c r="K322" s="70" t="s">
        <v>1253</v>
      </c>
      <c r="L322" s="70" t="s">
        <v>63</v>
      </c>
      <c r="M322" s="71">
        <v>1061.8185679200001</v>
      </c>
      <c r="N322" s="70" t="s">
        <v>996</v>
      </c>
      <c r="O322" s="71">
        <v>438569167.95781547</v>
      </c>
      <c r="P322" s="70" t="s">
        <v>1203</v>
      </c>
    </row>
    <row r="323" spans="1:16" ht="26.1" customHeight="1" x14ac:dyDescent="0.2">
      <c r="A323" s="70" t="s">
        <v>1252</v>
      </c>
      <c r="B323" s="73" t="s">
        <v>60</v>
      </c>
      <c r="C323" s="73"/>
      <c r="D323" s="73" t="s">
        <v>1251</v>
      </c>
      <c r="E323" s="73" t="s">
        <v>288</v>
      </c>
      <c r="F323" s="72" t="s">
        <v>79</v>
      </c>
      <c r="G323" s="70" t="s">
        <v>1250</v>
      </c>
      <c r="H323" s="70" t="s">
        <v>63</v>
      </c>
      <c r="I323" s="70" t="s">
        <v>1249</v>
      </c>
      <c r="J323" s="70" t="s">
        <v>63</v>
      </c>
      <c r="K323" s="70" t="s">
        <v>1248</v>
      </c>
      <c r="L323" s="70" t="s">
        <v>63</v>
      </c>
      <c r="M323" s="71">
        <v>1046.1175932240001</v>
      </c>
      <c r="N323" s="70" t="s">
        <v>996</v>
      </c>
      <c r="O323" s="71">
        <v>438570214.0754087</v>
      </c>
      <c r="P323" s="70" t="s">
        <v>1203</v>
      </c>
    </row>
    <row r="324" spans="1:16" ht="26.1" customHeight="1" x14ac:dyDescent="0.2">
      <c r="A324" s="70" t="s">
        <v>1247</v>
      </c>
      <c r="B324" s="73" t="s">
        <v>60</v>
      </c>
      <c r="C324" s="73"/>
      <c r="D324" s="73" t="s">
        <v>1246</v>
      </c>
      <c r="E324" s="73" t="s">
        <v>288</v>
      </c>
      <c r="F324" s="72" t="s">
        <v>79</v>
      </c>
      <c r="G324" s="70" t="s">
        <v>1206</v>
      </c>
      <c r="H324" s="70" t="s">
        <v>63</v>
      </c>
      <c r="I324" s="70" t="s">
        <v>1245</v>
      </c>
      <c r="J324" s="70" t="s">
        <v>63</v>
      </c>
      <c r="K324" s="70" t="s">
        <v>1244</v>
      </c>
      <c r="L324" s="70" t="s">
        <v>63</v>
      </c>
      <c r="M324" s="71">
        <v>931.61086191360005</v>
      </c>
      <c r="N324" s="70" t="s">
        <v>996</v>
      </c>
      <c r="O324" s="71">
        <v>438571145.68627059</v>
      </c>
      <c r="P324" s="70" t="s">
        <v>1203</v>
      </c>
    </row>
    <row r="325" spans="1:16" ht="26.1" customHeight="1" x14ac:dyDescent="0.2">
      <c r="A325" s="70" t="s">
        <v>1243</v>
      </c>
      <c r="B325" s="73" t="s">
        <v>60</v>
      </c>
      <c r="C325" s="73"/>
      <c r="D325" s="73" t="s">
        <v>1242</v>
      </c>
      <c r="E325" s="73" t="s">
        <v>288</v>
      </c>
      <c r="F325" s="72" t="s">
        <v>79</v>
      </c>
      <c r="G325" s="70" t="s">
        <v>1151</v>
      </c>
      <c r="H325" s="70" t="s">
        <v>63</v>
      </c>
      <c r="I325" s="70" t="s">
        <v>1241</v>
      </c>
      <c r="J325" s="70" t="s">
        <v>63</v>
      </c>
      <c r="K325" s="70" t="s">
        <v>1240</v>
      </c>
      <c r="L325" s="70" t="s">
        <v>63</v>
      </c>
      <c r="M325" s="71">
        <v>903.002151744</v>
      </c>
      <c r="N325" s="70" t="s">
        <v>996</v>
      </c>
      <c r="O325" s="71">
        <v>438572048.68842232</v>
      </c>
      <c r="P325" s="70" t="s">
        <v>1203</v>
      </c>
    </row>
    <row r="326" spans="1:16" ht="26.1" customHeight="1" x14ac:dyDescent="0.2">
      <c r="A326" s="70" t="s">
        <v>1239</v>
      </c>
      <c r="B326" s="73" t="s">
        <v>60</v>
      </c>
      <c r="C326" s="73"/>
      <c r="D326" s="73" t="s">
        <v>1238</v>
      </c>
      <c r="E326" s="73" t="s">
        <v>288</v>
      </c>
      <c r="F326" s="72" t="s">
        <v>79</v>
      </c>
      <c r="G326" s="70" t="s">
        <v>1237</v>
      </c>
      <c r="H326" s="70" t="s">
        <v>63</v>
      </c>
      <c r="I326" s="70" t="s">
        <v>1236</v>
      </c>
      <c r="J326" s="70" t="s">
        <v>63</v>
      </c>
      <c r="K326" s="70" t="s">
        <v>1235</v>
      </c>
      <c r="L326" s="70" t="s">
        <v>63</v>
      </c>
      <c r="M326" s="71">
        <v>902.02075867200006</v>
      </c>
      <c r="N326" s="70" t="s">
        <v>996</v>
      </c>
      <c r="O326" s="71">
        <v>438572950.70918101</v>
      </c>
      <c r="P326" s="70" t="s">
        <v>1203</v>
      </c>
    </row>
    <row r="327" spans="1:16" ht="24" customHeight="1" x14ac:dyDescent="0.2">
      <c r="A327" s="70" t="s">
        <v>1234</v>
      </c>
      <c r="B327" s="73" t="s">
        <v>60</v>
      </c>
      <c r="C327" s="73"/>
      <c r="D327" s="73" t="s">
        <v>1233</v>
      </c>
      <c r="E327" s="73" t="s">
        <v>288</v>
      </c>
      <c r="F327" s="72" t="s">
        <v>79</v>
      </c>
      <c r="G327" s="70" t="s">
        <v>1232</v>
      </c>
      <c r="H327" s="70" t="s">
        <v>63</v>
      </c>
      <c r="I327" s="70" t="s">
        <v>1231</v>
      </c>
      <c r="J327" s="70" t="s">
        <v>63</v>
      </c>
      <c r="K327" s="70" t="s">
        <v>1230</v>
      </c>
      <c r="L327" s="70" t="s">
        <v>63</v>
      </c>
      <c r="M327" s="71">
        <v>893.41835557603201</v>
      </c>
      <c r="N327" s="70" t="s">
        <v>996</v>
      </c>
      <c r="O327" s="71">
        <v>438573844.12753659</v>
      </c>
      <c r="P327" s="70" t="s">
        <v>1203</v>
      </c>
    </row>
    <row r="328" spans="1:16" ht="26.1" customHeight="1" x14ac:dyDescent="0.2">
      <c r="A328" s="70" t="s">
        <v>1229</v>
      </c>
      <c r="B328" s="73" t="s">
        <v>60</v>
      </c>
      <c r="C328" s="73"/>
      <c r="D328" s="73" t="s">
        <v>1228</v>
      </c>
      <c r="E328" s="73" t="s">
        <v>288</v>
      </c>
      <c r="F328" s="72" t="s">
        <v>1227</v>
      </c>
      <c r="G328" s="70" t="s">
        <v>1226</v>
      </c>
      <c r="H328" s="70" t="s">
        <v>63</v>
      </c>
      <c r="I328" s="70" t="s">
        <v>1225</v>
      </c>
      <c r="J328" s="70" t="s">
        <v>63</v>
      </c>
      <c r="K328" s="70" t="s">
        <v>1224</v>
      </c>
      <c r="L328" s="70" t="s">
        <v>63</v>
      </c>
      <c r="M328" s="71">
        <v>810.13158864000002</v>
      </c>
      <c r="N328" s="70" t="s">
        <v>996</v>
      </c>
      <c r="O328" s="71">
        <v>438574654.25912523</v>
      </c>
      <c r="P328" s="70" t="s">
        <v>1203</v>
      </c>
    </row>
    <row r="329" spans="1:16" ht="26.1" customHeight="1" x14ac:dyDescent="0.2">
      <c r="A329" s="70" t="s">
        <v>1223</v>
      </c>
      <c r="B329" s="73" t="s">
        <v>60</v>
      </c>
      <c r="C329" s="73"/>
      <c r="D329" s="73" t="s">
        <v>1222</v>
      </c>
      <c r="E329" s="73" t="s">
        <v>288</v>
      </c>
      <c r="F329" s="72" t="s">
        <v>147</v>
      </c>
      <c r="G329" s="70" t="s">
        <v>1221</v>
      </c>
      <c r="H329" s="70" t="s">
        <v>63</v>
      </c>
      <c r="I329" s="70" t="s">
        <v>1220</v>
      </c>
      <c r="J329" s="70" t="s">
        <v>63</v>
      </c>
      <c r="K329" s="70" t="s">
        <v>1219</v>
      </c>
      <c r="L329" s="70" t="s">
        <v>63</v>
      </c>
      <c r="M329" s="71">
        <v>796.17570595200004</v>
      </c>
      <c r="N329" s="70" t="s">
        <v>996</v>
      </c>
      <c r="O329" s="71">
        <v>438575450.43483114</v>
      </c>
      <c r="P329" s="70" t="s">
        <v>1203</v>
      </c>
    </row>
    <row r="330" spans="1:16" ht="39" customHeight="1" x14ac:dyDescent="0.2">
      <c r="A330" s="70" t="s">
        <v>1218</v>
      </c>
      <c r="B330" s="73" t="s">
        <v>60</v>
      </c>
      <c r="C330" s="73"/>
      <c r="D330" s="73" t="s">
        <v>1217</v>
      </c>
      <c r="E330" s="73" t="s">
        <v>288</v>
      </c>
      <c r="F330" s="72" t="s">
        <v>79</v>
      </c>
      <c r="G330" s="70" t="s">
        <v>1216</v>
      </c>
      <c r="H330" s="70" t="s">
        <v>63</v>
      </c>
      <c r="I330" s="70" t="s">
        <v>1215</v>
      </c>
      <c r="J330" s="70" t="s">
        <v>63</v>
      </c>
      <c r="K330" s="70" t="s">
        <v>1214</v>
      </c>
      <c r="L330" s="70" t="s">
        <v>63</v>
      </c>
      <c r="M330" s="71">
        <v>784.04196261599998</v>
      </c>
      <c r="N330" s="70" t="s">
        <v>996</v>
      </c>
      <c r="O330" s="71">
        <v>438576234.47679377</v>
      </c>
      <c r="P330" s="70" t="s">
        <v>1203</v>
      </c>
    </row>
    <row r="331" spans="1:16" ht="51.95" customHeight="1" x14ac:dyDescent="0.2">
      <c r="A331" s="70" t="s">
        <v>1213</v>
      </c>
      <c r="B331" s="73" t="s">
        <v>231</v>
      </c>
      <c r="C331" s="73"/>
      <c r="D331" s="73" t="s">
        <v>1212</v>
      </c>
      <c r="E331" s="73" t="s">
        <v>288</v>
      </c>
      <c r="F331" s="72" t="s">
        <v>79</v>
      </c>
      <c r="G331" s="70" t="s">
        <v>1211</v>
      </c>
      <c r="H331" s="70" t="s">
        <v>63</v>
      </c>
      <c r="I331" s="70" t="s">
        <v>1210</v>
      </c>
      <c r="J331" s="70" t="s">
        <v>63</v>
      </c>
      <c r="K331" s="70" t="s">
        <v>1209</v>
      </c>
      <c r="L331" s="70" t="s">
        <v>63</v>
      </c>
      <c r="M331" s="71">
        <v>741.47451839999997</v>
      </c>
      <c r="N331" s="70" t="s">
        <v>996</v>
      </c>
      <c r="O331" s="71">
        <v>438576975.95131218</v>
      </c>
      <c r="P331" s="70" t="s">
        <v>1203</v>
      </c>
    </row>
    <row r="332" spans="1:16" ht="24" customHeight="1" x14ac:dyDescent="0.2">
      <c r="A332" s="70" t="s">
        <v>1208</v>
      </c>
      <c r="B332" s="73" t="s">
        <v>60</v>
      </c>
      <c r="C332" s="73"/>
      <c r="D332" s="73" t="s">
        <v>1207</v>
      </c>
      <c r="E332" s="73" t="s">
        <v>288</v>
      </c>
      <c r="F332" s="72" t="s">
        <v>79</v>
      </c>
      <c r="G332" s="70" t="s">
        <v>1206</v>
      </c>
      <c r="H332" s="70" t="s">
        <v>63</v>
      </c>
      <c r="I332" s="70" t="s">
        <v>1205</v>
      </c>
      <c r="J332" s="70" t="s">
        <v>63</v>
      </c>
      <c r="K332" s="70" t="s">
        <v>1204</v>
      </c>
      <c r="L332" s="70" t="s">
        <v>63</v>
      </c>
      <c r="M332" s="71">
        <v>698.70814643519998</v>
      </c>
      <c r="N332" s="70" t="s">
        <v>996</v>
      </c>
      <c r="O332" s="71">
        <v>438577674.65945864</v>
      </c>
      <c r="P332" s="70" t="s">
        <v>1203</v>
      </c>
    </row>
    <row r="333" spans="1:16" ht="39" customHeight="1" x14ac:dyDescent="0.2">
      <c r="A333" s="70" t="s">
        <v>1202</v>
      </c>
      <c r="B333" s="73" t="s">
        <v>60</v>
      </c>
      <c r="C333" s="73"/>
      <c r="D333" s="73" t="s">
        <v>1201</v>
      </c>
      <c r="E333" s="73" t="s">
        <v>288</v>
      </c>
      <c r="F333" s="72" t="s">
        <v>79</v>
      </c>
      <c r="G333" s="70" t="s">
        <v>1200</v>
      </c>
      <c r="H333" s="70" t="s">
        <v>63</v>
      </c>
      <c r="I333" s="70" t="s">
        <v>1199</v>
      </c>
      <c r="J333" s="70" t="s">
        <v>63</v>
      </c>
      <c r="K333" s="70" t="s">
        <v>1198</v>
      </c>
      <c r="L333" s="70" t="s">
        <v>63</v>
      </c>
      <c r="M333" s="71">
        <v>684.22955515199999</v>
      </c>
      <c r="N333" s="70" t="s">
        <v>996</v>
      </c>
      <c r="O333" s="71">
        <v>438578358.88901377</v>
      </c>
      <c r="P333" s="70" t="s">
        <v>995</v>
      </c>
    </row>
    <row r="334" spans="1:16" ht="26.1" customHeight="1" x14ac:dyDescent="0.2">
      <c r="A334" s="70" t="s">
        <v>887</v>
      </c>
      <c r="B334" s="73" t="s">
        <v>60</v>
      </c>
      <c r="C334" s="73"/>
      <c r="D334" s="73" t="s">
        <v>886</v>
      </c>
      <c r="E334" s="73" t="s">
        <v>288</v>
      </c>
      <c r="F334" s="72" t="s">
        <v>291</v>
      </c>
      <c r="G334" s="70" t="s">
        <v>1197</v>
      </c>
      <c r="H334" s="70" t="s">
        <v>63</v>
      </c>
      <c r="I334" s="70" t="s">
        <v>1196</v>
      </c>
      <c r="J334" s="70" t="s">
        <v>63</v>
      </c>
      <c r="K334" s="70" t="s">
        <v>1195</v>
      </c>
      <c r="L334" s="70" t="s">
        <v>63</v>
      </c>
      <c r="M334" s="71">
        <v>665.87105376</v>
      </c>
      <c r="N334" s="70" t="s">
        <v>996</v>
      </c>
      <c r="O334" s="71">
        <v>438579024.76006752</v>
      </c>
      <c r="P334" s="70" t="s">
        <v>995</v>
      </c>
    </row>
    <row r="335" spans="1:16" ht="26.1" customHeight="1" x14ac:dyDescent="0.2">
      <c r="A335" s="70" t="s">
        <v>1194</v>
      </c>
      <c r="B335" s="73" t="s">
        <v>60</v>
      </c>
      <c r="C335" s="73"/>
      <c r="D335" s="73" t="s">
        <v>1193</v>
      </c>
      <c r="E335" s="73" t="s">
        <v>288</v>
      </c>
      <c r="F335" s="72" t="s">
        <v>79</v>
      </c>
      <c r="G335" s="70" t="s">
        <v>1192</v>
      </c>
      <c r="H335" s="70" t="s">
        <v>63</v>
      </c>
      <c r="I335" s="70" t="s">
        <v>1191</v>
      </c>
      <c r="J335" s="70" t="s">
        <v>63</v>
      </c>
      <c r="K335" s="70" t="s">
        <v>1190</v>
      </c>
      <c r="L335" s="70" t="s">
        <v>63</v>
      </c>
      <c r="M335" s="71">
        <v>630.26426073599998</v>
      </c>
      <c r="N335" s="70" t="s">
        <v>996</v>
      </c>
      <c r="O335" s="71">
        <v>438579655.02432829</v>
      </c>
      <c r="P335" s="70" t="s">
        <v>995</v>
      </c>
    </row>
    <row r="336" spans="1:16" ht="26.1" customHeight="1" x14ac:dyDescent="0.2">
      <c r="A336" s="70" t="s">
        <v>1189</v>
      </c>
      <c r="B336" s="73" t="s">
        <v>60</v>
      </c>
      <c r="C336" s="73"/>
      <c r="D336" s="73" t="s">
        <v>1188</v>
      </c>
      <c r="E336" s="73" t="s">
        <v>288</v>
      </c>
      <c r="F336" s="72" t="s">
        <v>79</v>
      </c>
      <c r="G336" s="70" t="s">
        <v>1051</v>
      </c>
      <c r="H336" s="70" t="s">
        <v>63</v>
      </c>
      <c r="I336" s="70" t="s">
        <v>1187</v>
      </c>
      <c r="J336" s="70" t="s">
        <v>63</v>
      </c>
      <c r="K336" s="70" t="s">
        <v>1186</v>
      </c>
      <c r="L336" s="70" t="s">
        <v>63</v>
      </c>
      <c r="M336" s="71">
        <v>596.32217567999999</v>
      </c>
      <c r="N336" s="70" t="s">
        <v>996</v>
      </c>
      <c r="O336" s="71">
        <v>438580251.34650397</v>
      </c>
      <c r="P336" s="70" t="s">
        <v>995</v>
      </c>
    </row>
    <row r="337" spans="1:16" ht="26.1" customHeight="1" x14ac:dyDescent="0.2">
      <c r="A337" s="70" t="s">
        <v>1185</v>
      </c>
      <c r="B337" s="73" t="s">
        <v>60</v>
      </c>
      <c r="C337" s="73"/>
      <c r="D337" s="73" t="s">
        <v>1184</v>
      </c>
      <c r="E337" s="73" t="s">
        <v>288</v>
      </c>
      <c r="F337" s="72" t="s">
        <v>79</v>
      </c>
      <c r="G337" s="70" t="s">
        <v>1183</v>
      </c>
      <c r="H337" s="70" t="s">
        <v>63</v>
      </c>
      <c r="I337" s="70" t="s">
        <v>1182</v>
      </c>
      <c r="J337" s="70" t="s">
        <v>63</v>
      </c>
      <c r="K337" s="70" t="s">
        <v>1181</v>
      </c>
      <c r="L337" s="70" t="s">
        <v>63</v>
      </c>
      <c r="M337" s="71">
        <v>549.32026248</v>
      </c>
      <c r="N337" s="70" t="s">
        <v>996</v>
      </c>
      <c r="O337" s="71">
        <v>438580800.66676641</v>
      </c>
      <c r="P337" s="70" t="s">
        <v>995</v>
      </c>
    </row>
    <row r="338" spans="1:16" ht="26.1" customHeight="1" x14ac:dyDescent="0.2">
      <c r="A338" s="70" t="s">
        <v>1180</v>
      </c>
      <c r="B338" s="73" t="s">
        <v>60</v>
      </c>
      <c r="C338" s="73"/>
      <c r="D338" s="73" t="s">
        <v>1179</v>
      </c>
      <c r="E338" s="73" t="s">
        <v>288</v>
      </c>
      <c r="F338" s="72" t="s">
        <v>79</v>
      </c>
      <c r="G338" s="70" t="s">
        <v>1125</v>
      </c>
      <c r="H338" s="70" t="s">
        <v>63</v>
      </c>
      <c r="I338" s="70" t="s">
        <v>1178</v>
      </c>
      <c r="J338" s="70" t="s">
        <v>63</v>
      </c>
      <c r="K338" s="70" t="s">
        <v>1177</v>
      </c>
      <c r="L338" s="70" t="s">
        <v>63</v>
      </c>
      <c r="M338" s="71">
        <v>548.56091135999998</v>
      </c>
      <c r="N338" s="70" t="s">
        <v>996</v>
      </c>
      <c r="O338" s="71">
        <v>438581349.22767776</v>
      </c>
      <c r="P338" s="70" t="s">
        <v>995</v>
      </c>
    </row>
    <row r="339" spans="1:16" ht="26.1" customHeight="1" x14ac:dyDescent="0.2">
      <c r="A339" s="70" t="s">
        <v>1176</v>
      </c>
      <c r="B339" s="73" t="s">
        <v>60</v>
      </c>
      <c r="C339" s="73"/>
      <c r="D339" s="73" t="s">
        <v>1175</v>
      </c>
      <c r="E339" s="73" t="s">
        <v>288</v>
      </c>
      <c r="F339" s="72" t="s">
        <v>147</v>
      </c>
      <c r="G339" s="70" t="s">
        <v>1174</v>
      </c>
      <c r="H339" s="70" t="s">
        <v>63</v>
      </c>
      <c r="I339" s="70" t="s">
        <v>1173</v>
      </c>
      <c r="J339" s="70" t="s">
        <v>63</v>
      </c>
      <c r="K339" s="70" t="s">
        <v>1172</v>
      </c>
      <c r="L339" s="70" t="s">
        <v>63</v>
      </c>
      <c r="M339" s="71">
        <v>546.00425399519997</v>
      </c>
      <c r="N339" s="70" t="s">
        <v>996</v>
      </c>
      <c r="O339" s="71">
        <v>438581895.23193181</v>
      </c>
      <c r="P339" s="70" t="s">
        <v>995</v>
      </c>
    </row>
    <row r="340" spans="1:16" ht="39" customHeight="1" x14ac:dyDescent="0.2">
      <c r="A340" s="70" t="s">
        <v>1171</v>
      </c>
      <c r="B340" s="73" t="s">
        <v>60</v>
      </c>
      <c r="C340" s="73"/>
      <c r="D340" s="73" t="s">
        <v>1170</v>
      </c>
      <c r="E340" s="73" t="s">
        <v>288</v>
      </c>
      <c r="F340" s="72" t="s">
        <v>79</v>
      </c>
      <c r="G340" s="70" t="s">
        <v>1169</v>
      </c>
      <c r="H340" s="70" t="s">
        <v>63</v>
      </c>
      <c r="I340" s="70" t="s">
        <v>1168</v>
      </c>
      <c r="J340" s="70" t="s">
        <v>63</v>
      </c>
      <c r="K340" s="70" t="s">
        <v>1167</v>
      </c>
      <c r="L340" s="70" t="s">
        <v>63</v>
      </c>
      <c r="M340" s="71">
        <v>541.92715526400002</v>
      </c>
      <c r="N340" s="70" t="s">
        <v>996</v>
      </c>
      <c r="O340" s="71">
        <v>438582437.15908706</v>
      </c>
      <c r="P340" s="70" t="s">
        <v>995</v>
      </c>
    </row>
    <row r="341" spans="1:16" ht="26.1" customHeight="1" x14ac:dyDescent="0.2">
      <c r="A341" s="70" t="s">
        <v>1166</v>
      </c>
      <c r="B341" s="73" t="s">
        <v>60</v>
      </c>
      <c r="C341" s="73"/>
      <c r="D341" s="73" t="s">
        <v>1165</v>
      </c>
      <c r="E341" s="73" t="s">
        <v>288</v>
      </c>
      <c r="F341" s="72" t="s">
        <v>291</v>
      </c>
      <c r="G341" s="70" t="s">
        <v>1164</v>
      </c>
      <c r="H341" s="70" t="s">
        <v>63</v>
      </c>
      <c r="I341" s="70" t="s">
        <v>1163</v>
      </c>
      <c r="J341" s="70" t="s">
        <v>63</v>
      </c>
      <c r="K341" s="70" t="s">
        <v>1162</v>
      </c>
      <c r="L341" s="70" t="s">
        <v>63</v>
      </c>
      <c r="M341" s="71">
        <v>535.64119209216005</v>
      </c>
      <c r="N341" s="70" t="s">
        <v>996</v>
      </c>
      <c r="O341" s="71">
        <v>438582972.80027914</v>
      </c>
      <c r="P341" s="70" t="s">
        <v>995</v>
      </c>
    </row>
    <row r="342" spans="1:16" ht="26.1" customHeight="1" x14ac:dyDescent="0.2">
      <c r="A342" s="70" t="s">
        <v>1161</v>
      </c>
      <c r="B342" s="73" t="s">
        <v>365</v>
      </c>
      <c r="C342" s="73"/>
      <c r="D342" s="73" t="s">
        <v>1160</v>
      </c>
      <c r="E342" s="73" t="s">
        <v>288</v>
      </c>
      <c r="F342" s="72" t="s">
        <v>1095</v>
      </c>
      <c r="G342" s="70" t="s">
        <v>1022</v>
      </c>
      <c r="H342" s="70" t="s">
        <v>63</v>
      </c>
      <c r="I342" s="70" t="s">
        <v>1159</v>
      </c>
      <c r="J342" s="70" t="s">
        <v>63</v>
      </c>
      <c r="K342" s="70" t="s">
        <v>1158</v>
      </c>
      <c r="L342" s="70" t="s">
        <v>63</v>
      </c>
      <c r="M342" s="71">
        <v>533.73000542399996</v>
      </c>
      <c r="N342" s="70" t="s">
        <v>996</v>
      </c>
      <c r="O342" s="71">
        <v>438583506.53028458</v>
      </c>
      <c r="P342" s="70" t="s">
        <v>995</v>
      </c>
    </row>
    <row r="343" spans="1:16" ht="24" customHeight="1" x14ac:dyDescent="0.2">
      <c r="A343" s="70" t="s">
        <v>1157</v>
      </c>
      <c r="B343" s="73" t="s">
        <v>365</v>
      </c>
      <c r="C343" s="73"/>
      <c r="D343" s="73" t="s">
        <v>1156</v>
      </c>
      <c r="E343" s="73" t="s">
        <v>988</v>
      </c>
      <c r="F343" s="72" t="s">
        <v>116</v>
      </c>
      <c r="G343" s="70" t="s">
        <v>1085</v>
      </c>
      <c r="H343" s="70" t="s">
        <v>63</v>
      </c>
      <c r="I343" s="70" t="s">
        <v>1155</v>
      </c>
      <c r="J343" s="70" t="s">
        <v>63</v>
      </c>
      <c r="K343" s="70" t="s">
        <v>1154</v>
      </c>
      <c r="L343" s="70" t="s">
        <v>63</v>
      </c>
      <c r="M343" s="71">
        <v>509.23820178</v>
      </c>
      <c r="N343" s="70" t="s">
        <v>996</v>
      </c>
      <c r="O343" s="71">
        <v>438584015.76848632</v>
      </c>
      <c r="P343" s="70" t="s">
        <v>995</v>
      </c>
    </row>
    <row r="344" spans="1:16" ht="26.1" customHeight="1" x14ac:dyDescent="0.2">
      <c r="A344" s="70" t="s">
        <v>1153</v>
      </c>
      <c r="B344" s="73" t="s">
        <v>60</v>
      </c>
      <c r="C344" s="73"/>
      <c r="D344" s="73" t="s">
        <v>1152</v>
      </c>
      <c r="E344" s="73" t="s">
        <v>288</v>
      </c>
      <c r="F344" s="72" t="s">
        <v>79</v>
      </c>
      <c r="G344" s="70" t="s">
        <v>1151</v>
      </c>
      <c r="H344" s="70" t="s">
        <v>63</v>
      </c>
      <c r="I344" s="70" t="s">
        <v>1150</v>
      </c>
      <c r="J344" s="70" t="s">
        <v>63</v>
      </c>
      <c r="K344" s="70" t="s">
        <v>1149</v>
      </c>
      <c r="L344" s="70" t="s">
        <v>63</v>
      </c>
      <c r="M344" s="71">
        <v>475.23226449600003</v>
      </c>
      <c r="N344" s="70" t="s">
        <v>996</v>
      </c>
      <c r="O344" s="71">
        <v>438584491.00075084</v>
      </c>
      <c r="P344" s="70" t="s">
        <v>995</v>
      </c>
    </row>
    <row r="345" spans="1:16" ht="26.1" customHeight="1" x14ac:dyDescent="0.2">
      <c r="A345" s="70" t="s">
        <v>1148</v>
      </c>
      <c r="B345" s="73" t="s">
        <v>60</v>
      </c>
      <c r="C345" s="73"/>
      <c r="D345" s="73" t="s">
        <v>1147</v>
      </c>
      <c r="E345" s="73" t="s">
        <v>288</v>
      </c>
      <c r="F345" s="72" t="s">
        <v>79</v>
      </c>
      <c r="G345" s="70" t="s">
        <v>1146</v>
      </c>
      <c r="H345" s="70" t="s">
        <v>63</v>
      </c>
      <c r="I345" s="70" t="s">
        <v>1050</v>
      </c>
      <c r="J345" s="70" t="s">
        <v>63</v>
      </c>
      <c r="K345" s="70" t="s">
        <v>1145</v>
      </c>
      <c r="L345" s="70" t="s">
        <v>63</v>
      </c>
      <c r="M345" s="71">
        <v>457.58053598399999</v>
      </c>
      <c r="N345" s="70" t="s">
        <v>996</v>
      </c>
      <c r="O345" s="71">
        <v>438584948.58128685</v>
      </c>
      <c r="P345" s="70" t="s">
        <v>995</v>
      </c>
    </row>
    <row r="346" spans="1:16" ht="26.1" customHeight="1" x14ac:dyDescent="0.2">
      <c r="A346" s="70" t="s">
        <v>1144</v>
      </c>
      <c r="B346" s="73" t="s">
        <v>60</v>
      </c>
      <c r="C346" s="73"/>
      <c r="D346" s="73" t="s">
        <v>1143</v>
      </c>
      <c r="E346" s="73" t="s">
        <v>288</v>
      </c>
      <c r="F346" s="72" t="s">
        <v>79</v>
      </c>
      <c r="G346" s="70" t="s">
        <v>1142</v>
      </c>
      <c r="H346" s="70" t="s">
        <v>63</v>
      </c>
      <c r="I346" s="70" t="s">
        <v>1141</v>
      </c>
      <c r="J346" s="70" t="s">
        <v>63</v>
      </c>
      <c r="K346" s="70" t="s">
        <v>1140</v>
      </c>
      <c r="L346" s="70" t="s">
        <v>63</v>
      </c>
      <c r="M346" s="71">
        <v>443.045281536</v>
      </c>
      <c r="N346" s="70" t="s">
        <v>996</v>
      </c>
      <c r="O346" s="71">
        <v>438585391.62656838</v>
      </c>
      <c r="P346" s="70" t="s">
        <v>995</v>
      </c>
    </row>
    <row r="347" spans="1:16" ht="39" customHeight="1" x14ac:dyDescent="0.2">
      <c r="A347" s="70" t="s">
        <v>327</v>
      </c>
      <c r="B347" s="73" t="s">
        <v>60</v>
      </c>
      <c r="C347" s="73"/>
      <c r="D347" s="73" t="s">
        <v>326</v>
      </c>
      <c r="E347" s="73" t="s">
        <v>288</v>
      </c>
      <c r="F347" s="72" t="s">
        <v>79</v>
      </c>
      <c r="G347" s="70" t="s">
        <v>1002</v>
      </c>
      <c r="H347" s="70" t="s">
        <v>63</v>
      </c>
      <c r="I347" s="70" t="s">
        <v>1139</v>
      </c>
      <c r="J347" s="70" t="s">
        <v>63</v>
      </c>
      <c r="K347" s="70" t="s">
        <v>1138</v>
      </c>
      <c r="L347" s="70" t="s">
        <v>63</v>
      </c>
      <c r="M347" s="71">
        <v>404.44799999999998</v>
      </c>
      <c r="N347" s="70" t="s">
        <v>996</v>
      </c>
      <c r="O347" s="71">
        <v>438585796.07456833</v>
      </c>
      <c r="P347" s="70" t="s">
        <v>995</v>
      </c>
    </row>
    <row r="348" spans="1:16" ht="39" customHeight="1" x14ac:dyDescent="0.2">
      <c r="A348" s="70" t="s">
        <v>1137</v>
      </c>
      <c r="B348" s="73" t="s">
        <v>60</v>
      </c>
      <c r="C348" s="73"/>
      <c r="D348" s="73" t="s">
        <v>1136</v>
      </c>
      <c r="E348" s="73" t="s">
        <v>288</v>
      </c>
      <c r="F348" s="72" t="s">
        <v>79</v>
      </c>
      <c r="G348" s="70" t="s">
        <v>1135</v>
      </c>
      <c r="H348" s="70" t="s">
        <v>63</v>
      </c>
      <c r="I348" s="70" t="s">
        <v>1134</v>
      </c>
      <c r="J348" s="70" t="s">
        <v>63</v>
      </c>
      <c r="K348" s="70" t="s">
        <v>1133</v>
      </c>
      <c r="L348" s="70" t="s">
        <v>63</v>
      </c>
      <c r="M348" s="71">
        <v>370.03291300799998</v>
      </c>
      <c r="N348" s="70" t="s">
        <v>996</v>
      </c>
      <c r="O348" s="71">
        <v>438586166.10748136</v>
      </c>
      <c r="P348" s="70" t="s">
        <v>995</v>
      </c>
    </row>
    <row r="349" spans="1:16" ht="39" customHeight="1" x14ac:dyDescent="0.2">
      <c r="A349" s="70" t="s">
        <v>1132</v>
      </c>
      <c r="B349" s="73" t="s">
        <v>60</v>
      </c>
      <c r="C349" s="73"/>
      <c r="D349" s="73" t="s">
        <v>1131</v>
      </c>
      <c r="E349" s="73" t="s">
        <v>992</v>
      </c>
      <c r="F349" s="72" t="s">
        <v>79</v>
      </c>
      <c r="G349" s="70" t="s">
        <v>1130</v>
      </c>
      <c r="H349" s="70" t="s">
        <v>63</v>
      </c>
      <c r="I349" s="70" t="s">
        <v>1129</v>
      </c>
      <c r="J349" s="70" t="s">
        <v>63</v>
      </c>
      <c r="K349" s="70" t="s">
        <v>1128</v>
      </c>
      <c r="L349" s="70" t="s">
        <v>63</v>
      </c>
      <c r="M349" s="71">
        <v>359.92270975122062</v>
      </c>
      <c r="N349" s="70" t="s">
        <v>996</v>
      </c>
      <c r="O349" s="71">
        <v>438586526.03019112</v>
      </c>
      <c r="P349" s="70" t="s">
        <v>995</v>
      </c>
    </row>
    <row r="350" spans="1:16" ht="26.1" customHeight="1" x14ac:dyDescent="0.2">
      <c r="A350" s="70" t="s">
        <v>1127</v>
      </c>
      <c r="B350" s="73" t="s">
        <v>60</v>
      </c>
      <c r="C350" s="73"/>
      <c r="D350" s="73" t="s">
        <v>1126</v>
      </c>
      <c r="E350" s="73" t="s">
        <v>288</v>
      </c>
      <c r="F350" s="72" t="s">
        <v>79</v>
      </c>
      <c r="G350" s="70" t="s">
        <v>1125</v>
      </c>
      <c r="H350" s="70" t="s">
        <v>63</v>
      </c>
      <c r="I350" s="70" t="s">
        <v>1124</v>
      </c>
      <c r="J350" s="70" t="s">
        <v>63</v>
      </c>
      <c r="K350" s="70" t="s">
        <v>1123</v>
      </c>
      <c r="L350" s="70" t="s">
        <v>63</v>
      </c>
      <c r="M350" s="71">
        <v>336.90316175999999</v>
      </c>
      <c r="N350" s="70" t="s">
        <v>996</v>
      </c>
      <c r="O350" s="71">
        <v>438586862.93335289</v>
      </c>
      <c r="P350" s="70" t="s">
        <v>995</v>
      </c>
    </row>
    <row r="351" spans="1:16" ht="24" customHeight="1" x14ac:dyDescent="0.2">
      <c r="A351" s="70" t="s">
        <v>1122</v>
      </c>
      <c r="B351" s="73" t="s">
        <v>60</v>
      </c>
      <c r="C351" s="73"/>
      <c r="D351" s="73" t="s">
        <v>1121</v>
      </c>
      <c r="E351" s="73" t="s">
        <v>288</v>
      </c>
      <c r="F351" s="72" t="s">
        <v>291</v>
      </c>
      <c r="G351" s="70" t="s">
        <v>1120</v>
      </c>
      <c r="H351" s="70" t="s">
        <v>63</v>
      </c>
      <c r="I351" s="70" t="s">
        <v>1119</v>
      </c>
      <c r="J351" s="70" t="s">
        <v>63</v>
      </c>
      <c r="K351" s="70" t="s">
        <v>1118</v>
      </c>
      <c r="L351" s="70" t="s">
        <v>63</v>
      </c>
      <c r="M351" s="71">
        <v>313.51620489551999</v>
      </c>
      <c r="N351" s="70" t="s">
        <v>996</v>
      </c>
      <c r="O351" s="71">
        <v>438587176.44955778</v>
      </c>
      <c r="P351" s="70" t="s">
        <v>995</v>
      </c>
    </row>
    <row r="352" spans="1:16" ht="24" customHeight="1" x14ac:dyDescent="0.2">
      <c r="A352" s="70" t="s">
        <v>1117</v>
      </c>
      <c r="B352" s="73" t="s">
        <v>365</v>
      </c>
      <c r="C352" s="73"/>
      <c r="D352" s="73" t="s">
        <v>1116</v>
      </c>
      <c r="E352" s="73" t="s">
        <v>288</v>
      </c>
      <c r="F352" s="72" t="s">
        <v>116</v>
      </c>
      <c r="G352" s="70" t="s">
        <v>1115</v>
      </c>
      <c r="H352" s="70" t="s">
        <v>63</v>
      </c>
      <c r="I352" s="70" t="s">
        <v>1114</v>
      </c>
      <c r="J352" s="70" t="s">
        <v>63</v>
      </c>
      <c r="K352" s="70" t="s">
        <v>1113</v>
      </c>
      <c r="L352" s="70" t="s">
        <v>63</v>
      </c>
      <c r="M352" s="71">
        <v>292.38557040000001</v>
      </c>
      <c r="N352" s="70" t="s">
        <v>996</v>
      </c>
      <c r="O352" s="71">
        <v>438587468.83512819</v>
      </c>
      <c r="P352" s="70" t="s">
        <v>995</v>
      </c>
    </row>
    <row r="353" spans="1:16" ht="26.1" customHeight="1" x14ac:dyDescent="0.2">
      <c r="A353" s="70" t="s">
        <v>1112</v>
      </c>
      <c r="B353" s="73" t="s">
        <v>60</v>
      </c>
      <c r="C353" s="73"/>
      <c r="D353" s="73" t="s">
        <v>1111</v>
      </c>
      <c r="E353" s="73" t="s">
        <v>258</v>
      </c>
      <c r="F353" s="72" t="s">
        <v>65</v>
      </c>
      <c r="G353" s="70" t="s">
        <v>1110</v>
      </c>
      <c r="H353" s="70" t="s">
        <v>63</v>
      </c>
      <c r="I353" s="70" t="s">
        <v>1109</v>
      </c>
      <c r="J353" s="70" t="s">
        <v>63</v>
      </c>
      <c r="K353" s="70" t="s">
        <v>1108</v>
      </c>
      <c r="L353" s="70" t="s">
        <v>63</v>
      </c>
      <c r="M353" s="71">
        <v>292.36873131986556</v>
      </c>
      <c r="N353" s="70" t="s">
        <v>996</v>
      </c>
      <c r="O353" s="71">
        <v>438587761.20385951</v>
      </c>
      <c r="P353" s="70" t="s">
        <v>995</v>
      </c>
    </row>
    <row r="354" spans="1:16" ht="39" customHeight="1" x14ac:dyDescent="0.2">
      <c r="A354" s="70" t="s">
        <v>1107</v>
      </c>
      <c r="B354" s="73" t="s">
        <v>60</v>
      </c>
      <c r="C354" s="73"/>
      <c r="D354" s="73" t="s">
        <v>1106</v>
      </c>
      <c r="E354" s="73" t="s">
        <v>288</v>
      </c>
      <c r="F354" s="72" t="s">
        <v>79</v>
      </c>
      <c r="G354" s="70" t="s">
        <v>1105</v>
      </c>
      <c r="H354" s="70" t="s">
        <v>63</v>
      </c>
      <c r="I354" s="70" t="s">
        <v>1104</v>
      </c>
      <c r="J354" s="70" t="s">
        <v>63</v>
      </c>
      <c r="K354" s="70" t="s">
        <v>1103</v>
      </c>
      <c r="L354" s="70" t="s">
        <v>63</v>
      </c>
      <c r="M354" s="71">
        <v>245.72642687999999</v>
      </c>
      <c r="N354" s="70" t="s">
        <v>996</v>
      </c>
      <c r="O354" s="71">
        <v>438588006.93028635</v>
      </c>
      <c r="P354" s="70" t="s">
        <v>995</v>
      </c>
    </row>
    <row r="355" spans="1:16" ht="26.1" customHeight="1" x14ac:dyDescent="0.2">
      <c r="A355" s="70" t="s">
        <v>1102</v>
      </c>
      <c r="B355" s="73" t="s">
        <v>60</v>
      </c>
      <c r="C355" s="73"/>
      <c r="D355" s="73" t="s">
        <v>1101</v>
      </c>
      <c r="E355" s="73" t="s">
        <v>992</v>
      </c>
      <c r="F355" s="72" t="s">
        <v>79</v>
      </c>
      <c r="G355" s="70" t="s">
        <v>1100</v>
      </c>
      <c r="H355" s="70" t="s">
        <v>63</v>
      </c>
      <c r="I355" s="70" t="s">
        <v>1099</v>
      </c>
      <c r="J355" s="70" t="s">
        <v>63</v>
      </c>
      <c r="K355" s="70" t="s">
        <v>1098</v>
      </c>
      <c r="L355" s="70" t="s">
        <v>63</v>
      </c>
      <c r="M355" s="71">
        <v>243.29575733386821</v>
      </c>
      <c r="N355" s="70" t="s">
        <v>996</v>
      </c>
      <c r="O355" s="71">
        <v>438588250.2260437</v>
      </c>
      <c r="P355" s="70" t="s">
        <v>995</v>
      </c>
    </row>
    <row r="356" spans="1:16" ht="24" customHeight="1" x14ac:dyDescent="0.2">
      <c r="A356" s="70" t="s">
        <v>1097</v>
      </c>
      <c r="B356" s="73" t="s">
        <v>365</v>
      </c>
      <c r="C356" s="73"/>
      <c r="D356" s="73" t="s">
        <v>1096</v>
      </c>
      <c r="E356" s="73" t="s">
        <v>288</v>
      </c>
      <c r="F356" s="72" t="s">
        <v>1095</v>
      </c>
      <c r="G356" s="70" t="s">
        <v>1094</v>
      </c>
      <c r="H356" s="70" t="s">
        <v>63</v>
      </c>
      <c r="I356" s="70" t="s">
        <v>1093</v>
      </c>
      <c r="J356" s="70" t="s">
        <v>63</v>
      </c>
      <c r="K356" s="70" t="s">
        <v>1092</v>
      </c>
      <c r="L356" s="70" t="s">
        <v>63</v>
      </c>
      <c r="M356" s="71">
        <v>225.61517424600001</v>
      </c>
      <c r="N356" s="70" t="s">
        <v>996</v>
      </c>
      <c r="O356" s="71">
        <v>438588475.84121794</v>
      </c>
      <c r="P356" s="70" t="s">
        <v>995</v>
      </c>
    </row>
    <row r="357" spans="1:16" ht="26.1" customHeight="1" x14ac:dyDescent="0.2">
      <c r="A357" s="70" t="s">
        <v>1091</v>
      </c>
      <c r="B357" s="73" t="s">
        <v>60</v>
      </c>
      <c r="C357" s="73"/>
      <c r="D357" s="73" t="s">
        <v>1090</v>
      </c>
      <c r="E357" s="73" t="s">
        <v>288</v>
      </c>
      <c r="F357" s="72" t="s">
        <v>79</v>
      </c>
      <c r="G357" s="70" t="s">
        <v>1051</v>
      </c>
      <c r="H357" s="70" t="s">
        <v>63</v>
      </c>
      <c r="I357" s="70" t="s">
        <v>1089</v>
      </c>
      <c r="J357" s="70" t="s">
        <v>63</v>
      </c>
      <c r="K357" s="70" t="s">
        <v>1088</v>
      </c>
      <c r="L357" s="70" t="s">
        <v>63</v>
      </c>
      <c r="M357" s="71">
        <v>215.40617366399999</v>
      </c>
      <c r="N357" s="70" t="s">
        <v>996</v>
      </c>
      <c r="O357" s="71">
        <v>438588691.24739164</v>
      </c>
      <c r="P357" s="70" t="s">
        <v>995</v>
      </c>
    </row>
    <row r="358" spans="1:16" ht="24" customHeight="1" x14ac:dyDescent="0.2">
      <c r="A358" s="70" t="s">
        <v>1087</v>
      </c>
      <c r="B358" s="73" t="s">
        <v>365</v>
      </c>
      <c r="C358" s="73"/>
      <c r="D358" s="73" t="s">
        <v>1086</v>
      </c>
      <c r="E358" s="73" t="s">
        <v>288</v>
      </c>
      <c r="F358" s="72" t="s">
        <v>116</v>
      </c>
      <c r="G358" s="70" t="s">
        <v>1085</v>
      </c>
      <c r="H358" s="70" t="s">
        <v>63</v>
      </c>
      <c r="I358" s="70" t="s">
        <v>1084</v>
      </c>
      <c r="J358" s="70" t="s">
        <v>63</v>
      </c>
      <c r="K358" s="70" t="s">
        <v>1083</v>
      </c>
      <c r="L358" s="70" t="s">
        <v>63</v>
      </c>
      <c r="M358" s="71">
        <v>195.32980466999999</v>
      </c>
      <c r="N358" s="70" t="s">
        <v>996</v>
      </c>
      <c r="O358" s="71">
        <v>438588886.5771963</v>
      </c>
      <c r="P358" s="70" t="s">
        <v>995</v>
      </c>
    </row>
    <row r="359" spans="1:16" ht="26.1" customHeight="1" x14ac:dyDescent="0.2">
      <c r="A359" s="70" t="s">
        <v>1082</v>
      </c>
      <c r="B359" s="73" t="s">
        <v>60</v>
      </c>
      <c r="C359" s="73"/>
      <c r="D359" s="73" t="s">
        <v>1081</v>
      </c>
      <c r="E359" s="73" t="s">
        <v>288</v>
      </c>
      <c r="F359" s="72" t="s">
        <v>79</v>
      </c>
      <c r="G359" s="70" t="s">
        <v>1080</v>
      </c>
      <c r="H359" s="70" t="s">
        <v>63</v>
      </c>
      <c r="I359" s="70" t="s">
        <v>1079</v>
      </c>
      <c r="J359" s="70" t="s">
        <v>63</v>
      </c>
      <c r="K359" s="70" t="s">
        <v>1078</v>
      </c>
      <c r="L359" s="70" t="s">
        <v>63</v>
      </c>
      <c r="M359" s="71">
        <v>192.962169970812</v>
      </c>
      <c r="N359" s="70" t="s">
        <v>996</v>
      </c>
      <c r="O359" s="71">
        <v>438589079.53936625</v>
      </c>
      <c r="P359" s="70" t="s">
        <v>995</v>
      </c>
    </row>
    <row r="360" spans="1:16" ht="26.1" customHeight="1" x14ac:dyDescent="0.2">
      <c r="A360" s="70" t="s">
        <v>1077</v>
      </c>
      <c r="B360" s="73" t="s">
        <v>60</v>
      </c>
      <c r="C360" s="73"/>
      <c r="D360" s="73" t="s">
        <v>1076</v>
      </c>
      <c r="E360" s="73" t="s">
        <v>288</v>
      </c>
      <c r="F360" s="72" t="s">
        <v>79</v>
      </c>
      <c r="G360" s="70" t="s">
        <v>1075</v>
      </c>
      <c r="H360" s="70" t="s">
        <v>63</v>
      </c>
      <c r="I360" s="70" t="s">
        <v>1074</v>
      </c>
      <c r="J360" s="70" t="s">
        <v>63</v>
      </c>
      <c r="K360" s="70" t="s">
        <v>1073</v>
      </c>
      <c r="L360" s="70" t="s">
        <v>63</v>
      </c>
      <c r="M360" s="71">
        <v>179.2943262</v>
      </c>
      <c r="N360" s="70" t="s">
        <v>996</v>
      </c>
      <c r="O360" s="71">
        <v>438589258.83369243</v>
      </c>
      <c r="P360" s="70" t="s">
        <v>995</v>
      </c>
    </row>
    <row r="361" spans="1:16" ht="26.1" customHeight="1" x14ac:dyDescent="0.2">
      <c r="A361" s="70" t="s">
        <v>1072</v>
      </c>
      <c r="B361" s="73" t="s">
        <v>60</v>
      </c>
      <c r="C361" s="73"/>
      <c r="D361" s="73" t="s">
        <v>1071</v>
      </c>
      <c r="E361" s="73" t="s">
        <v>288</v>
      </c>
      <c r="F361" s="72" t="s">
        <v>79</v>
      </c>
      <c r="G361" s="70" t="s">
        <v>1070</v>
      </c>
      <c r="H361" s="70" t="s">
        <v>63</v>
      </c>
      <c r="I361" s="70" t="s">
        <v>1069</v>
      </c>
      <c r="J361" s="70" t="s">
        <v>63</v>
      </c>
      <c r="K361" s="70" t="s">
        <v>1068</v>
      </c>
      <c r="L361" s="70" t="s">
        <v>63</v>
      </c>
      <c r="M361" s="71">
        <v>172.48010690285761</v>
      </c>
      <c r="N361" s="70" t="s">
        <v>996</v>
      </c>
      <c r="O361" s="71">
        <v>438589431.31379938</v>
      </c>
      <c r="P361" s="70" t="s">
        <v>995</v>
      </c>
    </row>
    <row r="362" spans="1:16" ht="24" customHeight="1" x14ac:dyDescent="0.2">
      <c r="A362" s="70" t="s">
        <v>1067</v>
      </c>
      <c r="B362" s="73" t="s">
        <v>231</v>
      </c>
      <c r="C362" s="73"/>
      <c r="D362" s="73" t="s">
        <v>1066</v>
      </c>
      <c r="E362" s="73" t="s">
        <v>288</v>
      </c>
      <c r="F362" s="72" t="s">
        <v>79</v>
      </c>
      <c r="G362" s="70" t="s">
        <v>1065</v>
      </c>
      <c r="H362" s="70" t="s">
        <v>63</v>
      </c>
      <c r="I362" s="70" t="s">
        <v>1064</v>
      </c>
      <c r="J362" s="70" t="s">
        <v>63</v>
      </c>
      <c r="K362" s="70" t="s">
        <v>1063</v>
      </c>
      <c r="L362" s="70" t="s">
        <v>63</v>
      </c>
      <c r="M362" s="71">
        <v>172.09464624</v>
      </c>
      <c r="N362" s="70" t="s">
        <v>996</v>
      </c>
      <c r="O362" s="71">
        <v>438589603.4084456</v>
      </c>
      <c r="P362" s="70" t="s">
        <v>995</v>
      </c>
    </row>
    <row r="363" spans="1:16" ht="24" customHeight="1" x14ac:dyDescent="0.2">
      <c r="A363" s="70" t="s">
        <v>1062</v>
      </c>
      <c r="B363" s="73" t="s">
        <v>60</v>
      </c>
      <c r="C363" s="73"/>
      <c r="D363" s="73" t="s">
        <v>1061</v>
      </c>
      <c r="E363" s="73" t="s">
        <v>288</v>
      </c>
      <c r="F363" s="72" t="s">
        <v>385</v>
      </c>
      <c r="G363" s="70" t="s">
        <v>1060</v>
      </c>
      <c r="H363" s="70" t="s">
        <v>63</v>
      </c>
      <c r="I363" s="70" t="s">
        <v>1059</v>
      </c>
      <c r="J363" s="70" t="s">
        <v>63</v>
      </c>
      <c r="K363" s="70" t="s">
        <v>1058</v>
      </c>
      <c r="L363" s="70" t="s">
        <v>63</v>
      </c>
      <c r="M363" s="71">
        <v>123.09913847101464</v>
      </c>
      <c r="N363" s="70" t="s">
        <v>996</v>
      </c>
      <c r="O363" s="71">
        <v>438589726.5075841</v>
      </c>
      <c r="P363" s="70" t="s">
        <v>995</v>
      </c>
    </row>
    <row r="364" spans="1:16" ht="26.1" customHeight="1" x14ac:dyDescent="0.2">
      <c r="A364" s="70" t="s">
        <v>1057</v>
      </c>
      <c r="B364" s="73" t="s">
        <v>60</v>
      </c>
      <c r="C364" s="73"/>
      <c r="D364" s="73" t="s">
        <v>1056</v>
      </c>
      <c r="E364" s="73" t="s">
        <v>288</v>
      </c>
      <c r="F364" s="72" t="s">
        <v>79</v>
      </c>
      <c r="G364" s="70" t="s">
        <v>1051</v>
      </c>
      <c r="H364" s="70" t="s">
        <v>63</v>
      </c>
      <c r="I364" s="70" t="s">
        <v>1055</v>
      </c>
      <c r="J364" s="70" t="s">
        <v>63</v>
      </c>
      <c r="K364" s="70" t="s">
        <v>1054</v>
      </c>
      <c r="L364" s="70" t="s">
        <v>63</v>
      </c>
      <c r="M364" s="71">
        <v>113.483760984</v>
      </c>
      <c r="N364" s="70" t="s">
        <v>996</v>
      </c>
      <c r="O364" s="71">
        <v>438589839.99134505</v>
      </c>
      <c r="P364" s="70" t="s">
        <v>995</v>
      </c>
    </row>
    <row r="365" spans="1:16" ht="26.1" customHeight="1" x14ac:dyDescent="0.2">
      <c r="A365" s="70" t="s">
        <v>1053</v>
      </c>
      <c r="B365" s="73" t="s">
        <v>60</v>
      </c>
      <c r="C365" s="73"/>
      <c r="D365" s="73" t="s">
        <v>1052</v>
      </c>
      <c r="E365" s="73" t="s">
        <v>288</v>
      </c>
      <c r="F365" s="72" t="s">
        <v>79</v>
      </c>
      <c r="G365" s="70" t="s">
        <v>1051</v>
      </c>
      <c r="H365" s="70" t="s">
        <v>63</v>
      </c>
      <c r="I365" s="70" t="s">
        <v>1050</v>
      </c>
      <c r="J365" s="70" t="s">
        <v>63</v>
      </c>
      <c r="K365" s="70" t="s">
        <v>1049</v>
      </c>
      <c r="L365" s="70" t="s">
        <v>63</v>
      </c>
      <c r="M365" s="71">
        <v>102.835150704</v>
      </c>
      <c r="N365" s="70" t="s">
        <v>996</v>
      </c>
      <c r="O365" s="71">
        <v>438589942.82649577</v>
      </c>
      <c r="P365" s="70" t="s">
        <v>995</v>
      </c>
    </row>
    <row r="366" spans="1:16" ht="24" customHeight="1" x14ac:dyDescent="0.2">
      <c r="A366" s="70" t="s">
        <v>1048</v>
      </c>
      <c r="B366" s="73" t="s">
        <v>365</v>
      </c>
      <c r="C366" s="73"/>
      <c r="D366" s="73" t="s">
        <v>1047</v>
      </c>
      <c r="E366" s="73" t="s">
        <v>288</v>
      </c>
      <c r="F366" s="72" t="s">
        <v>116</v>
      </c>
      <c r="G366" s="70" t="s">
        <v>1013</v>
      </c>
      <c r="H366" s="70" t="s">
        <v>63</v>
      </c>
      <c r="I366" s="70" t="s">
        <v>1046</v>
      </c>
      <c r="J366" s="70" t="s">
        <v>63</v>
      </c>
      <c r="K366" s="70" t="s">
        <v>1045</v>
      </c>
      <c r="L366" s="70" t="s">
        <v>63</v>
      </c>
      <c r="M366" s="71">
        <v>81.218214000000003</v>
      </c>
      <c r="N366" s="70" t="s">
        <v>996</v>
      </c>
      <c r="O366" s="71">
        <v>438590024.04470974</v>
      </c>
      <c r="P366" s="70" t="s">
        <v>995</v>
      </c>
    </row>
    <row r="367" spans="1:16" ht="26.1" customHeight="1" x14ac:dyDescent="0.2">
      <c r="A367" s="70" t="s">
        <v>1044</v>
      </c>
      <c r="B367" s="73" t="s">
        <v>365</v>
      </c>
      <c r="C367" s="73"/>
      <c r="D367" s="73" t="s">
        <v>1043</v>
      </c>
      <c r="E367" s="73" t="s">
        <v>288</v>
      </c>
      <c r="F367" s="72" t="s">
        <v>116</v>
      </c>
      <c r="G367" s="70" t="s">
        <v>1042</v>
      </c>
      <c r="H367" s="70" t="s">
        <v>63</v>
      </c>
      <c r="I367" s="70" t="s">
        <v>1041</v>
      </c>
      <c r="J367" s="70" t="s">
        <v>63</v>
      </c>
      <c r="K367" s="70" t="s">
        <v>1040</v>
      </c>
      <c r="L367" s="70" t="s">
        <v>63</v>
      </c>
      <c r="M367" s="71">
        <v>73.096392600000001</v>
      </c>
      <c r="N367" s="70" t="s">
        <v>996</v>
      </c>
      <c r="O367" s="71">
        <v>438590097.14110237</v>
      </c>
      <c r="P367" s="70" t="s">
        <v>995</v>
      </c>
    </row>
    <row r="368" spans="1:16" ht="24" customHeight="1" x14ac:dyDescent="0.2">
      <c r="A368" s="70" t="s">
        <v>1039</v>
      </c>
      <c r="B368" s="73" t="s">
        <v>231</v>
      </c>
      <c r="C368" s="73"/>
      <c r="D368" s="73" t="s">
        <v>1038</v>
      </c>
      <c r="E368" s="73" t="s">
        <v>288</v>
      </c>
      <c r="F368" s="72" t="s">
        <v>79</v>
      </c>
      <c r="G368" s="70" t="s">
        <v>1008</v>
      </c>
      <c r="H368" s="70" t="s">
        <v>63</v>
      </c>
      <c r="I368" s="70" t="s">
        <v>1037</v>
      </c>
      <c r="J368" s="70" t="s">
        <v>63</v>
      </c>
      <c r="K368" s="70" t="s">
        <v>1036</v>
      </c>
      <c r="L368" s="70" t="s">
        <v>63</v>
      </c>
      <c r="M368" s="71">
        <v>71.3901276</v>
      </c>
      <c r="N368" s="70" t="s">
        <v>996</v>
      </c>
      <c r="O368" s="71">
        <v>438590168.53122997</v>
      </c>
      <c r="P368" s="70" t="s">
        <v>995</v>
      </c>
    </row>
    <row r="369" spans="1:16" ht="26.1" customHeight="1" x14ac:dyDescent="0.2">
      <c r="A369" s="70" t="s">
        <v>1035</v>
      </c>
      <c r="B369" s="73" t="s">
        <v>60</v>
      </c>
      <c r="C369" s="73"/>
      <c r="D369" s="73" t="s">
        <v>1034</v>
      </c>
      <c r="E369" s="73" t="s">
        <v>992</v>
      </c>
      <c r="F369" s="72" t="s">
        <v>79</v>
      </c>
      <c r="G369" s="70" t="s">
        <v>1033</v>
      </c>
      <c r="H369" s="70" t="s">
        <v>63</v>
      </c>
      <c r="I369" s="70" t="s">
        <v>1032</v>
      </c>
      <c r="J369" s="70" t="s">
        <v>63</v>
      </c>
      <c r="K369" s="70" t="s">
        <v>1031</v>
      </c>
      <c r="L369" s="70" t="s">
        <v>63</v>
      </c>
      <c r="M369" s="71">
        <v>54.296520653287324</v>
      </c>
      <c r="N369" s="70" t="s">
        <v>996</v>
      </c>
      <c r="O369" s="71">
        <v>438590222.82775062</v>
      </c>
      <c r="P369" s="70" t="s">
        <v>995</v>
      </c>
    </row>
    <row r="370" spans="1:16" ht="26.1" customHeight="1" x14ac:dyDescent="0.2">
      <c r="A370" s="70" t="s">
        <v>1030</v>
      </c>
      <c r="B370" s="73" t="s">
        <v>60</v>
      </c>
      <c r="C370" s="73"/>
      <c r="D370" s="73" t="s">
        <v>1029</v>
      </c>
      <c r="E370" s="73" t="s">
        <v>288</v>
      </c>
      <c r="F370" s="72" t="s">
        <v>385</v>
      </c>
      <c r="G370" s="70" t="s">
        <v>1028</v>
      </c>
      <c r="H370" s="70" t="s">
        <v>63</v>
      </c>
      <c r="I370" s="70" t="s">
        <v>1027</v>
      </c>
      <c r="J370" s="70" t="s">
        <v>63</v>
      </c>
      <c r="K370" s="70" t="s">
        <v>1026</v>
      </c>
      <c r="L370" s="70" t="s">
        <v>63</v>
      </c>
      <c r="M370" s="71">
        <v>46.552369247999998</v>
      </c>
      <c r="N370" s="70" t="s">
        <v>996</v>
      </c>
      <c r="O370" s="71">
        <v>438590269.38011986</v>
      </c>
      <c r="P370" s="70" t="s">
        <v>995</v>
      </c>
    </row>
    <row r="371" spans="1:16" ht="24" customHeight="1" x14ac:dyDescent="0.2">
      <c r="A371" s="70" t="s">
        <v>1025</v>
      </c>
      <c r="B371" s="73" t="s">
        <v>365</v>
      </c>
      <c r="C371" s="73"/>
      <c r="D371" s="73" t="s">
        <v>1024</v>
      </c>
      <c r="E371" s="73" t="s">
        <v>288</v>
      </c>
      <c r="F371" s="72" t="s">
        <v>1023</v>
      </c>
      <c r="G371" s="70" t="s">
        <v>1022</v>
      </c>
      <c r="H371" s="70" t="s">
        <v>63</v>
      </c>
      <c r="I371" s="70" t="s">
        <v>1021</v>
      </c>
      <c r="J371" s="70" t="s">
        <v>63</v>
      </c>
      <c r="K371" s="70" t="s">
        <v>1020</v>
      </c>
      <c r="L371" s="70" t="s">
        <v>63</v>
      </c>
      <c r="M371" s="71">
        <v>43.316380799999997</v>
      </c>
      <c r="N371" s="70" t="s">
        <v>996</v>
      </c>
      <c r="O371" s="71">
        <v>438590312.69650066</v>
      </c>
      <c r="P371" s="70" t="s">
        <v>995</v>
      </c>
    </row>
    <row r="372" spans="1:16" ht="26.1" customHeight="1" x14ac:dyDescent="0.2">
      <c r="A372" s="70" t="s">
        <v>1019</v>
      </c>
      <c r="B372" s="73" t="s">
        <v>365</v>
      </c>
      <c r="C372" s="73"/>
      <c r="D372" s="73" t="s">
        <v>1018</v>
      </c>
      <c r="E372" s="73" t="s">
        <v>288</v>
      </c>
      <c r="F372" s="72" t="s">
        <v>116</v>
      </c>
      <c r="G372" s="70" t="s">
        <v>1013</v>
      </c>
      <c r="H372" s="70" t="s">
        <v>63</v>
      </c>
      <c r="I372" s="70" t="s">
        <v>1017</v>
      </c>
      <c r="J372" s="70" t="s">
        <v>63</v>
      </c>
      <c r="K372" s="70" t="s">
        <v>1016</v>
      </c>
      <c r="L372" s="70" t="s">
        <v>63</v>
      </c>
      <c r="M372" s="71">
        <v>36.295517412000002</v>
      </c>
      <c r="N372" s="70" t="s">
        <v>996</v>
      </c>
      <c r="O372" s="71">
        <v>438590348.99201804</v>
      </c>
      <c r="P372" s="70" t="s">
        <v>995</v>
      </c>
    </row>
    <row r="373" spans="1:16" ht="24" customHeight="1" x14ac:dyDescent="0.2">
      <c r="A373" s="70" t="s">
        <v>1015</v>
      </c>
      <c r="B373" s="73" t="s">
        <v>365</v>
      </c>
      <c r="C373" s="73"/>
      <c r="D373" s="73" t="s">
        <v>1014</v>
      </c>
      <c r="E373" s="73" t="s">
        <v>288</v>
      </c>
      <c r="F373" s="72" t="s">
        <v>116</v>
      </c>
      <c r="G373" s="70" t="s">
        <v>1013</v>
      </c>
      <c r="H373" s="70" t="s">
        <v>63</v>
      </c>
      <c r="I373" s="70" t="s">
        <v>1012</v>
      </c>
      <c r="J373" s="70" t="s">
        <v>63</v>
      </c>
      <c r="K373" s="70" t="s">
        <v>1011</v>
      </c>
      <c r="L373" s="70" t="s">
        <v>63</v>
      </c>
      <c r="M373" s="71">
        <v>36.00674154</v>
      </c>
      <c r="N373" s="70" t="s">
        <v>996</v>
      </c>
      <c r="O373" s="71">
        <v>438590384.99875963</v>
      </c>
      <c r="P373" s="70" t="s">
        <v>995</v>
      </c>
    </row>
    <row r="374" spans="1:16" ht="24" customHeight="1" x14ac:dyDescent="0.2">
      <c r="A374" s="70" t="s">
        <v>1010</v>
      </c>
      <c r="B374" s="73" t="s">
        <v>231</v>
      </c>
      <c r="C374" s="73"/>
      <c r="D374" s="73" t="s">
        <v>1009</v>
      </c>
      <c r="E374" s="73" t="s">
        <v>288</v>
      </c>
      <c r="F374" s="72" t="s">
        <v>79</v>
      </c>
      <c r="G374" s="70" t="s">
        <v>1008</v>
      </c>
      <c r="H374" s="70" t="s">
        <v>63</v>
      </c>
      <c r="I374" s="70" t="s">
        <v>1007</v>
      </c>
      <c r="J374" s="70" t="s">
        <v>63</v>
      </c>
      <c r="K374" s="70" t="s">
        <v>1006</v>
      </c>
      <c r="L374" s="70" t="s">
        <v>63</v>
      </c>
      <c r="M374" s="71">
        <v>25.007019840000002</v>
      </c>
      <c r="N374" s="70" t="s">
        <v>996</v>
      </c>
      <c r="O374" s="71">
        <v>438590410.00577945</v>
      </c>
      <c r="P374" s="70" t="s">
        <v>995</v>
      </c>
    </row>
    <row r="375" spans="1:16" ht="65.099999999999994" customHeight="1" x14ac:dyDescent="0.2">
      <c r="A375" s="70" t="s">
        <v>1005</v>
      </c>
      <c r="B375" s="73" t="s">
        <v>60</v>
      </c>
      <c r="C375" s="73"/>
      <c r="D375" s="73" t="s">
        <v>1004</v>
      </c>
      <c r="E375" s="73" t="s">
        <v>288</v>
      </c>
      <c r="F375" s="72" t="s">
        <v>79</v>
      </c>
      <c r="G375" s="70" t="s">
        <v>1003</v>
      </c>
      <c r="H375" s="70" t="s">
        <v>63</v>
      </c>
      <c r="I375" s="70" t="s">
        <v>997</v>
      </c>
      <c r="J375" s="70" t="s">
        <v>63</v>
      </c>
      <c r="K375" s="70" t="s">
        <v>997</v>
      </c>
      <c r="L375" s="70" t="s">
        <v>63</v>
      </c>
      <c r="M375" s="71">
        <v>0</v>
      </c>
      <c r="N375" s="70" t="s">
        <v>996</v>
      </c>
      <c r="O375" s="71">
        <v>438590410.00577945</v>
      </c>
      <c r="P375" s="70" t="s">
        <v>995</v>
      </c>
    </row>
    <row r="376" spans="1:16" ht="26.1" customHeight="1" x14ac:dyDescent="0.2">
      <c r="A376" s="70" t="s">
        <v>312</v>
      </c>
      <c r="B376" s="73" t="s">
        <v>60</v>
      </c>
      <c r="C376" s="73"/>
      <c r="D376" s="73" t="s">
        <v>311</v>
      </c>
      <c r="E376" s="73" t="s">
        <v>288</v>
      </c>
      <c r="F376" s="72" t="s">
        <v>79</v>
      </c>
      <c r="G376" s="70" t="s">
        <v>1002</v>
      </c>
      <c r="H376" s="70" t="s">
        <v>63</v>
      </c>
      <c r="I376" s="70" t="s">
        <v>997</v>
      </c>
      <c r="J376" s="70" t="s">
        <v>63</v>
      </c>
      <c r="K376" s="70" t="s">
        <v>997</v>
      </c>
      <c r="L376" s="70" t="s">
        <v>63</v>
      </c>
      <c r="M376" s="71">
        <v>0</v>
      </c>
      <c r="N376" s="70" t="s">
        <v>996</v>
      </c>
      <c r="O376" s="71">
        <v>438590410.00577945</v>
      </c>
      <c r="P376" s="70" t="s">
        <v>995</v>
      </c>
    </row>
    <row r="377" spans="1:16" ht="39" customHeight="1" x14ac:dyDescent="0.2">
      <c r="A377" s="70" t="s">
        <v>1001</v>
      </c>
      <c r="B377" s="73" t="s">
        <v>60</v>
      </c>
      <c r="C377" s="73"/>
      <c r="D377" s="73" t="s">
        <v>1000</v>
      </c>
      <c r="E377" s="73" t="s">
        <v>288</v>
      </c>
      <c r="F377" s="72" t="s">
        <v>79</v>
      </c>
      <c r="G377" s="70" t="s">
        <v>999</v>
      </c>
      <c r="H377" s="70" t="s">
        <v>63</v>
      </c>
      <c r="I377" s="70" t="s">
        <v>997</v>
      </c>
      <c r="J377" s="70" t="s">
        <v>63</v>
      </c>
      <c r="K377" s="70" t="s">
        <v>997</v>
      </c>
      <c r="L377" s="70" t="s">
        <v>63</v>
      </c>
      <c r="M377" s="71">
        <v>0</v>
      </c>
      <c r="N377" s="70" t="s">
        <v>996</v>
      </c>
      <c r="O377" s="71">
        <v>438590410.00577945</v>
      </c>
      <c r="P377" s="70" t="s">
        <v>995</v>
      </c>
    </row>
    <row r="378" spans="1:16" ht="39" customHeight="1" x14ac:dyDescent="0.2">
      <c r="A378" s="70" t="s">
        <v>290</v>
      </c>
      <c r="B378" s="73" t="s">
        <v>60</v>
      </c>
      <c r="C378" s="73"/>
      <c r="D378" s="73" t="s">
        <v>289</v>
      </c>
      <c r="E378" s="73" t="s">
        <v>288</v>
      </c>
      <c r="F378" s="72" t="s">
        <v>79</v>
      </c>
      <c r="G378" s="70" t="s">
        <v>998</v>
      </c>
      <c r="H378" s="70" t="s">
        <v>63</v>
      </c>
      <c r="I378" s="70" t="s">
        <v>997</v>
      </c>
      <c r="J378" s="70" t="s">
        <v>63</v>
      </c>
      <c r="K378" s="70" t="s">
        <v>997</v>
      </c>
      <c r="L378" s="70" t="s">
        <v>63</v>
      </c>
      <c r="M378" s="71">
        <v>0</v>
      </c>
      <c r="N378" s="70" t="s">
        <v>996</v>
      </c>
      <c r="O378" s="71">
        <v>438590410.00577945</v>
      </c>
      <c r="P378" s="70" t="s">
        <v>995</v>
      </c>
    </row>
    <row r="379" spans="1:16" x14ac:dyDescent="0.2">
      <c r="A379" s="28"/>
      <c r="B379" s="28"/>
      <c r="C379" s="28"/>
      <c r="D379" s="28"/>
      <c r="E379" s="28"/>
      <c r="F379" s="28"/>
      <c r="G379" s="28"/>
      <c r="H379" s="28"/>
      <c r="I379" s="28"/>
      <c r="J379" s="28"/>
      <c r="K379" s="28"/>
      <c r="L379" s="28"/>
      <c r="M379" s="28"/>
      <c r="N379" s="28"/>
      <c r="O379" s="28"/>
      <c r="P379" s="28"/>
    </row>
    <row r="380" spans="1:16" x14ac:dyDescent="0.2">
      <c r="A380" s="52"/>
      <c r="B380" s="52"/>
      <c r="C380" s="52"/>
      <c r="D380" s="52"/>
      <c r="E380" s="52"/>
      <c r="F380" s="52"/>
      <c r="G380" s="52"/>
      <c r="H380" s="52"/>
      <c r="I380" s="52"/>
      <c r="J380" s="52"/>
      <c r="K380" s="52"/>
      <c r="L380" s="51"/>
      <c r="M380" s="51" t="s">
        <v>994</v>
      </c>
      <c r="N380" s="51"/>
      <c r="O380" s="51"/>
    </row>
    <row r="381" spans="1:16" x14ac:dyDescent="0.2">
      <c r="A381" s="52"/>
      <c r="B381" s="52"/>
      <c r="C381" s="52"/>
      <c r="D381" s="52"/>
      <c r="E381" s="52"/>
      <c r="F381" s="52"/>
      <c r="G381" s="52"/>
      <c r="H381" s="52"/>
      <c r="I381" s="52"/>
      <c r="J381" s="52"/>
      <c r="K381" s="52"/>
      <c r="L381" s="51" t="s">
        <v>993</v>
      </c>
      <c r="M381" s="51"/>
      <c r="N381" s="51"/>
      <c r="O381" s="52"/>
      <c r="P381" s="52" t="s">
        <v>977</v>
      </c>
    </row>
    <row r="382" spans="1:16" x14ac:dyDescent="0.2">
      <c r="A382" s="52"/>
      <c r="B382" s="52"/>
      <c r="C382" s="52"/>
      <c r="D382" s="52"/>
      <c r="E382" s="52"/>
      <c r="F382" s="52"/>
      <c r="G382" s="52"/>
      <c r="H382" s="52"/>
      <c r="I382" s="52"/>
      <c r="J382" s="52"/>
      <c r="K382" s="52"/>
      <c r="L382" s="51" t="s">
        <v>992</v>
      </c>
      <c r="M382" s="51"/>
      <c r="N382" s="51"/>
      <c r="O382" s="52"/>
      <c r="P382" s="52" t="s">
        <v>991</v>
      </c>
    </row>
    <row r="383" spans="1:16" ht="25.5" x14ac:dyDescent="0.2">
      <c r="A383" s="52"/>
      <c r="B383" s="52"/>
      <c r="C383" s="52"/>
      <c r="D383" s="52"/>
      <c r="E383" s="52"/>
      <c r="F383" s="52"/>
      <c r="G383" s="52"/>
      <c r="H383" s="52"/>
      <c r="I383" s="52"/>
      <c r="J383" s="52"/>
      <c r="K383" s="52"/>
      <c r="L383" s="51" t="s">
        <v>262</v>
      </c>
      <c r="M383" s="51"/>
      <c r="N383" s="51"/>
      <c r="O383" s="52"/>
      <c r="P383" s="52" t="s">
        <v>990</v>
      </c>
    </row>
    <row r="384" spans="1:16" ht="25.5" x14ac:dyDescent="0.2">
      <c r="A384" s="52"/>
      <c r="B384" s="52"/>
      <c r="C384" s="52"/>
      <c r="D384" s="52"/>
      <c r="E384" s="52"/>
      <c r="F384" s="52"/>
      <c r="G384" s="52"/>
      <c r="H384" s="52"/>
      <c r="I384" s="52"/>
      <c r="J384" s="52"/>
      <c r="K384" s="52"/>
      <c r="L384" s="51" t="s">
        <v>288</v>
      </c>
      <c r="M384" s="51"/>
      <c r="N384" s="51"/>
      <c r="O384" s="52"/>
      <c r="P384" s="52" t="s">
        <v>989</v>
      </c>
    </row>
    <row r="385" spans="1:16" x14ac:dyDescent="0.2">
      <c r="A385" s="52"/>
      <c r="B385" s="52"/>
      <c r="C385" s="52"/>
      <c r="D385" s="52"/>
      <c r="E385" s="52"/>
      <c r="F385" s="52"/>
      <c r="G385" s="52"/>
      <c r="H385" s="52"/>
      <c r="I385" s="52"/>
      <c r="J385" s="52"/>
      <c r="K385" s="52"/>
      <c r="L385" s="51" t="s">
        <v>988</v>
      </c>
      <c r="M385" s="51"/>
      <c r="N385" s="51"/>
      <c r="O385" s="52"/>
      <c r="P385" s="52" t="s">
        <v>987</v>
      </c>
    </row>
    <row r="386" spans="1:16" x14ac:dyDescent="0.2">
      <c r="A386" s="52"/>
      <c r="B386" s="52"/>
      <c r="C386" s="52"/>
      <c r="D386" s="52"/>
      <c r="E386" s="52"/>
      <c r="F386" s="52"/>
      <c r="G386" s="52"/>
      <c r="H386" s="52"/>
      <c r="I386" s="52"/>
      <c r="J386" s="52"/>
      <c r="K386" s="52"/>
      <c r="L386" s="51" t="s">
        <v>986</v>
      </c>
      <c r="M386" s="51"/>
      <c r="N386" s="51"/>
      <c r="O386" s="52"/>
      <c r="P386" s="52" t="s">
        <v>977</v>
      </c>
    </row>
    <row r="387" spans="1:16" x14ac:dyDescent="0.2">
      <c r="A387" s="52"/>
      <c r="B387" s="52"/>
      <c r="C387" s="52"/>
      <c r="D387" s="52"/>
      <c r="E387" s="52"/>
      <c r="F387" s="52"/>
      <c r="G387" s="52"/>
      <c r="H387" s="52"/>
      <c r="I387" s="52"/>
      <c r="J387" s="52"/>
      <c r="K387" s="52"/>
      <c r="L387" s="51" t="s">
        <v>985</v>
      </c>
      <c r="M387" s="51"/>
      <c r="N387" s="51"/>
      <c r="O387" s="52"/>
      <c r="P387" s="52" t="s">
        <v>977</v>
      </c>
    </row>
    <row r="388" spans="1:16" x14ac:dyDescent="0.2">
      <c r="A388" s="52"/>
      <c r="B388" s="52"/>
      <c r="C388" s="52"/>
      <c r="D388" s="52"/>
      <c r="E388" s="52"/>
      <c r="F388" s="52"/>
      <c r="G388" s="52"/>
      <c r="H388" s="52"/>
      <c r="I388" s="52"/>
      <c r="J388" s="52"/>
      <c r="K388" s="52"/>
      <c r="L388" s="51" t="s">
        <v>984</v>
      </c>
      <c r="M388" s="51"/>
      <c r="N388" s="51"/>
      <c r="O388" s="52"/>
      <c r="P388" s="52" t="s">
        <v>977</v>
      </c>
    </row>
    <row r="389" spans="1:16" x14ac:dyDescent="0.2">
      <c r="A389" s="52"/>
      <c r="B389" s="52"/>
      <c r="C389" s="52"/>
      <c r="D389" s="52"/>
      <c r="E389" s="52"/>
      <c r="F389" s="52"/>
      <c r="G389" s="52"/>
      <c r="H389" s="52"/>
      <c r="I389" s="52"/>
      <c r="J389" s="52"/>
      <c r="K389" s="52"/>
      <c r="L389" s="51" t="s">
        <v>983</v>
      </c>
      <c r="M389" s="51"/>
      <c r="N389" s="51"/>
      <c r="O389" s="52"/>
      <c r="P389" s="52" t="s">
        <v>977</v>
      </c>
    </row>
    <row r="390" spans="1:16" x14ac:dyDescent="0.2">
      <c r="A390" s="52"/>
      <c r="B390" s="52"/>
      <c r="C390" s="52"/>
      <c r="D390" s="52"/>
      <c r="E390" s="52"/>
      <c r="F390" s="52"/>
      <c r="G390" s="52"/>
      <c r="H390" s="52"/>
      <c r="I390" s="52"/>
      <c r="J390" s="52"/>
      <c r="K390" s="52"/>
      <c r="L390" s="51" t="s">
        <v>982</v>
      </c>
      <c r="M390" s="51"/>
      <c r="N390" s="51"/>
      <c r="O390" s="52"/>
      <c r="P390" s="52" t="s">
        <v>977</v>
      </c>
    </row>
    <row r="391" spans="1:16" ht="25.5" x14ac:dyDescent="0.2">
      <c r="A391" s="52"/>
      <c r="B391" s="52"/>
      <c r="C391" s="52"/>
      <c r="D391" s="52"/>
      <c r="E391" s="52"/>
      <c r="F391" s="52"/>
      <c r="G391" s="52"/>
      <c r="H391" s="52"/>
      <c r="I391" s="52"/>
      <c r="J391" s="52"/>
      <c r="K391" s="52"/>
      <c r="L391" s="51" t="s">
        <v>258</v>
      </c>
      <c r="M391" s="51"/>
      <c r="N391" s="51"/>
      <c r="O391" s="52"/>
      <c r="P391" s="52" t="s">
        <v>981</v>
      </c>
    </row>
    <row r="392" spans="1:16" x14ac:dyDescent="0.2">
      <c r="A392" s="52"/>
      <c r="B392" s="52"/>
      <c r="C392" s="52"/>
      <c r="D392" s="52"/>
      <c r="E392" s="52"/>
      <c r="F392" s="52"/>
      <c r="G392" s="52"/>
      <c r="H392" s="52"/>
      <c r="I392" s="52"/>
      <c r="J392" s="52"/>
      <c r="K392" s="52"/>
      <c r="L392" s="51" t="s">
        <v>980</v>
      </c>
      <c r="M392" s="51"/>
      <c r="N392" s="51"/>
      <c r="O392" s="52"/>
      <c r="P392" s="52" t="s">
        <v>979</v>
      </c>
    </row>
    <row r="393" spans="1:16" x14ac:dyDescent="0.2">
      <c r="A393" s="52"/>
      <c r="B393" s="52"/>
      <c r="C393" s="52"/>
      <c r="D393" s="52"/>
      <c r="E393" s="52"/>
      <c r="F393" s="52"/>
      <c r="G393" s="52"/>
      <c r="H393" s="52"/>
      <c r="I393" s="52"/>
      <c r="J393" s="52"/>
      <c r="K393" s="52"/>
      <c r="L393" s="51" t="s">
        <v>978</v>
      </c>
      <c r="M393" s="51"/>
      <c r="N393" s="51"/>
      <c r="O393" s="52"/>
      <c r="P393" s="52" t="s">
        <v>977</v>
      </c>
    </row>
    <row r="394" spans="1:16" x14ac:dyDescent="0.2">
      <c r="A394" s="28"/>
      <c r="B394" s="28"/>
      <c r="C394" s="28"/>
      <c r="D394" s="28"/>
      <c r="E394" s="28"/>
      <c r="F394" s="28"/>
      <c r="G394" s="28"/>
      <c r="H394" s="28"/>
      <c r="I394" s="28"/>
      <c r="J394" s="28"/>
      <c r="K394" s="28"/>
      <c r="L394" s="28"/>
      <c r="M394" s="28"/>
      <c r="N394" s="28"/>
      <c r="O394" s="28"/>
      <c r="P394" s="28"/>
    </row>
    <row r="395" spans="1:16" x14ac:dyDescent="0.2">
      <c r="A395" s="23"/>
      <c r="B395" s="23"/>
      <c r="C395" s="23"/>
      <c r="D395" s="27"/>
      <c r="E395" s="26"/>
      <c r="F395" s="26"/>
      <c r="G395" s="26"/>
      <c r="H395" s="26"/>
      <c r="I395" s="26"/>
      <c r="J395" s="26"/>
      <c r="K395" s="26"/>
      <c r="L395" s="25" t="s">
        <v>54</v>
      </c>
      <c r="M395" s="23"/>
      <c r="N395" s="24">
        <v>332220569.29000002</v>
      </c>
      <c r="O395" s="23"/>
      <c r="P395" s="23"/>
    </row>
    <row r="396" spans="1:16" x14ac:dyDescent="0.2">
      <c r="A396" s="23"/>
      <c r="B396" s="23"/>
      <c r="C396" s="23"/>
      <c r="D396" s="27"/>
      <c r="E396" s="26"/>
      <c r="F396" s="26"/>
      <c r="G396" s="26"/>
      <c r="H396" s="26"/>
      <c r="I396" s="26"/>
      <c r="J396" s="26"/>
      <c r="K396" s="26"/>
      <c r="L396" s="25" t="s">
        <v>55</v>
      </c>
      <c r="M396" s="23"/>
      <c r="N396" s="24">
        <v>106291607.73999999</v>
      </c>
      <c r="O396" s="23"/>
      <c r="P396" s="23"/>
    </row>
    <row r="397" spans="1:16" x14ac:dyDescent="0.2">
      <c r="A397" s="23"/>
      <c r="B397" s="23"/>
      <c r="C397" s="23"/>
      <c r="D397" s="27"/>
      <c r="E397" s="26"/>
      <c r="F397" s="26"/>
      <c r="G397" s="26"/>
      <c r="H397" s="26"/>
      <c r="I397" s="26"/>
      <c r="J397" s="26"/>
      <c r="K397" s="26"/>
      <c r="L397" s="25" t="s">
        <v>56</v>
      </c>
      <c r="M397" s="23"/>
      <c r="N397" s="24">
        <v>438512177.02999997</v>
      </c>
      <c r="O397" s="23"/>
      <c r="P397" s="23"/>
    </row>
    <row r="398" spans="1:16" ht="60" customHeight="1" x14ac:dyDescent="0.2">
      <c r="A398" s="22"/>
      <c r="B398" s="22"/>
      <c r="C398" s="22"/>
      <c r="D398" s="22"/>
      <c r="E398" s="22"/>
      <c r="F398" s="22"/>
      <c r="G398" s="22"/>
      <c r="H398" s="22"/>
      <c r="I398" s="22"/>
      <c r="J398" s="22"/>
      <c r="K398" s="22"/>
      <c r="L398" s="22"/>
      <c r="M398" s="22"/>
      <c r="N398" s="22"/>
      <c r="O398" s="22"/>
      <c r="P398" s="22"/>
    </row>
    <row r="399" spans="1:16" ht="69.95" customHeight="1" x14ac:dyDescent="0.2">
      <c r="A399" s="21" t="s">
        <v>57</v>
      </c>
      <c r="B399" s="16"/>
      <c r="C399" s="16"/>
      <c r="D399" s="16"/>
      <c r="E399" s="16"/>
      <c r="F399" s="16"/>
      <c r="G399" s="16"/>
      <c r="H399" s="16"/>
      <c r="I399" s="16"/>
      <c r="J399" s="16"/>
      <c r="K399" s="16"/>
      <c r="L399" s="16"/>
      <c r="M399" s="16"/>
      <c r="N399" s="16"/>
      <c r="O399" s="16"/>
      <c r="P399" s="16"/>
    </row>
  </sheetData>
  <mergeCells count="43">
    <mergeCell ref="H1:P1"/>
    <mergeCell ref="E2:G2"/>
    <mergeCell ref="H2:P2"/>
    <mergeCell ref="A3:P3"/>
    <mergeCell ref="A4:A5"/>
    <mergeCell ref="B4:B5"/>
    <mergeCell ref="C4:C5"/>
    <mergeCell ref="D4:D5"/>
    <mergeCell ref="E4:E5"/>
    <mergeCell ref="E1:G1"/>
    <mergeCell ref="O4:O5"/>
    <mergeCell ref="P4:P5"/>
    <mergeCell ref="Q4:Q5"/>
    <mergeCell ref="R4:R5"/>
    <mergeCell ref="L380:O380"/>
    <mergeCell ref="G4:G5"/>
    <mergeCell ref="I4"/>
    <mergeCell ref="L4"/>
    <mergeCell ref="M4"/>
    <mergeCell ref="N4:N5"/>
    <mergeCell ref="L386:N386"/>
    <mergeCell ref="L387:N387"/>
    <mergeCell ref="L388:N388"/>
    <mergeCell ref="L389:N389"/>
    <mergeCell ref="L390:N390"/>
    <mergeCell ref="L381:N381"/>
    <mergeCell ref="L382:N382"/>
    <mergeCell ref="L383:N383"/>
    <mergeCell ref="L384:N384"/>
    <mergeCell ref="L385:N385"/>
    <mergeCell ref="L391:N391"/>
    <mergeCell ref="L392:N392"/>
    <mergeCell ref="L393:N393"/>
    <mergeCell ref="A395:C395"/>
    <mergeCell ref="L395:M395"/>
    <mergeCell ref="N395:P395"/>
    <mergeCell ref="A399:P399"/>
    <mergeCell ref="A396:C396"/>
    <mergeCell ref="L396:M396"/>
    <mergeCell ref="N396:P396"/>
    <mergeCell ref="A397:C397"/>
    <mergeCell ref="L397:M397"/>
    <mergeCell ref="N397:P397"/>
  </mergeCells>
  <pageMargins left="0.5" right="0.5" top="1" bottom="1" header="0.5" footer="0.5"/>
  <pageSetup paperSize="9" scale="45" fitToHeight="0" orientation="landscape" r:id="rId1"/>
  <headerFooter>
    <oddHeader>&amp;L &amp;C &amp;R</oddHeader>
    <oddFooter>&amp;L &amp;C &amp;R</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BA378C-D5FA-41FF-872D-215073618116}">
  <sheetPr>
    <pageSetUpPr fitToPage="1"/>
  </sheetPr>
  <dimension ref="A1:J65"/>
  <sheetViews>
    <sheetView tabSelected="1" showWhiteSpace="0" view="pageBreakPreview" zoomScale="60" zoomScaleNormal="100" workbookViewId="0"/>
  </sheetViews>
  <sheetFormatPr defaultRowHeight="14.25" x14ac:dyDescent="0.2"/>
  <cols>
    <col min="1" max="2" width="10" bestFit="1" customWidth="1"/>
    <col min="3" max="3" width="60" bestFit="1" customWidth="1"/>
    <col min="4" max="4" width="30" bestFit="1" customWidth="1"/>
    <col min="5" max="9" width="10" bestFit="1" customWidth="1"/>
    <col min="10" max="12" width="15" bestFit="1" customWidth="1"/>
  </cols>
  <sheetData>
    <row r="1" spans="1:10" ht="15" x14ac:dyDescent="0.2">
      <c r="A1" s="45"/>
      <c r="B1" s="45"/>
      <c r="C1" s="45" t="s">
        <v>0</v>
      </c>
      <c r="D1" s="45" t="s">
        <v>1</v>
      </c>
      <c r="E1" s="44" t="s">
        <v>2</v>
      </c>
      <c r="F1" s="44"/>
      <c r="G1" s="44"/>
      <c r="H1" s="44" t="s">
        <v>3</v>
      </c>
      <c r="I1" s="44"/>
      <c r="J1" s="16"/>
    </row>
    <row r="2" spans="1:10" ht="80.099999999999994" customHeight="1" x14ac:dyDescent="0.2">
      <c r="A2" s="43"/>
      <c r="B2" s="43"/>
      <c r="C2" s="43" t="s">
        <v>4</v>
      </c>
      <c r="D2" s="43" t="s">
        <v>5</v>
      </c>
      <c r="E2" s="25" t="s">
        <v>6</v>
      </c>
      <c r="F2" s="25"/>
      <c r="G2" s="25"/>
      <c r="H2" s="25" t="s">
        <v>7</v>
      </c>
      <c r="I2" s="25"/>
      <c r="J2" s="16"/>
    </row>
    <row r="3" spans="1:10" ht="15" x14ac:dyDescent="0.25">
      <c r="A3" s="42" t="s">
        <v>3035</v>
      </c>
      <c r="B3" s="16"/>
      <c r="C3" s="16"/>
      <c r="D3" s="16"/>
      <c r="E3" s="16"/>
      <c r="F3" s="16"/>
      <c r="G3" s="16"/>
      <c r="H3" s="16"/>
      <c r="I3" s="16"/>
      <c r="J3" s="16"/>
    </row>
    <row r="4" spans="1:10" ht="30" customHeight="1" x14ac:dyDescent="0.2">
      <c r="A4" s="39" t="s">
        <v>238</v>
      </c>
      <c r="B4" s="41" t="s">
        <v>237</v>
      </c>
      <c r="C4" s="41" t="s">
        <v>10</v>
      </c>
      <c r="D4" s="41" t="s">
        <v>256</v>
      </c>
      <c r="E4" s="40" t="s">
        <v>236</v>
      </c>
      <c r="F4" s="39" t="s">
        <v>11</v>
      </c>
      <c r="G4" s="39" t="s">
        <v>3034</v>
      </c>
      <c r="H4" s="39" t="s">
        <v>12</v>
      </c>
      <c r="I4" s="39" t="s">
        <v>13</v>
      </c>
      <c r="J4" s="39" t="s">
        <v>3033</v>
      </c>
    </row>
    <row r="5" spans="1:10" ht="39" customHeight="1" x14ac:dyDescent="0.2">
      <c r="A5" s="58" t="s">
        <v>108</v>
      </c>
      <c r="B5" s="57" t="s">
        <v>70</v>
      </c>
      <c r="C5" s="57" t="s">
        <v>107</v>
      </c>
      <c r="D5" s="57" t="s">
        <v>351</v>
      </c>
      <c r="E5" s="55" t="s">
        <v>79</v>
      </c>
      <c r="F5" s="58" t="s">
        <v>3020</v>
      </c>
      <c r="G5" s="58" t="s">
        <v>3032</v>
      </c>
      <c r="H5" s="58" t="s">
        <v>3031</v>
      </c>
      <c r="I5" s="58" t="s">
        <v>3030</v>
      </c>
      <c r="J5" s="58" t="s">
        <v>3030</v>
      </c>
    </row>
    <row r="6" spans="1:10" ht="26.1" customHeight="1" x14ac:dyDescent="0.2">
      <c r="A6" s="58" t="s">
        <v>71</v>
      </c>
      <c r="B6" s="57" t="s">
        <v>70</v>
      </c>
      <c r="C6" s="57" t="s">
        <v>69</v>
      </c>
      <c r="D6" s="57" t="s">
        <v>284</v>
      </c>
      <c r="E6" s="55" t="s">
        <v>65</v>
      </c>
      <c r="F6" s="58" t="s">
        <v>3029</v>
      </c>
      <c r="G6" s="58" t="s">
        <v>3028</v>
      </c>
      <c r="H6" s="58" t="s">
        <v>3027</v>
      </c>
      <c r="I6" s="58" t="s">
        <v>3026</v>
      </c>
      <c r="J6" s="58" t="s">
        <v>3025</v>
      </c>
    </row>
    <row r="7" spans="1:10" ht="24" customHeight="1" x14ac:dyDescent="0.2">
      <c r="A7" s="58" t="s">
        <v>222</v>
      </c>
      <c r="B7" s="57" t="s">
        <v>60</v>
      </c>
      <c r="C7" s="57" t="s">
        <v>221</v>
      </c>
      <c r="D7" s="57" t="s">
        <v>250</v>
      </c>
      <c r="E7" s="55" t="s">
        <v>214</v>
      </c>
      <c r="F7" s="58" t="s">
        <v>2931</v>
      </c>
      <c r="G7" s="58" t="s">
        <v>3024</v>
      </c>
      <c r="H7" s="58" t="s">
        <v>3023</v>
      </c>
      <c r="I7" s="58" t="s">
        <v>3022</v>
      </c>
      <c r="J7" s="58" t="s">
        <v>3021</v>
      </c>
    </row>
    <row r="8" spans="1:10" ht="26.1" customHeight="1" x14ac:dyDescent="0.2">
      <c r="A8" s="58" t="s">
        <v>102</v>
      </c>
      <c r="B8" s="57" t="s">
        <v>70</v>
      </c>
      <c r="C8" s="57" t="s">
        <v>101</v>
      </c>
      <c r="D8" s="57" t="s">
        <v>345</v>
      </c>
      <c r="E8" s="55" t="s">
        <v>58</v>
      </c>
      <c r="F8" s="58" t="s">
        <v>3020</v>
      </c>
      <c r="G8" s="58" t="s">
        <v>3019</v>
      </c>
      <c r="H8" s="58" t="s">
        <v>3018</v>
      </c>
      <c r="I8" s="58" t="s">
        <v>3017</v>
      </c>
      <c r="J8" s="58" t="s">
        <v>3016</v>
      </c>
    </row>
    <row r="9" spans="1:10" ht="24" customHeight="1" x14ac:dyDescent="0.2">
      <c r="A9" s="58" t="s">
        <v>219</v>
      </c>
      <c r="B9" s="57" t="s">
        <v>60</v>
      </c>
      <c r="C9" s="57" t="s">
        <v>218</v>
      </c>
      <c r="D9" s="57" t="s">
        <v>250</v>
      </c>
      <c r="E9" s="55" t="s">
        <v>65</v>
      </c>
      <c r="F9" s="58" t="s">
        <v>3015</v>
      </c>
      <c r="G9" s="58" t="s">
        <v>3014</v>
      </c>
      <c r="H9" s="58" t="s">
        <v>3013</v>
      </c>
      <c r="I9" s="58" t="s">
        <v>3012</v>
      </c>
      <c r="J9" s="58" t="s">
        <v>3011</v>
      </c>
    </row>
    <row r="10" spans="1:10" ht="26.1" customHeight="1" x14ac:dyDescent="0.2">
      <c r="A10" s="58" t="s">
        <v>216</v>
      </c>
      <c r="B10" s="57" t="s">
        <v>60</v>
      </c>
      <c r="C10" s="57" t="s">
        <v>215</v>
      </c>
      <c r="D10" s="57" t="s">
        <v>250</v>
      </c>
      <c r="E10" s="55" t="s">
        <v>214</v>
      </c>
      <c r="F10" s="58" t="s">
        <v>2931</v>
      </c>
      <c r="G10" s="58" t="s">
        <v>3010</v>
      </c>
      <c r="H10" s="58" t="s">
        <v>3009</v>
      </c>
      <c r="I10" s="58" t="s">
        <v>3008</v>
      </c>
      <c r="J10" s="58" t="s">
        <v>3007</v>
      </c>
    </row>
    <row r="11" spans="1:10" ht="65.099999999999994" customHeight="1" x14ac:dyDescent="0.2">
      <c r="A11" s="58" t="s">
        <v>77</v>
      </c>
      <c r="B11" s="57" t="s">
        <v>60</v>
      </c>
      <c r="C11" s="57" t="s">
        <v>76</v>
      </c>
      <c r="D11" s="57" t="s">
        <v>296</v>
      </c>
      <c r="E11" s="55" t="s">
        <v>58</v>
      </c>
      <c r="F11" s="58" t="s">
        <v>3006</v>
      </c>
      <c r="G11" s="58" t="s">
        <v>3005</v>
      </c>
      <c r="H11" s="58" t="s">
        <v>3004</v>
      </c>
      <c r="I11" s="58" t="s">
        <v>3003</v>
      </c>
      <c r="J11" s="58" t="s">
        <v>3002</v>
      </c>
    </row>
    <row r="12" spans="1:10" ht="26.1" customHeight="1" x14ac:dyDescent="0.2">
      <c r="A12" s="58" t="s">
        <v>111</v>
      </c>
      <c r="B12" s="57" t="s">
        <v>70</v>
      </c>
      <c r="C12" s="57" t="s">
        <v>110</v>
      </c>
      <c r="D12" s="57" t="s">
        <v>351</v>
      </c>
      <c r="E12" s="55" t="s">
        <v>79</v>
      </c>
      <c r="F12" s="58" t="s">
        <v>2816</v>
      </c>
      <c r="G12" s="58" t="s">
        <v>3001</v>
      </c>
      <c r="H12" s="58" t="s">
        <v>3000</v>
      </c>
      <c r="I12" s="58" t="s">
        <v>2999</v>
      </c>
      <c r="J12" s="58" t="s">
        <v>2998</v>
      </c>
    </row>
    <row r="13" spans="1:10" ht="24" customHeight="1" x14ac:dyDescent="0.2">
      <c r="A13" s="68" t="s">
        <v>224</v>
      </c>
      <c r="B13" s="67" t="s">
        <v>60</v>
      </c>
      <c r="C13" s="67" t="s">
        <v>66</v>
      </c>
      <c r="D13" s="67" t="s">
        <v>250</v>
      </c>
      <c r="E13" s="65" t="s">
        <v>214</v>
      </c>
      <c r="F13" s="68" t="s">
        <v>2931</v>
      </c>
      <c r="G13" s="68" t="s">
        <v>2997</v>
      </c>
      <c r="H13" s="68" t="s">
        <v>2996</v>
      </c>
      <c r="I13" s="68" t="s">
        <v>2995</v>
      </c>
      <c r="J13" s="68" t="s">
        <v>2994</v>
      </c>
    </row>
    <row r="14" spans="1:10" ht="26.1" customHeight="1" x14ac:dyDescent="0.2">
      <c r="A14" s="68" t="s">
        <v>176</v>
      </c>
      <c r="B14" s="67" t="s">
        <v>70</v>
      </c>
      <c r="C14" s="67" t="s">
        <v>175</v>
      </c>
      <c r="D14" s="67">
        <v>65</v>
      </c>
      <c r="E14" s="65" t="s">
        <v>79</v>
      </c>
      <c r="F14" s="68" t="s">
        <v>2816</v>
      </c>
      <c r="G14" s="68" t="s">
        <v>2993</v>
      </c>
      <c r="H14" s="68" t="s">
        <v>2992</v>
      </c>
      <c r="I14" s="68" t="s">
        <v>2991</v>
      </c>
      <c r="J14" s="68" t="s">
        <v>2990</v>
      </c>
    </row>
    <row r="15" spans="1:10" ht="51.95" customHeight="1" x14ac:dyDescent="0.2">
      <c r="A15" s="68" t="s">
        <v>164</v>
      </c>
      <c r="B15" s="67" t="s">
        <v>60</v>
      </c>
      <c r="C15" s="67" t="s">
        <v>163</v>
      </c>
      <c r="D15" s="67" t="s">
        <v>486</v>
      </c>
      <c r="E15" s="65" t="s">
        <v>147</v>
      </c>
      <c r="F15" s="68" t="s">
        <v>2989</v>
      </c>
      <c r="G15" s="68" t="s">
        <v>2988</v>
      </c>
      <c r="H15" s="68" t="s">
        <v>2987</v>
      </c>
      <c r="I15" s="68" t="s">
        <v>2986</v>
      </c>
      <c r="J15" s="68" t="s">
        <v>2985</v>
      </c>
    </row>
    <row r="16" spans="1:10" ht="39" customHeight="1" x14ac:dyDescent="0.2">
      <c r="A16" s="68" t="s">
        <v>170</v>
      </c>
      <c r="B16" s="67" t="s">
        <v>60</v>
      </c>
      <c r="C16" s="67" t="s">
        <v>169</v>
      </c>
      <c r="D16" s="67" t="s">
        <v>358</v>
      </c>
      <c r="E16" s="65" t="s">
        <v>147</v>
      </c>
      <c r="F16" s="68" t="s">
        <v>2984</v>
      </c>
      <c r="G16" s="68" t="s">
        <v>2983</v>
      </c>
      <c r="H16" s="68" t="s">
        <v>2982</v>
      </c>
      <c r="I16" s="68" t="s">
        <v>2981</v>
      </c>
      <c r="J16" s="68" t="s">
        <v>2980</v>
      </c>
    </row>
    <row r="17" spans="1:10" ht="24" customHeight="1" x14ac:dyDescent="0.2">
      <c r="A17" s="68" t="s">
        <v>67</v>
      </c>
      <c r="B17" s="67" t="s">
        <v>60</v>
      </c>
      <c r="C17" s="67" t="s">
        <v>66</v>
      </c>
      <c r="D17" s="67" t="s">
        <v>250</v>
      </c>
      <c r="E17" s="65" t="s">
        <v>65</v>
      </c>
      <c r="F17" s="68" t="s">
        <v>2979</v>
      </c>
      <c r="G17" s="68" t="s">
        <v>2978</v>
      </c>
      <c r="H17" s="68" t="s">
        <v>2977</v>
      </c>
      <c r="I17" s="68" t="s">
        <v>2362</v>
      </c>
      <c r="J17" s="68" t="s">
        <v>2976</v>
      </c>
    </row>
    <row r="18" spans="1:10" ht="51.95" customHeight="1" x14ac:dyDescent="0.2">
      <c r="A18" s="68" t="s">
        <v>197</v>
      </c>
      <c r="B18" s="67" t="s">
        <v>70</v>
      </c>
      <c r="C18" s="67" t="s">
        <v>196</v>
      </c>
      <c r="D18" s="67" t="s">
        <v>621</v>
      </c>
      <c r="E18" s="65" t="s">
        <v>79</v>
      </c>
      <c r="F18" s="68" t="s">
        <v>2816</v>
      </c>
      <c r="G18" s="68" t="s">
        <v>2975</v>
      </c>
      <c r="H18" s="68" t="s">
        <v>2974</v>
      </c>
      <c r="I18" s="68" t="s">
        <v>2973</v>
      </c>
      <c r="J18" s="68" t="s">
        <v>2972</v>
      </c>
    </row>
    <row r="19" spans="1:10" ht="26.1" customHeight="1" x14ac:dyDescent="0.2">
      <c r="A19" s="68" t="s">
        <v>194</v>
      </c>
      <c r="B19" s="67" t="s">
        <v>60</v>
      </c>
      <c r="C19" s="67" t="s">
        <v>193</v>
      </c>
      <c r="D19" s="67" t="s">
        <v>570</v>
      </c>
      <c r="E19" s="65" t="s">
        <v>147</v>
      </c>
      <c r="F19" s="68" t="s">
        <v>2971</v>
      </c>
      <c r="G19" s="68" t="s">
        <v>2970</v>
      </c>
      <c r="H19" s="68" t="s">
        <v>2969</v>
      </c>
      <c r="I19" s="68" t="s">
        <v>2968</v>
      </c>
      <c r="J19" s="68" t="s">
        <v>2967</v>
      </c>
    </row>
    <row r="20" spans="1:10" ht="65.099999999999994" customHeight="1" x14ac:dyDescent="0.2">
      <c r="A20" s="68" t="s">
        <v>200</v>
      </c>
      <c r="B20" s="67" t="s">
        <v>70</v>
      </c>
      <c r="C20" s="67" t="s">
        <v>199</v>
      </c>
      <c r="D20" s="67" t="s">
        <v>621</v>
      </c>
      <c r="E20" s="65" t="s">
        <v>58</v>
      </c>
      <c r="F20" s="68" t="s">
        <v>2931</v>
      </c>
      <c r="G20" s="68" t="s">
        <v>2966</v>
      </c>
      <c r="H20" s="68" t="s">
        <v>2965</v>
      </c>
      <c r="I20" s="68" t="s">
        <v>2961</v>
      </c>
      <c r="J20" s="68" t="s">
        <v>2964</v>
      </c>
    </row>
    <row r="21" spans="1:10" ht="26.1" customHeight="1" x14ac:dyDescent="0.2">
      <c r="A21" s="68" t="s">
        <v>228</v>
      </c>
      <c r="B21" s="67" t="s">
        <v>70</v>
      </c>
      <c r="C21" s="67" t="s">
        <v>227</v>
      </c>
      <c r="D21" s="67" t="s">
        <v>950</v>
      </c>
      <c r="E21" s="65" t="s">
        <v>79</v>
      </c>
      <c r="F21" s="68" t="s">
        <v>2816</v>
      </c>
      <c r="G21" s="68" t="s">
        <v>2963</v>
      </c>
      <c r="H21" s="68" t="s">
        <v>2962</v>
      </c>
      <c r="I21" s="68" t="s">
        <v>2961</v>
      </c>
      <c r="J21" s="68" t="s">
        <v>2960</v>
      </c>
    </row>
    <row r="22" spans="1:10" ht="51.95" customHeight="1" x14ac:dyDescent="0.2">
      <c r="A22" s="68" t="s">
        <v>145</v>
      </c>
      <c r="B22" s="67" t="s">
        <v>60</v>
      </c>
      <c r="C22" s="67" t="s">
        <v>144</v>
      </c>
      <c r="D22" s="67" t="s">
        <v>445</v>
      </c>
      <c r="E22" s="65" t="s">
        <v>58</v>
      </c>
      <c r="F22" s="68" t="s">
        <v>2959</v>
      </c>
      <c r="G22" s="68" t="s">
        <v>2958</v>
      </c>
      <c r="H22" s="68" t="s">
        <v>2957</v>
      </c>
      <c r="I22" s="68" t="s">
        <v>2073</v>
      </c>
      <c r="J22" s="68" t="s">
        <v>2956</v>
      </c>
    </row>
    <row r="23" spans="1:10" ht="51.95" customHeight="1" x14ac:dyDescent="0.2">
      <c r="A23" s="68" t="s">
        <v>139</v>
      </c>
      <c r="B23" s="67" t="s">
        <v>60</v>
      </c>
      <c r="C23" s="67" t="s">
        <v>138</v>
      </c>
      <c r="D23" s="67" t="s">
        <v>430</v>
      </c>
      <c r="E23" s="65" t="s">
        <v>58</v>
      </c>
      <c r="F23" s="68" t="s">
        <v>2866</v>
      </c>
      <c r="G23" s="68" t="s">
        <v>2955</v>
      </c>
      <c r="H23" s="68" t="s">
        <v>2954</v>
      </c>
      <c r="I23" s="68" t="s">
        <v>2953</v>
      </c>
      <c r="J23" s="68" t="s">
        <v>2952</v>
      </c>
    </row>
    <row r="24" spans="1:10" ht="65.099999999999994" customHeight="1" x14ac:dyDescent="0.2">
      <c r="A24" s="68" t="s">
        <v>203</v>
      </c>
      <c r="B24" s="67" t="s">
        <v>70</v>
      </c>
      <c r="C24" s="67" t="s">
        <v>202</v>
      </c>
      <c r="D24" s="67" t="s">
        <v>621</v>
      </c>
      <c r="E24" s="65" t="s">
        <v>58</v>
      </c>
      <c r="F24" s="68" t="s">
        <v>2931</v>
      </c>
      <c r="G24" s="68" t="s">
        <v>2951</v>
      </c>
      <c r="H24" s="68" t="s">
        <v>2950</v>
      </c>
      <c r="I24" s="68" t="s">
        <v>2949</v>
      </c>
      <c r="J24" s="68" t="s">
        <v>2948</v>
      </c>
    </row>
    <row r="25" spans="1:10" ht="65.099999999999994" customHeight="1" x14ac:dyDescent="0.2">
      <c r="A25" s="70" t="s">
        <v>206</v>
      </c>
      <c r="B25" s="73" t="s">
        <v>70</v>
      </c>
      <c r="C25" s="73" t="s">
        <v>205</v>
      </c>
      <c r="D25" s="73" t="s">
        <v>621</v>
      </c>
      <c r="E25" s="72" t="s">
        <v>58</v>
      </c>
      <c r="F25" s="70" t="s">
        <v>2822</v>
      </c>
      <c r="G25" s="70" t="s">
        <v>2947</v>
      </c>
      <c r="H25" s="70" t="s">
        <v>2946</v>
      </c>
      <c r="I25" s="70" t="s">
        <v>2945</v>
      </c>
      <c r="J25" s="70" t="s">
        <v>2944</v>
      </c>
    </row>
    <row r="26" spans="1:10" ht="65.099999999999994" customHeight="1" x14ac:dyDescent="0.2">
      <c r="A26" s="70" t="s">
        <v>209</v>
      </c>
      <c r="B26" s="73" t="s">
        <v>70</v>
      </c>
      <c r="C26" s="73" t="s">
        <v>208</v>
      </c>
      <c r="D26" s="73" t="s">
        <v>621</v>
      </c>
      <c r="E26" s="72" t="s">
        <v>58</v>
      </c>
      <c r="F26" s="70" t="s">
        <v>2931</v>
      </c>
      <c r="G26" s="70" t="s">
        <v>2943</v>
      </c>
      <c r="H26" s="70" t="s">
        <v>2942</v>
      </c>
      <c r="I26" s="70" t="s">
        <v>2941</v>
      </c>
      <c r="J26" s="70" t="s">
        <v>2940</v>
      </c>
    </row>
    <row r="27" spans="1:10" ht="26.1" customHeight="1" x14ac:dyDescent="0.2">
      <c r="A27" s="70" t="s">
        <v>105</v>
      </c>
      <c r="B27" s="73" t="s">
        <v>70</v>
      </c>
      <c r="C27" s="73" t="s">
        <v>104</v>
      </c>
      <c r="D27" s="73" t="s">
        <v>351</v>
      </c>
      <c r="E27" s="72" t="s">
        <v>79</v>
      </c>
      <c r="F27" s="70" t="s">
        <v>2825</v>
      </c>
      <c r="G27" s="70" t="s">
        <v>2939</v>
      </c>
      <c r="H27" s="70" t="s">
        <v>2938</v>
      </c>
      <c r="I27" s="70" t="s">
        <v>2937</v>
      </c>
      <c r="J27" s="70" t="s">
        <v>2936</v>
      </c>
    </row>
    <row r="28" spans="1:10" ht="51.95" customHeight="1" x14ac:dyDescent="0.2">
      <c r="A28" s="70" t="s">
        <v>136</v>
      </c>
      <c r="B28" s="73" t="s">
        <v>60</v>
      </c>
      <c r="C28" s="73" t="s">
        <v>135</v>
      </c>
      <c r="D28" s="73" t="s">
        <v>427</v>
      </c>
      <c r="E28" s="72" t="s">
        <v>58</v>
      </c>
      <c r="F28" s="70" t="s">
        <v>2886</v>
      </c>
      <c r="G28" s="70" t="s">
        <v>2935</v>
      </c>
      <c r="H28" s="70" t="s">
        <v>2934</v>
      </c>
      <c r="I28" s="70" t="s">
        <v>2933</v>
      </c>
      <c r="J28" s="70" t="s">
        <v>2932</v>
      </c>
    </row>
    <row r="29" spans="1:10" ht="39" customHeight="1" x14ac:dyDescent="0.2">
      <c r="A29" s="70" t="s">
        <v>212</v>
      </c>
      <c r="B29" s="73" t="s">
        <v>60</v>
      </c>
      <c r="C29" s="73" t="s">
        <v>211</v>
      </c>
      <c r="D29" s="73" t="s">
        <v>890</v>
      </c>
      <c r="E29" s="72" t="s">
        <v>58</v>
      </c>
      <c r="F29" s="70" t="s">
        <v>2931</v>
      </c>
      <c r="G29" s="70" t="s">
        <v>2930</v>
      </c>
      <c r="H29" s="70" t="s">
        <v>2929</v>
      </c>
      <c r="I29" s="70" t="s">
        <v>2928</v>
      </c>
      <c r="J29" s="70" t="s">
        <v>2927</v>
      </c>
    </row>
    <row r="30" spans="1:10" ht="39" customHeight="1" x14ac:dyDescent="0.2">
      <c r="A30" s="70" t="s">
        <v>161</v>
      </c>
      <c r="B30" s="73" t="s">
        <v>60</v>
      </c>
      <c r="C30" s="73" t="s">
        <v>160</v>
      </c>
      <c r="D30" s="73" t="s">
        <v>482</v>
      </c>
      <c r="E30" s="72" t="s">
        <v>79</v>
      </c>
      <c r="F30" s="70" t="s">
        <v>2926</v>
      </c>
      <c r="G30" s="70" t="s">
        <v>2925</v>
      </c>
      <c r="H30" s="70" t="s">
        <v>2924</v>
      </c>
      <c r="I30" s="70" t="s">
        <v>2923</v>
      </c>
      <c r="J30" s="70" t="s">
        <v>2922</v>
      </c>
    </row>
    <row r="31" spans="1:10" ht="26.1" customHeight="1" x14ac:dyDescent="0.2">
      <c r="A31" s="70" t="s">
        <v>191</v>
      </c>
      <c r="B31" s="73" t="s">
        <v>60</v>
      </c>
      <c r="C31" s="73" t="s">
        <v>190</v>
      </c>
      <c r="D31" s="73" t="s">
        <v>570</v>
      </c>
      <c r="E31" s="72" t="s">
        <v>79</v>
      </c>
      <c r="F31" s="70" t="s">
        <v>2909</v>
      </c>
      <c r="G31" s="70" t="s">
        <v>2921</v>
      </c>
      <c r="H31" s="70" t="s">
        <v>2920</v>
      </c>
      <c r="I31" s="70" t="s">
        <v>2919</v>
      </c>
      <c r="J31" s="70" t="s">
        <v>2918</v>
      </c>
    </row>
    <row r="32" spans="1:10" ht="51.95" customHeight="1" x14ac:dyDescent="0.2">
      <c r="A32" s="70" t="s">
        <v>84</v>
      </c>
      <c r="B32" s="73" t="s">
        <v>60</v>
      </c>
      <c r="C32" s="73" t="s">
        <v>83</v>
      </c>
      <c r="D32" s="73" t="s">
        <v>317</v>
      </c>
      <c r="E32" s="72" t="s">
        <v>79</v>
      </c>
      <c r="F32" s="70" t="s">
        <v>2816</v>
      </c>
      <c r="G32" s="70" t="s">
        <v>2917</v>
      </c>
      <c r="H32" s="70" t="s">
        <v>2916</v>
      </c>
      <c r="I32" s="70" t="s">
        <v>2911</v>
      </c>
      <c r="J32" s="70" t="s">
        <v>2915</v>
      </c>
    </row>
    <row r="33" spans="1:10" ht="26.1" customHeight="1" x14ac:dyDescent="0.2">
      <c r="A33" s="70" t="s">
        <v>182</v>
      </c>
      <c r="B33" s="73" t="s">
        <v>70</v>
      </c>
      <c r="C33" s="73" t="s">
        <v>181</v>
      </c>
      <c r="D33" s="73">
        <v>78</v>
      </c>
      <c r="E33" s="72" t="s">
        <v>79</v>
      </c>
      <c r="F33" s="70" t="s">
        <v>2914</v>
      </c>
      <c r="G33" s="70" t="s">
        <v>2913</v>
      </c>
      <c r="H33" s="70" t="s">
        <v>2912</v>
      </c>
      <c r="I33" s="70" t="s">
        <v>2911</v>
      </c>
      <c r="J33" s="70" t="s">
        <v>2910</v>
      </c>
    </row>
    <row r="34" spans="1:10" ht="51.95" customHeight="1" x14ac:dyDescent="0.2">
      <c r="A34" s="70" t="s">
        <v>173</v>
      </c>
      <c r="B34" s="73" t="s">
        <v>60</v>
      </c>
      <c r="C34" s="73" t="s">
        <v>172</v>
      </c>
      <c r="D34" s="73" t="s">
        <v>486</v>
      </c>
      <c r="E34" s="72" t="s">
        <v>147</v>
      </c>
      <c r="F34" s="70" t="s">
        <v>2909</v>
      </c>
      <c r="G34" s="70" t="s">
        <v>2908</v>
      </c>
      <c r="H34" s="70" t="s">
        <v>2907</v>
      </c>
      <c r="I34" s="70" t="s">
        <v>2906</v>
      </c>
      <c r="J34" s="70" t="s">
        <v>2905</v>
      </c>
    </row>
    <row r="35" spans="1:10" ht="26.1" customHeight="1" x14ac:dyDescent="0.2">
      <c r="A35" s="70" t="s">
        <v>127</v>
      </c>
      <c r="B35" s="73" t="s">
        <v>60</v>
      </c>
      <c r="C35" s="73" t="s">
        <v>126</v>
      </c>
      <c r="D35" s="73" t="s">
        <v>390</v>
      </c>
      <c r="E35" s="72" t="s">
        <v>58</v>
      </c>
      <c r="F35" s="70" t="s">
        <v>2866</v>
      </c>
      <c r="G35" s="70" t="s">
        <v>2904</v>
      </c>
      <c r="H35" s="70" t="s">
        <v>2903</v>
      </c>
      <c r="I35" s="70" t="s">
        <v>2902</v>
      </c>
      <c r="J35" s="70" t="s">
        <v>2901</v>
      </c>
    </row>
    <row r="36" spans="1:10" ht="26.1" customHeight="1" x14ac:dyDescent="0.2">
      <c r="A36" s="70" t="s">
        <v>130</v>
      </c>
      <c r="B36" s="73" t="s">
        <v>60</v>
      </c>
      <c r="C36" s="73" t="s">
        <v>129</v>
      </c>
      <c r="D36" s="73" t="s">
        <v>390</v>
      </c>
      <c r="E36" s="72" t="s">
        <v>58</v>
      </c>
      <c r="F36" s="70" t="s">
        <v>2866</v>
      </c>
      <c r="G36" s="70" t="s">
        <v>2900</v>
      </c>
      <c r="H36" s="70" t="s">
        <v>2899</v>
      </c>
      <c r="I36" s="70" t="s">
        <v>2898</v>
      </c>
      <c r="J36" s="70" t="s">
        <v>2897</v>
      </c>
    </row>
    <row r="37" spans="1:10" ht="26.1" customHeight="1" x14ac:dyDescent="0.2">
      <c r="A37" s="70" t="s">
        <v>90</v>
      </c>
      <c r="B37" s="73" t="s">
        <v>60</v>
      </c>
      <c r="C37" s="73" t="s">
        <v>89</v>
      </c>
      <c r="D37" s="73" t="s">
        <v>317</v>
      </c>
      <c r="E37" s="72" t="s">
        <v>79</v>
      </c>
      <c r="F37" s="70" t="s">
        <v>2816</v>
      </c>
      <c r="G37" s="70" t="s">
        <v>2896</v>
      </c>
      <c r="H37" s="70" t="s">
        <v>2895</v>
      </c>
      <c r="I37" s="70" t="s">
        <v>1245</v>
      </c>
      <c r="J37" s="70" t="s">
        <v>2894</v>
      </c>
    </row>
    <row r="38" spans="1:10" ht="39" customHeight="1" x14ac:dyDescent="0.2">
      <c r="A38" s="70" t="s">
        <v>124</v>
      </c>
      <c r="B38" s="73" t="s">
        <v>60</v>
      </c>
      <c r="C38" s="73" t="s">
        <v>123</v>
      </c>
      <c r="D38" s="73" t="s">
        <v>383</v>
      </c>
      <c r="E38" s="72" t="s">
        <v>58</v>
      </c>
      <c r="F38" s="70" t="s">
        <v>375</v>
      </c>
      <c r="G38" s="70" t="s">
        <v>2893</v>
      </c>
      <c r="H38" s="70" t="s">
        <v>2892</v>
      </c>
      <c r="I38" s="70" t="s">
        <v>2883</v>
      </c>
      <c r="J38" s="70" t="s">
        <v>2891</v>
      </c>
    </row>
    <row r="39" spans="1:10" ht="26.1" customHeight="1" x14ac:dyDescent="0.2">
      <c r="A39" s="70" t="s">
        <v>61</v>
      </c>
      <c r="B39" s="73" t="s">
        <v>60</v>
      </c>
      <c r="C39" s="73" t="s">
        <v>59</v>
      </c>
      <c r="D39" s="73" t="s">
        <v>254</v>
      </c>
      <c r="E39" s="72" t="s">
        <v>58</v>
      </c>
      <c r="F39" s="70" t="s">
        <v>2890</v>
      </c>
      <c r="G39" s="70" t="s">
        <v>2889</v>
      </c>
      <c r="H39" s="70" t="s">
        <v>2888</v>
      </c>
      <c r="I39" s="70" t="s">
        <v>2883</v>
      </c>
      <c r="J39" s="70" t="s">
        <v>2887</v>
      </c>
    </row>
    <row r="40" spans="1:10" ht="26.1" customHeight="1" x14ac:dyDescent="0.2">
      <c r="A40" s="70" t="s">
        <v>133</v>
      </c>
      <c r="B40" s="73" t="s">
        <v>60</v>
      </c>
      <c r="C40" s="73" t="s">
        <v>132</v>
      </c>
      <c r="D40" s="73" t="s">
        <v>409</v>
      </c>
      <c r="E40" s="72" t="s">
        <v>58</v>
      </c>
      <c r="F40" s="70" t="s">
        <v>2886</v>
      </c>
      <c r="G40" s="70" t="s">
        <v>2885</v>
      </c>
      <c r="H40" s="70" t="s">
        <v>2884</v>
      </c>
      <c r="I40" s="70" t="s">
        <v>2883</v>
      </c>
      <c r="J40" s="70" t="s">
        <v>2882</v>
      </c>
    </row>
    <row r="41" spans="1:10" ht="39" customHeight="1" x14ac:dyDescent="0.2">
      <c r="A41" s="70" t="s">
        <v>158</v>
      </c>
      <c r="B41" s="73" t="s">
        <v>60</v>
      </c>
      <c r="C41" s="73" t="s">
        <v>157</v>
      </c>
      <c r="D41" s="73" t="s">
        <v>461</v>
      </c>
      <c r="E41" s="72" t="s">
        <v>147</v>
      </c>
      <c r="F41" s="70" t="s">
        <v>2881</v>
      </c>
      <c r="G41" s="70" t="s">
        <v>2880</v>
      </c>
      <c r="H41" s="70" t="s">
        <v>2879</v>
      </c>
      <c r="I41" s="70" t="s">
        <v>2874</v>
      </c>
      <c r="J41" s="70" t="s">
        <v>2878</v>
      </c>
    </row>
    <row r="42" spans="1:10" ht="39" customHeight="1" x14ac:dyDescent="0.2">
      <c r="A42" s="70" t="s">
        <v>152</v>
      </c>
      <c r="B42" s="73" t="s">
        <v>70</v>
      </c>
      <c r="C42" s="73" t="s">
        <v>151</v>
      </c>
      <c r="D42" s="73" t="s">
        <v>452</v>
      </c>
      <c r="E42" s="72" t="s">
        <v>147</v>
      </c>
      <c r="F42" s="70" t="s">
        <v>2877</v>
      </c>
      <c r="G42" s="70" t="s">
        <v>2876</v>
      </c>
      <c r="H42" s="70" t="s">
        <v>2875</v>
      </c>
      <c r="I42" s="70" t="s">
        <v>2874</v>
      </c>
      <c r="J42" s="70" t="s">
        <v>2873</v>
      </c>
    </row>
    <row r="43" spans="1:10" ht="39" customHeight="1" x14ac:dyDescent="0.2">
      <c r="A43" s="70" t="s">
        <v>149</v>
      </c>
      <c r="B43" s="73" t="s">
        <v>70</v>
      </c>
      <c r="C43" s="73" t="s">
        <v>148</v>
      </c>
      <c r="D43" s="73" t="s">
        <v>452</v>
      </c>
      <c r="E43" s="72" t="s">
        <v>147</v>
      </c>
      <c r="F43" s="70" t="s">
        <v>2833</v>
      </c>
      <c r="G43" s="70" t="s">
        <v>2872</v>
      </c>
      <c r="H43" s="70" t="s">
        <v>2871</v>
      </c>
      <c r="I43" s="70" t="s">
        <v>1205</v>
      </c>
      <c r="J43" s="70" t="s">
        <v>2870</v>
      </c>
    </row>
    <row r="44" spans="1:10" ht="26.1" customHeight="1" x14ac:dyDescent="0.2">
      <c r="A44" s="70" t="s">
        <v>93</v>
      </c>
      <c r="B44" s="73" t="s">
        <v>60</v>
      </c>
      <c r="C44" s="73" t="s">
        <v>92</v>
      </c>
      <c r="D44" s="73" t="s">
        <v>317</v>
      </c>
      <c r="E44" s="72" t="s">
        <v>79</v>
      </c>
      <c r="F44" s="70" t="s">
        <v>2816</v>
      </c>
      <c r="G44" s="70" t="s">
        <v>2869</v>
      </c>
      <c r="H44" s="70" t="s">
        <v>2868</v>
      </c>
      <c r="I44" s="70" t="s">
        <v>2863</v>
      </c>
      <c r="J44" s="70" t="s">
        <v>2867</v>
      </c>
    </row>
    <row r="45" spans="1:10" ht="51.95" customHeight="1" x14ac:dyDescent="0.2">
      <c r="A45" s="70" t="s">
        <v>142</v>
      </c>
      <c r="B45" s="73" t="s">
        <v>60</v>
      </c>
      <c r="C45" s="73" t="s">
        <v>141</v>
      </c>
      <c r="D45" s="73" t="s">
        <v>433</v>
      </c>
      <c r="E45" s="72" t="s">
        <v>58</v>
      </c>
      <c r="F45" s="70" t="s">
        <v>2866</v>
      </c>
      <c r="G45" s="70" t="s">
        <v>2865</v>
      </c>
      <c r="H45" s="70" t="s">
        <v>2864</v>
      </c>
      <c r="I45" s="70" t="s">
        <v>2863</v>
      </c>
      <c r="J45" s="70" t="s">
        <v>2862</v>
      </c>
    </row>
    <row r="46" spans="1:10" ht="26.1" customHeight="1" x14ac:dyDescent="0.2">
      <c r="A46" s="70" t="s">
        <v>188</v>
      </c>
      <c r="B46" s="73" t="s">
        <v>60</v>
      </c>
      <c r="C46" s="73" t="s">
        <v>187</v>
      </c>
      <c r="D46" s="73" t="s">
        <v>482</v>
      </c>
      <c r="E46" s="72" t="s">
        <v>79</v>
      </c>
      <c r="F46" s="70" t="s">
        <v>2861</v>
      </c>
      <c r="G46" s="70" t="s">
        <v>2860</v>
      </c>
      <c r="H46" s="70" t="s">
        <v>2859</v>
      </c>
      <c r="I46" s="70" t="s">
        <v>2858</v>
      </c>
      <c r="J46" s="70" t="s">
        <v>2857</v>
      </c>
    </row>
    <row r="47" spans="1:10" ht="39" customHeight="1" x14ac:dyDescent="0.2">
      <c r="A47" s="70" t="s">
        <v>179</v>
      </c>
      <c r="B47" s="73" t="s">
        <v>70</v>
      </c>
      <c r="C47" s="73" t="s">
        <v>178</v>
      </c>
      <c r="D47" s="73">
        <v>86</v>
      </c>
      <c r="E47" s="72" t="s">
        <v>79</v>
      </c>
      <c r="F47" s="70" t="s">
        <v>2816</v>
      </c>
      <c r="G47" s="70" t="s">
        <v>2856</v>
      </c>
      <c r="H47" s="70" t="s">
        <v>2855</v>
      </c>
      <c r="I47" s="70" t="s">
        <v>2847</v>
      </c>
      <c r="J47" s="70" t="s">
        <v>2854</v>
      </c>
    </row>
    <row r="48" spans="1:10" ht="39" customHeight="1" x14ac:dyDescent="0.2">
      <c r="A48" s="70" t="s">
        <v>121</v>
      </c>
      <c r="B48" s="73" t="s">
        <v>60</v>
      </c>
      <c r="C48" s="73" t="s">
        <v>120</v>
      </c>
      <c r="D48" s="73" t="s">
        <v>374</v>
      </c>
      <c r="E48" s="72" t="s">
        <v>58</v>
      </c>
      <c r="F48" s="70" t="s">
        <v>2853</v>
      </c>
      <c r="G48" s="70" t="s">
        <v>2852</v>
      </c>
      <c r="H48" s="70" t="s">
        <v>2851</v>
      </c>
      <c r="I48" s="70" t="s">
        <v>2847</v>
      </c>
      <c r="J48" s="70" t="s">
        <v>2850</v>
      </c>
    </row>
    <row r="49" spans="1:10" ht="39" customHeight="1" x14ac:dyDescent="0.2">
      <c r="A49" s="70" t="s">
        <v>185</v>
      </c>
      <c r="B49" s="73" t="s">
        <v>70</v>
      </c>
      <c r="C49" s="73" t="s">
        <v>184</v>
      </c>
      <c r="D49" s="73" t="s">
        <v>570</v>
      </c>
      <c r="E49" s="72" t="s">
        <v>147</v>
      </c>
      <c r="F49" s="70" t="s">
        <v>2825</v>
      </c>
      <c r="G49" s="70" t="s">
        <v>2849</v>
      </c>
      <c r="H49" s="70" t="s">
        <v>2848</v>
      </c>
      <c r="I49" s="70" t="s">
        <v>2847</v>
      </c>
      <c r="J49" s="70" t="s">
        <v>2846</v>
      </c>
    </row>
    <row r="50" spans="1:10" ht="39" customHeight="1" x14ac:dyDescent="0.2">
      <c r="A50" s="70" t="s">
        <v>155</v>
      </c>
      <c r="B50" s="73" t="s">
        <v>60</v>
      </c>
      <c r="C50" s="73" t="s">
        <v>154</v>
      </c>
      <c r="D50" s="73" t="s">
        <v>461</v>
      </c>
      <c r="E50" s="72" t="s">
        <v>147</v>
      </c>
      <c r="F50" s="70" t="s">
        <v>2845</v>
      </c>
      <c r="G50" s="70" t="s">
        <v>2844</v>
      </c>
      <c r="H50" s="70" t="s">
        <v>2843</v>
      </c>
      <c r="I50" s="70" t="s">
        <v>2830</v>
      </c>
      <c r="J50" s="70" t="s">
        <v>2842</v>
      </c>
    </row>
    <row r="51" spans="1:10" ht="39" customHeight="1" x14ac:dyDescent="0.2">
      <c r="A51" s="70" t="s">
        <v>167</v>
      </c>
      <c r="B51" s="73" t="s">
        <v>60</v>
      </c>
      <c r="C51" s="73" t="s">
        <v>166</v>
      </c>
      <c r="D51" s="73" t="s">
        <v>358</v>
      </c>
      <c r="E51" s="72" t="s">
        <v>147</v>
      </c>
      <c r="F51" s="70" t="s">
        <v>2841</v>
      </c>
      <c r="G51" s="70" t="s">
        <v>2840</v>
      </c>
      <c r="H51" s="70" t="s">
        <v>2839</v>
      </c>
      <c r="I51" s="70" t="s">
        <v>2830</v>
      </c>
      <c r="J51" s="70" t="s">
        <v>2838</v>
      </c>
    </row>
    <row r="52" spans="1:10" ht="39" customHeight="1" x14ac:dyDescent="0.2">
      <c r="A52" s="70" t="s">
        <v>118</v>
      </c>
      <c r="B52" s="73" t="s">
        <v>70</v>
      </c>
      <c r="C52" s="73" t="s">
        <v>117</v>
      </c>
      <c r="D52" s="73">
        <v>82</v>
      </c>
      <c r="E52" s="72" t="s">
        <v>116</v>
      </c>
      <c r="F52" s="70" t="s">
        <v>2837</v>
      </c>
      <c r="G52" s="70" t="s">
        <v>2836</v>
      </c>
      <c r="H52" s="70" t="s">
        <v>2835</v>
      </c>
      <c r="I52" s="70" t="s">
        <v>2830</v>
      </c>
      <c r="J52" s="70" t="s">
        <v>2834</v>
      </c>
    </row>
    <row r="53" spans="1:10" ht="39" customHeight="1" x14ac:dyDescent="0.2">
      <c r="A53" s="70" t="s">
        <v>232</v>
      </c>
      <c r="B53" s="73" t="s">
        <v>231</v>
      </c>
      <c r="C53" s="73" t="s">
        <v>230</v>
      </c>
      <c r="D53" s="73">
        <v>4</v>
      </c>
      <c r="E53" s="72" t="s">
        <v>79</v>
      </c>
      <c r="F53" s="70" t="s">
        <v>2833</v>
      </c>
      <c r="G53" s="70" t="s">
        <v>2832</v>
      </c>
      <c r="H53" s="70" t="s">
        <v>2831</v>
      </c>
      <c r="I53" s="70" t="s">
        <v>2830</v>
      </c>
      <c r="J53" s="70" t="s">
        <v>2829</v>
      </c>
    </row>
    <row r="54" spans="1:10" ht="39" customHeight="1" x14ac:dyDescent="0.2">
      <c r="A54" s="70" t="s">
        <v>87</v>
      </c>
      <c r="B54" s="73" t="s">
        <v>60</v>
      </c>
      <c r="C54" s="73" t="s">
        <v>86</v>
      </c>
      <c r="D54" s="73" t="s">
        <v>317</v>
      </c>
      <c r="E54" s="72" t="s">
        <v>79</v>
      </c>
      <c r="F54" s="70" t="s">
        <v>2816</v>
      </c>
      <c r="G54" s="70" t="s">
        <v>2828</v>
      </c>
      <c r="H54" s="70" t="s">
        <v>2827</v>
      </c>
      <c r="I54" s="70" t="s">
        <v>1109</v>
      </c>
      <c r="J54" s="70" t="s">
        <v>2826</v>
      </c>
    </row>
    <row r="55" spans="1:10" ht="39" customHeight="1" x14ac:dyDescent="0.2">
      <c r="A55" s="70" t="s">
        <v>74</v>
      </c>
      <c r="B55" s="73" t="s">
        <v>60</v>
      </c>
      <c r="C55" s="73" t="s">
        <v>73</v>
      </c>
      <c r="D55" s="73" t="s">
        <v>296</v>
      </c>
      <c r="E55" s="72" t="s">
        <v>58</v>
      </c>
      <c r="F55" s="70" t="s">
        <v>2825</v>
      </c>
      <c r="G55" s="70" t="s">
        <v>2824</v>
      </c>
      <c r="H55" s="70" t="s">
        <v>2823</v>
      </c>
      <c r="I55" s="70" t="s">
        <v>1109</v>
      </c>
      <c r="J55" s="70" t="s">
        <v>2819</v>
      </c>
    </row>
    <row r="56" spans="1:10" ht="26.1" customHeight="1" x14ac:dyDescent="0.2">
      <c r="A56" s="70" t="s">
        <v>81</v>
      </c>
      <c r="B56" s="73" t="s">
        <v>60</v>
      </c>
      <c r="C56" s="73" t="s">
        <v>80</v>
      </c>
      <c r="D56" s="73" t="s">
        <v>317</v>
      </c>
      <c r="E56" s="72" t="s">
        <v>79</v>
      </c>
      <c r="F56" s="70" t="s">
        <v>2822</v>
      </c>
      <c r="G56" s="70" t="s">
        <v>2821</v>
      </c>
      <c r="H56" s="70" t="s">
        <v>2820</v>
      </c>
      <c r="I56" s="70" t="s">
        <v>1109</v>
      </c>
      <c r="J56" s="70" t="s">
        <v>2819</v>
      </c>
    </row>
    <row r="57" spans="1:10" ht="39" customHeight="1" x14ac:dyDescent="0.2">
      <c r="A57" s="70" t="s">
        <v>114</v>
      </c>
      <c r="B57" s="73" t="s">
        <v>60</v>
      </c>
      <c r="C57" s="73" t="s">
        <v>113</v>
      </c>
      <c r="D57" s="73" t="s">
        <v>358</v>
      </c>
      <c r="E57" s="72" t="s">
        <v>79</v>
      </c>
      <c r="F57" s="70" t="s">
        <v>2816</v>
      </c>
      <c r="G57" s="70" t="s">
        <v>2818</v>
      </c>
      <c r="H57" s="70" t="s">
        <v>2817</v>
      </c>
      <c r="I57" s="70" t="s">
        <v>1109</v>
      </c>
      <c r="J57" s="70" t="s">
        <v>2813</v>
      </c>
    </row>
    <row r="58" spans="1:10" ht="26.1" customHeight="1" x14ac:dyDescent="0.2">
      <c r="A58" s="70" t="s">
        <v>96</v>
      </c>
      <c r="B58" s="73" t="s">
        <v>60</v>
      </c>
      <c r="C58" s="73" t="s">
        <v>95</v>
      </c>
      <c r="D58" s="73" t="s">
        <v>317</v>
      </c>
      <c r="E58" s="72" t="s">
        <v>79</v>
      </c>
      <c r="F58" s="70" t="s">
        <v>2816</v>
      </c>
      <c r="G58" s="70" t="s">
        <v>2815</v>
      </c>
      <c r="H58" s="70" t="s">
        <v>2814</v>
      </c>
      <c r="I58" s="70" t="s">
        <v>997</v>
      </c>
      <c r="J58" s="70" t="s">
        <v>2813</v>
      </c>
    </row>
    <row r="59" spans="1:10" ht="26.1" customHeight="1" x14ac:dyDescent="0.2">
      <c r="A59" s="70" t="s">
        <v>99</v>
      </c>
      <c r="B59" s="73" t="s">
        <v>60</v>
      </c>
      <c r="C59" s="73" t="s">
        <v>98</v>
      </c>
      <c r="D59" s="73" t="s">
        <v>317</v>
      </c>
      <c r="E59" s="72" t="s">
        <v>79</v>
      </c>
      <c r="F59" s="70" t="s">
        <v>2816</v>
      </c>
      <c r="G59" s="70" t="s">
        <v>2815</v>
      </c>
      <c r="H59" s="70" t="s">
        <v>2814</v>
      </c>
      <c r="I59" s="70" t="s">
        <v>997</v>
      </c>
      <c r="J59" s="70" t="s">
        <v>2813</v>
      </c>
    </row>
    <row r="60" spans="1:10" x14ac:dyDescent="0.2">
      <c r="A60" s="28"/>
      <c r="B60" s="28"/>
      <c r="C60" s="28"/>
      <c r="D60" s="28"/>
      <c r="E60" s="28"/>
      <c r="F60" s="28"/>
      <c r="G60" s="28"/>
      <c r="H60" s="28"/>
      <c r="I60" s="28"/>
      <c r="J60" s="28"/>
    </row>
    <row r="61" spans="1:10" x14ac:dyDescent="0.2">
      <c r="A61" s="23"/>
      <c r="B61" s="23"/>
      <c r="C61" s="23"/>
      <c r="D61" s="27"/>
      <c r="E61" s="26"/>
      <c r="F61" s="25" t="s">
        <v>54</v>
      </c>
      <c r="G61" s="23"/>
      <c r="H61" s="24">
        <v>332220569.29000002</v>
      </c>
      <c r="I61" s="23"/>
      <c r="J61" s="23"/>
    </row>
    <row r="62" spans="1:10" x14ac:dyDescent="0.2">
      <c r="A62" s="23"/>
      <c r="B62" s="23"/>
      <c r="C62" s="23"/>
      <c r="D62" s="27"/>
      <c r="E62" s="26"/>
      <c r="F62" s="25" t="s">
        <v>55</v>
      </c>
      <c r="G62" s="23"/>
      <c r="H62" s="24">
        <v>106291607.73999999</v>
      </c>
      <c r="I62" s="23"/>
      <c r="J62" s="23"/>
    </row>
    <row r="63" spans="1:10" x14ac:dyDescent="0.2">
      <c r="A63" s="23"/>
      <c r="B63" s="23"/>
      <c r="C63" s="23"/>
      <c r="D63" s="27"/>
      <c r="E63" s="26"/>
      <c r="F63" s="25" t="s">
        <v>56</v>
      </c>
      <c r="G63" s="23"/>
      <c r="H63" s="24">
        <v>438512177.02999997</v>
      </c>
      <c r="I63" s="23"/>
      <c r="J63" s="23"/>
    </row>
    <row r="64" spans="1:10" ht="60" customHeight="1" x14ac:dyDescent="0.2">
      <c r="A64" s="22"/>
      <c r="B64" s="22"/>
      <c r="C64" s="22"/>
      <c r="D64" s="22"/>
      <c r="E64" s="22"/>
      <c r="F64" s="22"/>
      <c r="G64" s="22"/>
      <c r="H64" s="22"/>
      <c r="I64" s="22"/>
      <c r="J64" s="22"/>
    </row>
    <row r="65" spans="1:10" ht="69.95" customHeight="1" x14ac:dyDescent="0.2">
      <c r="A65" s="21" t="s">
        <v>57</v>
      </c>
      <c r="B65" s="16"/>
      <c r="C65" s="16"/>
      <c r="D65" s="16"/>
      <c r="E65" s="16"/>
      <c r="F65" s="16"/>
      <c r="G65" s="16"/>
      <c r="H65" s="16"/>
      <c r="I65" s="16"/>
      <c r="J65" s="16"/>
    </row>
  </sheetData>
  <mergeCells count="15">
    <mergeCell ref="E1:G1"/>
    <mergeCell ref="H1:J1"/>
    <mergeCell ref="E2:G2"/>
    <mergeCell ref="H2:J2"/>
    <mergeCell ref="A3:J3"/>
    <mergeCell ref="A63:C63"/>
    <mergeCell ref="F63:G63"/>
    <mergeCell ref="H63:J63"/>
    <mergeCell ref="A65:J65"/>
    <mergeCell ref="A61:C61"/>
    <mergeCell ref="F61:G61"/>
    <mergeCell ref="H61:J61"/>
    <mergeCell ref="A62:C62"/>
    <mergeCell ref="F62:G62"/>
    <mergeCell ref="H62:J62"/>
  </mergeCells>
  <pageMargins left="0.5" right="0.5" top="1" bottom="1" header="0.5" footer="0.5"/>
  <pageSetup paperSize="9" scale="71" fitToHeight="0" orientation="landscape" r:id="rId1"/>
  <headerFooter>
    <oddHeader>&amp;L &amp;C &amp;R</oddHeader>
    <oddFooter>&amp;L &amp;C &amp;R</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799FB-993E-439B-86FE-6B69557C270C}">
  <dimension ref="A1:I24"/>
  <sheetViews>
    <sheetView tabSelected="1" showWhiteSpace="0" view="pageBreakPreview" zoomScale="60" zoomScaleNormal="100" workbookViewId="0"/>
  </sheetViews>
  <sheetFormatPr defaultRowHeight="14.25" x14ac:dyDescent="0.2"/>
  <cols>
    <col min="1" max="1" width="20" bestFit="1" customWidth="1"/>
    <col min="2" max="2" width="60" bestFit="1" customWidth="1"/>
    <col min="3" max="3" width="20" bestFit="1" customWidth="1"/>
    <col min="4" max="8" width="12" bestFit="1" customWidth="1"/>
    <col min="9" max="9" width="26" customWidth="1"/>
    <col min="10" max="30" width="12" bestFit="1" customWidth="1"/>
  </cols>
  <sheetData>
    <row r="1" spans="1:9" ht="15" x14ac:dyDescent="0.2">
      <c r="A1" s="45"/>
      <c r="B1" s="45" t="s">
        <v>0</v>
      </c>
      <c r="C1" s="45" t="s">
        <v>1</v>
      </c>
      <c r="D1" s="44" t="s">
        <v>2</v>
      </c>
      <c r="E1" s="44"/>
      <c r="F1" s="44" t="s">
        <v>3</v>
      </c>
      <c r="G1" s="44"/>
    </row>
    <row r="2" spans="1:9" ht="95.1" customHeight="1" x14ac:dyDescent="0.2">
      <c r="A2" s="43"/>
      <c r="B2" s="43" t="s">
        <v>4</v>
      </c>
      <c r="C2" s="43" t="s">
        <v>5</v>
      </c>
      <c r="D2" s="25" t="s">
        <v>6</v>
      </c>
      <c r="E2" s="25"/>
      <c r="F2" s="25" t="s">
        <v>7</v>
      </c>
      <c r="G2" s="25"/>
    </row>
    <row r="3" spans="1:9" ht="15" x14ac:dyDescent="0.25">
      <c r="A3" s="42" t="s">
        <v>2812</v>
      </c>
      <c r="B3" s="16"/>
      <c r="C3" s="16"/>
      <c r="D3" s="16"/>
      <c r="E3" s="16"/>
      <c r="F3" s="16"/>
      <c r="G3" s="16"/>
    </row>
    <row r="4" spans="1:9" ht="15" x14ac:dyDescent="0.2">
      <c r="A4" s="41" t="s">
        <v>9</v>
      </c>
      <c r="B4" s="41" t="s">
        <v>10</v>
      </c>
      <c r="C4" s="39" t="s">
        <v>2811</v>
      </c>
      <c r="D4" s="39" t="s">
        <v>2810</v>
      </c>
      <c r="E4" s="39" t="s">
        <v>2809</v>
      </c>
      <c r="F4" s="39" t="s">
        <v>2808</v>
      </c>
      <c r="G4" s="39" t="s">
        <v>2807</v>
      </c>
      <c r="H4" s="39" t="s">
        <v>2806</v>
      </c>
      <c r="I4" s="39" t="s">
        <v>2805</v>
      </c>
    </row>
    <row r="5" spans="1:9" ht="24" customHeight="1" thickBot="1" x14ac:dyDescent="0.25">
      <c r="A5" s="38" t="s">
        <v>14</v>
      </c>
      <c r="B5" s="38" t="s">
        <v>15</v>
      </c>
      <c r="C5" s="36" t="s">
        <v>2804</v>
      </c>
      <c r="D5" s="76" t="s">
        <v>2804</v>
      </c>
      <c r="E5" s="36" t="s">
        <v>63</v>
      </c>
      <c r="F5" s="36" t="s">
        <v>63</v>
      </c>
      <c r="G5" s="36" t="s">
        <v>63</v>
      </c>
      <c r="H5" s="36" t="s">
        <v>63</v>
      </c>
      <c r="I5" s="36" t="s">
        <v>63</v>
      </c>
    </row>
    <row r="6" spans="1:9" ht="24" customHeight="1" thickTop="1" thickBot="1" x14ac:dyDescent="0.25">
      <c r="A6" s="38" t="s">
        <v>16</v>
      </c>
      <c r="B6" s="38" t="s">
        <v>17</v>
      </c>
      <c r="C6" s="36" t="s">
        <v>2803</v>
      </c>
      <c r="D6" s="77" t="s">
        <v>2802</v>
      </c>
      <c r="E6" s="77" t="s">
        <v>2801</v>
      </c>
      <c r="F6" s="77" t="s">
        <v>2800</v>
      </c>
      <c r="G6" s="77" t="s">
        <v>2799</v>
      </c>
      <c r="H6" s="77" t="s">
        <v>2798</v>
      </c>
      <c r="I6" s="77" t="s">
        <v>2797</v>
      </c>
    </row>
    <row r="7" spans="1:9" ht="24" customHeight="1" thickTop="1" thickBot="1" x14ac:dyDescent="0.25">
      <c r="A7" s="38" t="s">
        <v>18</v>
      </c>
      <c r="B7" s="38" t="s">
        <v>19</v>
      </c>
      <c r="C7" s="36" t="s">
        <v>2796</v>
      </c>
      <c r="D7" s="76" t="s">
        <v>2795</v>
      </c>
      <c r="E7" s="76" t="s">
        <v>2794</v>
      </c>
      <c r="F7" s="76" t="s">
        <v>2793</v>
      </c>
      <c r="G7" s="76" t="s">
        <v>2792</v>
      </c>
      <c r="H7" s="76" t="s">
        <v>2791</v>
      </c>
      <c r="I7" s="76" t="s">
        <v>2790</v>
      </c>
    </row>
    <row r="8" spans="1:9" ht="24" customHeight="1" thickTop="1" thickBot="1" x14ac:dyDescent="0.25">
      <c r="A8" s="38" t="s">
        <v>20</v>
      </c>
      <c r="B8" s="38" t="s">
        <v>21</v>
      </c>
      <c r="C8" s="36" t="s">
        <v>2789</v>
      </c>
      <c r="D8" s="76" t="s">
        <v>2789</v>
      </c>
      <c r="E8" s="36" t="s">
        <v>63</v>
      </c>
      <c r="F8" s="36" t="s">
        <v>63</v>
      </c>
      <c r="G8" s="36" t="s">
        <v>63</v>
      </c>
      <c r="H8" s="36" t="s">
        <v>63</v>
      </c>
      <c r="I8" s="36" t="s">
        <v>63</v>
      </c>
    </row>
    <row r="9" spans="1:9" ht="24" customHeight="1" thickTop="1" thickBot="1" x14ac:dyDescent="0.25">
      <c r="A9" s="38" t="s">
        <v>22</v>
      </c>
      <c r="B9" s="38" t="s">
        <v>23</v>
      </c>
      <c r="C9" s="36" t="s">
        <v>2788</v>
      </c>
      <c r="D9" s="36" t="s">
        <v>63</v>
      </c>
      <c r="E9" s="36" t="s">
        <v>63</v>
      </c>
      <c r="F9" s="36" t="s">
        <v>63</v>
      </c>
      <c r="G9" s="36" t="s">
        <v>63</v>
      </c>
      <c r="H9" s="76" t="s">
        <v>2787</v>
      </c>
      <c r="I9" s="76" t="s">
        <v>2786</v>
      </c>
    </row>
    <row r="10" spans="1:9" ht="24" customHeight="1" thickTop="1" thickBot="1" x14ac:dyDescent="0.25">
      <c r="A10" s="38" t="s">
        <v>24</v>
      </c>
      <c r="B10" s="38" t="s">
        <v>25</v>
      </c>
      <c r="C10" s="36" t="s">
        <v>2785</v>
      </c>
      <c r="D10" s="76" t="s">
        <v>2784</v>
      </c>
      <c r="E10" s="76" t="s">
        <v>2783</v>
      </c>
      <c r="F10" s="36" t="s">
        <v>63</v>
      </c>
      <c r="G10" s="36" t="s">
        <v>63</v>
      </c>
      <c r="H10" s="36" t="s">
        <v>63</v>
      </c>
      <c r="I10" s="36" t="s">
        <v>63</v>
      </c>
    </row>
    <row r="11" spans="1:9" ht="24" customHeight="1" thickTop="1" thickBot="1" x14ac:dyDescent="0.25">
      <c r="A11" s="38" t="s">
        <v>26</v>
      </c>
      <c r="B11" s="38" t="s">
        <v>27</v>
      </c>
      <c r="C11" s="36" t="s">
        <v>2782</v>
      </c>
      <c r="D11" s="36" t="s">
        <v>63</v>
      </c>
      <c r="E11" s="76" t="s">
        <v>2781</v>
      </c>
      <c r="F11" s="76" t="s">
        <v>2780</v>
      </c>
      <c r="G11" s="76" t="s">
        <v>2779</v>
      </c>
      <c r="H11" s="76" t="s">
        <v>2778</v>
      </c>
      <c r="I11" s="36" t="s">
        <v>63</v>
      </c>
    </row>
    <row r="12" spans="1:9" ht="24" customHeight="1" thickTop="1" thickBot="1" x14ac:dyDescent="0.25">
      <c r="A12" s="38" t="s">
        <v>28</v>
      </c>
      <c r="B12" s="38" t="s">
        <v>29</v>
      </c>
      <c r="C12" s="36" t="s">
        <v>2777</v>
      </c>
      <c r="D12" s="36" t="s">
        <v>63</v>
      </c>
      <c r="E12" s="76" t="s">
        <v>2776</v>
      </c>
      <c r="F12" s="76" t="s">
        <v>2775</v>
      </c>
      <c r="G12" s="76" t="s">
        <v>2774</v>
      </c>
      <c r="H12" s="76" t="s">
        <v>2773</v>
      </c>
      <c r="I12" s="36" t="s">
        <v>63</v>
      </c>
    </row>
    <row r="13" spans="1:9" ht="24" customHeight="1" thickTop="1" thickBot="1" x14ac:dyDescent="0.25">
      <c r="A13" s="38" t="s">
        <v>30</v>
      </c>
      <c r="B13" s="38" t="s">
        <v>31</v>
      </c>
      <c r="C13" s="36" t="s">
        <v>2772</v>
      </c>
      <c r="D13" s="36" t="s">
        <v>63</v>
      </c>
      <c r="E13" s="76" t="s">
        <v>2771</v>
      </c>
      <c r="F13" s="76" t="s">
        <v>2770</v>
      </c>
      <c r="G13" s="76" t="s">
        <v>2769</v>
      </c>
      <c r="H13" s="36" t="s">
        <v>63</v>
      </c>
      <c r="I13" s="36" t="s">
        <v>63</v>
      </c>
    </row>
    <row r="14" spans="1:9" ht="24" customHeight="1" thickTop="1" thickBot="1" x14ac:dyDescent="0.25">
      <c r="A14" s="38" t="s">
        <v>36</v>
      </c>
      <c r="B14" s="38" t="s">
        <v>37</v>
      </c>
      <c r="C14" s="36" t="s">
        <v>2768</v>
      </c>
      <c r="D14" s="36" t="s">
        <v>63</v>
      </c>
      <c r="E14" s="76" t="s">
        <v>2767</v>
      </c>
      <c r="F14" s="76" t="s">
        <v>2766</v>
      </c>
      <c r="G14" s="76" t="s">
        <v>2765</v>
      </c>
      <c r="H14" s="76" t="s">
        <v>2764</v>
      </c>
      <c r="I14" s="36" t="s">
        <v>63</v>
      </c>
    </row>
    <row r="15" spans="1:9" ht="24" customHeight="1" thickTop="1" thickBot="1" x14ac:dyDescent="0.25">
      <c r="A15" s="38" t="s">
        <v>48</v>
      </c>
      <c r="B15" s="38" t="s">
        <v>49</v>
      </c>
      <c r="C15" s="36" t="s">
        <v>2763</v>
      </c>
      <c r="D15" s="36" t="s">
        <v>63</v>
      </c>
      <c r="E15" s="36" t="s">
        <v>63</v>
      </c>
      <c r="F15" s="36" t="s">
        <v>63</v>
      </c>
      <c r="G15" s="36" t="s">
        <v>63</v>
      </c>
      <c r="H15" s="36" t="s">
        <v>63</v>
      </c>
      <c r="I15" s="76" t="s">
        <v>2763</v>
      </c>
    </row>
    <row r="16" spans="1:9" ht="24" customHeight="1" thickTop="1" thickBot="1" x14ac:dyDescent="0.25">
      <c r="A16" s="38" t="s">
        <v>50</v>
      </c>
      <c r="B16" s="38" t="s">
        <v>51</v>
      </c>
      <c r="C16" s="36" t="s">
        <v>2762</v>
      </c>
      <c r="D16" s="36" t="s">
        <v>63</v>
      </c>
      <c r="E16" s="36" t="s">
        <v>63</v>
      </c>
      <c r="F16" s="36" t="s">
        <v>63</v>
      </c>
      <c r="G16" s="36" t="s">
        <v>63</v>
      </c>
      <c r="H16" s="36" t="s">
        <v>63</v>
      </c>
      <c r="I16" s="76" t="s">
        <v>2762</v>
      </c>
    </row>
    <row r="17" spans="1:9" ht="24" customHeight="1" thickTop="1" thickBot="1" x14ac:dyDescent="0.25">
      <c r="A17" s="38" t="s">
        <v>52</v>
      </c>
      <c r="B17" s="38" t="s">
        <v>53</v>
      </c>
      <c r="C17" s="36" t="s">
        <v>2761</v>
      </c>
      <c r="D17" s="36" t="s">
        <v>63</v>
      </c>
      <c r="E17" s="36" t="s">
        <v>63</v>
      </c>
      <c r="F17" s="36" t="s">
        <v>63</v>
      </c>
      <c r="G17" s="36" t="s">
        <v>63</v>
      </c>
      <c r="H17" s="36" t="s">
        <v>63</v>
      </c>
      <c r="I17" s="76" t="s">
        <v>2761</v>
      </c>
    </row>
    <row r="18" spans="1:9" ht="15" thickTop="1" x14ac:dyDescent="0.2">
      <c r="A18" s="25" t="s">
        <v>2760</v>
      </c>
      <c r="B18" s="25"/>
      <c r="C18" s="43"/>
      <c r="D18" s="26" t="s">
        <v>2747</v>
      </c>
      <c r="E18" s="26" t="s">
        <v>2759</v>
      </c>
      <c r="F18" s="26" t="s">
        <v>2758</v>
      </c>
      <c r="G18" s="26" t="s">
        <v>2757</v>
      </c>
      <c r="H18" s="26" t="s">
        <v>2756</v>
      </c>
      <c r="I18" s="26" t="s">
        <v>2755</v>
      </c>
    </row>
    <row r="19" spans="1:9" x14ac:dyDescent="0.2">
      <c r="A19" s="25" t="s">
        <v>2754</v>
      </c>
      <c r="B19" s="25"/>
      <c r="C19" s="43"/>
      <c r="D19" s="26" t="s">
        <v>2740</v>
      </c>
      <c r="E19" s="26" t="s">
        <v>2753</v>
      </c>
      <c r="F19" s="26" t="s">
        <v>2752</v>
      </c>
      <c r="G19" s="26" t="s">
        <v>2751</v>
      </c>
      <c r="H19" s="26" t="s">
        <v>2750</v>
      </c>
      <c r="I19" s="26" t="s">
        <v>2749</v>
      </c>
    </row>
    <row r="20" spans="1:9" x14ac:dyDescent="0.2">
      <c r="A20" s="25" t="s">
        <v>2748</v>
      </c>
      <c r="B20" s="25"/>
      <c r="C20" s="43"/>
      <c r="D20" s="26" t="s">
        <v>2747</v>
      </c>
      <c r="E20" s="26" t="s">
        <v>2746</v>
      </c>
      <c r="F20" s="26" t="s">
        <v>2745</v>
      </c>
      <c r="G20" s="26" t="s">
        <v>2744</v>
      </c>
      <c r="H20" s="26" t="s">
        <v>2743</v>
      </c>
      <c r="I20" s="26" t="s">
        <v>2742</v>
      </c>
    </row>
    <row r="21" spans="1:9" x14ac:dyDescent="0.2">
      <c r="A21" s="25" t="s">
        <v>2741</v>
      </c>
      <c r="B21" s="25"/>
      <c r="C21" s="43"/>
      <c r="D21" s="26" t="s">
        <v>2740</v>
      </c>
      <c r="E21" s="26" t="s">
        <v>2739</v>
      </c>
      <c r="F21" s="26" t="s">
        <v>2738</v>
      </c>
      <c r="G21" s="26" t="s">
        <v>2737</v>
      </c>
      <c r="H21" s="26" t="s">
        <v>2736</v>
      </c>
      <c r="I21" s="26" t="s">
        <v>2735</v>
      </c>
    </row>
    <row r="22" spans="1:9" x14ac:dyDescent="0.2">
      <c r="A22" s="28"/>
      <c r="B22" s="28"/>
      <c r="C22" s="28"/>
      <c r="D22" s="28"/>
      <c r="E22" s="28"/>
      <c r="F22" s="28"/>
      <c r="G22" s="28"/>
    </row>
    <row r="23" spans="1:9" ht="60" customHeight="1" x14ac:dyDescent="0.2">
      <c r="A23" s="22"/>
      <c r="B23" s="22"/>
      <c r="C23" s="22"/>
      <c r="D23" s="22"/>
      <c r="E23" s="22"/>
      <c r="F23" s="22"/>
      <c r="G23" s="22"/>
    </row>
    <row r="24" spans="1:9" ht="69.95" customHeight="1" x14ac:dyDescent="0.2">
      <c r="A24" s="21" t="s">
        <v>57</v>
      </c>
      <c r="B24" s="16"/>
      <c r="C24" s="16"/>
      <c r="D24" s="16"/>
      <c r="E24" s="16"/>
      <c r="F24" s="16"/>
      <c r="G24" s="16"/>
    </row>
  </sheetData>
  <mergeCells count="10">
    <mergeCell ref="A18:B18"/>
    <mergeCell ref="A19:B19"/>
    <mergeCell ref="A20:B20"/>
    <mergeCell ref="A21:B21"/>
    <mergeCell ref="A24:G24"/>
    <mergeCell ref="D1:E1"/>
    <mergeCell ref="F1:G1"/>
    <mergeCell ref="D2:E2"/>
    <mergeCell ref="F2:G2"/>
    <mergeCell ref="A3:G3"/>
  </mergeCells>
  <pageMargins left="0.5" right="0.5" top="1" bottom="1" header="0.5" footer="0.5"/>
  <pageSetup paperSize="8" scale="67" orientation="portrait" r:id="rId1"/>
  <headerFooter>
    <oddHeader>&amp;L &amp;C &amp;R</oddHeader>
    <oddFooter>&amp;L &amp;C &amp;R</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2</vt:i4>
      </vt:variant>
    </vt:vector>
  </HeadingPairs>
  <TitlesOfParts>
    <vt:vector size="11" baseType="lpstr">
      <vt:lpstr>Resumo do Orçamento</vt:lpstr>
      <vt:lpstr>Orçamento Sintético</vt:lpstr>
      <vt:lpstr>Orçamento Sintético (Fórmula)</vt:lpstr>
      <vt:lpstr>Orçamento Analítico</vt:lpstr>
      <vt:lpstr>Memória de cálculo</vt:lpstr>
      <vt:lpstr>CPUs</vt:lpstr>
      <vt:lpstr>Curva ABC de Insumos</vt:lpstr>
      <vt:lpstr>Curva ABC de Serviços</vt:lpstr>
      <vt:lpstr>Cronograma FF</vt:lpstr>
      <vt:lpstr>'Curva ABC de Insumos'!Area_de_impressao</vt:lpstr>
      <vt:lpstr>'Memória de cálculo'!Area_de_impressao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Nicolli Zuchetti Iacobucci</cp:lastModifiedBy>
  <cp:revision>0</cp:revision>
  <cp:lastPrinted>2026-03-09T22:29:05Z</cp:lastPrinted>
  <dcterms:created xsi:type="dcterms:W3CDTF">2026-03-09T22:20:11Z</dcterms:created>
  <dcterms:modified xsi:type="dcterms:W3CDTF">2026-03-09T22:29:10Z</dcterms:modified>
</cp:coreProperties>
</file>