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510" yWindow="570" windowWidth="14055" windowHeight="6090"/>
  </bookViews>
  <sheets>
    <sheet name="Orçamento" sheetId="1" r:id="rId1"/>
  </sheets>
  <definedNames>
    <definedName name="_xlnm._FilterDatabase" localSheetId="0" hidden="1">Orçamento!$A$10:$L$10</definedName>
  </definedNames>
  <calcPr calcId="145621"/>
</workbook>
</file>

<file path=xl/calcChain.xml><?xml version="1.0" encoding="utf-8"?>
<calcChain xmlns="http://schemas.openxmlformats.org/spreadsheetml/2006/main">
  <c r="K28" i="1" l="1"/>
  <c r="K27" i="1"/>
  <c r="K26" i="1"/>
  <c r="K25" i="1"/>
  <c r="L24" i="1"/>
  <c r="K23" i="1"/>
  <c r="L23" i="1" s="1"/>
  <c r="L22" i="1"/>
  <c r="K21" i="1"/>
  <c r="L21" i="1" s="1"/>
  <c r="L20" i="1"/>
  <c r="K19" i="1"/>
  <c r="L19" i="1" s="1"/>
  <c r="K18" i="1"/>
  <c r="L18" i="1" s="1"/>
  <c r="L17" i="1"/>
  <c r="K16" i="1"/>
  <c r="L16" i="1" s="1"/>
  <c r="K15" i="1"/>
  <c r="L15" i="1" s="1"/>
  <c r="K14" i="1"/>
  <c r="L14" i="1" s="1"/>
  <c r="K13" i="1"/>
  <c r="L13" i="1" s="1"/>
  <c r="L12" i="1"/>
</calcChain>
</file>

<file path=xl/sharedStrings.xml><?xml version="1.0" encoding="utf-8"?>
<sst xmlns="http://schemas.openxmlformats.org/spreadsheetml/2006/main" count="108" uniqueCount="67">
  <si>
    <r>
      <rPr>
        <b/>
        <sz val="11"/>
        <color rgb="FF000000"/>
        <rFont val="Calibri"/>
      </rPr>
      <t xml:space="preserve">Obra: </t>
    </r>
    <r>
      <rPr>
        <sz val="11"/>
        <color rgb="FF000000"/>
        <rFont val="Calibri"/>
      </rPr>
      <t>ELABORAÇÃO DE PEÇAS TÉCNICAS — AUTORIZAÇÃO DE SUPRESSÃO DE VEGETAÇÃO (ASV) E AUTORIZAÇÃO DE CAPTURA DE FAUNA (ACF)</t>
    </r>
  </si>
  <si>
    <r>
      <rPr>
        <b/>
        <sz val="11"/>
        <color rgb="FF000000"/>
        <rFont val="Calibri"/>
      </rPr>
      <t xml:space="preserve">Orçamento: </t>
    </r>
    <r>
      <rPr>
        <sz val="11"/>
        <color rgb="FF000000"/>
        <rFont val="Calibri"/>
      </rPr>
      <t>ACV E ACF</t>
    </r>
  </si>
  <si>
    <r>
      <rPr>
        <b/>
        <sz val="11"/>
        <color rgb="FF000000"/>
        <rFont val="Calibri"/>
      </rPr>
      <t xml:space="preserve">BDI Padrão: </t>
    </r>
    <r>
      <rPr>
        <sz val="11"/>
        <color rgb="FF000000"/>
        <rFont val="Calibri"/>
      </rPr>
      <t xml:space="preserve">23,530% </t>
    </r>
  </si>
  <si>
    <r>
      <rPr>
        <b/>
        <sz val="11"/>
        <color rgb="FF000000"/>
        <rFont val="Calibri"/>
      </rPr>
      <t>Bancos:</t>
    </r>
    <r>
      <rPr>
        <sz val="11"/>
        <color rgb="FF000000"/>
        <rFont val="Calibri"/>
      </rPr>
      <t xml:space="preserve">
EMBASA: MAN IND-OP AG (PROD) 6/2025</t>
    </r>
    <r>
      <rPr>
        <sz val="11"/>
        <color rgb="FF000000"/>
        <rFont val="Calibri"/>
      </rPr>
      <t xml:space="preserve">
SEINFRA: CE 10/2023</t>
    </r>
    <r>
      <rPr>
        <sz val="11"/>
        <color rgb="FF000000"/>
        <rFont val="Calibri"/>
      </rPr>
      <t xml:space="preserve">
ORSE: SE 12/2025</t>
    </r>
    <r>
      <rPr>
        <sz val="11"/>
        <color rgb="FF000000"/>
        <rFont val="Calibri"/>
      </rPr>
      <t xml:space="preserve">
SINAPI: AC 1/2026</t>
    </r>
    <r>
      <rPr>
        <sz val="11"/>
        <color rgb="FF000000"/>
        <rFont val="Calibri"/>
      </rPr>
      <t xml:space="preserve">
SICRO3: AC 10/2025</t>
    </r>
  </si>
  <si>
    <r>
      <rPr>
        <b/>
        <sz val="11"/>
        <color rgb="FF000000"/>
        <rFont val="Calibri"/>
      </rPr>
      <t>Encargos Sociais:</t>
    </r>
    <r>
      <rPr>
        <sz val="11"/>
        <color rgb="FF000000"/>
        <rFont val="Calibri"/>
      </rPr>
      <t xml:space="preserve">
Horista: 111,36%</t>
    </r>
    <r>
      <rPr>
        <sz val="11"/>
        <color rgb="FF000000"/>
        <rFont val="Calibri"/>
      </rPr>
      <t xml:space="preserve">
Mensalista: 69,82%</t>
    </r>
  </si>
  <si>
    <t>Item</t>
  </si>
  <si>
    <t>Tipo</t>
  </si>
  <si>
    <t>Banco</t>
  </si>
  <si>
    <t>Código</t>
  </si>
  <si>
    <t>Descrição</t>
  </si>
  <si>
    <t>Un.</t>
  </si>
  <si>
    <t>Qtd.</t>
  </si>
  <si>
    <t>Preço Unit</t>
  </si>
  <si>
    <t>Preço com BDI</t>
  </si>
  <si>
    <t>Total sem BDI</t>
  </si>
  <si>
    <t>Total</t>
  </si>
  <si>
    <t>Peso</t>
  </si>
  <si>
    <t xml:space="preserve"> 1</t>
  </si>
  <si>
    <t>PRODUTO 01 - PLANO DE TRABALHO</t>
  </si>
  <si>
    <t>trinta e um mil, seiscentos e noventa e oito reais e oito centavos</t>
  </si>
  <si>
    <t xml:space="preserve"> 1.1</t>
  </si>
  <si>
    <t>Insumo</t>
  </si>
  <si>
    <t>SICRO</t>
  </si>
  <si>
    <t>P8070</t>
  </si>
  <si>
    <t>Engenheiro florestal sênior</t>
  </si>
  <si>
    <t>mês</t>
  </si>
  <si>
    <t xml:space="preserve"> 1.2</t>
  </si>
  <si>
    <t>P8143</t>
  </si>
  <si>
    <t>Técnico ambiental</t>
  </si>
  <si>
    <t xml:space="preserve"> 1.3</t>
  </si>
  <si>
    <t>P9829</t>
  </si>
  <si>
    <t>Auxiliar técnico</t>
  </si>
  <si>
    <t>h</t>
  </si>
  <si>
    <t xml:space="preserve"> 1.4</t>
  </si>
  <si>
    <t>SEINFRA-CE</t>
  </si>
  <si>
    <t>I8606</t>
  </si>
  <si>
    <t>VEÍCULO LEVE C/ COMBUSTÍVEL E MOTORISTA</t>
  </si>
  <si>
    <t>UNxMÊS</t>
  </si>
  <si>
    <t xml:space="preserve"> 2</t>
  </si>
  <si>
    <t>PRODUTO 02 - AUTORIZAÇÃO DE SUPRESSÃO DE VEGETAÇÃO - ASV</t>
  </si>
  <si>
    <t>treze mil, seiscentos e oitenta e quatro reais e cinquenta e seis centavos</t>
  </si>
  <si>
    <t xml:space="preserve"> 2.1</t>
  </si>
  <si>
    <t>P8033</t>
  </si>
  <si>
    <t>Biólogo pleno</t>
  </si>
  <si>
    <t xml:space="preserve"> 2.6</t>
  </si>
  <si>
    <t>P9903</t>
  </si>
  <si>
    <t xml:space="preserve"> 3</t>
  </si>
  <si>
    <t>PRODUTO 03 - AUTORIZAÇÃO DE CAPTURA, COLETA E TRANSPORTE DE FAUNA SILVESTRE - ACF</t>
  </si>
  <si>
    <t>oito mil, novecentos e setenta e nove reais e sete centavos</t>
  </si>
  <si>
    <t xml:space="preserve"> 3.1</t>
  </si>
  <si>
    <t xml:space="preserve"> 4</t>
  </si>
  <si>
    <t>Produto 4 – LICENCIAMENTO AMBIENTAL</t>
  </si>
  <si>
    <t>trinta e quatro mil, quatrocentos e sessenta e oito reais e sessenta e três centavos</t>
  </si>
  <si>
    <t xml:space="preserve"> 4.1</t>
  </si>
  <si>
    <t xml:space="preserve"> 5</t>
  </si>
  <si>
    <t>PRODUTO 05 - ACOMPANHAMENTO DA SUPRESSÃO E VERIFICAÇÃO E MANEJO DE FAUNA</t>
  </si>
  <si>
    <t>quarenta mil, quinhentos e quarenta e seis reais e cinquenta e oito centavos</t>
  </si>
  <si>
    <t xml:space="preserve"> 5.1</t>
  </si>
  <si>
    <t xml:space="preserve"> 5.2</t>
  </si>
  <si>
    <t>EMBASA-BA</t>
  </si>
  <si>
    <t>B579722405</t>
  </si>
  <si>
    <t>MEDICO VETERINARIO</t>
  </si>
  <si>
    <t>H</t>
  </si>
  <si>
    <t xml:space="preserve"> 5.3</t>
  </si>
  <si>
    <t xml:space="preserve"> 5.6</t>
  </si>
  <si>
    <t>Total do BDI</t>
  </si>
  <si>
    <t>PLANILHA ORÇAMENTÁRIA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</si>
</sst>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</font>
    <font>
      <b/>
      <sz val="20"/>
      <color rgb="FF000000"/>
      <name val="Calibri"/>
    </font>
    <font>
      <sz val="12"/>
      <color rgb="FF000000"/>
      <name val="Calibri"/>
    </font>
    <font>
      <b/>
      <sz val="12"/>
      <color rgb="FF000000"/>
      <name val="Calibri"/>
    </font>
    <font>
      <b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0" fillId="3" borderId="1" xfId="0" applyFill="1" applyBorder="1"/>
    <xf numFmtId="0" fontId="2" fillId="4" borderId="0" xfId="0" applyFont="1" applyFill="1"/>
    <xf numFmtId="0" fontId="2" fillId="4" borderId="0" xfId="0" applyFont="1" applyFill="1" applyAlignment="1">
      <alignment wrapText="1"/>
    </xf>
    <xf numFmtId="10" fontId="0" fillId="3" borderId="1" xfId="0" applyNumberFormat="1" applyFill="1" applyBorder="1"/>
    <xf numFmtId="10" fontId="0" fillId="0" borderId="0" xfId="0" applyNumberFormat="1"/>
    <xf numFmtId="10" fontId="2" fillId="4" borderId="0" xfId="0" applyNumberFormat="1" applyFont="1" applyFill="1"/>
    <xf numFmtId="4" fontId="0" fillId="3" borderId="1" xfId="0" applyNumberFormat="1" applyFill="1" applyBorder="1"/>
    <xf numFmtId="4" fontId="0" fillId="0" borderId="0" xfId="0" applyNumberFormat="1"/>
    <xf numFmtId="4" fontId="3" fillId="0" borderId="0" xfId="0" applyNumberFormat="1" applyFont="1"/>
    <xf numFmtId="4" fontId="2" fillId="4" borderId="0" xfId="0" applyNumberFormat="1" applyFont="1" applyFill="1"/>
    <xf numFmtId="0" fontId="0" fillId="3" borderId="1" xfId="0" applyFill="1" applyBorder="1" applyAlignment="1">
      <alignment wrapText="1"/>
    </xf>
    <xf numFmtId="0" fontId="0" fillId="0" borderId="0" xfId="0" applyAlignment="1">
      <alignment wrapText="1"/>
    </xf>
    <xf numFmtId="0" fontId="2" fillId="4" borderId="0" xfId="0" applyFont="1" applyFill="1" applyAlignment="1">
      <alignment wrapText="1"/>
    </xf>
    <xf numFmtId="4" fontId="2" fillId="4" borderId="0" xfId="0" applyNumberFormat="1" applyFont="1" applyFill="1" applyAlignment="1">
      <alignment wrapText="1"/>
    </xf>
    <xf numFmtId="0" fontId="0" fillId="2" borderId="0" xfId="0" applyFill="1" applyBorder="1" applyAlignment="1">
      <alignment horizontal="left" vertical="top" wrapText="1"/>
    </xf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5" xfId="0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vertical="center" wrapText="1"/>
    </xf>
    <xf numFmtId="0" fontId="0" fillId="2" borderId="6" xfId="0" applyFill="1" applyBorder="1"/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  <xf numFmtId="0" fontId="0" fillId="2" borderId="8" xfId="0" applyFill="1" applyBorder="1"/>
    <xf numFmtId="0" fontId="0" fillId="2" borderId="9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view="pageLayout" zoomScale="60" zoomScaleNormal="70" zoomScaleSheetLayoutView="50" zoomScalePageLayoutView="60" workbookViewId="0">
      <selection activeCell="H7" sqref="H7"/>
    </sheetView>
  </sheetViews>
  <sheetFormatPr defaultRowHeight="15" x14ac:dyDescent="0.25"/>
  <cols>
    <col min="1" max="1" width="20" customWidth="1"/>
    <col min="2" max="4" width="13" customWidth="1"/>
    <col min="5" max="5" width="80" customWidth="1"/>
    <col min="6" max="7" width="10" customWidth="1"/>
    <col min="8" max="8" width="14.42578125" bestFit="1" customWidth="1"/>
    <col min="9" max="11" width="17" customWidth="1"/>
  </cols>
  <sheetData>
    <row r="1" spans="1:12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x14ac:dyDescent="0.25">
      <c r="A3" s="17" t="s">
        <v>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9"/>
    </row>
    <row r="4" spans="1:12" x14ac:dyDescent="0.25">
      <c r="A4" s="17" t="s">
        <v>2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9"/>
    </row>
    <row r="5" spans="1:12" ht="45" customHeight="1" x14ac:dyDescent="0.4">
      <c r="A5" s="20" t="s">
        <v>3</v>
      </c>
      <c r="B5" s="16"/>
      <c r="C5" s="18"/>
      <c r="D5" s="18"/>
      <c r="E5" s="21" t="s">
        <v>66</v>
      </c>
      <c r="F5" s="18"/>
      <c r="G5" s="18"/>
      <c r="H5" s="18"/>
      <c r="I5" s="18"/>
      <c r="J5" s="18"/>
      <c r="K5" s="22" t="s">
        <v>4</v>
      </c>
      <c r="L5" s="23"/>
    </row>
    <row r="6" spans="1:12" ht="15" customHeight="1" x14ac:dyDescent="0.25">
      <c r="A6" s="20"/>
      <c r="B6" s="16"/>
      <c r="C6" s="18"/>
      <c r="D6" s="18"/>
      <c r="E6" s="18"/>
      <c r="F6" s="18"/>
      <c r="G6" s="18"/>
      <c r="H6" s="18"/>
      <c r="I6" s="18"/>
      <c r="J6" s="18"/>
      <c r="K6" s="18"/>
      <c r="L6" s="19"/>
    </row>
    <row r="7" spans="1:12" ht="15" customHeight="1" x14ac:dyDescent="0.25">
      <c r="A7" s="20"/>
      <c r="B7" s="16"/>
      <c r="C7" s="18"/>
      <c r="D7" s="18"/>
      <c r="E7" s="18"/>
      <c r="F7" s="18"/>
      <c r="G7" s="18"/>
      <c r="H7" s="18"/>
      <c r="I7" s="18"/>
      <c r="J7" s="18"/>
      <c r="K7" s="18"/>
      <c r="L7" s="19"/>
    </row>
    <row r="8" spans="1:12" ht="15" customHeight="1" x14ac:dyDescent="0.25">
      <c r="A8" s="24"/>
      <c r="B8" s="25"/>
      <c r="C8" s="26"/>
      <c r="D8" s="26"/>
      <c r="E8" s="26"/>
      <c r="F8" s="26"/>
      <c r="G8" s="26"/>
      <c r="H8" s="26"/>
      <c r="I8" s="26"/>
      <c r="J8" s="26"/>
      <c r="K8" s="26"/>
      <c r="L8" s="27"/>
    </row>
    <row r="9" spans="1:12" ht="5.0999999999999996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20.100000000000001" customHeight="1" x14ac:dyDescent="0.25">
      <c r="A10" s="2" t="s">
        <v>5</v>
      </c>
      <c r="B10" s="2" t="s">
        <v>6</v>
      </c>
      <c r="C10" s="2" t="s">
        <v>7</v>
      </c>
      <c r="D10" s="2" t="s">
        <v>8</v>
      </c>
      <c r="E10" s="12" t="s">
        <v>9</v>
      </c>
      <c r="F10" s="2" t="s">
        <v>10</v>
      </c>
      <c r="G10" s="2" t="s">
        <v>11</v>
      </c>
      <c r="H10" s="8" t="s">
        <v>12</v>
      </c>
      <c r="I10" s="8" t="s">
        <v>13</v>
      </c>
      <c r="J10" s="8" t="s">
        <v>14</v>
      </c>
      <c r="K10" s="8" t="s">
        <v>15</v>
      </c>
      <c r="L10" s="5" t="s">
        <v>16</v>
      </c>
    </row>
    <row r="11" spans="1:12" x14ac:dyDescent="0.25">
      <c r="E11" s="13"/>
      <c r="H11" s="9"/>
      <c r="I11" s="9"/>
      <c r="J11" s="9"/>
      <c r="K11" s="9"/>
      <c r="L11" s="6"/>
    </row>
    <row r="12" spans="1:12" ht="24.95" customHeight="1" x14ac:dyDescent="0.25">
      <c r="A12" s="3" t="s">
        <v>17</v>
      </c>
      <c r="B12" s="3"/>
      <c r="C12" s="3"/>
      <c r="D12" s="3"/>
      <c r="E12" s="4" t="s">
        <v>18</v>
      </c>
      <c r="F12" s="14" t="s">
        <v>19</v>
      </c>
      <c r="G12" s="14"/>
      <c r="H12" s="15"/>
      <c r="I12" s="15"/>
      <c r="J12" s="15"/>
      <c r="K12" s="11">
        <v>31698.080000000002</v>
      </c>
      <c r="L12" s="7">
        <f>(K12/K32)</f>
        <v>0.24500567798336831</v>
      </c>
    </row>
    <row r="13" spans="1:12" x14ac:dyDescent="0.25">
      <c r="A13" t="s">
        <v>20</v>
      </c>
      <c r="B13" t="s">
        <v>21</v>
      </c>
      <c r="C13" t="s">
        <v>22</v>
      </c>
      <c r="D13" t="s">
        <v>23</v>
      </c>
      <c r="E13" s="13" t="s">
        <v>24</v>
      </c>
      <c r="F13" t="s">
        <v>25</v>
      </c>
      <c r="G13">
        <v>0.5</v>
      </c>
      <c r="H13" s="9">
        <v>27903.040000000001</v>
      </c>
      <c r="I13" s="9">
        <v>34468.629999999997</v>
      </c>
      <c r="J13" s="9">
        <v>13951.52</v>
      </c>
      <c r="K13" s="9">
        <f>ROUND(G13*I13,2)</f>
        <v>17234.32</v>
      </c>
      <c r="L13" s="6">
        <f>(K13/K32)</f>
        <v>0.1332101583497273</v>
      </c>
    </row>
    <row r="14" spans="1:12" x14ac:dyDescent="0.25">
      <c r="A14" t="s">
        <v>26</v>
      </c>
      <c r="B14" t="s">
        <v>21</v>
      </c>
      <c r="C14" t="s">
        <v>22</v>
      </c>
      <c r="D14" t="s">
        <v>27</v>
      </c>
      <c r="E14" s="13" t="s">
        <v>28</v>
      </c>
      <c r="F14" t="s">
        <v>25</v>
      </c>
      <c r="G14">
        <v>0.5</v>
      </c>
      <c r="H14" s="9">
        <v>5184.57</v>
      </c>
      <c r="I14" s="9">
        <v>6404.5</v>
      </c>
      <c r="J14" s="9">
        <v>2592.29</v>
      </c>
      <c r="K14" s="9">
        <f>ROUND(G14*I14,2)</f>
        <v>3202.25</v>
      </c>
      <c r="L14" s="6">
        <f>(K14/K32)</f>
        <v>2.4751323497266747E-2</v>
      </c>
    </row>
    <row r="15" spans="1:12" x14ac:dyDescent="0.25">
      <c r="A15" t="s">
        <v>29</v>
      </c>
      <c r="B15" t="s">
        <v>21</v>
      </c>
      <c r="C15" t="s">
        <v>22</v>
      </c>
      <c r="D15" t="s">
        <v>30</v>
      </c>
      <c r="E15" s="13" t="s">
        <v>31</v>
      </c>
      <c r="F15" t="s">
        <v>32</v>
      </c>
      <c r="G15">
        <v>110</v>
      </c>
      <c r="H15" s="9">
        <v>21.55</v>
      </c>
      <c r="I15" s="9">
        <v>26.62</v>
      </c>
      <c r="J15" s="9">
        <v>2370.5</v>
      </c>
      <c r="K15" s="9">
        <f>ROUND(G15*I15,2)</f>
        <v>2928.2</v>
      </c>
      <c r="L15" s="6">
        <f>(K15/K32)</f>
        <v>2.2633094063454283E-2</v>
      </c>
    </row>
    <row r="16" spans="1:12" x14ac:dyDescent="0.25">
      <c r="A16" t="s">
        <v>33</v>
      </c>
      <c r="B16" t="s">
        <v>21</v>
      </c>
      <c r="C16" t="s">
        <v>34</v>
      </c>
      <c r="D16" t="s">
        <v>35</v>
      </c>
      <c r="E16" s="13" t="s">
        <v>36</v>
      </c>
      <c r="F16" t="s">
        <v>37</v>
      </c>
      <c r="G16">
        <v>1</v>
      </c>
      <c r="H16" s="9">
        <v>6745.98</v>
      </c>
      <c r="I16" s="9">
        <v>8333.31</v>
      </c>
      <c r="J16" s="9">
        <v>6745.98</v>
      </c>
      <c r="K16" s="9">
        <f>ROUND(G16*I16,2)</f>
        <v>8333.31</v>
      </c>
      <c r="L16" s="6">
        <f>(K16/K32)</f>
        <v>6.441110207291996E-2</v>
      </c>
    </row>
    <row r="17" spans="1:12" ht="15.75" x14ac:dyDescent="0.25">
      <c r="A17" s="3" t="s">
        <v>38</v>
      </c>
      <c r="B17" s="3"/>
      <c r="C17" s="3"/>
      <c r="D17" s="3"/>
      <c r="E17" s="4" t="s">
        <v>39</v>
      </c>
      <c r="F17" s="14" t="s">
        <v>40</v>
      </c>
      <c r="G17" s="14"/>
      <c r="H17" s="15"/>
      <c r="I17" s="15"/>
      <c r="J17" s="15"/>
      <c r="K17" s="11">
        <v>13684.56</v>
      </c>
      <c r="L17" s="7">
        <f>(K17/K32)</f>
        <v>0.10577280708181953</v>
      </c>
    </row>
    <row r="18" spans="1:12" x14ac:dyDescent="0.25">
      <c r="A18" t="s">
        <v>41</v>
      </c>
      <c r="B18" t="s">
        <v>21</v>
      </c>
      <c r="C18" t="s">
        <v>22</v>
      </c>
      <c r="D18" t="s">
        <v>42</v>
      </c>
      <c r="E18" s="13" t="s">
        <v>43</v>
      </c>
      <c r="F18" t="s">
        <v>25</v>
      </c>
      <c r="G18">
        <v>1</v>
      </c>
      <c r="H18" s="9">
        <v>7268.74</v>
      </c>
      <c r="I18" s="9">
        <v>8979.07</v>
      </c>
      <c r="J18" s="9">
        <v>7268.74</v>
      </c>
      <c r="K18" s="9">
        <f>ROUND(G18*I18,2)</f>
        <v>8979.07</v>
      </c>
      <c r="L18" s="6">
        <f>(K18/K32)</f>
        <v>6.9402409641534213E-2</v>
      </c>
    </row>
    <row r="19" spans="1:12" x14ac:dyDescent="0.25">
      <c r="A19" t="s">
        <v>44</v>
      </c>
      <c r="B19" t="s">
        <v>21</v>
      </c>
      <c r="C19" t="s">
        <v>22</v>
      </c>
      <c r="D19" t="s">
        <v>45</v>
      </c>
      <c r="E19" s="13" t="s">
        <v>31</v>
      </c>
      <c r="F19" t="s">
        <v>25</v>
      </c>
      <c r="G19">
        <v>1</v>
      </c>
      <c r="H19" s="9">
        <v>3809.19</v>
      </c>
      <c r="I19" s="9">
        <v>4705.49</v>
      </c>
      <c r="J19" s="9">
        <v>3809.19</v>
      </c>
      <c r="K19" s="9">
        <f>ROUND(G19*I19,2)</f>
        <v>4705.49</v>
      </c>
      <c r="L19" s="6">
        <f>(K19/K32)</f>
        <v>3.6370397440285328E-2</v>
      </c>
    </row>
    <row r="20" spans="1:12" ht="31.5" x14ac:dyDescent="0.25">
      <c r="A20" s="3" t="s">
        <v>46</v>
      </c>
      <c r="B20" s="3"/>
      <c r="C20" s="3"/>
      <c r="D20" s="3"/>
      <c r="E20" s="4" t="s">
        <v>47</v>
      </c>
      <c r="F20" s="14" t="s">
        <v>48</v>
      </c>
      <c r="G20" s="14"/>
      <c r="H20" s="15"/>
      <c r="I20" s="15"/>
      <c r="J20" s="15"/>
      <c r="K20" s="11">
        <v>8979.07</v>
      </c>
      <c r="L20" s="7">
        <f>(K20/K32)</f>
        <v>6.9402409641534213E-2</v>
      </c>
    </row>
    <row r="21" spans="1:12" x14ac:dyDescent="0.25">
      <c r="A21" t="s">
        <v>49</v>
      </c>
      <c r="B21" t="s">
        <v>21</v>
      </c>
      <c r="C21" t="s">
        <v>22</v>
      </c>
      <c r="D21" t="s">
        <v>42</v>
      </c>
      <c r="E21" s="13" t="s">
        <v>43</v>
      </c>
      <c r="F21" t="s">
        <v>25</v>
      </c>
      <c r="G21">
        <v>1</v>
      </c>
      <c r="H21" s="9">
        <v>7268.74</v>
      </c>
      <c r="I21" s="9">
        <v>8979.07</v>
      </c>
      <c r="J21" s="9">
        <v>7268.74</v>
      </c>
      <c r="K21" s="9">
        <f>ROUND(G21*I21,2)</f>
        <v>8979.07</v>
      </c>
      <c r="L21" s="6">
        <f>(K21/K32)</f>
        <v>6.9402409641534213E-2</v>
      </c>
    </row>
    <row r="22" spans="1:12" ht="15.75" x14ac:dyDescent="0.25">
      <c r="A22" s="3" t="s">
        <v>50</v>
      </c>
      <c r="B22" s="3"/>
      <c r="C22" s="3"/>
      <c r="D22" s="3"/>
      <c r="E22" s="4" t="s">
        <v>51</v>
      </c>
      <c r="F22" s="14" t="s">
        <v>52</v>
      </c>
      <c r="G22" s="14"/>
      <c r="H22" s="15"/>
      <c r="I22" s="15"/>
      <c r="J22" s="15"/>
      <c r="K22" s="11">
        <v>34468.629999999997</v>
      </c>
      <c r="L22" s="7">
        <f>(K22/K32)</f>
        <v>0.26642023940591564</v>
      </c>
    </row>
    <row r="23" spans="1:12" x14ac:dyDescent="0.25">
      <c r="A23" t="s">
        <v>53</v>
      </c>
      <c r="B23" t="s">
        <v>21</v>
      </c>
      <c r="C23" t="s">
        <v>22</v>
      </c>
      <c r="D23" t="s">
        <v>23</v>
      </c>
      <c r="E23" s="13" t="s">
        <v>24</v>
      </c>
      <c r="F23" t="s">
        <v>25</v>
      </c>
      <c r="G23">
        <v>1</v>
      </c>
      <c r="H23" s="9">
        <v>27903.040000000001</v>
      </c>
      <c r="I23" s="9">
        <v>34468.629999999997</v>
      </c>
      <c r="J23" s="9">
        <v>27903.040000000001</v>
      </c>
      <c r="K23" s="9">
        <f>ROUND(G23*I23,2)</f>
        <v>34468.629999999997</v>
      </c>
      <c r="L23" s="6">
        <f>(K23/K32)</f>
        <v>0.26642023940591564</v>
      </c>
    </row>
    <row r="24" spans="1:12" ht="31.5" x14ac:dyDescent="0.25">
      <c r="A24" s="3" t="s">
        <v>54</v>
      </c>
      <c r="B24" s="3"/>
      <c r="C24" s="3"/>
      <c r="D24" s="3"/>
      <c r="E24" s="4" t="s">
        <v>55</v>
      </c>
      <c r="F24" s="14" t="s">
        <v>56</v>
      </c>
      <c r="G24" s="14"/>
      <c r="H24" s="15"/>
      <c r="I24" s="15"/>
      <c r="J24" s="15"/>
      <c r="K24" s="11">
        <v>40546.58</v>
      </c>
      <c r="L24" s="7">
        <f>(K24/K32)</f>
        <v>0.31339886588736232</v>
      </c>
    </row>
    <row r="25" spans="1:12" x14ac:dyDescent="0.25">
      <c r="A25" t="s">
        <v>57</v>
      </c>
      <c r="B25" t="s">
        <v>21</v>
      </c>
      <c r="C25" t="s">
        <v>22</v>
      </c>
      <c r="D25" t="s">
        <v>42</v>
      </c>
      <c r="E25" s="13" t="s">
        <v>43</v>
      </c>
      <c r="F25" t="s">
        <v>25</v>
      </c>
      <c r="G25">
        <v>1</v>
      </c>
      <c r="H25" s="9">
        <v>7268.74</v>
      </c>
      <c r="I25" s="9">
        <v>8979.07</v>
      </c>
      <c r="J25" s="9">
        <v>7268.74</v>
      </c>
      <c r="K25" s="9">
        <f>ROUND(G25*I25,2)</f>
        <v>8979.07</v>
      </c>
      <c r="L25" s="6">
        <v>6.9402409641534005E-2</v>
      </c>
    </row>
    <row r="26" spans="1:12" x14ac:dyDescent="0.25">
      <c r="A26" t="s">
        <v>58</v>
      </c>
      <c r="B26" t="s">
        <v>21</v>
      </c>
      <c r="C26" t="s">
        <v>59</v>
      </c>
      <c r="D26" t="s">
        <v>60</v>
      </c>
      <c r="E26" s="13" t="s">
        <v>61</v>
      </c>
      <c r="F26" t="s">
        <v>62</v>
      </c>
      <c r="G26">
        <v>220</v>
      </c>
      <c r="H26" s="9">
        <v>63.94</v>
      </c>
      <c r="I26" s="9">
        <v>78.989999999999995</v>
      </c>
      <c r="J26" s="9">
        <v>14066.8</v>
      </c>
      <c r="K26" s="9">
        <f>ROUND(G26*I26,2)</f>
        <v>17377.8</v>
      </c>
      <c r="L26" s="6">
        <v>6.1054166384545E-4</v>
      </c>
    </row>
    <row r="27" spans="1:12" x14ac:dyDescent="0.25">
      <c r="A27" t="s">
        <v>63</v>
      </c>
      <c r="B27" t="s">
        <v>21</v>
      </c>
      <c r="C27" t="s">
        <v>22</v>
      </c>
      <c r="D27" t="s">
        <v>30</v>
      </c>
      <c r="E27" s="13" t="s">
        <v>31</v>
      </c>
      <c r="F27" t="s">
        <v>32</v>
      </c>
      <c r="G27">
        <v>220</v>
      </c>
      <c r="H27" s="9">
        <v>21.55</v>
      </c>
      <c r="I27" s="9">
        <v>26.62</v>
      </c>
      <c r="J27" s="9">
        <v>4741</v>
      </c>
      <c r="K27" s="9">
        <f>ROUND(G27*I27,2)</f>
        <v>5856.4</v>
      </c>
      <c r="L27" s="6">
        <v>2.0575540057686E-4</v>
      </c>
    </row>
    <row r="28" spans="1:12" x14ac:dyDescent="0.25">
      <c r="A28" t="s">
        <v>64</v>
      </c>
      <c r="B28" t="s">
        <v>21</v>
      </c>
      <c r="C28" t="s">
        <v>34</v>
      </c>
      <c r="D28" t="s">
        <v>35</v>
      </c>
      <c r="E28" s="13" t="s">
        <v>36</v>
      </c>
      <c r="F28" t="s">
        <v>37</v>
      </c>
      <c r="G28">
        <v>1</v>
      </c>
      <c r="H28" s="9">
        <v>6745.98</v>
      </c>
      <c r="I28" s="9">
        <v>8333.31</v>
      </c>
      <c r="J28" s="9">
        <v>6745.98</v>
      </c>
      <c r="K28" s="9">
        <f>ROUND(G28*I28,2)</f>
        <v>8333.31</v>
      </c>
      <c r="L28" s="6">
        <v>6.4411102072920001E-2</v>
      </c>
    </row>
    <row r="29" spans="1:12" x14ac:dyDescent="0.25">
      <c r="E29" s="13"/>
      <c r="H29" s="9"/>
      <c r="I29" s="9"/>
      <c r="J29" s="9"/>
      <c r="K29" s="9"/>
      <c r="L29" s="6"/>
    </row>
    <row r="30" spans="1:12" ht="15.75" x14ac:dyDescent="0.25">
      <c r="E30" s="13"/>
      <c r="H30" s="9"/>
      <c r="I30" s="10" t="s">
        <v>14</v>
      </c>
      <c r="J30" s="10"/>
      <c r="K30" s="10">
        <v>104732.52</v>
      </c>
      <c r="L30" s="6"/>
    </row>
    <row r="31" spans="1:12" ht="15.75" x14ac:dyDescent="0.25">
      <c r="E31" s="13"/>
      <c r="H31" s="9"/>
      <c r="I31" s="10" t="s">
        <v>65</v>
      </c>
      <c r="J31" s="10"/>
      <c r="K31" s="10">
        <v>24644.400000000001</v>
      </c>
      <c r="L31" s="6"/>
    </row>
    <row r="32" spans="1:12" ht="15.75" x14ac:dyDescent="0.25">
      <c r="E32" s="13"/>
      <c r="H32" s="9"/>
      <c r="I32" s="10" t="s">
        <v>15</v>
      </c>
      <c r="J32" s="10"/>
      <c r="K32" s="10">
        <v>129376.92</v>
      </c>
      <c r="L32" s="6"/>
    </row>
    <row r="33" spans="5:12" x14ac:dyDescent="0.25">
      <c r="E33" s="13"/>
      <c r="H33" s="9"/>
      <c r="I33" s="9"/>
      <c r="J33" s="9"/>
      <c r="K33" s="9"/>
      <c r="L33" s="6"/>
    </row>
  </sheetData>
  <sheetProtection formatCells="0" formatColumns="0" formatRows="0" insertColumns="0" insertRows="0" insertHyperlinks="0" deleteColumns="0" deleteRows="0" sort="0" autoFilter="0" pivotTables="0"/>
  <autoFilter ref="A10:L10"/>
  <mergeCells count="7">
    <mergeCell ref="F22:J22"/>
    <mergeCell ref="F24:J24"/>
    <mergeCell ref="A5:B8"/>
    <mergeCell ref="K5:L5"/>
    <mergeCell ref="F12:J12"/>
    <mergeCell ref="F17:J17"/>
    <mergeCell ref="F20:J20"/>
  </mergeCells>
  <printOptions horizontalCentered="1"/>
  <pageMargins left="0.24" right="0.23622047244094491" top="0.91" bottom="0.74803149606299213" header="0.31496062992125984" footer="0.31496062992125984"/>
  <pageSetup paperSize="9" scale="54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Joel</cp:lastModifiedBy>
  <cp:lastPrinted>2026-02-23T16:36:44Z</cp:lastPrinted>
  <dcterms:created xsi:type="dcterms:W3CDTF">2026-02-23T15:38:34Z</dcterms:created>
  <dcterms:modified xsi:type="dcterms:W3CDTF">2026-02-23T16:36:50Z</dcterms:modified>
  <cp:category>Sinapi Excel</cp:category>
</cp:coreProperties>
</file>