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eu Drive\01 Rana\02 Projetos\Município de Lajedinho\2026\MSD - LAJEDINHO\R02\MARLUS MANDOU - PLANILHA QUE ASSINEI PARA LICITAÇÃO\"/>
    </mc:Choice>
  </mc:AlternateContent>
  <xr:revisionPtr revIDLastSave="0" documentId="8_{8F6CFBD2-373F-4EE6-BC3E-52D8FC84CE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urva ABC" sheetId="1" r:id="rId1"/>
    <sheet name="Resumo" sheetId="2" r:id="rId2"/>
    <sheet name="Itens Originais" sheetId="3" r:id="rId3"/>
  </sheets>
  <calcPr calcId="181029" iterateDelta="1E-4"/>
</workbook>
</file>

<file path=xl/calcChain.xml><?xml version="1.0" encoding="utf-8"?>
<calcChain xmlns="http://schemas.openxmlformats.org/spreadsheetml/2006/main">
  <c r="K105" i="1" l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L16" i="1" s="1"/>
  <c r="M16" i="1" s="1"/>
  <c r="K10" i="1"/>
  <c r="K9" i="1"/>
  <c r="K8" i="1"/>
  <c r="K7" i="1"/>
  <c r="K6" i="1"/>
  <c r="K5" i="1"/>
  <c r="L79" i="1" l="1"/>
  <c r="M79" i="1" s="1"/>
  <c r="L15" i="1"/>
  <c r="M15" i="1" s="1"/>
  <c r="L26" i="1"/>
  <c r="M26" i="1" s="1"/>
  <c r="L95" i="1"/>
  <c r="M95" i="1" s="1"/>
  <c r="L42" i="1"/>
  <c r="M42" i="1" s="1"/>
  <c r="L100" i="1"/>
  <c r="M100" i="1" s="1"/>
  <c r="L84" i="1"/>
  <c r="M84" i="1" s="1"/>
  <c r="L68" i="1"/>
  <c r="M68" i="1" s="1"/>
  <c r="L52" i="1"/>
  <c r="M52" i="1" s="1"/>
  <c r="L36" i="1"/>
  <c r="M36" i="1" s="1"/>
  <c r="L20" i="1"/>
  <c r="M20" i="1" s="1"/>
  <c r="L89" i="1"/>
  <c r="M89" i="1" s="1"/>
  <c r="L73" i="1"/>
  <c r="M73" i="1" s="1"/>
  <c r="L57" i="1"/>
  <c r="M57" i="1" s="1"/>
  <c r="L41" i="1"/>
  <c r="M41" i="1" s="1"/>
  <c r="L25" i="1"/>
  <c r="M25" i="1" s="1"/>
  <c r="L9" i="1"/>
  <c r="M9" i="1" s="1"/>
  <c r="L40" i="1"/>
  <c r="M40" i="1" s="1"/>
  <c r="L24" i="1"/>
  <c r="M24" i="1" s="1"/>
  <c r="L8" i="1"/>
  <c r="M8" i="1" s="1"/>
  <c r="L61" i="1"/>
  <c r="M61" i="1" s="1"/>
  <c r="L45" i="1"/>
  <c r="M45" i="1" s="1"/>
  <c r="L29" i="1"/>
  <c r="M29" i="1" s="1"/>
  <c r="L55" i="1"/>
  <c r="M55" i="1" s="1"/>
  <c r="L39" i="1"/>
  <c r="M39" i="1" s="1"/>
  <c r="L23" i="1"/>
  <c r="M23" i="1" s="1"/>
  <c r="L44" i="1"/>
  <c r="M44" i="1" s="1"/>
  <c r="L12" i="1"/>
  <c r="M12" i="1" s="1"/>
  <c r="L97" i="1"/>
  <c r="M97" i="1" s="1"/>
  <c r="L81" i="1"/>
  <c r="M81" i="1" s="1"/>
  <c r="L65" i="1"/>
  <c r="M65" i="1" s="1"/>
  <c r="L33" i="1"/>
  <c r="M33" i="1" s="1"/>
  <c r="L102" i="1"/>
  <c r="M102" i="1" s="1"/>
  <c r="L54" i="1"/>
  <c r="M54" i="1" s="1"/>
  <c r="L22" i="1"/>
  <c r="M22" i="1" s="1"/>
  <c r="L91" i="1"/>
  <c r="M91" i="1" s="1"/>
  <c r="L59" i="1"/>
  <c r="M59" i="1" s="1"/>
  <c r="L43" i="1"/>
  <c r="M43" i="1" s="1"/>
  <c r="L96" i="1"/>
  <c r="M96" i="1" s="1"/>
  <c r="L48" i="1"/>
  <c r="M48" i="1" s="1"/>
  <c r="L101" i="1"/>
  <c r="M101" i="1" s="1"/>
  <c r="L21" i="1"/>
  <c r="M21" i="1" s="1"/>
  <c r="L90" i="1"/>
  <c r="M90" i="1" s="1"/>
  <c r="L74" i="1"/>
  <c r="M74" i="1" s="1"/>
  <c r="L105" i="1"/>
  <c r="M105" i="1" s="1"/>
  <c r="L49" i="1"/>
  <c r="M49" i="1" s="1"/>
  <c r="L80" i="1"/>
  <c r="M80" i="1" s="1"/>
  <c r="L64" i="1"/>
  <c r="M64" i="1" s="1"/>
  <c r="L32" i="1"/>
  <c r="M32" i="1" s="1"/>
  <c r="L94" i="1"/>
  <c r="M94" i="1" s="1"/>
  <c r="L78" i="1"/>
  <c r="M78" i="1" s="1"/>
  <c r="L62" i="1"/>
  <c r="M62" i="1" s="1"/>
  <c r="L46" i="1"/>
  <c r="M46" i="1" s="1"/>
  <c r="L30" i="1"/>
  <c r="M30" i="1" s="1"/>
  <c r="L14" i="1"/>
  <c r="M14" i="1" s="1"/>
  <c r="L99" i="1"/>
  <c r="M99" i="1" s="1"/>
  <c r="L83" i="1"/>
  <c r="M83" i="1" s="1"/>
  <c r="L67" i="1"/>
  <c r="M67" i="1" s="1"/>
  <c r="L51" i="1"/>
  <c r="M51" i="1" s="1"/>
  <c r="L35" i="1"/>
  <c r="M35" i="1" s="1"/>
  <c r="L19" i="1"/>
  <c r="M19" i="1" s="1"/>
  <c r="L104" i="1"/>
  <c r="M104" i="1" s="1"/>
  <c r="L88" i="1"/>
  <c r="M88" i="1" s="1"/>
  <c r="L72" i="1"/>
  <c r="M72" i="1" s="1"/>
  <c r="L56" i="1"/>
  <c r="M56" i="1" s="1"/>
  <c r="L93" i="1"/>
  <c r="M93" i="1" s="1"/>
  <c r="L77" i="1"/>
  <c r="M77" i="1" s="1"/>
  <c r="L13" i="1"/>
  <c r="M13" i="1" s="1"/>
  <c r="L7" i="1"/>
  <c r="M7" i="1" s="1"/>
  <c r="L92" i="1"/>
  <c r="M92" i="1" s="1"/>
  <c r="L76" i="1"/>
  <c r="M76" i="1" s="1"/>
  <c r="L60" i="1"/>
  <c r="M60" i="1" s="1"/>
  <c r="L28" i="1"/>
  <c r="M28" i="1" s="1"/>
  <c r="L17" i="1"/>
  <c r="M17" i="1" s="1"/>
  <c r="L86" i="1"/>
  <c r="M86" i="1" s="1"/>
  <c r="L70" i="1"/>
  <c r="M70" i="1" s="1"/>
  <c r="L38" i="1"/>
  <c r="M38" i="1" s="1"/>
  <c r="L6" i="1"/>
  <c r="M6" i="1" s="1"/>
  <c r="L75" i="1"/>
  <c r="M75" i="1" s="1"/>
  <c r="L27" i="1"/>
  <c r="M27" i="1" s="1"/>
  <c r="L11" i="1"/>
  <c r="M11" i="1" s="1"/>
  <c r="L85" i="1"/>
  <c r="M85" i="1" s="1"/>
  <c r="L69" i="1"/>
  <c r="M69" i="1" s="1"/>
  <c r="L53" i="1"/>
  <c r="M53" i="1" s="1"/>
  <c r="L37" i="1"/>
  <c r="M37" i="1" s="1"/>
  <c r="L5" i="1"/>
  <c r="M5" i="1" s="1"/>
  <c r="L98" i="1"/>
  <c r="M98" i="1" s="1"/>
  <c r="L82" i="1"/>
  <c r="M82" i="1" s="1"/>
  <c r="L66" i="1"/>
  <c r="M66" i="1" s="1"/>
  <c r="L50" i="1"/>
  <c r="M50" i="1" s="1"/>
  <c r="L34" i="1"/>
  <c r="M34" i="1" s="1"/>
  <c r="L18" i="1"/>
  <c r="M18" i="1" s="1"/>
  <c r="L103" i="1"/>
  <c r="M103" i="1" s="1"/>
  <c r="L87" i="1"/>
  <c r="M87" i="1" s="1"/>
  <c r="L71" i="1"/>
  <c r="M71" i="1" s="1"/>
  <c r="L10" i="1"/>
  <c r="M10" i="1" s="1"/>
  <c r="L31" i="1"/>
  <c r="M31" i="1" s="1"/>
  <c r="L58" i="1"/>
  <c r="M58" i="1" s="1"/>
  <c r="L47" i="1"/>
  <c r="M47" i="1" s="1"/>
  <c r="L63" i="1"/>
  <c r="M63" i="1" s="1"/>
</calcChain>
</file>

<file path=xl/sharedStrings.xml><?xml version="1.0" encoding="utf-8"?>
<sst xmlns="http://schemas.openxmlformats.org/spreadsheetml/2006/main" count="1081" uniqueCount="282">
  <si>
    <t>CURVA ABC - IMPLANTAÇÃO DE MELHORIAS SANITÁRIAS DOMICILIARES</t>
  </si>
  <si>
    <t>Fonte: Planilha Orçamentária PDF | Total da planilha: R$ 1.454.034,70</t>
  </si>
  <si>
    <t>Ordem</t>
  </si>
  <si>
    <t>Item</t>
  </si>
  <si>
    <t>Fonte</t>
  </si>
  <si>
    <t>Código</t>
  </si>
  <si>
    <t>Descrição</t>
  </si>
  <si>
    <t>Unid.</t>
  </si>
  <si>
    <t>Qtd.</t>
  </si>
  <si>
    <t>Custo Unit. s/ BDI</t>
  </si>
  <si>
    <t>Preço Unit. c/ BDI</t>
  </si>
  <si>
    <t>Preço Total</t>
  </si>
  <si>
    <t>% Item</t>
  </si>
  <si>
    <t>% Acum.</t>
  </si>
  <si>
    <t>Classe</t>
  </si>
  <si>
    <t>Página PDF</t>
  </si>
  <si>
    <t>2.1.4.1.</t>
  </si>
  <si>
    <t>SINAPI</t>
  </si>
  <si>
    <t>103329</t>
  </si>
  <si>
    <t>ALVENARIA DE VEDAÇÃO DE BLOCOS CERÂMICOS FURADOS NA HORIZONTAL DE 9X19X19 CM (ESPESSURA 9 CM) E ARGAMASSA DE ASSENTAMENTO COM PREPARO MANUAL. AF_12/2021</t>
  </si>
  <si>
    <t>M2</t>
  </si>
  <si>
    <t>2.1.5.2.</t>
  </si>
  <si>
    <t>87548</t>
  </si>
  <si>
    <t>MASSA ÚNICA, EM ARGAMASSA TRAÇO 1:2:8, PREPARO MANUAL, APLICADA MANUALMENTE EM PAREDES INTERNAS DE AMBIENTES COM ÁREA ENTRE 5M² E 10M², E = 10MM, COM TALISCAS. AF_03/2024</t>
  </si>
  <si>
    <t>2.1.1.2.</t>
  </si>
  <si>
    <t>105009</t>
  </si>
  <si>
    <t>LOCAÇÃO CONVENCIONAL DE OBRA, UTILIZANDO GABARITO DE TÁBUAS CORRIDAS PONTALETADAS A CADA 1,50M - 2 UTILIZAÇÕES. AF_03/2024</t>
  </si>
  <si>
    <t>M</t>
  </si>
  <si>
    <t>2.1.5.3.</t>
  </si>
  <si>
    <t>87273</t>
  </si>
  <si>
    <t>REVESTIMENTO CERÂMICO PARA PAREDES INTERNAS COM PLACAS TIPO ESMALTADA DE DIMENSÕES 33X45 CM APLICADAS NA ALTURA INTEIRA DAS PAREDES. AF_02/2023_PE</t>
  </si>
  <si>
    <t>2.2.1.7.</t>
  </si>
  <si>
    <t>106059</t>
  </si>
  <si>
    <t>LAJE PRÉ-MOLDADA UNIDIRECIONAL, BIAPOIADA, PARA FORRO, ENCHIMENTO EM CERÂMICA, VIGOTA TRELIÇADA, ALTURA TOTAL DA LAJE "LT" = 12 CM (ENCHIMENTO+CAPA) = (8+4). AF_08/2025</t>
  </si>
  <si>
    <t>2.1.3.4.</t>
  </si>
  <si>
    <t>94992</t>
  </si>
  <si>
    <t>EXECUÇÃO DE PASSEIO (CALÇADA) OU PISO DE CONCRETO COM CONCRETO MOLDADO IN LOCO, FEITO EM OBRA, ACABAMENTO CONVENCIONAL, ESPESSURA 6 CM, ARMADO. AF_08/2022</t>
  </si>
  <si>
    <t>2.2.2.4.</t>
  </si>
  <si>
    <t>2.2.1.1.</t>
  </si>
  <si>
    <t>2.1.11.8.</t>
  </si>
  <si>
    <t>ORSE</t>
  </si>
  <si>
    <t>4883</t>
  </si>
  <si>
    <t>Caixa de inspeção 0.60 x 0.60 x 0.60m</t>
  </si>
  <si>
    <t>un</t>
  </si>
  <si>
    <t>2.1.7.1.</t>
  </si>
  <si>
    <t>91341</t>
  </si>
  <si>
    <t>PORTA EM ALUMÍNIO DE ABRIR TIPO VENEZIANA COM GUARNIÇÃO, FIXAÇÃO COM PARAFUSOS - FORNECIMENTO E INSTALAÇÃO. AF_10/2025</t>
  </si>
  <si>
    <t>2.1.2.2.</t>
  </si>
  <si>
    <t>103800</t>
  </si>
  <si>
    <t>PEDRA ARGAMASSADA COM CIMENTO E AREIA 1:3, 40% DE ARGAMASSA EM VOLUME - AREIA E PEDRA DE MÃO COMERCIAIS - FORNECIMENTO E ASSENTAMENTO. AF_08/2022</t>
  </si>
  <si>
    <t>M3</t>
  </si>
  <si>
    <t>2.2.1.2.</t>
  </si>
  <si>
    <t>93358</t>
  </si>
  <si>
    <t>ESCAVAÇÃO MANUAL DE VALA. AF_09/2024</t>
  </si>
  <si>
    <t>2.1.3.3.</t>
  </si>
  <si>
    <t>94273</t>
  </si>
  <si>
    <t>ASSENTAMENTO DE GUIA (MEIO-FIO) EM TRECHO RETO, CONFECCIONADA EM CONCRETO PRÉ-FABRICADO, DIMENSÕES 100X15X13X30 CM (COMPRIMENTO X BASE INFERIOR X BASE SUPERIOR X ALTURA). AF_01/2024</t>
  </si>
  <si>
    <t>2.4.0.10.</t>
  </si>
  <si>
    <t>6387</t>
  </si>
  <si>
    <t>*Caixa de passagem cp2-080 (60x60x80cm)</t>
  </si>
  <si>
    <t>2.1.6.2.</t>
  </si>
  <si>
    <t>2.1.8.1.</t>
  </si>
  <si>
    <t>86888</t>
  </si>
  <si>
    <t>BACIA SANITÁRIA COM CAIXA ACOPLADA LOUÇA BRANCA - FORNECIMENTO E INSTALAÇÃO. AF_02/2026</t>
  </si>
  <si>
    <t>UN</t>
  </si>
  <si>
    <t>2.4.0.9.</t>
  </si>
  <si>
    <t>Composição</t>
  </si>
  <si>
    <t>001</t>
  </si>
  <si>
    <t>TANQUE DUPLO EM MARMORE SINTETICO COM CUBA LISA E ESFREGADOR, 110 X 60 CM, INCLUSO SIFÃO TIPO FLEXÍVEL EM PVC, VÁLVULA EM PLÁSTICO CROMADO TIPO AMERICANA E TORNEIRA CROMADA LONGA, DE PAREDE, PADRÃO POPULAR - FORNECIMENTO E INSTALAÇÃO.</t>
  </si>
  <si>
    <t>2.2.2.1.</t>
  </si>
  <si>
    <t>2.2.1.5.</t>
  </si>
  <si>
    <t>2.1.6.1.</t>
  </si>
  <si>
    <t>8811</t>
  </si>
  <si>
    <t>Fornecimento e implantação de viga em concreto pré-moldado, seção = 12x20cm</t>
  </si>
  <si>
    <t>m</t>
  </si>
  <si>
    <t>2.3.0.8.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</si>
  <si>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</si>
  <si>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AF_02/2026</t>
  </si>
  <si>
    <t>2.2.2.2.</t>
  </si>
  <si>
    <t>2.3.0.9.</t>
  </si>
  <si>
    <t>98110</t>
  </si>
  <si>
    <t>CAIXA DE GORDURA PEQUENA (CAPACIDADE: 19 L), CIRCULAR, EM PVC, DIÂMETRO INTERNO= 0,3 M. AF_12/2020</t>
  </si>
  <si>
    <t>2.1.5.5.</t>
  </si>
  <si>
    <t>88497</t>
  </si>
  <si>
    <t>EMASSAMENTO COM MASSA LÁTEX, APLICAÇÃO EM PAREDE, DUAS DEMÃOS, LIXAMENTO MANUAL. AF_04/2023</t>
  </si>
  <si>
    <t>2.2.2.5.</t>
  </si>
  <si>
    <t>2.1.8.2.</t>
  </si>
  <si>
    <t>86942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</si>
  <si>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</si>
  <si>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>2.1.9.1.</t>
  </si>
  <si>
    <t>102605</t>
  </si>
  <si>
    <t>CAIXA D´ÁGUA EM POLIETILENO, 500 LITROS - FORNECIMENTO E INSTALAÇÃO. AF_06/2021</t>
  </si>
  <si>
    <t>2.1.5.6.</t>
  </si>
  <si>
    <t>88489</t>
  </si>
  <si>
    <t>PINTURA LÁTEX ACRÍLICA PREMIUM, APLICAÇÃO MANUAL EM PAREDES, DUAS DEMÃOS. AF_04/2023</t>
  </si>
  <si>
    <t>2.2.1.3.</t>
  </si>
  <si>
    <t>2.1.9.2.</t>
  </si>
  <si>
    <t>89356</t>
  </si>
  <si>
    <t>TUBO, PVC, SOLDÁVEL, DE 25MM, INSTALADO EM RAMAL OU SUB- RAMAL DE ÁGUA - FORNECIMENTO E INSTALAÇÃO. AF_06/2022</t>
  </si>
  <si>
    <t>2.1.5.1.</t>
  </si>
  <si>
    <t>87878</t>
  </si>
  <si>
    <t>CHAPISCO APLICADO EM ALVENARIAS E ESTRUTURAS DE CONCRETO INTERNAS, COM COLHER DE PEDREIRO. ARGAMASSA TRAÇO 1:3 COM PREPARO MANUAL. AF_10/2022</t>
  </si>
  <si>
    <t>1.1.0.1.</t>
  </si>
  <si>
    <t>103689</t>
  </si>
  <si>
    <t>FORNECIMENTO E INSTALAÇÃO DE PLACA DE OBRA COM CHAPA GALVANIZADA E ESTRUTURA DE MADEIRA. AF_03/2022_PS</t>
  </si>
  <si>
    <t>2.1.10.1.</t>
  </si>
  <si>
    <t>89714</t>
  </si>
  <si>
    <t>TUBO PVC, SERIE NORMAL, ESGOTO PREDIAL, DN 100 MM, FORNECIDO E INSTALADO EM RAMAL DE DESCARGA OU RAMAL DE ESGOTO SANITÁRIO. AF_08/2022</t>
  </si>
  <si>
    <t>2.1.8.3.</t>
  </si>
  <si>
    <t>100860</t>
  </si>
  <si>
    <t>CHUVEIRO ELÉTRICO COMUM CORPO PLÁSTICO, TIPO DUCHA - FORNECIMENTO E INSTALAÇÃO. AF_02/2026</t>
  </si>
  <si>
    <t>2.1.8.5.</t>
  </si>
  <si>
    <t>95546</t>
  </si>
  <si>
    <t>KIT DE ACESSÓRIOS PARA BANHEIRO EM METAL CROMADO, 5 PEÇAS, INCLUSO FIXAÇÃO. AF_02/2026</t>
  </si>
  <si>
    <t>2.1.11.4.</t>
  </si>
  <si>
    <t>91928</t>
  </si>
  <si>
    <t>CABO DE COBRE FLEXÍVEL ISOLADO, 4 MM², ANTI-CHAMA 450/750 V, PARA CIRCUITOS TERMINAIS - FORNECIMENTO E INSTALAÇÃO. AF_03/2023</t>
  </si>
  <si>
    <t>2.1.3.6.</t>
  </si>
  <si>
    <t>87246</t>
  </si>
  <si>
    <t>REVESTIMENTO CERÂMICO PARA PISO COM PLACAS TIPO ESMALTADA DE DIMENSÕES 35X35 CM APLICADA EM AMBIENTES DE ÁREA MENOR QUE 5 M2. AF_02/2023_PE</t>
  </si>
  <si>
    <t>2.2.1.12.</t>
  </si>
  <si>
    <t>89796</t>
  </si>
  <si>
    <t>TE, PVC, SERIE NORMAL, ESGOTO PREDIAL, DN 100 X 100 MM, JUNTA ELÁSTICA, FORNECIDO E INSTALADO EM RAMAL DE DESCARGA OU RAMAL DE ESGOTO SANITÁRIO. AF_08/2022</t>
  </si>
  <si>
    <t>2.2.1.11.</t>
  </si>
  <si>
    <t>89800</t>
  </si>
  <si>
    <t>TUBO PVC, SERIE NORMAL, ESGOTO PREDIAL, DN 100 MM, FORNECIDO E INSTALADO EM PRUMADA DE ESGOTO SANITÁRIO OU VENTILAÇÃO. AF_08/2022</t>
  </si>
  <si>
    <t>2.2.1.8.</t>
  </si>
  <si>
    <t>6411</t>
  </si>
  <si>
    <t>Tampa de concreto para caixas de passagem 0,60x0,60mx0,07m</t>
  </si>
  <si>
    <t>2.1.6.3.</t>
  </si>
  <si>
    <t>98555</t>
  </si>
  <si>
    <t>IMPERMEABILIZAÇÃO DE SUPERFÍCIE COM ARGAMASSA POLIMÉRICA / MEMBRANA ACRÍLICA, 3 DEMÃOS. AF_09/2023</t>
  </si>
  <si>
    <t>2.1.6.6.</t>
  </si>
  <si>
    <t>88496</t>
  </si>
  <si>
    <t>EMASSAMENTO COM MASSA LÁTEX, APLICAÇÃO EM TETO, DUAS DEMÃOS, LIXAMENTO MANUAL. AF_04/2023</t>
  </si>
  <si>
    <t>2.3.0.1.</t>
  </si>
  <si>
    <t>2.4.0.1.</t>
  </si>
  <si>
    <t>2.1.4.4.</t>
  </si>
  <si>
    <t>101161</t>
  </si>
  <si>
    <t>ALVENARIA DE VEDAÇÃO COM ELEMENTO VAZADO DE CONCRETO (COBOGÓ) DE 7X50X50CM E ARGAMASSA DE ASSENTAMENTO COM PREPARO EM BETONEIRA. AF_05/2020</t>
  </si>
  <si>
    <t>2.1.6.5.</t>
  </si>
  <si>
    <t>2.1.11.1.</t>
  </si>
  <si>
    <t>91854</t>
  </si>
  <si>
    <t>ELETRODUTO FLEXÍVEL CORRUGADO, PVC, DN 25 MM (3/4"), PARA CIRCUITOS TERMINAIS, INSTALADO EM PAREDE - FORNECIMENTO E INSTALAÇÃO. AF_03/2023</t>
  </si>
  <si>
    <t>2.2.1.10.</t>
  </si>
  <si>
    <t>2658</t>
  </si>
  <si>
    <t>Lastro de brita 3</t>
  </si>
  <si>
    <t>m³</t>
  </si>
  <si>
    <t>2.2.1.9.</t>
  </si>
  <si>
    <t>95241</t>
  </si>
  <si>
    <t>LASTRO DE CONCRETO MAGRO, APLICADO EM PISOS, LAJES SOBRE SOLO OU RADIERS, ESPESSURA DE 5 CM. AF_01/2024</t>
  </si>
  <si>
    <t>2.1.2.1.</t>
  </si>
  <si>
    <t>2.1.9.8.</t>
  </si>
  <si>
    <t>89987</t>
  </si>
  <si>
    <t>REGISTRO DE GAVETA BRUTO, LATÃO, ROSCÁVEL, 3/4", COM ACABAMENTO E CANOPLA CROMADOS - FORNECIMENTO E INSTALAÇÃO. AF_08/2021</t>
  </si>
  <si>
    <t>2.2.2.3.</t>
  </si>
  <si>
    <t>2.1.9.7.</t>
  </si>
  <si>
    <t>89985</t>
  </si>
  <si>
    <t>REGISTRO DE PRESSÃO BRUTO, LATÃO, ROSCÁVEL, 3/4", COM ACABAMENTO E CANOPLA CROMADOS - FORNECIMENTO E INSTALAÇÃO. AF_08/2021</t>
  </si>
  <si>
    <t>2.1.5.4.</t>
  </si>
  <si>
    <t>88415</t>
  </si>
  <si>
    <t>APLICAÇÃO MANUAL DE FUNDO SELADOR ACRÍLICO EM PAREDES EXTERNAS DE CASAS. AF_03/2024</t>
  </si>
  <si>
    <t>2.1.3.5.</t>
  </si>
  <si>
    <t>87620</t>
  </si>
  <si>
    <t>CONTRAPISO EM ARGAMASSA TRAÇO 1:4 (CIMENTO E AREIA), PREPARO MECÂNICO COM BETONEIRA 400 L, APLICADO EM ÁREAS SECAS SOBRE LAJE, ADERIDO, ACABAMENTO NÃO REFORÇADO, ESPESSURA 2CM. AF_07/2021</t>
  </si>
  <si>
    <t>2.1.3.1.</t>
  </si>
  <si>
    <t>94319</t>
  </si>
  <si>
    <t>ATERRO MANUAL DE VALAS COM SOLO ARGILO-ARENOSO. AF_08/2023</t>
  </si>
  <si>
    <t>2.2.1.4.</t>
  </si>
  <si>
    <t>2.3.0.3.</t>
  </si>
  <si>
    <t>2.4.0.3.</t>
  </si>
  <si>
    <t>2.1.3.7.</t>
  </si>
  <si>
    <t>98689</t>
  </si>
  <si>
    <t>SOLEIRA EM GRANITO, LARGURA 15 CM, ESPESSURA 2,0 CM. AF_02/2026</t>
  </si>
  <si>
    <t>2.1.10.2.</t>
  </si>
  <si>
    <t>89798</t>
  </si>
  <si>
    <t>TUBO PVC, SERIE NORMAL, ESGOTO PREDIAL, DN 50 MM, FORNECIDO E INSTALADO EM PRUMADA DE ESGOTO SANITÁRIO OU VENTILAÇÃO. AF_08/2022</t>
  </si>
  <si>
    <t>2.4.0.7.</t>
  </si>
  <si>
    <t>89731</t>
  </si>
  <si>
    <t>JOELHO 90 GRAUS, PVC, SERIE NORMAL, ESGOTO PREDIAL, DN 50 MM, JUNTA ELÁSTICA, FORNECIDO E INSTALADO EM RAMAL DE DESCARGA OU RAMAL DE ESGOTO SANITÁRIO. AF_08/2022</t>
  </si>
  <si>
    <t>2.1.6.4.</t>
  </si>
  <si>
    <t>87886</t>
  </si>
  <si>
    <t>CHAPISCO APLICADO NO TETO OU EM ESTRUTURA, COM DESEMPENADEIRA DENTADA. ARGAMASSA INDUSTRIALIZADA COM PREPARO MANUAL. AF_10/2022</t>
  </si>
  <si>
    <t>2.2.2.6.</t>
  </si>
  <si>
    <t>2.1.4.2.</t>
  </si>
  <si>
    <t>105022</t>
  </si>
  <si>
    <t>VERGA PRÉ-MOLDADA COM ATÉ 1,5 M DE VÃO, ESPESSURA DE *10* CM. AF_03/2024</t>
  </si>
  <si>
    <t>2.1.6.8.</t>
  </si>
  <si>
    <t>88488</t>
  </si>
  <si>
    <t>PINTURA LÁTEX ACRÍLICA PREMIUM, APLICAÇÃO MANUAL EM TETO, DUAS DEMÃOS. AF_04/2023</t>
  </si>
  <si>
    <t>2.1.9.3.</t>
  </si>
  <si>
    <t>90373</t>
  </si>
  <si>
    <t>JOELHO 90 GRAUS COM BUCHA DE LATÃO, PVC, SOLDÁVEL, DN 25MM, X 1/2 INSTALADO EM RAMAL OU SUB-RAMAL DE ÁGUA - FORNECIMENTO E INSTALAÇÃO. AF_06/2022</t>
  </si>
  <si>
    <t>2.1.1.1.</t>
  </si>
  <si>
    <t>98524</t>
  </si>
  <si>
    <t>LIMPEZA MANUAL DE VEGETAÇÃO EM TERRENO COM ENXADA. AF_03/2024</t>
  </si>
  <si>
    <t>2.1.10.8.</t>
  </si>
  <si>
    <t>89707</t>
  </si>
  <si>
    <t>CAIXA SIFONADA, PVC, DN 100 X 100 X 50 MM, JUNTA ELÁSTICA, FORNECIDA E INSTALADA EM RAMAL DE DESCARGA OU EM RAMAL DE ESGOTO SANITÁRIO. AF_08/2022</t>
  </si>
  <si>
    <t>2.3.0.5.</t>
  </si>
  <si>
    <t>104614</t>
  </si>
  <si>
    <t>REVESTIMENTO CERÂMICO PARA PAREDES INTERNAS COM PLACAS TIPO ESMALTADA DE DIMENSÕES 20X20 CM APLICADAS EM DIAGONAL, A MEIA ALTURA DAS PAREDES. AF_02/2023_PE</t>
  </si>
  <si>
    <t>2.1.10.7.</t>
  </si>
  <si>
    <t>89797</t>
  </si>
  <si>
    <t>JUNÇÃO SIMPLES, PVC, SERIE NORMAL, ESGOTO PREDIAL, DN 100 X 100 MM, JUNTA ELÁSTICA, FORNECIDO E INSTALADO EM RAMAL DE DESCARGA OU RAMAL DE ESGOTO SANITÁRIO. AF_08/2022</t>
  </si>
  <si>
    <t>2.1.10.4.</t>
  </si>
  <si>
    <t>2.4.0.5.</t>
  </si>
  <si>
    <t>2.1.9.6.</t>
  </si>
  <si>
    <t>89395</t>
  </si>
  <si>
    <t>TE, PVC, SOLDÁVEL, DN 25MM, INSTALADO EM RAMAL OU SUB-RAMAL DE ÁGUA - FORNECIMENTO E INSTALAÇÃO. AF_06/2022</t>
  </si>
  <si>
    <t>2.1.9.4.</t>
  </si>
  <si>
    <t>89362</t>
  </si>
  <si>
    <t>JOELHO 90 GRAUS, PVC, SOLDÁVEL, DN 25MM, INSTALADO EM RAMAL OU SUB-RAMAL DE ÁGUA - FORNECIMENTO E INSTALAÇÃO. AF_06/2022</t>
  </si>
  <si>
    <t>2.1.8.4.</t>
  </si>
  <si>
    <t>100849</t>
  </si>
  <si>
    <t>ASSENTO SANITÁRIO CONVENCIONAL - FORNECIMENTO E INSTALAÇÃO. AF_02/2026</t>
  </si>
  <si>
    <t>2.2.2.7.</t>
  </si>
  <si>
    <t>2.3.0.6.</t>
  </si>
  <si>
    <t>2.4.0.6.</t>
  </si>
  <si>
    <t>2.1.11.7.</t>
  </si>
  <si>
    <t>91996</t>
  </si>
  <si>
    <t>TOMADA MÉDIA DE EMBUTIR (1 MÓDULO), 2P+T 10 A, INCLUINDO SUPORTE E PLACA - FORNECIMENTO E INSTALAÇÃO. AF_03/2023</t>
  </si>
  <si>
    <t>2.3.0.4.</t>
  </si>
  <si>
    <t>2.4.0.4.</t>
  </si>
  <si>
    <t>2.1.3.2.</t>
  </si>
  <si>
    <t>100576</t>
  </si>
  <si>
    <t>REGULARIZAÇÃO E COMPACTAÇÃO DE SUBLEITO DE SOLO PREDOMINANTEMENTE ARGILOSO, PARA OBRAS DE CONSTRUÇÃO DE PAVIMENTOS. AF_09/2024</t>
  </si>
  <si>
    <t>2.1.4.3.</t>
  </si>
  <si>
    <t>105028</t>
  </si>
  <si>
    <t>CONTRAVERGA PRÉ-MOLDADA, ESPESSURA DE *10* CM. AF_03/2024</t>
  </si>
  <si>
    <t>2.3.0.7.</t>
  </si>
  <si>
    <t>2.1.11.5.</t>
  </si>
  <si>
    <t>91953</t>
  </si>
  <si>
    <t>INTERRUPTOR SIMPLES (1 MÓDULO), 10A/250V, INCLUINDO SUPORTE E PLACA - FORNECIMENTO E INSTALAÇÃO. AF_03/2023</t>
  </si>
  <si>
    <t>2.1.10.6.</t>
  </si>
  <si>
    <t>89744</t>
  </si>
  <si>
    <t>JOELHO 90 GRAUS, PVC, SERIE NORMAL, ESGOTO PREDIAL, DN 100 MM, JUNTA ELÁSTICA, FORNECIDO E INSTALADO EM RAMAL DE DESCARGA OU RAMAL DE ESGOTO SANITÁRIO. AF_08/2022</t>
  </si>
  <si>
    <t>2.2.1.6.</t>
  </si>
  <si>
    <t>94648</t>
  </si>
  <si>
    <t>TUBO, PVC, SOLDÁVEL, DE 25MM, INSTALADO EM RESERVAÇÃO PREDIAL DE ÁGUA - FORNECIMENTO E INSTALAÇÃO. AF_04/2024</t>
  </si>
  <si>
    <t>2.2.1.13.</t>
  </si>
  <si>
    <t>104737</t>
  </si>
  <si>
    <t>REATERRO MANUAL DE VALAS, COM PLACA VIBRATÓRIA. AF_08/2023</t>
  </si>
  <si>
    <t>2.1.10.9.</t>
  </si>
  <si>
    <t>89709</t>
  </si>
  <si>
    <t>RALO SIFONADO, PVC, DN 100 X 40 MM, JUNTA SOLDÁVEL, FORNECIDO E INSTALADO EM RAMAL DE DESCARGA OU EM RAMAL DE ESGOTO SANITÁRIO. AF_08/2022</t>
  </si>
  <si>
    <t>2.1.9.5.</t>
  </si>
  <si>
    <t>89396</t>
  </si>
  <si>
    <t>TÊ COM BUCHA DE LATÃO NA BOLSA CENTRAL, PVC, SOLDÁVEL, DN 25MM X 1/2, INSTALADO EM RAMAL OU SUB-RAMAL DE ÁGUA - FORNECIMENTO E INSTALAÇÃO. AF_06/2022</t>
  </si>
  <si>
    <t>2.1.6.7.</t>
  </si>
  <si>
    <t>88484</t>
  </si>
  <si>
    <t>FUNDO SELADOR ACRÍLICO, APLICAÇÃO MANUAL EM TETO, UMA DEMÃO. AF_04/2023</t>
  </si>
  <si>
    <t>2.1.10.5.</t>
  </si>
  <si>
    <t>89825</t>
  </si>
  <si>
    <t>TE, PVC, SERIE NORMAL, ESGOTO PREDIAL, DN 50 X 50 MM, JUNTA ELÁSTICA, FORNECIDO E INSTALADO EM PRUMADA DE ESGOTO SANITÁRIO OU VENTILAÇÃO. AF_08/2022</t>
  </si>
  <si>
    <t>2.4.0.8.</t>
  </si>
  <si>
    <t>2.1.10.3.</t>
  </si>
  <si>
    <t>89732</t>
  </si>
  <si>
    <t>JOELHO 45 GRAUS, PVC, SERIE NORMAL, ESGOTO PREDIAL, DN 50 MM, JUNTA ELÁSTICA, FORNECIDO E INSTALADO EM RAMAL DE DESCARGA OU RAMAL DE ESGOTO SANITÁRIO. AF_08/2022</t>
  </si>
  <si>
    <t>2.1.11.2.</t>
  </si>
  <si>
    <t>91924</t>
  </si>
  <si>
    <t>CABO DE COBRE FLEXÍVEL ISOLADO, 1,5 MM², ANTI-CHAMA 450/750 V, PARA CIRCUITOS TERMINAIS - FORNECIMENTO E INSTALAÇÃO. AF_03/2023</t>
  </si>
  <si>
    <t>2.3.0.2.</t>
  </si>
  <si>
    <t>2.4.0.2.</t>
  </si>
  <si>
    <t>2.1.11.6.</t>
  </si>
  <si>
    <t>97610</t>
  </si>
  <si>
    <t>LÂMPADA COMPACTA DE LED 10 W, BASE E27 - FORNECIMENTO E INSTALAÇÃO. AF_09/2024</t>
  </si>
  <si>
    <t>2.1.11.3.</t>
  </si>
  <si>
    <t>91926</t>
  </si>
  <si>
    <t>CABO DE COBRE FLEXÍVEL ISOLADO, 2,5 MM², ANTI-CHAMA 450/750 V, PARA CIRCUITOS TERMINAIS - FORNECIMENTO E INSTALAÇÃO. AF_03/2023</t>
  </si>
  <si>
    <t>2.1.11.9.</t>
  </si>
  <si>
    <t>8324</t>
  </si>
  <si>
    <t>Plafon E-27</t>
  </si>
  <si>
    <t>TOTAL GERAL</t>
  </si>
  <si>
    <t>RESUMO DA CURVA ABC</t>
  </si>
  <si>
    <t>Qtd. de Itens</t>
  </si>
  <si>
    <t>Valor Total</t>
  </si>
  <si>
    <t>Participação</t>
  </si>
  <si>
    <t>A</t>
  </si>
  <si>
    <t>B</t>
  </si>
  <si>
    <t>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</si>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</sst>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##000"/>
    <numFmt numFmtId="165" formatCode="#,000%"/>
  </numFmts>
  <fonts count="4">
    <font>
      <sz val="11"/>
      <name val="Carlito"/>
    </font>
    <font>
      <b/>
      <sz val="14"/>
      <color rgb="FFFFFFFF"/>
      <name val="Carlito"/>
    </font>
    <font>
      <b/>
      <sz val="11"/>
      <color rgb="FF1F4E79"/>
      <name val="Carlito"/>
    </font>
    <font>
      <b/>
      <sz val="11"/>
      <color rgb="FFFFFFFF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AF7"/>
      </patternFill>
    </fill>
    <fill>
      <patternFill patternType="solid">
        <fgColor rgb="FF5B9BD5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4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5" fontId="0" fillId="0" borderId="0" xfId="0" applyNumberFormat="1"/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164" fontId="0" fillId="0" borderId="5" xfId="0" applyNumberFormat="1" applyBorder="1" applyAlignment="1">
      <alignment wrapText="1"/>
    </xf>
    <xf numFmtId="165" fontId="0" fillId="0" borderId="5" xfId="0" applyNumberFormat="1" applyBorder="1" applyAlignment="1">
      <alignment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165" fontId="0" fillId="0" borderId="8" xfId="0" applyNumberFormat="1" applyBorder="1" applyAlignment="1">
      <alignment wrapText="1"/>
    </xf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165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165" fontId="0" fillId="0" borderId="9" xfId="0" applyNumberFormat="1" applyBorder="1"/>
    <xf numFmtId="0" fontId="0" fillId="0" borderId="4" xfId="0" applyBorder="1" applyAlignment="1">
      <alignment wrapText="1"/>
    </xf>
    <xf numFmtId="165" fontId="0" fillId="0" borderId="6" xfId="0" applyNumberFormat="1" applyBorder="1" applyAlignment="1">
      <alignment wrapText="1"/>
    </xf>
    <xf numFmtId="0" fontId="0" fillId="0" borderId="7" xfId="0" applyBorder="1" applyAlignment="1">
      <alignment wrapText="1"/>
    </xf>
    <xf numFmtId="165" fontId="0" fillId="0" borderId="9" xfId="0" applyNumberFormat="1" applyBorder="1" applyAlignment="1">
      <alignment wrapText="1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4" fontId="3" fillId="4" borderId="2" xfId="0" applyNumberFormat="1" applyFont="1" applyFill="1" applyBorder="1" applyAlignment="1">
      <alignment horizontal="center" vertical="center" wrapText="1"/>
    </xf>
    <xf numFmtId="4" fontId="0" fillId="0" borderId="5" xfId="0" applyNumberFormat="1" applyBorder="1" applyAlignment="1">
      <alignment wrapText="1"/>
    </xf>
    <xf numFmtId="4" fontId="0" fillId="0" borderId="8" xfId="0" applyNumberFormat="1" applyBorder="1" applyAlignment="1">
      <alignment wrapText="1"/>
    </xf>
    <xf numFmtId="4" fontId="0" fillId="0" borderId="0" xfId="0" applyNumberFormat="1"/>
  </cellXfs>
  <cellStyles count="1">
    <cellStyle name="Normal" xfId="0" builtinId="0"/>
  </cellStyles>
  <dxfs count="7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  <fill>
        <patternFill patternType="solid">
          <bgColor rgb="FFF8CBAD"/>
        </patternFill>
      </fill>
    </dxf>
    <dxf>
      <font>
        <b/>
      </font>
      <fill>
        <patternFill patternType="solid">
          <bgColor rgb="FFFFF2CC"/>
        </patternFill>
      </fill>
    </dxf>
    <dxf>
      <font>
        <b/>
      </font>
      <fill>
        <patternFill patternType="solid">
          <bgColor rgb="FFC6E0B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title>
      <c:tx>
        <c:rich>
          <a:bodyPr/>
          <a:lstStyle/>
          <a:p>
            <a:r>
              <a:t>Participação por Classe ABC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Qtd. de Itens</c:v>
          </c:tx>
          <c:invertIfNegative val="1"/>
          <c:cat>
            <c:strRef>
              <c:f>Resumo!$A$4:$A$6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Resumo!$B$4:$B$6</c:f>
              <c:numCache>
                <c:formatCode>General</c:formatCode>
                <c:ptCount val="3"/>
                <c:pt idx="0">
                  <c:v>31</c:v>
                </c:pt>
                <c:pt idx="1">
                  <c:v>33</c:v>
                </c:pt>
                <c:pt idx="2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3B-4548-AA88-08CF53D4D5A0}"/>
            </c:ext>
          </c:extLst>
        </c:ser>
        <c:ser>
          <c:idx val="1"/>
          <c:order val="1"/>
          <c:tx>
            <c:v>Valor Total</c:v>
          </c:tx>
          <c:invertIfNegative val="1"/>
          <c:cat>
            <c:strRef>
              <c:f>Resumo!$A$4:$A$6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Resumo!$C$4:$C$6</c:f>
              <c:numCache>
                <c:formatCode>#.##000</c:formatCode>
                <c:ptCount val="3"/>
                <c:pt idx="0">
                  <c:v>1160669.6299999999</c:v>
                </c:pt>
                <c:pt idx="1">
                  <c:v>218814.70999999993</c:v>
                </c:pt>
                <c:pt idx="2">
                  <c:v>74550.36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3B-4548-AA88-08CF53D4D5A0}"/>
            </c:ext>
          </c:extLst>
        </c:ser>
        <c:ser>
          <c:idx val="2"/>
          <c:order val="2"/>
          <c:tx>
            <c:v>Participação</c:v>
          </c:tx>
          <c:invertIfNegative val="1"/>
          <c:cat>
            <c:strRef>
              <c:f>Resumo!$A$4:$A$6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Resumo!$D$4:$D$6</c:f>
              <c:numCache>
                <c:formatCode>#,000%</c:formatCode>
                <c:ptCount val="3"/>
                <c:pt idx="0">
                  <c:v>0.79824066784651004</c:v>
                </c:pt>
                <c:pt idx="1">
                  <c:v>0.15048795603021023</c:v>
                </c:pt>
                <c:pt idx="2">
                  <c:v>5.1271376123279588E-2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3B-4548-AA88-08CF53D4D5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title>
      <c:tx>
        <c:rich>
          <a:bodyPr/>
          <a:lstStyle/>
          <a:p>
            <a:r>
              <a:t>Top 10 Itens por Valor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Item</c:v>
          </c:tx>
          <c:invertIfNegative val="1"/>
          <c:cat>
            <c:numRef>
              <c:f>Resumo!$F$4:$F$13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Resumo!$G$4:$G$13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C-4B97-A7B0-5A90300EA1EA}"/>
            </c:ext>
          </c:extLst>
        </c:ser>
        <c:ser>
          <c:idx val="1"/>
          <c:order val="1"/>
          <c:tx>
            <c:v>Código</c:v>
          </c:tx>
          <c:invertIfNegative val="1"/>
          <c:cat>
            <c:numRef>
              <c:f>Resumo!$F$4:$F$13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Resumo!$H$4:$H$13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3C-4B97-A7B0-5A90300EA1EA}"/>
            </c:ext>
          </c:extLst>
        </c:ser>
        <c:ser>
          <c:idx val="2"/>
          <c:order val="2"/>
          <c:tx>
            <c:v>Descrição</c:v>
          </c:tx>
          <c:invertIfNegative val="1"/>
          <c:cat>
            <c:numRef>
              <c:f>Resumo!$F$4:$F$13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Resumo!$I$4:$I$13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3C-4B97-A7B0-5A90300EA1EA}"/>
            </c:ext>
          </c:extLst>
        </c:ser>
        <c:ser>
          <c:idx val="3"/>
          <c:order val="3"/>
          <c:tx>
            <c:v>Preço Total</c:v>
          </c:tx>
          <c:invertIfNegative val="1"/>
          <c:cat>
            <c:numRef>
              <c:f>Resumo!$F$4:$F$13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Resumo!$J$4:$J$13</c:f>
              <c:numCache>
                <c:formatCode>#.##000</c:formatCode>
                <c:ptCount val="10"/>
                <c:pt idx="0">
                  <c:v>112863.38</c:v>
                </c:pt>
                <c:pt idx="1">
                  <c:v>71986.25</c:v>
                </c:pt>
                <c:pt idx="2">
                  <c:v>69028.42</c:v>
                </c:pt>
                <c:pt idx="3">
                  <c:v>62432.83</c:v>
                </c:pt>
                <c:pt idx="4">
                  <c:v>53941</c:v>
                </c:pt>
                <c:pt idx="5">
                  <c:v>53885.83</c:v>
                </c:pt>
                <c:pt idx="6">
                  <c:v>50954.9</c:v>
                </c:pt>
                <c:pt idx="7">
                  <c:v>46340.01</c:v>
                </c:pt>
                <c:pt idx="8">
                  <c:v>43132.800000000003</c:v>
                </c:pt>
                <c:pt idx="9">
                  <c:v>42354.35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3C-4B97-A7B0-5A90300EA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24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14</xdr:row>
      <xdr:rowOff>0</xdr:rowOff>
    </xdr:from>
    <xdr:to>
      <xdr:col>11</xdr:col>
      <xdr:colOff>0</xdr:colOff>
      <xdr:row>34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CurvaABC" displayName="TabelaCurvaABC" ref="A4:M105">
  <tableColumns count="13">
    <tableColumn id="1" xr3:uid="{00000000-0010-0000-0000-000001000000}" name="Ordem"/>
    <tableColumn id="2" xr3:uid="{00000000-0010-0000-0000-000002000000}" name="Item"/>
    <tableColumn id="3" xr3:uid="{00000000-0010-0000-0000-000003000000}" name="Fonte"/>
    <tableColumn id="4" xr3:uid="{00000000-0010-0000-0000-000004000000}" name="Código"/>
    <tableColumn id="5" xr3:uid="{00000000-0010-0000-0000-000005000000}" name="Descrição"/>
    <tableColumn id="6" xr3:uid="{00000000-0010-0000-0000-000006000000}" name="Unid."/>
    <tableColumn id="7" xr3:uid="{00000000-0010-0000-0000-000007000000}" name="Qtd." dataDxfId="3"/>
    <tableColumn id="8" xr3:uid="{00000000-0010-0000-0000-000008000000}" name="Custo Unit. s/ BDI" dataDxfId="2"/>
    <tableColumn id="9" xr3:uid="{00000000-0010-0000-0000-000009000000}" name="Preço Unit. c/ BDI" dataDxfId="1"/>
    <tableColumn id="10" xr3:uid="{00000000-0010-0000-0000-00000A000000}" name="Preço Total" dataDxfId="0"/>
    <tableColumn id="11" xr3:uid="{00000000-0010-0000-0000-00000B000000}" name="% Item"/>
    <tableColumn id="12" xr3:uid="{00000000-0010-0000-0000-00000C000000}" name="% Acum."/>
    <tableColumn id="13" xr3:uid="{00000000-0010-0000-0000-00000D000000}" name="Cla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aItensOriginais" displayName="TabelaItensOriginais" ref="A1:J102">
  <tableColumns count="10">
    <tableColumn id="1" xr3:uid="{00000000-0010-0000-0100-000001000000}" name="Item"/>
    <tableColumn id="2" xr3:uid="{00000000-0010-0000-0100-000002000000}" name="Fonte"/>
    <tableColumn id="3" xr3:uid="{00000000-0010-0000-0100-000003000000}" name="Código"/>
    <tableColumn id="4" xr3:uid="{00000000-0010-0000-0100-000004000000}" name="Descrição"/>
    <tableColumn id="5" xr3:uid="{00000000-0010-0000-0100-000005000000}" name="Unid."/>
    <tableColumn id="6" xr3:uid="{00000000-0010-0000-0100-000006000000}" name="Qtd."/>
    <tableColumn id="7" xr3:uid="{00000000-0010-0000-0100-000007000000}" name="Custo Unit. s/ BDI"/>
    <tableColumn id="8" xr3:uid="{00000000-0010-0000-0100-000008000000}" name="Preço Unit. c/ BDI"/>
    <tableColumn id="9" xr3:uid="{00000000-0010-0000-0100-000009000000}" name="Preço Total"/>
    <tableColumn id="10" xr3:uid="{00000000-0010-0000-0100-00000A000000}" name="Página PD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7"/>
  <sheetViews>
    <sheetView showGridLines="0" tabSelected="1" view="pageBreakPreview" topLeftCell="A46" zoomScale="90" zoomScaleNormal="100" zoomScaleSheetLayoutView="90" workbookViewId="0">
      <selection activeCell="I9" sqref="I9"/>
    </sheetView>
  </sheetViews>
  <sheetFormatPr defaultRowHeight="14.25"/>
  <cols>
    <col min="1" max="1" width="8" customWidth="1"/>
    <col min="2" max="4" width="12" customWidth="1"/>
    <col min="5" max="5" width="54" customWidth="1"/>
    <col min="6" max="6" width="8" customWidth="1"/>
    <col min="7" max="7" width="12" style="35" customWidth="1"/>
    <col min="8" max="10" width="16" style="35" customWidth="1"/>
    <col min="11" max="12" width="10" customWidth="1"/>
    <col min="13" max="13" width="9" customWidth="1"/>
  </cols>
  <sheetData>
    <row r="1" spans="1:13" ht="24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4" spans="1:13" ht="30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32" t="s">
        <v>8</v>
      </c>
      <c r="H4" s="32" t="s">
        <v>9</v>
      </c>
      <c r="I4" s="32" t="s">
        <v>10</v>
      </c>
      <c r="J4" s="32" t="s">
        <v>11</v>
      </c>
      <c r="K4" s="6" t="s">
        <v>12</v>
      </c>
      <c r="L4" s="6" t="s">
        <v>13</v>
      </c>
      <c r="M4" s="6" t="s">
        <v>14</v>
      </c>
    </row>
    <row r="5" spans="1:13" ht="57.75">
      <c r="A5" s="8">
        <v>1</v>
      </c>
      <c r="B5" s="9" t="s">
        <v>16</v>
      </c>
      <c r="C5" s="9" t="s">
        <v>17</v>
      </c>
      <c r="D5" s="9" t="s">
        <v>18</v>
      </c>
      <c r="E5" s="10" t="s">
        <v>19</v>
      </c>
      <c r="F5" s="9" t="s">
        <v>20</v>
      </c>
      <c r="G5" s="33">
        <v>781.44</v>
      </c>
      <c r="H5" s="33">
        <v>115.54</v>
      </c>
      <c r="I5" s="33">
        <v>144.43</v>
      </c>
      <c r="J5" s="33">
        <v>112863.38</v>
      </c>
      <c r="K5" s="12">
        <f t="shared" ref="K5:K36" si="0">J5/$J$107</f>
        <v>7.7620829819260856E-2</v>
      </c>
      <c r="L5" s="12">
        <f>SUM($K$5:K5)</f>
        <v>7.7620829819260856E-2</v>
      </c>
      <c r="M5" s="9" t="str">
        <f t="shared" ref="M5:M36" si="1">IF(L5&lt;=80%,"A",IF(L5&lt;=95%,"B","C"))</f>
        <v>A</v>
      </c>
    </row>
    <row r="6" spans="1:13" ht="57.75">
      <c r="A6" s="8">
        <v>2</v>
      </c>
      <c r="B6" s="9" t="s">
        <v>21</v>
      </c>
      <c r="C6" s="9" t="s">
        <v>17</v>
      </c>
      <c r="D6" s="9" t="s">
        <v>22</v>
      </c>
      <c r="E6" s="10" t="s">
        <v>23</v>
      </c>
      <c r="F6" s="9" t="s">
        <v>20</v>
      </c>
      <c r="G6" s="33">
        <v>1562.88</v>
      </c>
      <c r="H6" s="33">
        <v>36.85</v>
      </c>
      <c r="I6" s="33">
        <v>46.06</v>
      </c>
      <c r="J6" s="33">
        <v>71986.25</v>
      </c>
      <c r="K6" s="12">
        <f t="shared" si="0"/>
        <v>4.9507931275642875E-2</v>
      </c>
      <c r="L6" s="12">
        <f>SUM($K$5:K6)</f>
        <v>0.12712876109490373</v>
      </c>
      <c r="M6" s="9" t="str">
        <f t="shared" si="1"/>
        <v>A</v>
      </c>
    </row>
    <row r="7" spans="1:13" ht="43.5">
      <c r="A7" s="8">
        <v>3</v>
      </c>
      <c r="B7" s="9" t="s">
        <v>24</v>
      </c>
      <c r="C7" s="9" t="s">
        <v>17</v>
      </c>
      <c r="D7" s="9" t="s">
        <v>25</v>
      </c>
      <c r="E7" s="10" t="s">
        <v>26</v>
      </c>
      <c r="F7" s="9" t="s">
        <v>27</v>
      </c>
      <c r="G7" s="33">
        <v>619.20000000000005</v>
      </c>
      <c r="H7" s="33">
        <v>89.18</v>
      </c>
      <c r="I7" s="33">
        <v>111.48</v>
      </c>
      <c r="J7" s="33">
        <v>69028.42</v>
      </c>
      <c r="K7" s="12">
        <f t="shared" si="0"/>
        <v>4.7473708846150646E-2</v>
      </c>
      <c r="L7" s="12">
        <f>SUM($K$5:K7)</f>
        <v>0.17460246994105438</v>
      </c>
      <c r="M7" s="9" t="str">
        <f t="shared" si="1"/>
        <v>A</v>
      </c>
    </row>
    <row r="8" spans="1:13" ht="57.75">
      <c r="A8" s="8">
        <v>4</v>
      </c>
      <c r="B8" s="9" t="s">
        <v>28</v>
      </c>
      <c r="C8" s="9" t="s">
        <v>17</v>
      </c>
      <c r="D8" s="9" t="s">
        <v>29</v>
      </c>
      <c r="E8" s="10" t="s">
        <v>30</v>
      </c>
      <c r="F8" s="9" t="s">
        <v>20</v>
      </c>
      <c r="G8" s="33">
        <v>739.2</v>
      </c>
      <c r="H8" s="33">
        <v>67.569999999999993</v>
      </c>
      <c r="I8" s="33">
        <v>84.46</v>
      </c>
      <c r="J8" s="33">
        <v>62432.83</v>
      </c>
      <c r="K8" s="12">
        <f t="shared" si="0"/>
        <v>4.2937647911703895E-2</v>
      </c>
      <c r="L8" s="12">
        <f>SUM($K$5:K8)</f>
        <v>0.21754011785275829</v>
      </c>
      <c r="M8" s="9" t="str">
        <f t="shared" si="1"/>
        <v>A</v>
      </c>
    </row>
    <row r="9" spans="1:13" ht="57.75">
      <c r="A9" s="8">
        <v>5</v>
      </c>
      <c r="B9" s="9" t="s">
        <v>31</v>
      </c>
      <c r="C9" s="9" t="s">
        <v>17</v>
      </c>
      <c r="D9" s="9" t="s">
        <v>32</v>
      </c>
      <c r="E9" s="10" t="s">
        <v>33</v>
      </c>
      <c r="F9" s="9" t="s">
        <v>20</v>
      </c>
      <c r="G9" s="33">
        <v>225.12</v>
      </c>
      <c r="H9" s="33">
        <v>191.69</v>
      </c>
      <c r="I9" s="33">
        <v>239.61</v>
      </c>
      <c r="J9" s="33">
        <v>53941</v>
      </c>
      <c r="K9" s="12">
        <f t="shared" si="0"/>
        <v>3.7097464042639423E-2</v>
      </c>
      <c r="L9" s="12">
        <f>SUM($K$5:K9)</f>
        <v>0.2546375818953977</v>
      </c>
      <c r="M9" s="9" t="str">
        <f t="shared" si="1"/>
        <v>A</v>
      </c>
    </row>
    <row r="10" spans="1:13" ht="57.75">
      <c r="A10" s="8">
        <v>6</v>
      </c>
      <c r="B10" s="9" t="s">
        <v>34</v>
      </c>
      <c r="C10" s="9" t="s">
        <v>17</v>
      </c>
      <c r="D10" s="9" t="s">
        <v>35</v>
      </c>
      <c r="E10" s="10" t="s">
        <v>36</v>
      </c>
      <c r="F10" s="9" t="s">
        <v>20</v>
      </c>
      <c r="G10" s="33">
        <v>480.48</v>
      </c>
      <c r="H10" s="33">
        <v>89.72</v>
      </c>
      <c r="I10" s="33">
        <v>112.15</v>
      </c>
      <c r="J10" s="33">
        <v>53885.83</v>
      </c>
      <c r="K10" s="12">
        <f t="shared" si="0"/>
        <v>3.7059521344298046E-2</v>
      </c>
      <c r="L10" s="12">
        <f>SUM($K$5:K10)</f>
        <v>0.29169710323969578</v>
      </c>
      <c r="M10" s="9" t="str">
        <f t="shared" si="1"/>
        <v>A</v>
      </c>
    </row>
    <row r="11" spans="1:13" ht="57.75">
      <c r="A11" s="8">
        <v>7</v>
      </c>
      <c r="B11" s="9" t="s">
        <v>37</v>
      </c>
      <c r="C11" s="9" t="s">
        <v>17</v>
      </c>
      <c r="D11" s="9" t="s">
        <v>18</v>
      </c>
      <c r="E11" s="10" t="s">
        <v>19</v>
      </c>
      <c r="F11" s="9" t="s">
        <v>20</v>
      </c>
      <c r="G11" s="33">
        <v>352.8</v>
      </c>
      <c r="H11" s="33">
        <v>115.54</v>
      </c>
      <c r="I11" s="33">
        <v>144.43</v>
      </c>
      <c r="J11" s="33">
        <v>50954.9</v>
      </c>
      <c r="K11" s="12">
        <f t="shared" si="0"/>
        <v>3.5043799161051659E-2</v>
      </c>
      <c r="L11" s="12">
        <f>SUM($K$5:K11)</f>
        <v>0.32674090240074743</v>
      </c>
      <c r="M11" s="9" t="str">
        <f t="shared" si="1"/>
        <v>A</v>
      </c>
    </row>
    <row r="12" spans="1:13" ht="43.5">
      <c r="A12" s="8">
        <v>8</v>
      </c>
      <c r="B12" s="9" t="s">
        <v>38</v>
      </c>
      <c r="C12" s="9" t="s">
        <v>17</v>
      </c>
      <c r="D12" s="9" t="s">
        <v>25</v>
      </c>
      <c r="E12" s="10" t="s">
        <v>26</v>
      </c>
      <c r="F12" s="9" t="s">
        <v>27</v>
      </c>
      <c r="G12" s="33">
        <v>415.68</v>
      </c>
      <c r="H12" s="33">
        <v>89.18</v>
      </c>
      <c r="I12" s="33">
        <v>111.48</v>
      </c>
      <c r="J12" s="33">
        <v>46340.01</v>
      </c>
      <c r="K12" s="12">
        <f t="shared" si="0"/>
        <v>3.1869947807985605E-2</v>
      </c>
      <c r="L12" s="12">
        <f>SUM($K$5:K12)</f>
        <v>0.35861085020873307</v>
      </c>
      <c r="M12" s="9" t="str">
        <f t="shared" si="1"/>
        <v>A</v>
      </c>
    </row>
    <row r="13" spans="1:13" ht="15">
      <c r="A13" s="8">
        <v>9</v>
      </c>
      <c r="B13" s="9" t="s">
        <v>39</v>
      </c>
      <c r="C13" s="9" t="s">
        <v>40</v>
      </c>
      <c r="D13" s="9" t="s">
        <v>41</v>
      </c>
      <c r="E13" s="10" t="s">
        <v>42</v>
      </c>
      <c r="F13" s="9" t="s">
        <v>43</v>
      </c>
      <c r="G13" s="33">
        <v>48</v>
      </c>
      <c r="H13" s="33">
        <v>718.88</v>
      </c>
      <c r="I13" s="33">
        <v>898.6</v>
      </c>
      <c r="J13" s="33">
        <v>43132.800000000003</v>
      </c>
      <c r="K13" s="12">
        <f t="shared" si="0"/>
        <v>2.9664216404188981E-2</v>
      </c>
      <c r="L13" s="12">
        <f>SUM($K$5:K13)</f>
        <v>0.38827506661292205</v>
      </c>
      <c r="M13" s="9" t="str">
        <f t="shared" si="1"/>
        <v>A</v>
      </c>
    </row>
    <row r="14" spans="1:13" ht="43.5">
      <c r="A14" s="8">
        <v>10</v>
      </c>
      <c r="B14" s="9" t="s">
        <v>44</v>
      </c>
      <c r="C14" s="9" t="s">
        <v>17</v>
      </c>
      <c r="D14" s="9" t="s">
        <v>45</v>
      </c>
      <c r="E14" s="10" t="s">
        <v>46</v>
      </c>
      <c r="F14" s="9" t="s">
        <v>20</v>
      </c>
      <c r="G14" s="33">
        <v>70.56</v>
      </c>
      <c r="H14" s="33">
        <v>480.21</v>
      </c>
      <c r="I14" s="33">
        <v>600.26</v>
      </c>
      <c r="J14" s="33">
        <v>42354.35</v>
      </c>
      <c r="K14" s="12">
        <f t="shared" si="0"/>
        <v>2.9128844036528153E-2</v>
      </c>
      <c r="L14" s="12">
        <f>SUM($K$5:K14)</f>
        <v>0.4174039106494502</v>
      </c>
      <c r="M14" s="9" t="str">
        <f t="shared" si="1"/>
        <v>A</v>
      </c>
    </row>
    <row r="15" spans="1:13" ht="57.75">
      <c r="A15" s="8">
        <v>11</v>
      </c>
      <c r="B15" s="9" t="s">
        <v>47</v>
      </c>
      <c r="C15" s="9" t="s">
        <v>17</v>
      </c>
      <c r="D15" s="9" t="s">
        <v>48</v>
      </c>
      <c r="E15" s="10" t="s">
        <v>49</v>
      </c>
      <c r="F15" s="9" t="s">
        <v>50</v>
      </c>
      <c r="G15" s="33">
        <v>48.96</v>
      </c>
      <c r="H15" s="33">
        <v>652.21</v>
      </c>
      <c r="I15" s="33">
        <v>815.26</v>
      </c>
      <c r="J15" s="33">
        <v>39915.129999999997</v>
      </c>
      <c r="K15" s="12">
        <f t="shared" si="0"/>
        <v>2.7451291224342856E-2</v>
      </c>
      <c r="L15" s="12">
        <f>SUM($K$5:K15)</f>
        <v>0.44485520187379307</v>
      </c>
      <c r="M15" s="9" t="str">
        <f t="shared" si="1"/>
        <v>A</v>
      </c>
    </row>
    <row r="16" spans="1:13" ht="15">
      <c r="A16" s="8">
        <v>12</v>
      </c>
      <c r="B16" s="9" t="s">
        <v>51</v>
      </c>
      <c r="C16" s="9" t="s">
        <v>17</v>
      </c>
      <c r="D16" s="9" t="s">
        <v>52</v>
      </c>
      <c r="E16" s="10" t="s">
        <v>53</v>
      </c>
      <c r="F16" s="9" t="s">
        <v>50</v>
      </c>
      <c r="G16" s="33">
        <v>306.72000000000003</v>
      </c>
      <c r="H16" s="33">
        <v>103.4</v>
      </c>
      <c r="I16" s="33">
        <v>129.25</v>
      </c>
      <c r="J16" s="33">
        <v>39643.56</v>
      </c>
      <c r="K16" s="12">
        <f t="shared" si="0"/>
        <v>2.7264521266239381E-2</v>
      </c>
      <c r="L16" s="12">
        <f>SUM($K$5:K16)</f>
        <v>0.47211972314003248</v>
      </c>
      <c r="M16" s="9" t="str">
        <f t="shared" si="1"/>
        <v>A</v>
      </c>
    </row>
    <row r="17" spans="1:13" ht="57.75">
      <c r="A17" s="8">
        <v>13</v>
      </c>
      <c r="B17" s="9" t="s">
        <v>54</v>
      </c>
      <c r="C17" s="9" t="s">
        <v>17</v>
      </c>
      <c r="D17" s="9" t="s">
        <v>55</v>
      </c>
      <c r="E17" s="10" t="s">
        <v>56</v>
      </c>
      <c r="F17" s="9" t="s">
        <v>27</v>
      </c>
      <c r="G17" s="33">
        <v>676.8</v>
      </c>
      <c r="H17" s="33">
        <v>44.75</v>
      </c>
      <c r="I17" s="33">
        <v>55.94</v>
      </c>
      <c r="J17" s="33">
        <v>37860.19</v>
      </c>
      <c r="K17" s="12">
        <f t="shared" si="0"/>
        <v>2.6038023714289628E-2</v>
      </c>
      <c r="L17" s="12">
        <f>SUM($K$5:K17)</f>
        <v>0.49815774685432213</v>
      </c>
      <c r="M17" s="9" t="str">
        <f t="shared" si="1"/>
        <v>A</v>
      </c>
    </row>
    <row r="18" spans="1:13" ht="15">
      <c r="A18" s="8">
        <v>14</v>
      </c>
      <c r="B18" s="9" t="s">
        <v>57</v>
      </c>
      <c r="C18" s="9" t="s">
        <v>40</v>
      </c>
      <c r="D18" s="9" t="s">
        <v>58</v>
      </c>
      <c r="E18" s="10" t="s">
        <v>59</v>
      </c>
      <c r="F18" s="9" t="s">
        <v>43</v>
      </c>
      <c r="G18" s="33">
        <v>48</v>
      </c>
      <c r="H18" s="33">
        <v>616.58000000000004</v>
      </c>
      <c r="I18" s="33">
        <v>770.73</v>
      </c>
      <c r="J18" s="33">
        <v>36995.040000000001</v>
      </c>
      <c r="K18" s="12">
        <f t="shared" si="0"/>
        <v>2.5443024158914505E-2</v>
      </c>
      <c r="L18" s="12">
        <f>SUM($K$5:K18)</f>
        <v>0.52360077101323665</v>
      </c>
      <c r="M18" s="9" t="str">
        <f t="shared" si="1"/>
        <v>A</v>
      </c>
    </row>
    <row r="19" spans="1:13" ht="57.75">
      <c r="A19" s="8">
        <v>15</v>
      </c>
      <c r="B19" s="9" t="s">
        <v>60</v>
      </c>
      <c r="C19" s="9" t="s">
        <v>17</v>
      </c>
      <c r="D19" s="9" t="s">
        <v>32</v>
      </c>
      <c r="E19" s="10" t="s">
        <v>33</v>
      </c>
      <c r="F19" s="9" t="s">
        <v>20</v>
      </c>
      <c r="G19" s="33">
        <v>151.19999999999999</v>
      </c>
      <c r="H19" s="33">
        <v>191.69</v>
      </c>
      <c r="I19" s="33">
        <v>239.61</v>
      </c>
      <c r="J19" s="33">
        <v>36229.03</v>
      </c>
      <c r="K19" s="12">
        <f t="shared" si="0"/>
        <v>2.4916207295465505E-2</v>
      </c>
      <c r="L19" s="12">
        <f>SUM($K$5:K19)</f>
        <v>0.54851697830870216</v>
      </c>
      <c r="M19" s="9" t="str">
        <f t="shared" si="1"/>
        <v>A</v>
      </c>
    </row>
    <row r="20" spans="1:13" ht="29.25">
      <c r="A20" s="8">
        <v>16</v>
      </c>
      <c r="B20" s="9" t="s">
        <v>61</v>
      </c>
      <c r="C20" s="9" t="s">
        <v>17</v>
      </c>
      <c r="D20" s="9" t="s">
        <v>62</v>
      </c>
      <c r="E20" s="10" t="s">
        <v>63</v>
      </c>
      <c r="F20" s="9" t="s">
        <v>64</v>
      </c>
      <c r="G20" s="33">
        <v>48</v>
      </c>
      <c r="H20" s="33">
        <v>566.16999999999996</v>
      </c>
      <c r="I20" s="33">
        <v>707.71</v>
      </c>
      <c r="J20" s="33">
        <v>33970.080000000002</v>
      </c>
      <c r="K20" s="12">
        <f t="shared" si="0"/>
        <v>2.3362633642787206E-2</v>
      </c>
      <c r="L20" s="12">
        <f>SUM($K$5:K20)</f>
        <v>0.5718796119514894</v>
      </c>
      <c r="M20" s="9" t="str">
        <f t="shared" si="1"/>
        <v>A</v>
      </c>
    </row>
    <row r="21" spans="1:13" ht="72">
      <c r="A21" s="8">
        <v>17</v>
      </c>
      <c r="B21" s="9" t="s">
        <v>65</v>
      </c>
      <c r="C21" s="9" t="s">
        <v>66</v>
      </c>
      <c r="D21" s="9" t="s">
        <v>67</v>
      </c>
      <c r="E21" s="10" t="s">
        <v>68</v>
      </c>
      <c r="F21" s="9" t="s">
        <v>64</v>
      </c>
      <c r="G21" s="33">
        <v>48</v>
      </c>
      <c r="H21" s="33">
        <v>557.12</v>
      </c>
      <c r="I21" s="33">
        <v>696.4</v>
      </c>
      <c r="J21" s="33">
        <v>33427.199999999997</v>
      </c>
      <c r="K21" s="12">
        <f t="shared" si="0"/>
        <v>2.2989272539369245E-2</v>
      </c>
      <c r="L21" s="12">
        <f>SUM($K$5:K21)</f>
        <v>0.59486888449085862</v>
      </c>
      <c r="M21" s="9" t="str">
        <f t="shared" si="1"/>
        <v>A</v>
      </c>
    </row>
    <row r="22" spans="1:13" ht="43.5">
      <c r="A22" s="8">
        <v>18</v>
      </c>
      <c r="B22" s="9" t="s">
        <v>69</v>
      </c>
      <c r="C22" s="9" t="s">
        <v>17</v>
      </c>
      <c r="D22" s="9" t="s">
        <v>25</v>
      </c>
      <c r="E22" s="10" t="s">
        <v>26</v>
      </c>
      <c r="F22" s="9" t="s">
        <v>27</v>
      </c>
      <c r="G22" s="33">
        <v>288</v>
      </c>
      <c r="H22" s="33">
        <v>89.18</v>
      </c>
      <c r="I22" s="33">
        <v>111.48</v>
      </c>
      <c r="J22" s="33">
        <v>32106.240000000002</v>
      </c>
      <c r="K22" s="12">
        <f t="shared" si="0"/>
        <v>2.2080793532644031E-2</v>
      </c>
      <c r="L22" s="12">
        <f>SUM($K$5:K22)</f>
        <v>0.61694967802350265</v>
      </c>
      <c r="M22" s="9" t="str">
        <f t="shared" si="1"/>
        <v>A</v>
      </c>
    </row>
    <row r="23" spans="1:13" ht="57.75">
      <c r="A23" s="8">
        <v>19</v>
      </c>
      <c r="B23" s="9" t="s">
        <v>70</v>
      </c>
      <c r="C23" s="9" t="s">
        <v>17</v>
      </c>
      <c r="D23" s="9" t="s">
        <v>22</v>
      </c>
      <c r="E23" s="10" t="s">
        <v>23</v>
      </c>
      <c r="F23" s="9" t="s">
        <v>20</v>
      </c>
      <c r="G23" s="33">
        <v>666.72</v>
      </c>
      <c r="H23" s="33">
        <v>36.85</v>
      </c>
      <c r="I23" s="33">
        <v>46.06</v>
      </c>
      <c r="J23" s="33">
        <v>30709.119999999999</v>
      </c>
      <c r="K23" s="12">
        <f t="shared" si="0"/>
        <v>2.1119936133573703E-2</v>
      </c>
      <c r="L23" s="12">
        <f>SUM($K$5:K23)</f>
        <v>0.6380696141570763</v>
      </c>
      <c r="M23" s="9" t="str">
        <f t="shared" si="1"/>
        <v>A</v>
      </c>
    </row>
    <row r="24" spans="1:13" ht="29.25">
      <c r="A24" s="8">
        <v>20</v>
      </c>
      <c r="B24" s="9" t="s">
        <v>71</v>
      </c>
      <c r="C24" s="9" t="s">
        <v>40</v>
      </c>
      <c r="D24" s="9" t="s">
        <v>72</v>
      </c>
      <c r="E24" s="10" t="s">
        <v>73</v>
      </c>
      <c r="F24" s="9" t="s">
        <v>74</v>
      </c>
      <c r="G24" s="33">
        <v>350.4</v>
      </c>
      <c r="H24" s="33">
        <v>69.930000000000007</v>
      </c>
      <c r="I24" s="33">
        <v>87.41</v>
      </c>
      <c r="J24" s="33">
        <v>30628.46</v>
      </c>
      <c r="K24" s="12">
        <f t="shared" si="0"/>
        <v>2.1064462904496022E-2</v>
      </c>
      <c r="L24" s="12">
        <f>SUM($K$5:K24)</f>
        <v>0.65913407706157234</v>
      </c>
      <c r="M24" s="9" t="str">
        <f t="shared" si="1"/>
        <v>A</v>
      </c>
    </row>
    <row r="25" spans="1:13" ht="72">
      <c r="A25" s="8">
        <v>21</v>
      </c>
      <c r="B25" s="9" t="s">
        <v>75</v>
      </c>
      <c r="C25" s="9" t="s">
        <v>17</v>
      </c>
      <c r="D25" s="9" t="s">
        <v>76</v>
      </c>
      <c r="E25" s="10" t="s">
        <v>77</v>
      </c>
      <c r="F25" s="9" t="s">
        <v>64</v>
      </c>
      <c r="G25" s="33">
        <v>48</v>
      </c>
      <c r="H25" s="33">
        <v>422.94</v>
      </c>
      <c r="I25" s="33">
        <v>528.67999999999995</v>
      </c>
      <c r="J25" s="33">
        <v>25376.639999999999</v>
      </c>
      <c r="K25" s="12">
        <f t="shared" si="0"/>
        <v>1.7452568360301169E-2</v>
      </c>
      <c r="L25" s="12">
        <f>SUM($K$5:K25)</f>
        <v>0.67658664542187352</v>
      </c>
      <c r="M25" s="9" t="str">
        <f t="shared" si="1"/>
        <v>A</v>
      </c>
    </row>
    <row r="26" spans="1:13" ht="15">
      <c r="A26" s="8">
        <v>22</v>
      </c>
      <c r="B26" s="9" t="s">
        <v>78</v>
      </c>
      <c r="C26" s="9" t="s">
        <v>17</v>
      </c>
      <c r="D26" s="9" t="s">
        <v>52</v>
      </c>
      <c r="E26" s="10" t="s">
        <v>53</v>
      </c>
      <c r="F26" s="9" t="s">
        <v>50</v>
      </c>
      <c r="G26" s="33">
        <v>188.16</v>
      </c>
      <c r="H26" s="33">
        <v>103.4</v>
      </c>
      <c r="I26" s="33">
        <v>129.25</v>
      </c>
      <c r="J26" s="33">
        <v>24319.68</v>
      </c>
      <c r="K26" s="12">
        <f t="shared" si="0"/>
        <v>1.6725653108553739E-2</v>
      </c>
      <c r="L26" s="12">
        <f>SUM($K$5:K26)</f>
        <v>0.69331229853042731</v>
      </c>
      <c r="M26" s="9" t="str">
        <f t="shared" si="1"/>
        <v>A</v>
      </c>
    </row>
    <row r="27" spans="1:13" ht="43.5">
      <c r="A27" s="8">
        <v>23</v>
      </c>
      <c r="B27" s="9" t="s">
        <v>79</v>
      </c>
      <c r="C27" s="9" t="s">
        <v>17</v>
      </c>
      <c r="D27" s="9" t="s">
        <v>80</v>
      </c>
      <c r="E27" s="10" t="s">
        <v>81</v>
      </c>
      <c r="F27" s="9" t="s">
        <v>64</v>
      </c>
      <c r="G27" s="33">
        <v>48</v>
      </c>
      <c r="H27" s="33">
        <v>366.58</v>
      </c>
      <c r="I27" s="33">
        <v>458.23</v>
      </c>
      <c r="J27" s="33">
        <v>21995.040000000001</v>
      </c>
      <c r="K27" s="12">
        <f t="shared" si="0"/>
        <v>1.5126901716994788E-2</v>
      </c>
      <c r="L27" s="12">
        <f>SUM($K$5:K27)</f>
        <v>0.70843920024742213</v>
      </c>
      <c r="M27" s="9" t="str">
        <f t="shared" si="1"/>
        <v>A</v>
      </c>
    </row>
    <row r="28" spans="1:13" ht="29.25">
      <c r="A28" s="8">
        <v>24</v>
      </c>
      <c r="B28" s="9" t="s">
        <v>82</v>
      </c>
      <c r="C28" s="9" t="s">
        <v>17</v>
      </c>
      <c r="D28" s="9" t="s">
        <v>83</v>
      </c>
      <c r="E28" s="10" t="s">
        <v>84</v>
      </c>
      <c r="F28" s="9" t="s">
        <v>20</v>
      </c>
      <c r="G28" s="33">
        <v>823.68</v>
      </c>
      <c r="H28" s="33">
        <v>20.52</v>
      </c>
      <c r="I28" s="33">
        <v>25.65</v>
      </c>
      <c r="J28" s="33">
        <v>21127.39</v>
      </c>
      <c r="K28" s="12">
        <f t="shared" si="0"/>
        <v>1.4530182807879344E-2</v>
      </c>
      <c r="L28" s="12">
        <f>SUM($K$5:K28)</f>
        <v>0.72296938305530145</v>
      </c>
      <c r="M28" s="9" t="str">
        <f t="shared" si="1"/>
        <v>A</v>
      </c>
    </row>
    <row r="29" spans="1:13" ht="57.75">
      <c r="A29" s="8">
        <v>25</v>
      </c>
      <c r="B29" s="9" t="s">
        <v>85</v>
      </c>
      <c r="C29" s="9" t="s">
        <v>17</v>
      </c>
      <c r="D29" s="9" t="s">
        <v>32</v>
      </c>
      <c r="E29" s="10" t="s">
        <v>33</v>
      </c>
      <c r="F29" s="9" t="s">
        <v>20</v>
      </c>
      <c r="G29" s="33">
        <v>84.48</v>
      </c>
      <c r="H29" s="33">
        <v>191.69</v>
      </c>
      <c r="I29" s="33">
        <v>239.61</v>
      </c>
      <c r="J29" s="33">
        <v>20242.25</v>
      </c>
      <c r="K29" s="12">
        <f t="shared" si="0"/>
        <v>1.3921435299996624E-2</v>
      </c>
      <c r="L29" s="12">
        <f>SUM($K$5:K29)</f>
        <v>0.73689081835529813</v>
      </c>
      <c r="M29" s="9" t="str">
        <f t="shared" si="1"/>
        <v>A</v>
      </c>
    </row>
    <row r="30" spans="1:13" ht="72">
      <c r="A30" s="8">
        <v>26</v>
      </c>
      <c r="B30" s="9" t="s">
        <v>86</v>
      </c>
      <c r="C30" s="9" t="s">
        <v>17</v>
      </c>
      <c r="D30" s="9" t="s">
        <v>87</v>
      </c>
      <c r="E30" s="10" t="s">
        <v>88</v>
      </c>
      <c r="F30" s="9" t="s">
        <v>64</v>
      </c>
      <c r="G30" s="33">
        <v>48</v>
      </c>
      <c r="H30" s="33">
        <v>285.7</v>
      </c>
      <c r="I30" s="33">
        <v>357.13</v>
      </c>
      <c r="J30" s="33">
        <v>17142.240000000002</v>
      </c>
      <c r="K30" s="12">
        <f t="shared" si="0"/>
        <v>1.1789429784584922E-2</v>
      </c>
      <c r="L30" s="12">
        <f>SUM($K$5:K30)</f>
        <v>0.7486802481398831</v>
      </c>
      <c r="M30" s="9" t="str">
        <f t="shared" si="1"/>
        <v>A</v>
      </c>
    </row>
    <row r="31" spans="1:13" ht="29.25">
      <c r="A31" s="8">
        <v>27</v>
      </c>
      <c r="B31" s="9" t="s">
        <v>89</v>
      </c>
      <c r="C31" s="9" t="s">
        <v>17</v>
      </c>
      <c r="D31" s="9" t="s">
        <v>90</v>
      </c>
      <c r="E31" s="10" t="s">
        <v>91</v>
      </c>
      <c r="F31" s="9" t="s">
        <v>64</v>
      </c>
      <c r="G31" s="33">
        <v>48</v>
      </c>
      <c r="H31" s="33">
        <v>263.3</v>
      </c>
      <c r="I31" s="33">
        <v>329.13</v>
      </c>
      <c r="J31" s="33">
        <v>15798.24</v>
      </c>
      <c r="K31" s="12">
        <f t="shared" si="0"/>
        <v>1.0865105213788915E-2</v>
      </c>
      <c r="L31" s="12">
        <f>SUM($K$5:K31)</f>
        <v>0.75954535335367201</v>
      </c>
      <c r="M31" s="9" t="str">
        <f t="shared" si="1"/>
        <v>A</v>
      </c>
    </row>
    <row r="32" spans="1:13" ht="29.25">
      <c r="A32" s="8">
        <v>28</v>
      </c>
      <c r="B32" s="9" t="s">
        <v>92</v>
      </c>
      <c r="C32" s="9" t="s">
        <v>17</v>
      </c>
      <c r="D32" s="9" t="s">
        <v>93</v>
      </c>
      <c r="E32" s="10" t="s">
        <v>94</v>
      </c>
      <c r="F32" s="9" t="s">
        <v>20</v>
      </c>
      <c r="G32" s="33">
        <v>823.68</v>
      </c>
      <c r="H32" s="33">
        <v>15.14</v>
      </c>
      <c r="I32" s="33">
        <v>18.93</v>
      </c>
      <c r="J32" s="33">
        <v>15592.26</v>
      </c>
      <c r="K32" s="12">
        <f t="shared" si="0"/>
        <v>1.0723444220416474E-2</v>
      </c>
      <c r="L32" s="12">
        <f>SUM($K$5:K32)</f>
        <v>0.7702687975740885</v>
      </c>
      <c r="M32" s="9" t="str">
        <f t="shared" si="1"/>
        <v>A</v>
      </c>
    </row>
    <row r="33" spans="1:13" ht="57.75">
      <c r="A33" s="8">
        <v>29</v>
      </c>
      <c r="B33" s="9" t="s">
        <v>95</v>
      </c>
      <c r="C33" s="9" t="s">
        <v>17</v>
      </c>
      <c r="D33" s="9" t="s">
        <v>18</v>
      </c>
      <c r="E33" s="10" t="s">
        <v>19</v>
      </c>
      <c r="F33" s="9" t="s">
        <v>20</v>
      </c>
      <c r="G33" s="33">
        <v>104.16</v>
      </c>
      <c r="H33" s="33">
        <v>115.54</v>
      </c>
      <c r="I33" s="33">
        <v>144.43</v>
      </c>
      <c r="J33" s="33">
        <v>15043.83</v>
      </c>
      <c r="K33" s="12">
        <f t="shared" si="0"/>
        <v>1.0346266151695005E-2</v>
      </c>
      <c r="L33" s="12">
        <f>SUM($K$5:K33)</f>
        <v>0.78061506372578349</v>
      </c>
      <c r="M33" s="9" t="str">
        <f t="shared" si="1"/>
        <v>A</v>
      </c>
    </row>
    <row r="34" spans="1:13" ht="43.5">
      <c r="A34" s="8">
        <v>30</v>
      </c>
      <c r="B34" s="9" t="s">
        <v>96</v>
      </c>
      <c r="C34" s="9" t="s">
        <v>17</v>
      </c>
      <c r="D34" s="9" t="s">
        <v>97</v>
      </c>
      <c r="E34" s="10" t="s">
        <v>98</v>
      </c>
      <c r="F34" s="9" t="s">
        <v>27</v>
      </c>
      <c r="G34" s="33">
        <v>384</v>
      </c>
      <c r="H34" s="33">
        <v>27.8</v>
      </c>
      <c r="I34" s="33">
        <v>34.75</v>
      </c>
      <c r="J34" s="33">
        <v>13344</v>
      </c>
      <c r="K34" s="12">
        <f t="shared" si="0"/>
        <v>9.1772225243317782E-3</v>
      </c>
      <c r="L34" s="12">
        <f>SUM($K$5:K34)</f>
        <v>0.78979228625011522</v>
      </c>
      <c r="M34" s="9" t="str">
        <f t="shared" si="1"/>
        <v>A</v>
      </c>
    </row>
    <row r="35" spans="1:13" ht="57.75">
      <c r="A35" s="8">
        <v>31</v>
      </c>
      <c r="B35" s="9" t="s">
        <v>99</v>
      </c>
      <c r="C35" s="9" t="s">
        <v>17</v>
      </c>
      <c r="D35" s="9" t="s">
        <v>100</v>
      </c>
      <c r="E35" s="10" t="s">
        <v>101</v>
      </c>
      <c r="F35" s="9" t="s">
        <v>20</v>
      </c>
      <c r="G35" s="33">
        <v>1562.88</v>
      </c>
      <c r="H35" s="33">
        <v>6.29</v>
      </c>
      <c r="I35" s="33">
        <v>7.86</v>
      </c>
      <c r="J35" s="33">
        <v>12284.24</v>
      </c>
      <c r="K35" s="12">
        <f t="shared" si="0"/>
        <v>8.4483815963951898E-3</v>
      </c>
      <c r="L35" s="12">
        <f>SUM($K$5:K35)</f>
        <v>0.79824066784651038</v>
      </c>
      <c r="M35" s="9" t="str">
        <f t="shared" si="1"/>
        <v>A</v>
      </c>
    </row>
    <row r="36" spans="1:13" ht="43.5">
      <c r="A36" s="8">
        <v>32</v>
      </c>
      <c r="B36" s="9" t="s">
        <v>102</v>
      </c>
      <c r="C36" s="9" t="s">
        <v>17</v>
      </c>
      <c r="D36" s="9" t="s">
        <v>103</v>
      </c>
      <c r="E36" s="10" t="s">
        <v>104</v>
      </c>
      <c r="F36" s="9" t="s">
        <v>20</v>
      </c>
      <c r="G36" s="33">
        <v>18</v>
      </c>
      <c r="H36" s="33">
        <v>450.59</v>
      </c>
      <c r="I36" s="33">
        <v>563.24</v>
      </c>
      <c r="J36" s="33">
        <v>10138.32</v>
      </c>
      <c r="K36" s="12">
        <f t="shared" si="0"/>
        <v>6.9725433650242325E-3</v>
      </c>
      <c r="L36" s="12">
        <f>SUM($K$5:K36)</f>
        <v>0.80521321121153466</v>
      </c>
      <c r="M36" s="9" t="str">
        <f t="shared" si="1"/>
        <v>B</v>
      </c>
    </row>
    <row r="37" spans="1:13" ht="43.5">
      <c r="A37" s="8">
        <v>33</v>
      </c>
      <c r="B37" s="9" t="s">
        <v>105</v>
      </c>
      <c r="C37" s="9" t="s">
        <v>17</v>
      </c>
      <c r="D37" s="9" t="s">
        <v>106</v>
      </c>
      <c r="E37" s="10" t="s">
        <v>107</v>
      </c>
      <c r="F37" s="9" t="s">
        <v>27</v>
      </c>
      <c r="G37" s="33">
        <v>192</v>
      </c>
      <c r="H37" s="33">
        <v>41.78</v>
      </c>
      <c r="I37" s="33">
        <v>52.23</v>
      </c>
      <c r="J37" s="33">
        <v>10028.16</v>
      </c>
      <c r="K37" s="12">
        <f t="shared" ref="K37:K68" si="2">J37/$J$107</f>
        <v>6.8967817618107736E-3</v>
      </c>
      <c r="L37" s="12">
        <f>SUM($K$5:K37)</f>
        <v>0.81210999297334541</v>
      </c>
      <c r="M37" s="9" t="str">
        <f t="shared" ref="M37:M68" si="3">IF(L37&lt;=80%,"A",IF(L37&lt;=95%,"B","C"))</f>
        <v>B</v>
      </c>
    </row>
    <row r="38" spans="1:13" ht="29.25">
      <c r="A38" s="8">
        <v>34</v>
      </c>
      <c r="B38" s="9" t="s">
        <v>108</v>
      </c>
      <c r="C38" s="9" t="s">
        <v>17</v>
      </c>
      <c r="D38" s="9" t="s">
        <v>109</v>
      </c>
      <c r="E38" s="10" t="s">
        <v>110</v>
      </c>
      <c r="F38" s="9" t="s">
        <v>64</v>
      </c>
      <c r="G38" s="33">
        <v>48</v>
      </c>
      <c r="H38" s="33">
        <v>158.62</v>
      </c>
      <c r="I38" s="33">
        <v>198.28</v>
      </c>
      <c r="J38" s="33">
        <v>9517.44</v>
      </c>
      <c r="K38" s="12">
        <f t="shared" si="2"/>
        <v>6.5455384249082918E-3</v>
      </c>
      <c r="L38" s="12">
        <f>SUM($K$5:K38)</f>
        <v>0.81865553139825364</v>
      </c>
      <c r="M38" s="9" t="str">
        <f t="shared" si="3"/>
        <v>B</v>
      </c>
    </row>
    <row r="39" spans="1:13" ht="29.25">
      <c r="A39" s="8">
        <v>35</v>
      </c>
      <c r="B39" s="9" t="s">
        <v>111</v>
      </c>
      <c r="C39" s="9" t="s">
        <v>17</v>
      </c>
      <c r="D39" s="9" t="s">
        <v>112</v>
      </c>
      <c r="E39" s="10" t="s">
        <v>113</v>
      </c>
      <c r="F39" s="9" t="s">
        <v>64</v>
      </c>
      <c r="G39" s="33">
        <v>48</v>
      </c>
      <c r="H39" s="33">
        <v>150.91999999999999</v>
      </c>
      <c r="I39" s="33">
        <v>188.65</v>
      </c>
      <c r="J39" s="33">
        <v>9055.2000000000007</v>
      </c>
      <c r="K39" s="12">
        <f t="shared" si="2"/>
        <v>6.2276367957380943E-3</v>
      </c>
      <c r="L39" s="12">
        <f>SUM($K$5:K39)</f>
        <v>0.82488316819399177</v>
      </c>
      <c r="M39" s="9" t="str">
        <f t="shared" si="3"/>
        <v>B</v>
      </c>
    </row>
    <row r="40" spans="1:13" ht="43.5">
      <c r="A40" s="8">
        <v>36</v>
      </c>
      <c r="B40" s="9" t="s">
        <v>114</v>
      </c>
      <c r="C40" s="9" t="s">
        <v>17</v>
      </c>
      <c r="D40" s="9" t="s">
        <v>115</v>
      </c>
      <c r="E40" s="10" t="s">
        <v>116</v>
      </c>
      <c r="F40" s="9" t="s">
        <v>27</v>
      </c>
      <c r="G40" s="33">
        <v>864</v>
      </c>
      <c r="H40" s="33">
        <v>8.19</v>
      </c>
      <c r="I40" s="33">
        <v>10.24</v>
      </c>
      <c r="J40" s="33">
        <v>8847.36</v>
      </c>
      <c r="K40" s="12">
        <f t="shared" si="2"/>
        <v>6.0846966031828549E-3</v>
      </c>
      <c r="L40" s="12">
        <f>SUM($K$5:K40)</f>
        <v>0.83096786479717466</v>
      </c>
      <c r="M40" s="9" t="str">
        <f t="shared" si="3"/>
        <v>B</v>
      </c>
    </row>
    <row r="41" spans="1:13" ht="43.5">
      <c r="A41" s="8">
        <v>37</v>
      </c>
      <c r="B41" s="9" t="s">
        <v>117</v>
      </c>
      <c r="C41" s="9" t="s">
        <v>17</v>
      </c>
      <c r="D41" s="9" t="s">
        <v>118</v>
      </c>
      <c r="E41" s="10" t="s">
        <v>119</v>
      </c>
      <c r="F41" s="9" t="s">
        <v>20</v>
      </c>
      <c r="G41" s="33">
        <v>103.2</v>
      </c>
      <c r="H41" s="33">
        <v>67.91</v>
      </c>
      <c r="I41" s="33">
        <v>84.89</v>
      </c>
      <c r="J41" s="33">
        <v>8760.65</v>
      </c>
      <c r="K41" s="12">
        <f t="shared" si="2"/>
        <v>6.0250625380535968E-3</v>
      </c>
      <c r="L41" s="12">
        <f>SUM($K$5:K41)</f>
        <v>0.83699292733522823</v>
      </c>
      <c r="M41" s="9" t="str">
        <f t="shared" si="3"/>
        <v>B</v>
      </c>
    </row>
    <row r="42" spans="1:13" ht="57.75">
      <c r="A42" s="8">
        <v>38</v>
      </c>
      <c r="B42" s="9" t="s">
        <v>120</v>
      </c>
      <c r="C42" s="9" t="s">
        <v>17</v>
      </c>
      <c r="D42" s="9" t="s">
        <v>121</v>
      </c>
      <c r="E42" s="10" t="s">
        <v>122</v>
      </c>
      <c r="F42" s="9" t="s">
        <v>64</v>
      </c>
      <c r="G42" s="33">
        <v>144</v>
      </c>
      <c r="H42" s="33">
        <v>44.11</v>
      </c>
      <c r="I42" s="33">
        <v>55.14</v>
      </c>
      <c r="J42" s="33">
        <v>7940.16</v>
      </c>
      <c r="K42" s="12">
        <f t="shared" si="2"/>
        <v>5.4607775178955494E-3</v>
      </c>
      <c r="L42" s="12">
        <f>SUM($K$5:K42)</f>
        <v>0.84245370485312376</v>
      </c>
      <c r="M42" s="9" t="str">
        <f t="shared" si="3"/>
        <v>B</v>
      </c>
    </row>
    <row r="43" spans="1:13" ht="43.5">
      <c r="A43" s="8">
        <v>39</v>
      </c>
      <c r="B43" s="9" t="s">
        <v>123</v>
      </c>
      <c r="C43" s="9" t="s">
        <v>17</v>
      </c>
      <c r="D43" s="9" t="s">
        <v>124</v>
      </c>
      <c r="E43" s="10" t="s">
        <v>125</v>
      </c>
      <c r="F43" s="9" t="s">
        <v>27</v>
      </c>
      <c r="G43" s="33">
        <v>192</v>
      </c>
      <c r="H43" s="33">
        <v>30.54</v>
      </c>
      <c r="I43" s="33">
        <v>38.18</v>
      </c>
      <c r="J43" s="33">
        <v>7330.56</v>
      </c>
      <c r="K43" s="12">
        <f t="shared" si="2"/>
        <v>5.0415303018559324E-3</v>
      </c>
      <c r="L43" s="12">
        <f>SUM($K$5:K43)</f>
        <v>0.84749523515497971</v>
      </c>
      <c r="M43" s="9" t="str">
        <f t="shared" si="3"/>
        <v>B</v>
      </c>
    </row>
    <row r="44" spans="1:13" ht="29.25">
      <c r="A44" s="8">
        <v>40</v>
      </c>
      <c r="B44" s="9" t="s">
        <v>126</v>
      </c>
      <c r="C44" s="9" t="s">
        <v>40</v>
      </c>
      <c r="D44" s="9" t="s">
        <v>127</v>
      </c>
      <c r="E44" s="10" t="s">
        <v>128</v>
      </c>
      <c r="F44" s="9" t="s">
        <v>43</v>
      </c>
      <c r="G44" s="33">
        <v>96</v>
      </c>
      <c r="H44" s="33">
        <v>60.58</v>
      </c>
      <c r="I44" s="33">
        <v>75.73</v>
      </c>
      <c r="J44" s="33">
        <v>7270.08</v>
      </c>
      <c r="K44" s="12">
        <f t="shared" si="2"/>
        <v>4.9999356961701125E-3</v>
      </c>
      <c r="L44" s="12">
        <f>SUM($K$5:K44)</f>
        <v>0.85249517085114979</v>
      </c>
      <c r="M44" s="9" t="str">
        <f t="shared" si="3"/>
        <v>B</v>
      </c>
    </row>
    <row r="45" spans="1:13" ht="43.5">
      <c r="A45" s="8">
        <v>41</v>
      </c>
      <c r="B45" s="9" t="s">
        <v>129</v>
      </c>
      <c r="C45" s="9" t="s">
        <v>17</v>
      </c>
      <c r="D45" s="9" t="s">
        <v>130</v>
      </c>
      <c r="E45" s="10" t="s">
        <v>131</v>
      </c>
      <c r="F45" s="9" t="s">
        <v>20</v>
      </c>
      <c r="G45" s="33">
        <v>151.19999999999999</v>
      </c>
      <c r="H45" s="33">
        <v>38.32</v>
      </c>
      <c r="I45" s="33">
        <v>47.9</v>
      </c>
      <c r="J45" s="33">
        <v>7242.48</v>
      </c>
      <c r="K45" s="12">
        <f t="shared" si="2"/>
        <v>4.9809540308769799E-3</v>
      </c>
      <c r="L45" s="12">
        <f>SUM($K$5:K45)</f>
        <v>0.85747612488202674</v>
      </c>
      <c r="M45" s="9" t="str">
        <f t="shared" si="3"/>
        <v>B</v>
      </c>
    </row>
    <row r="46" spans="1:13" ht="29.25">
      <c r="A46" s="8">
        <v>42</v>
      </c>
      <c r="B46" s="9" t="s">
        <v>132</v>
      </c>
      <c r="C46" s="9" t="s">
        <v>17</v>
      </c>
      <c r="D46" s="9" t="s">
        <v>133</v>
      </c>
      <c r="E46" s="10" t="s">
        <v>134</v>
      </c>
      <c r="F46" s="9" t="s">
        <v>20</v>
      </c>
      <c r="G46" s="33">
        <v>151.19999999999999</v>
      </c>
      <c r="H46" s="33">
        <v>38</v>
      </c>
      <c r="I46" s="33">
        <v>47.5</v>
      </c>
      <c r="J46" s="33">
        <v>7182</v>
      </c>
      <c r="K46" s="12">
        <f t="shared" si="2"/>
        <v>4.93935942519116E-3</v>
      </c>
      <c r="L46" s="12">
        <f>SUM($K$5:K46)</f>
        <v>0.86241548430721793</v>
      </c>
      <c r="M46" s="9" t="str">
        <f t="shared" si="3"/>
        <v>B</v>
      </c>
    </row>
    <row r="47" spans="1:13" ht="57.75">
      <c r="A47" s="8">
        <v>43</v>
      </c>
      <c r="B47" s="9" t="s">
        <v>135</v>
      </c>
      <c r="C47" s="9" t="s">
        <v>17</v>
      </c>
      <c r="D47" s="9" t="s">
        <v>18</v>
      </c>
      <c r="E47" s="10" t="s">
        <v>19</v>
      </c>
      <c r="F47" s="9" t="s">
        <v>20</v>
      </c>
      <c r="G47" s="33">
        <v>48.96</v>
      </c>
      <c r="H47" s="33">
        <v>115.54</v>
      </c>
      <c r="I47" s="33">
        <v>144.43</v>
      </c>
      <c r="J47" s="33">
        <v>7071.29</v>
      </c>
      <c r="K47" s="12">
        <f t="shared" si="2"/>
        <v>4.8632195641548307E-3</v>
      </c>
      <c r="L47" s="12">
        <f>SUM($K$5:K47)</f>
        <v>0.86727870387137274</v>
      </c>
      <c r="M47" s="9" t="str">
        <f t="shared" si="3"/>
        <v>B</v>
      </c>
    </row>
    <row r="48" spans="1:13" ht="57.75">
      <c r="A48" s="8">
        <v>44</v>
      </c>
      <c r="B48" s="9" t="s">
        <v>136</v>
      </c>
      <c r="C48" s="9" t="s">
        <v>17</v>
      </c>
      <c r="D48" s="9" t="s">
        <v>18</v>
      </c>
      <c r="E48" s="10" t="s">
        <v>19</v>
      </c>
      <c r="F48" s="9" t="s">
        <v>20</v>
      </c>
      <c r="G48" s="33">
        <v>48.96</v>
      </c>
      <c r="H48" s="33">
        <v>115.54</v>
      </c>
      <c r="I48" s="33">
        <v>144.43</v>
      </c>
      <c r="J48" s="33">
        <v>7071.29</v>
      </c>
      <c r="K48" s="12">
        <f t="shared" si="2"/>
        <v>4.8632195641548307E-3</v>
      </c>
      <c r="L48" s="12">
        <f>SUM($K$5:K48)</f>
        <v>0.87214192343552754</v>
      </c>
      <c r="M48" s="9" t="str">
        <f t="shared" si="3"/>
        <v>B</v>
      </c>
    </row>
    <row r="49" spans="1:13" ht="57.75">
      <c r="A49" s="8">
        <v>45</v>
      </c>
      <c r="B49" s="9" t="s">
        <v>137</v>
      </c>
      <c r="C49" s="9" t="s">
        <v>17</v>
      </c>
      <c r="D49" s="9" t="s">
        <v>138</v>
      </c>
      <c r="E49" s="10" t="s">
        <v>139</v>
      </c>
      <c r="F49" s="9" t="s">
        <v>20</v>
      </c>
      <c r="G49" s="33">
        <v>24</v>
      </c>
      <c r="H49" s="33">
        <v>235.27</v>
      </c>
      <c r="I49" s="33">
        <v>294.08999999999997</v>
      </c>
      <c r="J49" s="33">
        <v>7058.16</v>
      </c>
      <c r="K49" s="12">
        <f t="shared" si="2"/>
        <v>4.8541895183106705E-3</v>
      </c>
      <c r="L49" s="12">
        <f>SUM($K$5:K49)</f>
        <v>0.87699611295383817</v>
      </c>
      <c r="M49" s="9" t="str">
        <f t="shared" si="3"/>
        <v>B</v>
      </c>
    </row>
    <row r="50" spans="1:13" ht="57.75">
      <c r="A50" s="8">
        <v>46</v>
      </c>
      <c r="B50" s="9" t="s">
        <v>140</v>
      </c>
      <c r="C50" s="9" t="s">
        <v>17</v>
      </c>
      <c r="D50" s="9" t="s">
        <v>22</v>
      </c>
      <c r="E50" s="10" t="s">
        <v>23</v>
      </c>
      <c r="F50" s="9" t="s">
        <v>20</v>
      </c>
      <c r="G50" s="33">
        <v>151.19999999999999</v>
      </c>
      <c r="H50" s="33">
        <v>36.85</v>
      </c>
      <c r="I50" s="33">
        <v>46.06</v>
      </c>
      <c r="J50" s="33">
        <v>6964.27</v>
      </c>
      <c r="K50" s="12">
        <f t="shared" si="2"/>
        <v>4.7896174692392147E-3</v>
      </c>
      <c r="L50" s="12">
        <f>SUM($K$5:K50)</f>
        <v>0.8817857304230774</v>
      </c>
      <c r="M50" s="9" t="str">
        <f t="shared" si="3"/>
        <v>B</v>
      </c>
    </row>
    <row r="51" spans="1:13" ht="43.5">
      <c r="A51" s="8">
        <v>47</v>
      </c>
      <c r="B51" s="9" t="s">
        <v>141</v>
      </c>
      <c r="C51" s="9" t="s">
        <v>17</v>
      </c>
      <c r="D51" s="9" t="s">
        <v>142</v>
      </c>
      <c r="E51" s="10" t="s">
        <v>143</v>
      </c>
      <c r="F51" s="9" t="s">
        <v>27</v>
      </c>
      <c r="G51" s="33">
        <v>480</v>
      </c>
      <c r="H51" s="33">
        <v>11.22</v>
      </c>
      <c r="I51" s="33">
        <v>14.03</v>
      </c>
      <c r="J51" s="33">
        <v>6734.4</v>
      </c>
      <c r="K51" s="12">
        <f t="shared" si="2"/>
        <v>4.6315263315242754E-3</v>
      </c>
      <c r="L51" s="12">
        <f>SUM($K$5:K51)</f>
        <v>0.8864172567546017</v>
      </c>
      <c r="M51" s="9" t="str">
        <f t="shared" si="3"/>
        <v>B</v>
      </c>
    </row>
    <row r="52" spans="1:13" ht="15">
      <c r="A52" s="8">
        <v>48</v>
      </c>
      <c r="B52" s="9" t="s">
        <v>144</v>
      </c>
      <c r="C52" s="9" t="s">
        <v>40</v>
      </c>
      <c r="D52" s="9" t="s">
        <v>145</v>
      </c>
      <c r="E52" s="10" t="s">
        <v>146</v>
      </c>
      <c r="F52" s="9" t="s">
        <v>147</v>
      </c>
      <c r="G52" s="33">
        <v>26.88</v>
      </c>
      <c r="H52" s="33">
        <v>195.22</v>
      </c>
      <c r="I52" s="33">
        <v>244.03</v>
      </c>
      <c r="J52" s="33">
        <v>6559.53</v>
      </c>
      <c r="K52" s="12">
        <f t="shared" si="2"/>
        <v>4.5112609760963752E-3</v>
      </c>
      <c r="L52" s="12">
        <f>SUM($K$5:K52)</f>
        <v>0.89092851773069803</v>
      </c>
      <c r="M52" s="9" t="str">
        <f t="shared" si="3"/>
        <v>B</v>
      </c>
    </row>
    <row r="53" spans="1:13" ht="43.5">
      <c r="A53" s="8">
        <v>49</v>
      </c>
      <c r="B53" s="9" t="s">
        <v>148</v>
      </c>
      <c r="C53" s="9" t="s">
        <v>17</v>
      </c>
      <c r="D53" s="9" t="s">
        <v>149</v>
      </c>
      <c r="E53" s="10" t="s">
        <v>150</v>
      </c>
      <c r="F53" s="9" t="s">
        <v>20</v>
      </c>
      <c r="G53" s="33">
        <v>106.56</v>
      </c>
      <c r="H53" s="33">
        <v>48.16</v>
      </c>
      <c r="I53" s="33">
        <v>60.2</v>
      </c>
      <c r="J53" s="33">
        <v>6414.91</v>
      </c>
      <c r="K53" s="12">
        <f t="shared" si="2"/>
        <v>4.4117998009263462E-3</v>
      </c>
      <c r="L53" s="12">
        <f>SUM($K$5:K53)</f>
        <v>0.89534031753162435</v>
      </c>
      <c r="M53" s="9" t="str">
        <f t="shared" si="3"/>
        <v>B</v>
      </c>
    </row>
    <row r="54" spans="1:13" ht="15">
      <c r="A54" s="8">
        <v>50</v>
      </c>
      <c r="B54" s="9" t="s">
        <v>151</v>
      </c>
      <c r="C54" s="9" t="s">
        <v>17</v>
      </c>
      <c r="D54" s="9" t="s">
        <v>52</v>
      </c>
      <c r="E54" s="10" t="s">
        <v>53</v>
      </c>
      <c r="F54" s="9" t="s">
        <v>50</v>
      </c>
      <c r="G54" s="33">
        <v>48.96</v>
      </c>
      <c r="H54" s="33">
        <v>103.4</v>
      </c>
      <c r="I54" s="33">
        <v>129.25</v>
      </c>
      <c r="J54" s="33">
        <v>6328.08</v>
      </c>
      <c r="K54" s="12">
        <f t="shared" si="2"/>
        <v>4.352083206817554E-3</v>
      </c>
      <c r="L54" s="12">
        <f>SUM($K$5:K54)</f>
        <v>0.89969240073844192</v>
      </c>
      <c r="M54" s="9" t="str">
        <f t="shared" si="3"/>
        <v>B</v>
      </c>
    </row>
    <row r="55" spans="1:13" ht="43.5">
      <c r="A55" s="8">
        <v>51</v>
      </c>
      <c r="B55" s="9" t="s">
        <v>152</v>
      </c>
      <c r="C55" s="9" t="s">
        <v>17</v>
      </c>
      <c r="D55" s="9" t="s">
        <v>153</v>
      </c>
      <c r="E55" s="10" t="s">
        <v>154</v>
      </c>
      <c r="F55" s="9" t="s">
        <v>64</v>
      </c>
      <c r="G55" s="33">
        <v>48</v>
      </c>
      <c r="H55" s="33">
        <v>104.37</v>
      </c>
      <c r="I55" s="33">
        <v>130.46</v>
      </c>
      <c r="J55" s="33">
        <v>6262.08</v>
      </c>
      <c r="K55" s="12">
        <f t="shared" si="2"/>
        <v>4.3066922680731071E-3</v>
      </c>
      <c r="L55" s="12">
        <f>SUM($K$5:K55)</f>
        <v>0.90399909300651504</v>
      </c>
      <c r="M55" s="9" t="str">
        <f t="shared" si="3"/>
        <v>B</v>
      </c>
    </row>
    <row r="56" spans="1:13" ht="15">
      <c r="A56" s="8">
        <v>52</v>
      </c>
      <c r="B56" s="9" t="s">
        <v>155</v>
      </c>
      <c r="C56" s="9" t="s">
        <v>40</v>
      </c>
      <c r="D56" s="9" t="s">
        <v>145</v>
      </c>
      <c r="E56" s="10" t="s">
        <v>146</v>
      </c>
      <c r="F56" s="9" t="s">
        <v>147</v>
      </c>
      <c r="G56" s="33">
        <v>25.44</v>
      </c>
      <c r="H56" s="33">
        <v>195.22</v>
      </c>
      <c r="I56" s="33">
        <v>244.03</v>
      </c>
      <c r="J56" s="33">
        <v>6208.12</v>
      </c>
      <c r="K56" s="12">
        <f t="shared" si="2"/>
        <v>4.2695817369420418E-3</v>
      </c>
      <c r="L56" s="12">
        <f>SUM($K$5:K56)</f>
        <v>0.90826867474345707</v>
      </c>
      <c r="M56" s="9" t="str">
        <f t="shared" si="3"/>
        <v>B</v>
      </c>
    </row>
    <row r="57" spans="1:13" ht="43.5">
      <c r="A57" s="8">
        <v>53</v>
      </c>
      <c r="B57" s="9" t="s">
        <v>156</v>
      </c>
      <c r="C57" s="9" t="s">
        <v>17</v>
      </c>
      <c r="D57" s="9" t="s">
        <v>157</v>
      </c>
      <c r="E57" s="10" t="s">
        <v>158</v>
      </c>
      <c r="F57" s="9" t="s">
        <v>64</v>
      </c>
      <c r="G57" s="33">
        <v>48</v>
      </c>
      <c r="H57" s="33">
        <v>99.22</v>
      </c>
      <c r="I57" s="33">
        <v>124.03</v>
      </c>
      <c r="J57" s="33">
        <v>5953.44</v>
      </c>
      <c r="K57" s="12">
        <f t="shared" si="2"/>
        <v>4.094427732708167E-3</v>
      </c>
      <c r="L57" s="12">
        <f>SUM($K$5:K57)</f>
        <v>0.91236310247616526</v>
      </c>
      <c r="M57" s="9" t="str">
        <f t="shared" si="3"/>
        <v>B</v>
      </c>
    </row>
    <row r="58" spans="1:13" ht="29.25">
      <c r="A58" s="8">
        <v>54</v>
      </c>
      <c r="B58" s="9" t="s">
        <v>159</v>
      </c>
      <c r="C58" s="9" t="s">
        <v>17</v>
      </c>
      <c r="D58" s="9" t="s">
        <v>160</v>
      </c>
      <c r="E58" s="10" t="s">
        <v>161</v>
      </c>
      <c r="F58" s="9" t="s">
        <v>20</v>
      </c>
      <c r="G58" s="33">
        <v>823.68</v>
      </c>
      <c r="H58" s="33">
        <v>5.65</v>
      </c>
      <c r="I58" s="33">
        <v>7.06</v>
      </c>
      <c r="J58" s="33">
        <v>5815.18</v>
      </c>
      <c r="K58" s="12">
        <f t="shared" si="2"/>
        <v>3.9993405934535126E-3</v>
      </c>
      <c r="L58" s="12">
        <f>SUM($K$5:K58)</f>
        <v>0.91636244306961878</v>
      </c>
      <c r="M58" s="9" t="str">
        <f t="shared" si="3"/>
        <v>B</v>
      </c>
    </row>
    <row r="59" spans="1:13" ht="72">
      <c r="A59" s="8">
        <v>55</v>
      </c>
      <c r="B59" s="9" t="s">
        <v>162</v>
      </c>
      <c r="C59" s="9" t="s">
        <v>17</v>
      </c>
      <c r="D59" s="9" t="s">
        <v>163</v>
      </c>
      <c r="E59" s="10" t="s">
        <v>164</v>
      </c>
      <c r="F59" s="9" t="s">
        <v>20</v>
      </c>
      <c r="G59" s="33">
        <v>103.2</v>
      </c>
      <c r="H59" s="33">
        <v>41.95</v>
      </c>
      <c r="I59" s="33">
        <v>52.44</v>
      </c>
      <c r="J59" s="33">
        <v>5411.81</v>
      </c>
      <c r="K59" s="12">
        <f t="shared" si="2"/>
        <v>3.7219263061603692E-3</v>
      </c>
      <c r="L59" s="12">
        <f>SUM($K$5:K59)</f>
        <v>0.9200843693757792</v>
      </c>
      <c r="M59" s="9" t="str">
        <f t="shared" si="3"/>
        <v>B</v>
      </c>
    </row>
    <row r="60" spans="1:13" ht="29.25">
      <c r="A60" s="8">
        <v>56</v>
      </c>
      <c r="B60" s="9" t="s">
        <v>165</v>
      </c>
      <c r="C60" s="9" t="s">
        <v>17</v>
      </c>
      <c r="D60" s="9" t="s">
        <v>166</v>
      </c>
      <c r="E60" s="10" t="s">
        <v>167</v>
      </c>
      <c r="F60" s="9" t="s">
        <v>50</v>
      </c>
      <c r="G60" s="33">
        <v>48</v>
      </c>
      <c r="H60" s="33">
        <v>90.07</v>
      </c>
      <c r="I60" s="33">
        <v>112.59</v>
      </c>
      <c r="J60" s="33">
        <v>5404.32</v>
      </c>
      <c r="K60" s="12">
        <f t="shared" si="2"/>
        <v>3.71677512235437E-3</v>
      </c>
      <c r="L60" s="12">
        <f>SUM($K$5:K60)</f>
        <v>0.92380114449813355</v>
      </c>
      <c r="M60" s="9" t="str">
        <f t="shared" si="3"/>
        <v>B</v>
      </c>
    </row>
    <row r="61" spans="1:13" ht="57.75">
      <c r="A61" s="8">
        <v>57</v>
      </c>
      <c r="B61" s="9" t="s">
        <v>168</v>
      </c>
      <c r="C61" s="9" t="s">
        <v>17</v>
      </c>
      <c r="D61" s="9" t="s">
        <v>100</v>
      </c>
      <c r="E61" s="10" t="s">
        <v>101</v>
      </c>
      <c r="F61" s="9" t="s">
        <v>20</v>
      </c>
      <c r="G61" s="33">
        <v>666.72</v>
      </c>
      <c r="H61" s="33">
        <v>6.29</v>
      </c>
      <c r="I61" s="33">
        <v>7.86</v>
      </c>
      <c r="J61" s="33">
        <v>5240.42</v>
      </c>
      <c r="K61" s="12">
        <f t="shared" si="2"/>
        <v>3.6040542911389942E-3</v>
      </c>
      <c r="L61" s="12">
        <f>SUM($K$5:K61)</f>
        <v>0.92740519878927252</v>
      </c>
      <c r="M61" s="9" t="str">
        <f t="shared" si="3"/>
        <v>B</v>
      </c>
    </row>
    <row r="62" spans="1:13" ht="57.75">
      <c r="A62" s="8">
        <v>58</v>
      </c>
      <c r="B62" s="9" t="s">
        <v>169</v>
      </c>
      <c r="C62" s="9" t="s">
        <v>17</v>
      </c>
      <c r="D62" s="9" t="s">
        <v>22</v>
      </c>
      <c r="E62" s="10" t="s">
        <v>23</v>
      </c>
      <c r="F62" s="9" t="s">
        <v>20</v>
      </c>
      <c r="G62" s="33">
        <v>110.4</v>
      </c>
      <c r="H62" s="33">
        <v>36.85</v>
      </c>
      <c r="I62" s="33">
        <v>46.06</v>
      </c>
      <c r="J62" s="33">
        <v>5085.0200000000004</v>
      </c>
      <c r="K62" s="12">
        <f t="shared" si="2"/>
        <v>3.4971792626407065E-3</v>
      </c>
      <c r="L62" s="12">
        <f>SUM($K$5:K62)</f>
        <v>0.93090237805191323</v>
      </c>
      <c r="M62" s="9" t="str">
        <f t="shared" si="3"/>
        <v>B</v>
      </c>
    </row>
    <row r="63" spans="1:13" ht="57.75">
      <c r="A63" s="8">
        <v>59</v>
      </c>
      <c r="B63" s="9" t="s">
        <v>170</v>
      </c>
      <c r="C63" s="9" t="s">
        <v>17</v>
      </c>
      <c r="D63" s="9" t="s">
        <v>22</v>
      </c>
      <c r="E63" s="10" t="s">
        <v>23</v>
      </c>
      <c r="F63" s="9" t="s">
        <v>20</v>
      </c>
      <c r="G63" s="33">
        <v>110.4</v>
      </c>
      <c r="H63" s="33">
        <v>36.85</v>
      </c>
      <c r="I63" s="33">
        <v>46.06</v>
      </c>
      <c r="J63" s="33">
        <v>5085.0200000000004</v>
      </c>
      <c r="K63" s="12">
        <f t="shared" si="2"/>
        <v>3.4971792626407065E-3</v>
      </c>
      <c r="L63" s="12">
        <f>SUM($K$5:K63)</f>
        <v>0.93439955731455393</v>
      </c>
      <c r="M63" s="9" t="str">
        <f t="shared" si="3"/>
        <v>B</v>
      </c>
    </row>
    <row r="64" spans="1:13" ht="29.25">
      <c r="A64" s="8">
        <v>60</v>
      </c>
      <c r="B64" s="9" t="s">
        <v>171</v>
      </c>
      <c r="C64" s="9" t="s">
        <v>17</v>
      </c>
      <c r="D64" s="9" t="s">
        <v>172</v>
      </c>
      <c r="E64" s="10" t="s">
        <v>173</v>
      </c>
      <c r="F64" s="9" t="s">
        <v>27</v>
      </c>
      <c r="G64" s="33">
        <v>33.6</v>
      </c>
      <c r="H64" s="33">
        <v>118.53</v>
      </c>
      <c r="I64" s="33">
        <v>148.16</v>
      </c>
      <c r="J64" s="33">
        <v>4978.18</v>
      </c>
      <c r="K64" s="12">
        <f t="shared" si="2"/>
        <v>3.4237009611943927E-3</v>
      </c>
      <c r="L64" s="12">
        <f>SUM($K$5:K64)</f>
        <v>0.93782325827574831</v>
      </c>
      <c r="M64" s="9" t="str">
        <f t="shared" si="3"/>
        <v>B</v>
      </c>
    </row>
    <row r="65" spans="1:13" ht="43.5">
      <c r="A65" s="8">
        <v>61</v>
      </c>
      <c r="B65" s="9" t="s">
        <v>174</v>
      </c>
      <c r="C65" s="9" t="s">
        <v>17</v>
      </c>
      <c r="D65" s="9" t="s">
        <v>175</v>
      </c>
      <c r="E65" s="10" t="s">
        <v>176</v>
      </c>
      <c r="F65" s="9" t="s">
        <v>27</v>
      </c>
      <c r="G65" s="33">
        <v>288</v>
      </c>
      <c r="H65" s="33">
        <v>12.86</v>
      </c>
      <c r="I65" s="33">
        <v>16.079999999999998</v>
      </c>
      <c r="J65" s="33">
        <v>4631.04</v>
      </c>
      <c r="K65" s="12">
        <f t="shared" si="2"/>
        <v>3.1849583782285252E-3</v>
      </c>
      <c r="L65" s="12">
        <f>SUM($K$5:K65)</f>
        <v>0.94100821665397683</v>
      </c>
      <c r="M65" s="9" t="str">
        <f t="shared" si="3"/>
        <v>B</v>
      </c>
    </row>
    <row r="66" spans="1:13" ht="57.75">
      <c r="A66" s="8">
        <v>62</v>
      </c>
      <c r="B66" s="9" t="s">
        <v>177</v>
      </c>
      <c r="C66" s="9" t="s">
        <v>17</v>
      </c>
      <c r="D66" s="9" t="s">
        <v>178</v>
      </c>
      <c r="E66" s="10" t="s">
        <v>179</v>
      </c>
      <c r="F66" s="9" t="s">
        <v>64</v>
      </c>
      <c r="G66" s="33">
        <v>192</v>
      </c>
      <c r="H66" s="33">
        <v>16.05</v>
      </c>
      <c r="I66" s="33">
        <v>20.059999999999999</v>
      </c>
      <c r="J66" s="33">
        <v>3851.52</v>
      </c>
      <c r="K66" s="12">
        <f t="shared" si="2"/>
        <v>2.6488501271668416E-3</v>
      </c>
      <c r="L66" s="12">
        <f>SUM($K$5:K66)</f>
        <v>0.94365706678114369</v>
      </c>
      <c r="M66" s="9" t="str">
        <f t="shared" si="3"/>
        <v>B</v>
      </c>
    </row>
    <row r="67" spans="1:13" ht="43.5">
      <c r="A67" s="8">
        <v>63</v>
      </c>
      <c r="B67" s="9" t="s">
        <v>180</v>
      </c>
      <c r="C67" s="9" t="s">
        <v>17</v>
      </c>
      <c r="D67" s="9" t="s">
        <v>181</v>
      </c>
      <c r="E67" s="10" t="s">
        <v>182</v>
      </c>
      <c r="F67" s="9" t="s">
        <v>20</v>
      </c>
      <c r="G67" s="33">
        <v>151.19999999999999</v>
      </c>
      <c r="H67" s="33">
        <v>19.78</v>
      </c>
      <c r="I67" s="33">
        <v>24.73</v>
      </c>
      <c r="J67" s="33">
        <v>3739.18</v>
      </c>
      <c r="K67" s="12">
        <f t="shared" si="2"/>
        <v>2.5715892474918239E-3</v>
      </c>
      <c r="L67" s="12">
        <f>SUM($K$5:K67)</f>
        <v>0.94622865602863548</v>
      </c>
      <c r="M67" s="9" t="str">
        <f t="shared" si="3"/>
        <v>B</v>
      </c>
    </row>
    <row r="68" spans="1:13" ht="29.25">
      <c r="A68" s="8">
        <v>64</v>
      </c>
      <c r="B68" s="9" t="s">
        <v>183</v>
      </c>
      <c r="C68" s="9" t="s">
        <v>40</v>
      </c>
      <c r="D68" s="9" t="s">
        <v>127</v>
      </c>
      <c r="E68" s="10" t="s">
        <v>128</v>
      </c>
      <c r="F68" s="9" t="s">
        <v>43</v>
      </c>
      <c r="G68" s="33">
        <v>48</v>
      </c>
      <c r="H68" s="33">
        <v>60.58</v>
      </c>
      <c r="I68" s="33">
        <v>75.73</v>
      </c>
      <c r="J68" s="33">
        <v>3635.04</v>
      </c>
      <c r="K68" s="12">
        <f t="shared" si="2"/>
        <v>2.4999678480850562E-3</v>
      </c>
      <c r="L68" s="12">
        <f>SUM($K$5:K68)</f>
        <v>0.94872862387672052</v>
      </c>
      <c r="M68" s="9" t="str">
        <f t="shared" si="3"/>
        <v>B</v>
      </c>
    </row>
    <row r="69" spans="1:13" ht="29.25">
      <c r="A69" s="8">
        <v>65</v>
      </c>
      <c r="B69" s="9" t="s">
        <v>184</v>
      </c>
      <c r="C69" s="9" t="s">
        <v>17</v>
      </c>
      <c r="D69" s="9" t="s">
        <v>185</v>
      </c>
      <c r="E69" s="10" t="s">
        <v>186</v>
      </c>
      <c r="F69" s="9" t="s">
        <v>27</v>
      </c>
      <c r="G69" s="33">
        <v>120</v>
      </c>
      <c r="H69" s="33">
        <v>23.87</v>
      </c>
      <c r="I69" s="33">
        <v>29.84</v>
      </c>
      <c r="J69" s="33">
        <v>3580.8</v>
      </c>
      <c r="K69" s="12">
        <f t="shared" ref="K69:K100" si="4">J69/$J$107</f>
        <v>2.4626647493350747E-3</v>
      </c>
      <c r="L69" s="12">
        <f>SUM($K$5:K69)</f>
        <v>0.95119128862605562</v>
      </c>
      <c r="M69" s="9" t="str">
        <f t="shared" ref="M69:M100" si="5">IF(L69&lt;=80%,"A",IF(L69&lt;=95%,"B","C"))</f>
        <v>C</v>
      </c>
    </row>
    <row r="70" spans="1:13" ht="29.25">
      <c r="A70" s="8">
        <v>66</v>
      </c>
      <c r="B70" s="9" t="s">
        <v>187</v>
      </c>
      <c r="C70" s="9" t="s">
        <v>17</v>
      </c>
      <c r="D70" s="9" t="s">
        <v>188</v>
      </c>
      <c r="E70" s="10" t="s">
        <v>189</v>
      </c>
      <c r="F70" s="9" t="s">
        <v>20</v>
      </c>
      <c r="G70" s="33">
        <v>151.19999999999999</v>
      </c>
      <c r="H70" s="33">
        <v>18.059999999999999</v>
      </c>
      <c r="I70" s="33">
        <v>22.58</v>
      </c>
      <c r="J70" s="33">
        <v>3414.1</v>
      </c>
      <c r="K70" s="12">
        <f t="shared" si="4"/>
        <v>2.3480182419305397E-3</v>
      </c>
      <c r="L70" s="12">
        <f>SUM($K$5:K70)</f>
        <v>0.95353930686798616</v>
      </c>
      <c r="M70" s="9" t="str">
        <f t="shared" si="5"/>
        <v>C</v>
      </c>
    </row>
    <row r="71" spans="1:13" ht="57.75">
      <c r="A71" s="8">
        <v>67</v>
      </c>
      <c r="B71" s="9" t="s">
        <v>190</v>
      </c>
      <c r="C71" s="9" t="s">
        <v>17</v>
      </c>
      <c r="D71" s="9" t="s">
        <v>191</v>
      </c>
      <c r="E71" s="10" t="s">
        <v>192</v>
      </c>
      <c r="F71" s="9" t="s">
        <v>64</v>
      </c>
      <c r="G71" s="33">
        <v>192</v>
      </c>
      <c r="H71" s="33">
        <v>14.13</v>
      </c>
      <c r="I71" s="33">
        <v>17.66</v>
      </c>
      <c r="J71" s="33">
        <v>3390.72</v>
      </c>
      <c r="K71" s="12">
        <f t="shared" si="4"/>
        <v>2.3319388457510677E-3</v>
      </c>
      <c r="L71" s="12">
        <f>SUM($K$5:K71)</f>
        <v>0.95587124571373727</v>
      </c>
      <c r="M71" s="9" t="str">
        <f t="shared" si="5"/>
        <v>C</v>
      </c>
    </row>
    <row r="72" spans="1:13" ht="29.25">
      <c r="A72" s="8">
        <v>68</v>
      </c>
      <c r="B72" s="9" t="s">
        <v>193</v>
      </c>
      <c r="C72" s="9" t="s">
        <v>17</v>
      </c>
      <c r="D72" s="9" t="s">
        <v>194</v>
      </c>
      <c r="E72" s="10" t="s">
        <v>195</v>
      </c>
      <c r="F72" s="9" t="s">
        <v>20</v>
      </c>
      <c r="G72" s="33">
        <v>480.48</v>
      </c>
      <c r="H72" s="33">
        <v>5.57</v>
      </c>
      <c r="I72" s="33">
        <v>6.96</v>
      </c>
      <c r="J72" s="33">
        <v>3344.14</v>
      </c>
      <c r="K72" s="12">
        <f t="shared" si="4"/>
        <v>2.2999038468614263E-3</v>
      </c>
      <c r="L72" s="12">
        <f>SUM($K$5:K72)</f>
        <v>0.95817114956059868</v>
      </c>
      <c r="M72" s="9" t="str">
        <f t="shared" si="5"/>
        <v>C</v>
      </c>
    </row>
    <row r="73" spans="1:13" ht="57.75">
      <c r="A73" s="8">
        <v>69</v>
      </c>
      <c r="B73" s="9" t="s">
        <v>196</v>
      </c>
      <c r="C73" s="9" t="s">
        <v>17</v>
      </c>
      <c r="D73" s="9" t="s">
        <v>197</v>
      </c>
      <c r="E73" s="10" t="s">
        <v>198</v>
      </c>
      <c r="F73" s="9" t="s">
        <v>64</v>
      </c>
      <c r="G73" s="33">
        <v>48</v>
      </c>
      <c r="H73" s="33">
        <v>51.89</v>
      </c>
      <c r="I73" s="33">
        <v>64.86</v>
      </c>
      <c r="J73" s="33">
        <v>3113.28</v>
      </c>
      <c r="K73" s="12">
        <f t="shared" si="4"/>
        <v>2.1411318450653208E-3</v>
      </c>
      <c r="L73" s="12">
        <f>SUM($K$5:K73)</f>
        <v>0.96031228140566405</v>
      </c>
      <c r="M73" s="9" t="str">
        <f t="shared" si="5"/>
        <v>C</v>
      </c>
    </row>
    <row r="74" spans="1:13" ht="57.75">
      <c r="A74" s="8">
        <v>70</v>
      </c>
      <c r="B74" s="9" t="s">
        <v>199</v>
      </c>
      <c r="C74" s="9" t="s">
        <v>17</v>
      </c>
      <c r="D74" s="9" t="s">
        <v>200</v>
      </c>
      <c r="E74" s="10" t="s">
        <v>201</v>
      </c>
      <c r="F74" s="9" t="s">
        <v>20</v>
      </c>
      <c r="G74" s="33">
        <v>34.56</v>
      </c>
      <c r="H74" s="33">
        <v>71.69</v>
      </c>
      <c r="I74" s="33">
        <v>89.61</v>
      </c>
      <c r="J74" s="33">
        <v>3096.92</v>
      </c>
      <c r="K74" s="12">
        <f t="shared" si="4"/>
        <v>2.1298803941886672E-3</v>
      </c>
      <c r="L74" s="12">
        <f>SUM($K$5:K74)</f>
        <v>0.96244216179985276</v>
      </c>
      <c r="M74" s="9" t="str">
        <f t="shared" si="5"/>
        <v>C</v>
      </c>
    </row>
    <row r="75" spans="1:13" ht="57.75">
      <c r="A75" s="8">
        <v>71</v>
      </c>
      <c r="B75" s="9" t="s">
        <v>202</v>
      </c>
      <c r="C75" s="9" t="s">
        <v>17</v>
      </c>
      <c r="D75" s="9" t="s">
        <v>203</v>
      </c>
      <c r="E75" s="10" t="s">
        <v>204</v>
      </c>
      <c r="F75" s="9" t="s">
        <v>64</v>
      </c>
      <c r="G75" s="33">
        <v>48</v>
      </c>
      <c r="H75" s="33">
        <v>51.37</v>
      </c>
      <c r="I75" s="33">
        <v>64.209999999999994</v>
      </c>
      <c r="J75" s="33">
        <v>3082.08</v>
      </c>
      <c r="K75" s="12">
        <f t="shared" si="4"/>
        <v>2.1196743103861276E-3</v>
      </c>
      <c r="L75" s="12">
        <f>SUM($K$5:K75)</f>
        <v>0.96456183611023893</v>
      </c>
      <c r="M75" s="9" t="str">
        <f t="shared" si="5"/>
        <v>C</v>
      </c>
    </row>
    <row r="76" spans="1:13" ht="57.75">
      <c r="A76" s="8">
        <v>72</v>
      </c>
      <c r="B76" s="9" t="s">
        <v>205</v>
      </c>
      <c r="C76" s="9" t="s">
        <v>17</v>
      </c>
      <c r="D76" s="9" t="s">
        <v>178</v>
      </c>
      <c r="E76" s="10" t="s">
        <v>179</v>
      </c>
      <c r="F76" s="9" t="s">
        <v>64</v>
      </c>
      <c r="G76" s="33">
        <v>144</v>
      </c>
      <c r="H76" s="33">
        <v>16.05</v>
      </c>
      <c r="I76" s="33">
        <v>20.059999999999999</v>
      </c>
      <c r="J76" s="33">
        <v>2888.64</v>
      </c>
      <c r="K76" s="12">
        <f t="shared" si="4"/>
        <v>1.986637595375131E-3</v>
      </c>
      <c r="L76" s="12">
        <f>SUM($K$5:K76)</f>
        <v>0.96654847370561403</v>
      </c>
      <c r="M76" s="9" t="str">
        <f t="shared" si="5"/>
        <v>C</v>
      </c>
    </row>
    <row r="77" spans="1:13" ht="57.75">
      <c r="A77" s="8">
        <v>73</v>
      </c>
      <c r="B77" s="9" t="s">
        <v>206</v>
      </c>
      <c r="C77" s="9" t="s">
        <v>17</v>
      </c>
      <c r="D77" s="9" t="s">
        <v>200</v>
      </c>
      <c r="E77" s="10" t="s">
        <v>201</v>
      </c>
      <c r="F77" s="9" t="s">
        <v>20</v>
      </c>
      <c r="G77" s="33">
        <v>31.68</v>
      </c>
      <c r="H77" s="33">
        <v>71.69</v>
      </c>
      <c r="I77" s="33">
        <v>89.61</v>
      </c>
      <c r="J77" s="33">
        <v>2838.84</v>
      </c>
      <c r="K77" s="12">
        <f t="shared" si="4"/>
        <v>1.9523880688679578E-3</v>
      </c>
      <c r="L77" s="12">
        <f>SUM($K$5:K77)</f>
        <v>0.96850086177448202</v>
      </c>
      <c r="M77" s="9" t="str">
        <f t="shared" si="5"/>
        <v>C</v>
      </c>
    </row>
    <row r="78" spans="1:13" ht="43.5">
      <c r="A78" s="8">
        <v>74</v>
      </c>
      <c r="B78" s="9" t="s">
        <v>207</v>
      </c>
      <c r="C78" s="9" t="s">
        <v>17</v>
      </c>
      <c r="D78" s="9" t="s">
        <v>208</v>
      </c>
      <c r="E78" s="10" t="s">
        <v>209</v>
      </c>
      <c r="F78" s="9" t="s">
        <v>64</v>
      </c>
      <c r="G78" s="33">
        <v>144</v>
      </c>
      <c r="H78" s="33">
        <v>15.36</v>
      </c>
      <c r="I78" s="33">
        <v>19.2</v>
      </c>
      <c r="J78" s="33">
        <v>2764.8</v>
      </c>
      <c r="K78" s="12">
        <f t="shared" si="4"/>
        <v>1.9014676884946419E-3</v>
      </c>
      <c r="L78" s="12">
        <f>SUM($K$5:K78)</f>
        <v>0.97040232946297666</v>
      </c>
      <c r="M78" s="9" t="str">
        <f t="shared" si="5"/>
        <v>C</v>
      </c>
    </row>
    <row r="79" spans="1:13" ht="43.5">
      <c r="A79" s="8">
        <v>75</v>
      </c>
      <c r="B79" s="9" t="s">
        <v>210</v>
      </c>
      <c r="C79" s="9" t="s">
        <v>17</v>
      </c>
      <c r="D79" s="9" t="s">
        <v>211</v>
      </c>
      <c r="E79" s="10" t="s">
        <v>212</v>
      </c>
      <c r="F79" s="9" t="s">
        <v>64</v>
      </c>
      <c r="G79" s="33">
        <v>192</v>
      </c>
      <c r="H79" s="33">
        <v>11.22</v>
      </c>
      <c r="I79" s="33">
        <v>14.03</v>
      </c>
      <c r="J79" s="33">
        <v>2693.76</v>
      </c>
      <c r="K79" s="12">
        <f t="shared" si="4"/>
        <v>1.8526105326097102E-3</v>
      </c>
      <c r="L79" s="12">
        <f>SUM($K$5:K79)</f>
        <v>0.97225493999558632</v>
      </c>
      <c r="M79" s="9" t="str">
        <f t="shared" si="5"/>
        <v>C</v>
      </c>
    </row>
    <row r="80" spans="1:13" ht="29.25">
      <c r="A80" s="8">
        <v>76</v>
      </c>
      <c r="B80" s="9" t="s">
        <v>213</v>
      </c>
      <c r="C80" s="9" t="s">
        <v>17</v>
      </c>
      <c r="D80" s="9" t="s">
        <v>214</v>
      </c>
      <c r="E80" s="10" t="s">
        <v>215</v>
      </c>
      <c r="F80" s="9" t="s">
        <v>64</v>
      </c>
      <c r="G80" s="33">
        <v>48</v>
      </c>
      <c r="H80" s="33">
        <v>42.2</v>
      </c>
      <c r="I80" s="33">
        <v>52.75</v>
      </c>
      <c r="J80" s="33">
        <v>2532</v>
      </c>
      <c r="K80" s="12">
        <f t="shared" si="4"/>
        <v>1.741361468196048E-3</v>
      </c>
      <c r="L80" s="12">
        <f>SUM($K$5:K80)</f>
        <v>0.97399630146378235</v>
      </c>
      <c r="M80" s="9" t="str">
        <f t="shared" si="5"/>
        <v>C</v>
      </c>
    </row>
    <row r="81" spans="1:13" ht="43.5">
      <c r="A81" s="8">
        <v>77</v>
      </c>
      <c r="B81" s="9" t="s">
        <v>216</v>
      </c>
      <c r="C81" s="9" t="s">
        <v>17</v>
      </c>
      <c r="D81" s="9" t="s">
        <v>106</v>
      </c>
      <c r="E81" s="10" t="s">
        <v>107</v>
      </c>
      <c r="F81" s="9" t="s">
        <v>27</v>
      </c>
      <c r="G81" s="33">
        <v>48</v>
      </c>
      <c r="H81" s="33">
        <v>41.78</v>
      </c>
      <c r="I81" s="33">
        <v>52.23</v>
      </c>
      <c r="J81" s="33">
        <v>2507.04</v>
      </c>
      <c r="K81" s="12">
        <f t="shared" si="4"/>
        <v>1.7241954404526934E-3</v>
      </c>
      <c r="L81" s="12">
        <f>SUM($K$5:K81)</f>
        <v>0.97572049690423501</v>
      </c>
      <c r="M81" s="9" t="str">
        <f t="shared" si="5"/>
        <v>C</v>
      </c>
    </row>
    <row r="82" spans="1:13" ht="43.5">
      <c r="A82" s="8">
        <v>78</v>
      </c>
      <c r="B82" s="9" t="s">
        <v>217</v>
      </c>
      <c r="C82" s="9" t="s">
        <v>17</v>
      </c>
      <c r="D82" s="9" t="s">
        <v>175</v>
      </c>
      <c r="E82" s="10" t="s">
        <v>176</v>
      </c>
      <c r="F82" s="9" t="s">
        <v>27</v>
      </c>
      <c r="G82" s="33">
        <v>144</v>
      </c>
      <c r="H82" s="33">
        <v>12.86</v>
      </c>
      <c r="I82" s="33">
        <v>16.079999999999998</v>
      </c>
      <c r="J82" s="33">
        <v>2315.52</v>
      </c>
      <c r="K82" s="12">
        <f t="shared" si="4"/>
        <v>1.5924791891142626E-3</v>
      </c>
      <c r="L82" s="12">
        <f>SUM($K$5:K82)</f>
        <v>0.97731297609334933</v>
      </c>
      <c r="M82" s="9" t="str">
        <f t="shared" si="5"/>
        <v>C</v>
      </c>
    </row>
    <row r="83" spans="1:13" ht="43.5">
      <c r="A83" s="8">
        <v>79</v>
      </c>
      <c r="B83" s="9" t="s">
        <v>218</v>
      </c>
      <c r="C83" s="9" t="s">
        <v>17</v>
      </c>
      <c r="D83" s="9" t="s">
        <v>175</v>
      </c>
      <c r="E83" s="10" t="s">
        <v>176</v>
      </c>
      <c r="F83" s="9" t="s">
        <v>27</v>
      </c>
      <c r="G83" s="33">
        <v>144</v>
      </c>
      <c r="H83" s="33">
        <v>12.86</v>
      </c>
      <c r="I83" s="33">
        <v>16.079999999999998</v>
      </c>
      <c r="J83" s="33">
        <v>2315.52</v>
      </c>
      <c r="K83" s="12">
        <f t="shared" si="4"/>
        <v>1.5924791891142626E-3</v>
      </c>
      <c r="L83" s="12">
        <f>SUM($K$5:K83)</f>
        <v>0.97890545528246364</v>
      </c>
      <c r="M83" s="9" t="str">
        <f t="shared" si="5"/>
        <v>C</v>
      </c>
    </row>
    <row r="84" spans="1:13" ht="43.5">
      <c r="A84" s="8">
        <v>80</v>
      </c>
      <c r="B84" s="9" t="s">
        <v>219</v>
      </c>
      <c r="C84" s="9" t="s">
        <v>17</v>
      </c>
      <c r="D84" s="9" t="s">
        <v>220</v>
      </c>
      <c r="E84" s="10" t="s">
        <v>221</v>
      </c>
      <c r="F84" s="9" t="s">
        <v>64</v>
      </c>
      <c r="G84" s="33">
        <v>48</v>
      </c>
      <c r="H84" s="33">
        <v>37.6</v>
      </c>
      <c r="I84" s="33">
        <v>47</v>
      </c>
      <c r="J84" s="33">
        <v>2256</v>
      </c>
      <c r="K84" s="12">
        <f t="shared" si="4"/>
        <v>1.5515448152647251E-3</v>
      </c>
      <c r="L84" s="12">
        <f>SUM($K$5:K84)</f>
        <v>0.9804570000977284</v>
      </c>
      <c r="M84" s="9" t="str">
        <f t="shared" si="5"/>
        <v>C</v>
      </c>
    </row>
    <row r="85" spans="1:13" ht="29.25">
      <c r="A85" s="8">
        <v>81</v>
      </c>
      <c r="B85" s="9" t="s">
        <v>222</v>
      </c>
      <c r="C85" s="9" t="s">
        <v>17</v>
      </c>
      <c r="D85" s="9" t="s">
        <v>93</v>
      </c>
      <c r="E85" s="10" t="s">
        <v>94</v>
      </c>
      <c r="F85" s="9" t="s">
        <v>20</v>
      </c>
      <c r="G85" s="33">
        <v>110.4</v>
      </c>
      <c r="H85" s="33">
        <v>15.14</v>
      </c>
      <c r="I85" s="33">
        <v>18.93</v>
      </c>
      <c r="J85" s="33">
        <v>2089.87</v>
      </c>
      <c r="K85" s="12">
        <f t="shared" si="4"/>
        <v>1.4372903205129837E-3</v>
      </c>
      <c r="L85" s="12">
        <f>SUM($K$5:K85)</f>
        <v>0.98189429041824139</v>
      </c>
      <c r="M85" s="9" t="str">
        <f t="shared" si="5"/>
        <v>C</v>
      </c>
    </row>
    <row r="86" spans="1:13" ht="29.25">
      <c r="A86" s="8">
        <v>82</v>
      </c>
      <c r="B86" s="9" t="s">
        <v>223</v>
      </c>
      <c r="C86" s="9" t="s">
        <v>17</v>
      </c>
      <c r="D86" s="9" t="s">
        <v>93</v>
      </c>
      <c r="E86" s="10" t="s">
        <v>94</v>
      </c>
      <c r="F86" s="9" t="s">
        <v>20</v>
      </c>
      <c r="G86" s="33">
        <v>110.4</v>
      </c>
      <c r="H86" s="33">
        <v>15.14</v>
      </c>
      <c r="I86" s="33">
        <v>18.93</v>
      </c>
      <c r="J86" s="33">
        <v>2089.87</v>
      </c>
      <c r="K86" s="12">
        <f t="shared" si="4"/>
        <v>1.4372903205129837E-3</v>
      </c>
      <c r="L86" s="12">
        <f>SUM($K$5:K86)</f>
        <v>0.98333158073875437</v>
      </c>
      <c r="M86" s="9" t="str">
        <f t="shared" si="5"/>
        <v>C</v>
      </c>
    </row>
    <row r="87" spans="1:13" ht="43.5">
      <c r="A87" s="8">
        <v>83</v>
      </c>
      <c r="B87" s="9" t="s">
        <v>224</v>
      </c>
      <c r="C87" s="9" t="s">
        <v>17</v>
      </c>
      <c r="D87" s="9" t="s">
        <v>225</v>
      </c>
      <c r="E87" s="10" t="s">
        <v>226</v>
      </c>
      <c r="F87" s="9" t="s">
        <v>20</v>
      </c>
      <c r="G87" s="33">
        <v>480.48</v>
      </c>
      <c r="H87" s="33">
        <v>3.38</v>
      </c>
      <c r="I87" s="33">
        <v>4.2300000000000004</v>
      </c>
      <c r="J87" s="33">
        <v>2032.43</v>
      </c>
      <c r="K87" s="12">
        <f t="shared" si="4"/>
        <v>1.3977864489753925E-3</v>
      </c>
      <c r="L87" s="12">
        <f>SUM($K$5:K87)</f>
        <v>0.98472936718772974</v>
      </c>
      <c r="M87" s="9" t="str">
        <f t="shared" si="5"/>
        <v>C</v>
      </c>
    </row>
    <row r="88" spans="1:13" ht="29.25">
      <c r="A88" s="8">
        <v>84</v>
      </c>
      <c r="B88" s="9" t="s">
        <v>227</v>
      </c>
      <c r="C88" s="9" t="s">
        <v>17</v>
      </c>
      <c r="D88" s="9" t="s">
        <v>228</v>
      </c>
      <c r="E88" s="10" t="s">
        <v>229</v>
      </c>
      <c r="F88" s="9" t="s">
        <v>27</v>
      </c>
      <c r="G88" s="33">
        <v>67.2</v>
      </c>
      <c r="H88" s="33">
        <v>23.5</v>
      </c>
      <c r="I88" s="33">
        <v>29.38</v>
      </c>
      <c r="J88" s="33">
        <v>1974.34</v>
      </c>
      <c r="K88" s="12">
        <f t="shared" si="4"/>
        <v>1.357835545465318E-3</v>
      </c>
      <c r="L88" s="12">
        <f>SUM($K$5:K88)</f>
        <v>0.98608720273319506</v>
      </c>
      <c r="M88" s="9" t="str">
        <f t="shared" si="5"/>
        <v>C</v>
      </c>
    </row>
    <row r="89" spans="1:13" ht="57.75">
      <c r="A89" s="8">
        <v>85</v>
      </c>
      <c r="B89" s="9" t="s">
        <v>230</v>
      </c>
      <c r="C89" s="9" t="s">
        <v>17</v>
      </c>
      <c r="D89" s="9" t="s">
        <v>178</v>
      </c>
      <c r="E89" s="10" t="s">
        <v>179</v>
      </c>
      <c r="F89" s="9" t="s">
        <v>64</v>
      </c>
      <c r="G89" s="33">
        <v>96</v>
      </c>
      <c r="H89" s="33">
        <v>16.05</v>
      </c>
      <c r="I89" s="33">
        <v>20.059999999999999</v>
      </c>
      <c r="J89" s="33">
        <v>1925.76</v>
      </c>
      <c r="K89" s="12">
        <f t="shared" si="4"/>
        <v>1.3244250635834208E-3</v>
      </c>
      <c r="L89" s="12">
        <f>SUM($K$5:K89)</f>
        <v>0.98741162779677849</v>
      </c>
      <c r="M89" s="9" t="str">
        <f t="shared" si="5"/>
        <v>C</v>
      </c>
    </row>
    <row r="90" spans="1:13" ht="43.5">
      <c r="A90" s="8">
        <v>86</v>
      </c>
      <c r="B90" s="9" t="s">
        <v>231</v>
      </c>
      <c r="C90" s="9" t="s">
        <v>17</v>
      </c>
      <c r="D90" s="9" t="s">
        <v>232</v>
      </c>
      <c r="E90" s="10" t="s">
        <v>233</v>
      </c>
      <c r="F90" s="9" t="s">
        <v>64</v>
      </c>
      <c r="G90" s="33">
        <v>48</v>
      </c>
      <c r="H90" s="33">
        <v>31.47</v>
      </c>
      <c r="I90" s="33">
        <v>39.340000000000003</v>
      </c>
      <c r="J90" s="33">
        <v>1888.32</v>
      </c>
      <c r="K90" s="12">
        <f t="shared" si="4"/>
        <v>1.298676021968389E-3</v>
      </c>
      <c r="L90" s="12">
        <f>SUM($K$5:K90)</f>
        <v>0.98871030381874692</v>
      </c>
      <c r="M90" s="9" t="str">
        <f t="shared" si="5"/>
        <v>C</v>
      </c>
    </row>
    <row r="91" spans="1:13" ht="57.75">
      <c r="A91" s="8">
        <v>87</v>
      </c>
      <c r="B91" s="9" t="s">
        <v>234</v>
      </c>
      <c r="C91" s="9" t="s">
        <v>17</v>
      </c>
      <c r="D91" s="9" t="s">
        <v>235</v>
      </c>
      <c r="E91" s="10" t="s">
        <v>236</v>
      </c>
      <c r="F91" s="9" t="s">
        <v>64</v>
      </c>
      <c r="G91" s="33">
        <v>48</v>
      </c>
      <c r="H91" s="33">
        <v>28.59</v>
      </c>
      <c r="I91" s="33">
        <v>35.74</v>
      </c>
      <c r="J91" s="33">
        <v>1715.52</v>
      </c>
      <c r="K91" s="12">
        <f t="shared" si="4"/>
        <v>1.179834291437474E-3</v>
      </c>
      <c r="L91" s="12">
        <f>SUM($K$5:K91)</f>
        <v>0.98989013811018434</v>
      </c>
      <c r="M91" s="9" t="str">
        <f t="shared" si="5"/>
        <v>C</v>
      </c>
    </row>
    <row r="92" spans="1:13" ht="43.5">
      <c r="A92" s="8">
        <v>88</v>
      </c>
      <c r="B92" s="9" t="s">
        <v>237</v>
      </c>
      <c r="C92" s="9" t="s">
        <v>17</v>
      </c>
      <c r="D92" s="9" t="s">
        <v>238</v>
      </c>
      <c r="E92" s="10" t="s">
        <v>239</v>
      </c>
      <c r="F92" s="9" t="s">
        <v>27</v>
      </c>
      <c r="G92" s="33">
        <v>192</v>
      </c>
      <c r="H92" s="33">
        <v>6.97</v>
      </c>
      <c r="I92" s="33">
        <v>8.7100000000000009</v>
      </c>
      <c r="J92" s="33">
        <v>1672.32</v>
      </c>
      <c r="K92" s="12">
        <f t="shared" si="4"/>
        <v>1.1501238588047451E-3</v>
      </c>
      <c r="L92" s="12">
        <f>SUM($K$5:K92)</f>
        <v>0.99104026196898909</v>
      </c>
      <c r="M92" s="9" t="str">
        <f t="shared" si="5"/>
        <v>C</v>
      </c>
    </row>
    <row r="93" spans="1:13" ht="29.25">
      <c r="A93" s="8">
        <v>89</v>
      </c>
      <c r="B93" s="9" t="s">
        <v>240</v>
      </c>
      <c r="C93" s="9" t="s">
        <v>17</v>
      </c>
      <c r="D93" s="9" t="s">
        <v>241</v>
      </c>
      <c r="E93" s="10" t="s">
        <v>242</v>
      </c>
      <c r="F93" s="9" t="s">
        <v>50</v>
      </c>
      <c r="G93" s="33">
        <v>48</v>
      </c>
      <c r="H93" s="33">
        <v>26.27</v>
      </c>
      <c r="I93" s="33">
        <v>32.840000000000003</v>
      </c>
      <c r="J93" s="33">
        <v>1576.32</v>
      </c>
      <c r="K93" s="12">
        <f t="shared" si="4"/>
        <v>1.084100675176459E-3</v>
      </c>
      <c r="L93" s="12">
        <f>SUM($K$5:K93)</f>
        <v>0.99212436264416559</v>
      </c>
      <c r="M93" s="9" t="str">
        <f t="shared" si="5"/>
        <v>C</v>
      </c>
    </row>
    <row r="94" spans="1:13" ht="43.5">
      <c r="A94" s="8">
        <v>90</v>
      </c>
      <c r="B94" s="9" t="s">
        <v>243</v>
      </c>
      <c r="C94" s="9" t="s">
        <v>17</v>
      </c>
      <c r="D94" s="9" t="s">
        <v>244</v>
      </c>
      <c r="E94" s="10" t="s">
        <v>245</v>
      </c>
      <c r="F94" s="9" t="s">
        <v>64</v>
      </c>
      <c r="G94" s="33">
        <v>48</v>
      </c>
      <c r="H94" s="33">
        <v>22.15</v>
      </c>
      <c r="I94" s="33">
        <v>27.69</v>
      </c>
      <c r="J94" s="33">
        <v>1329.12</v>
      </c>
      <c r="K94" s="12">
        <f t="shared" si="4"/>
        <v>9.1409097733362202E-4</v>
      </c>
      <c r="L94" s="12">
        <f>SUM($K$5:K94)</f>
        <v>0.99303845362149923</v>
      </c>
      <c r="M94" s="9" t="str">
        <f t="shared" si="5"/>
        <v>C</v>
      </c>
    </row>
    <row r="95" spans="1:13" ht="57.75">
      <c r="A95" s="8">
        <v>91</v>
      </c>
      <c r="B95" s="9" t="s">
        <v>246</v>
      </c>
      <c r="C95" s="9" t="s">
        <v>17</v>
      </c>
      <c r="D95" s="9" t="s">
        <v>247</v>
      </c>
      <c r="E95" s="10" t="s">
        <v>248</v>
      </c>
      <c r="F95" s="9" t="s">
        <v>64</v>
      </c>
      <c r="G95" s="33">
        <v>48</v>
      </c>
      <c r="H95" s="33">
        <v>21.7</v>
      </c>
      <c r="I95" s="33">
        <v>27.13</v>
      </c>
      <c r="J95" s="33">
        <v>1302.24</v>
      </c>
      <c r="K95" s="12">
        <f t="shared" si="4"/>
        <v>8.9560448591770195E-4</v>
      </c>
      <c r="L95" s="12">
        <f>SUM($K$5:K95)</f>
        <v>0.99393405810741697</v>
      </c>
      <c r="M95" s="9" t="str">
        <f t="shared" si="5"/>
        <v>C</v>
      </c>
    </row>
    <row r="96" spans="1:13" ht="29.25">
      <c r="A96" s="8">
        <v>92</v>
      </c>
      <c r="B96" s="9" t="s">
        <v>249</v>
      </c>
      <c r="C96" s="9" t="s">
        <v>17</v>
      </c>
      <c r="D96" s="9" t="s">
        <v>250</v>
      </c>
      <c r="E96" s="10" t="s">
        <v>251</v>
      </c>
      <c r="F96" s="9" t="s">
        <v>20</v>
      </c>
      <c r="G96" s="33">
        <v>151.19999999999999</v>
      </c>
      <c r="H96" s="33">
        <v>6.11</v>
      </c>
      <c r="I96" s="33">
        <v>7.64</v>
      </c>
      <c r="J96" s="33">
        <v>1155.17</v>
      </c>
      <c r="K96" s="12">
        <f t="shared" si="4"/>
        <v>7.9445834408215985E-4</v>
      </c>
      <c r="L96" s="12">
        <f>SUM($K$5:K96)</f>
        <v>0.99472851645149918</v>
      </c>
      <c r="M96" s="9" t="str">
        <f t="shared" si="5"/>
        <v>C</v>
      </c>
    </row>
    <row r="97" spans="1:13" ht="57.75">
      <c r="A97" s="8">
        <v>93</v>
      </c>
      <c r="B97" s="9" t="s">
        <v>252</v>
      </c>
      <c r="C97" s="9" t="s">
        <v>17</v>
      </c>
      <c r="D97" s="9" t="s">
        <v>253</v>
      </c>
      <c r="E97" s="10" t="s">
        <v>254</v>
      </c>
      <c r="F97" s="9" t="s">
        <v>64</v>
      </c>
      <c r="G97" s="33">
        <v>48</v>
      </c>
      <c r="H97" s="33">
        <v>16.75</v>
      </c>
      <c r="I97" s="33">
        <v>20.94</v>
      </c>
      <c r="J97" s="33">
        <v>1005.12</v>
      </c>
      <c r="K97" s="12">
        <f t="shared" si="4"/>
        <v>6.9126273258815626E-4</v>
      </c>
      <c r="L97" s="12">
        <f>SUM($K$5:K97)</f>
        <v>0.99541977918408731</v>
      </c>
      <c r="M97" s="9" t="str">
        <f t="shared" si="5"/>
        <v>C</v>
      </c>
    </row>
    <row r="98" spans="1:13" ht="57.75">
      <c r="A98" s="8">
        <v>94</v>
      </c>
      <c r="B98" s="9" t="s">
        <v>255</v>
      </c>
      <c r="C98" s="9" t="s">
        <v>17</v>
      </c>
      <c r="D98" s="9" t="s">
        <v>253</v>
      </c>
      <c r="E98" s="10" t="s">
        <v>254</v>
      </c>
      <c r="F98" s="9" t="s">
        <v>64</v>
      </c>
      <c r="G98" s="33">
        <v>48</v>
      </c>
      <c r="H98" s="33">
        <v>16.75</v>
      </c>
      <c r="I98" s="33">
        <v>20.94</v>
      </c>
      <c r="J98" s="33">
        <v>1005.12</v>
      </c>
      <c r="K98" s="12">
        <f t="shared" si="4"/>
        <v>6.9126273258815626E-4</v>
      </c>
      <c r="L98" s="12">
        <f>SUM($K$5:K98)</f>
        <v>0.99611104191667543</v>
      </c>
      <c r="M98" s="9" t="str">
        <f t="shared" si="5"/>
        <v>C</v>
      </c>
    </row>
    <row r="99" spans="1:13" ht="57.75">
      <c r="A99" s="8">
        <v>95</v>
      </c>
      <c r="B99" s="9" t="s">
        <v>256</v>
      </c>
      <c r="C99" s="9" t="s">
        <v>17</v>
      </c>
      <c r="D99" s="9" t="s">
        <v>257</v>
      </c>
      <c r="E99" s="10" t="s">
        <v>258</v>
      </c>
      <c r="F99" s="9" t="s">
        <v>64</v>
      </c>
      <c r="G99" s="33">
        <v>48</v>
      </c>
      <c r="H99" s="33">
        <v>16.71</v>
      </c>
      <c r="I99" s="33">
        <v>20.89</v>
      </c>
      <c r="J99" s="33">
        <v>1002.72</v>
      </c>
      <c r="K99" s="12">
        <f t="shared" si="4"/>
        <v>6.8961215299744917E-4</v>
      </c>
      <c r="L99" s="12">
        <f>SUM($K$5:K99)</f>
        <v>0.99680065406967289</v>
      </c>
      <c r="M99" s="9" t="str">
        <f t="shared" si="5"/>
        <v>C</v>
      </c>
    </row>
    <row r="100" spans="1:13" ht="43.5">
      <c r="A100" s="8">
        <v>96</v>
      </c>
      <c r="B100" s="9" t="s">
        <v>259</v>
      </c>
      <c r="C100" s="9" t="s">
        <v>17</v>
      </c>
      <c r="D100" s="9" t="s">
        <v>260</v>
      </c>
      <c r="E100" s="10" t="s">
        <v>261</v>
      </c>
      <c r="F100" s="9" t="s">
        <v>27</v>
      </c>
      <c r="G100" s="33">
        <v>192</v>
      </c>
      <c r="H100" s="33">
        <v>3.67</v>
      </c>
      <c r="I100" s="33">
        <v>4.59</v>
      </c>
      <c r="J100" s="33">
        <v>881.28</v>
      </c>
      <c r="K100" s="12">
        <f t="shared" si="4"/>
        <v>6.0609282570766709E-4</v>
      </c>
      <c r="L100" s="12">
        <f>SUM($K$5:K100)</f>
        <v>0.99740674689538056</v>
      </c>
      <c r="M100" s="9" t="str">
        <f t="shared" si="5"/>
        <v>C</v>
      </c>
    </row>
    <row r="101" spans="1:13" ht="57.75">
      <c r="A101" s="8">
        <v>97</v>
      </c>
      <c r="B101" s="9" t="s">
        <v>262</v>
      </c>
      <c r="C101" s="9" t="s">
        <v>17</v>
      </c>
      <c r="D101" s="9" t="s">
        <v>100</v>
      </c>
      <c r="E101" s="10" t="s">
        <v>101</v>
      </c>
      <c r="F101" s="9" t="s">
        <v>20</v>
      </c>
      <c r="G101" s="33">
        <v>110.4</v>
      </c>
      <c r="H101" s="33">
        <v>6.29</v>
      </c>
      <c r="I101" s="33">
        <v>7.86</v>
      </c>
      <c r="J101" s="33">
        <v>867.74</v>
      </c>
      <c r="K101" s="12">
        <f t="shared" ref="K101:K132" si="6">J101/$J$107</f>
        <v>5.9678080585009422E-4</v>
      </c>
      <c r="L101" s="12">
        <f>SUM($K$5:K101)</f>
        <v>0.99800352770123069</v>
      </c>
      <c r="M101" s="9" t="str">
        <f t="shared" ref="M101:M132" si="7">IF(L101&lt;=80%,"A",IF(L101&lt;=95%,"B","C"))</f>
        <v>C</v>
      </c>
    </row>
    <row r="102" spans="1:13" ht="57.75">
      <c r="A102" s="8">
        <v>98</v>
      </c>
      <c r="B102" s="9" t="s">
        <v>263</v>
      </c>
      <c r="C102" s="9" t="s">
        <v>17</v>
      </c>
      <c r="D102" s="9" t="s">
        <v>100</v>
      </c>
      <c r="E102" s="10" t="s">
        <v>101</v>
      </c>
      <c r="F102" s="9" t="s">
        <v>20</v>
      </c>
      <c r="G102" s="33">
        <v>110.4</v>
      </c>
      <c r="H102" s="33">
        <v>6.29</v>
      </c>
      <c r="I102" s="33">
        <v>7.86</v>
      </c>
      <c r="J102" s="33">
        <v>867.74</v>
      </c>
      <c r="K102" s="12">
        <f t="shared" si="6"/>
        <v>5.9678080585009422E-4</v>
      </c>
      <c r="L102" s="12">
        <f>SUM($K$5:K102)</f>
        <v>0.99860030850708081</v>
      </c>
      <c r="M102" s="9" t="str">
        <f t="shared" si="7"/>
        <v>C</v>
      </c>
    </row>
    <row r="103" spans="1:13" ht="29.25">
      <c r="A103" s="8">
        <v>99</v>
      </c>
      <c r="B103" s="9" t="s">
        <v>264</v>
      </c>
      <c r="C103" s="9" t="s">
        <v>17</v>
      </c>
      <c r="D103" s="9" t="s">
        <v>265</v>
      </c>
      <c r="E103" s="10" t="s">
        <v>266</v>
      </c>
      <c r="F103" s="9" t="s">
        <v>64</v>
      </c>
      <c r="G103" s="33">
        <v>48</v>
      </c>
      <c r="H103" s="33">
        <v>13.48</v>
      </c>
      <c r="I103" s="33">
        <v>16.850000000000001</v>
      </c>
      <c r="J103" s="33">
        <v>808.8</v>
      </c>
      <c r="K103" s="12">
        <f t="shared" si="6"/>
        <v>5.5624532206831106E-4</v>
      </c>
      <c r="L103" s="12">
        <f>SUM($K$5:K103)</f>
        <v>0.99915655382914914</v>
      </c>
      <c r="M103" s="9" t="str">
        <f t="shared" si="7"/>
        <v>C</v>
      </c>
    </row>
    <row r="104" spans="1:13" ht="43.5">
      <c r="A104" s="8">
        <v>100</v>
      </c>
      <c r="B104" s="9" t="s">
        <v>267</v>
      </c>
      <c r="C104" s="9" t="s">
        <v>17</v>
      </c>
      <c r="D104" s="9" t="s">
        <v>268</v>
      </c>
      <c r="E104" s="10" t="s">
        <v>269</v>
      </c>
      <c r="F104" s="9" t="s">
        <v>27</v>
      </c>
      <c r="G104" s="33">
        <v>96</v>
      </c>
      <c r="H104" s="33">
        <v>5.3</v>
      </c>
      <c r="I104" s="33">
        <v>6.63</v>
      </c>
      <c r="J104" s="33">
        <v>636.48</v>
      </c>
      <c r="K104" s="12">
        <f t="shared" si="6"/>
        <v>4.3773370745553734E-4</v>
      </c>
      <c r="L104" s="12">
        <f>SUM($K$5:K104)</f>
        <v>0.99959428753660473</v>
      </c>
      <c r="M104" s="9" t="str">
        <f t="shared" si="7"/>
        <v>C</v>
      </c>
    </row>
    <row r="105" spans="1:13" ht="15">
      <c r="A105" s="13">
        <v>101</v>
      </c>
      <c r="B105" s="14" t="s">
        <v>270</v>
      </c>
      <c r="C105" s="14" t="s">
        <v>40</v>
      </c>
      <c r="D105" s="14" t="s">
        <v>271</v>
      </c>
      <c r="E105" s="15" t="s">
        <v>272</v>
      </c>
      <c r="F105" s="14" t="s">
        <v>43</v>
      </c>
      <c r="G105" s="34">
        <v>48</v>
      </c>
      <c r="H105" s="34">
        <v>9.83</v>
      </c>
      <c r="I105" s="34">
        <v>12.29</v>
      </c>
      <c r="J105" s="34">
        <v>589.91999999999996</v>
      </c>
      <c r="K105" s="17">
        <f t="shared" si="6"/>
        <v>4.0571246339581854E-4</v>
      </c>
      <c r="L105" s="17">
        <f>SUM($K$5:K105)</f>
        <v>1.0000000000000004</v>
      </c>
      <c r="M105" s="14" t="str">
        <f t="shared" si="7"/>
        <v>C</v>
      </c>
    </row>
    <row r="106" spans="1:13">
      <c r="K106" s="4"/>
      <c r="L106" s="4"/>
    </row>
    <row r="107" spans="1:13">
      <c r="I107" s="35" t="s">
        <v>273</v>
      </c>
      <c r="J107" s="35">
        <v>1454034.7</v>
      </c>
      <c r="K107" s="4">
        <v>1</v>
      </c>
      <c r="L107" s="4"/>
    </row>
  </sheetData>
  <mergeCells count="2">
    <mergeCell ref="A1:M1"/>
    <mergeCell ref="A2:M2"/>
  </mergeCells>
  <conditionalFormatting sqref="M5:M105">
    <cfRule type="expression" dxfId="6" priority="1">
      <formula>$M5="A"</formula>
    </cfRule>
    <cfRule type="expression" dxfId="5" priority="2">
      <formula>$M5="B"</formula>
    </cfRule>
    <cfRule type="expression" dxfId="4" priority="3">
      <formula>$M5="C"</formula>
    </cfRule>
  </conditionalFormatting>
  <pageMargins left="0.7" right="0.7" top="0.75" bottom="0.75" header="0.3" footer="0.3"/>
  <pageSetup scale="38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/>
  </sheetViews>
  <sheetFormatPr defaultRowHeight="14.25"/>
  <cols>
    <col min="1" max="1" width="12" customWidth="1"/>
    <col min="2" max="2" width="15" customWidth="1"/>
    <col min="3" max="3" width="18" customWidth="1"/>
    <col min="4" max="4" width="16" customWidth="1"/>
    <col min="6" max="6" width="8" customWidth="1"/>
    <col min="7" max="8" width="12" customWidth="1"/>
    <col min="9" max="9" width="50" customWidth="1"/>
    <col min="10" max="10" width="16" customWidth="1"/>
    <col min="11" max="11" width="12" customWidth="1"/>
  </cols>
  <sheetData>
    <row r="1" spans="1:11" ht="18">
      <c r="A1" s="30" t="s">
        <v>274</v>
      </c>
      <c r="B1" s="30"/>
      <c r="C1" s="30"/>
      <c r="D1" s="30"/>
    </row>
    <row r="3" spans="1:11" ht="15">
      <c r="A3" s="5" t="s">
        <v>14</v>
      </c>
      <c r="B3" s="6" t="s">
        <v>275</v>
      </c>
      <c r="C3" s="6" t="s">
        <v>276</v>
      </c>
      <c r="D3" s="7" t="s">
        <v>277</v>
      </c>
      <c r="F3" s="5" t="s">
        <v>2</v>
      </c>
      <c r="G3" s="6" t="s">
        <v>3</v>
      </c>
      <c r="H3" s="6" t="s">
        <v>5</v>
      </c>
      <c r="I3" s="6" t="s">
        <v>6</v>
      </c>
      <c r="J3" s="6" t="s">
        <v>11</v>
      </c>
      <c r="K3" s="7" t="s">
        <v>13</v>
      </c>
    </row>
    <row r="4" spans="1:11" ht="57">
      <c r="A4" s="18" t="s">
        <v>278</v>
      </c>
      <c r="B4" s="19">
        <v>31</v>
      </c>
      <c r="C4" s="20">
        <v>1160669.6299999999</v>
      </c>
      <c r="D4" s="21">
        <v>0.79824066784651004</v>
      </c>
      <c r="F4" s="26">
        <v>1</v>
      </c>
      <c r="G4" s="10" t="s">
        <v>16</v>
      </c>
      <c r="H4" s="10" t="s">
        <v>18</v>
      </c>
      <c r="I4" s="10" t="s">
        <v>19</v>
      </c>
      <c r="J4" s="11">
        <v>112863.38</v>
      </c>
      <c r="K4" s="27">
        <v>7.7620829819260856E-2</v>
      </c>
    </row>
    <row r="5" spans="1:11" ht="71.25">
      <c r="A5" s="18" t="s">
        <v>279</v>
      </c>
      <c r="B5" s="19">
        <v>33</v>
      </c>
      <c r="C5" s="20">
        <v>218814.70999999993</v>
      </c>
      <c r="D5" s="21">
        <v>0.15048795603021023</v>
      </c>
      <c r="F5" s="26">
        <v>2</v>
      </c>
      <c r="G5" s="10" t="s">
        <v>21</v>
      </c>
      <c r="H5" s="10" t="s">
        <v>22</v>
      </c>
      <c r="I5" s="10" t="s">
        <v>23</v>
      </c>
      <c r="J5" s="11">
        <v>71986.25</v>
      </c>
      <c r="K5" s="27">
        <v>0.12712876109490373</v>
      </c>
    </row>
    <row r="6" spans="1:11" ht="42.75">
      <c r="A6" s="18" t="s">
        <v>280</v>
      </c>
      <c r="B6" s="19">
        <v>37</v>
      </c>
      <c r="C6" s="20">
        <v>74550.36</v>
      </c>
      <c r="D6" s="21">
        <v>5.1271376123279588E-2</v>
      </c>
      <c r="F6" s="26">
        <v>3</v>
      </c>
      <c r="G6" s="10" t="s">
        <v>24</v>
      </c>
      <c r="H6" s="10" t="s">
        <v>25</v>
      </c>
      <c r="I6" s="10" t="s">
        <v>26</v>
      </c>
      <c r="J6" s="11">
        <v>69028.42</v>
      </c>
      <c r="K6" s="27">
        <v>0.17460246994105436</v>
      </c>
    </row>
    <row r="7" spans="1:11" ht="57">
      <c r="A7" s="22" t="s">
        <v>281</v>
      </c>
      <c r="B7" s="23">
        <v>101</v>
      </c>
      <c r="C7" s="24">
        <v>1454034.7</v>
      </c>
      <c r="D7" s="25">
        <v>1</v>
      </c>
      <c r="F7" s="26">
        <v>4</v>
      </c>
      <c r="G7" s="10" t="s">
        <v>28</v>
      </c>
      <c r="H7" s="10" t="s">
        <v>29</v>
      </c>
      <c r="I7" s="10" t="s">
        <v>30</v>
      </c>
      <c r="J7" s="11">
        <v>62432.83</v>
      </c>
      <c r="K7" s="27">
        <v>0.21754011785275826</v>
      </c>
    </row>
    <row r="8" spans="1:11" ht="57">
      <c r="F8" s="26">
        <v>5</v>
      </c>
      <c r="G8" s="10" t="s">
        <v>31</v>
      </c>
      <c r="H8" s="10" t="s">
        <v>32</v>
      </c>
      <c r="I8" s="10" t="s">
        <v>33</v>
      </c>
      <c r="J8" s="11">
        <v>53941</v>
      </c>
      <c r="K8" s="27">
        <v>0.2546375818953977</v>
      </c>
    </row>
    <row r="9" spans="1:11" ht="57">
      <c r="F9" s="26">
        <v>6</v>
      </c>
      <c r="G9" s="10" t="s">
        <v>34</v>
      </c>
      <c r="H9" s="10" t="s">
        <v>35</v>
      </c>
      <c r="I9" s="10" t="s">
        <v>36</v>
      </c>
      <c r="J9" s="11">
        <v>53885.83</v>
      </c>
      <c r="K9" s="27">
        <v>0.29169710323969572</v>
      </c>
    </row>
    <row r="10" spans="1:11" ht="57">
      <c r="F10" s="26">
        <v>7</v>
      </c>
      <c r="G10" s="10" t="s">
        <v>37</v>
      </c>
      <c r="H10" s="10" t="s">
        <v>18</v>
      </c>
      <c r="I10" s="10" t="s">
        <v>19</v>
      </c>
      <c r="J10" s="11">
        <v>50954.9</v>
      </c>
      <c r="K10" s="27">
        <v>0.32674090240074743</v>
      </c>
    </row>
    <row r="11" spans="1:11" ht="42.75">
      <c r="F11" s="26">
        <v>8</v>
      </c>
      <c r="G11" s="10" t="s">
        <v>38</v>
      </c>
      <c r="H11" s="10" t="s">
        <v>25</v>
      </c>
      <c r="I11" s="10" t="s">
        <v>26</v>
      </c>
      <c r="J11" s="11">
        <v>46340.01</v>
      </c>
      <c r="K11" s="27">
        <v>0.35861085020873301</v>
      </c>
    </row>
    <row r="12" spans="1:11">
      <c r="F12" s="26">
        <v>9</v>
      </c>
      <c r="G12" s="10" t="s">
        <v>39</v>
      </c>
      <c r="H12" s="10" t="s">
        <v>41</v>
      </c>
      <c r="I12" s="10" t="s">
        <v>42</v>
      </c>
      <c r="J12" s="11">
        <v>43132.800000000003</v>
      </c>
      <c r="K12" s="27">
        <v>0.38827506661292199</v>
      </c>
    </row>
    <row r="13" spans="1:11" ht="42.75">
      <c r="F13" s="28">
        <v>10</v>
      </c>
      <c r="G13" s="15" t="s">
        <v>44</v>
      </c>
      <c r="H13" s="15" t="s">
        <v>45</v>
      </c>
      <c r="I13" s="15" t="s">
        <v>46</v>
      </c>
      <c r="J13" s="16">
        <v>42354.35</v>
      </c>
      <c r="K13" s="29">
        <v>0.41740391064945015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2"/>
  <sheetViews>
    <sheetView workbookViewId="0"/>
  </sheetViews>
  <sheetFormatPr defaultRowHeight="14.25"/>
  <cols>
    <col min="1" max="3" width="12" customWidth="1"/>
    <col min="4" max="4" width="54" customWidth="1"/>
    <col min="5" max="5" width="8" customWidth="1"/>
    <col min="6" max="6" width="12" customWidth="1"/>
    <col min="7" max="9" width="16" customWidth="1"/>
    <col min="10" max="10" width="10" customWidth="1"/>
  </cols>
  <sheetData>
    <row r="1" spans="1:10" ht="30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15</v>
      </c>
    </row>
    <row r="2" spans="1:10" ht="42.75">
      <c r="A2" s="2" t="s">
        <v>102</v>
      </c>
      <c r="B2" s="2" t="s">
        <v>17</v>
      </c>
      <c r="C2" s="2" t="s">
        <v>103</v>
      </c>
      <c r="D2" s="2" t="s">
        <v>104</v>
      </c>
      <c r="E2" s="2" t="s">
        <v>20</v>
      </c>
      <c r="F2" s="3">
        <v>18</v>
      </c>
      <c r="G2" s="3">
        <v>450.59</v>
      </c>
      <c r="H2" s="3">
        <v>563.24</v>
      </c>
      <c r="I2" s="3">
        <v>10138.32</v>
      </c>
      <c r="J2" s="2">
        <v>1</v>
      </c>
    </row>
    <row r="3" spans="1:10" ht="28.5">
      <c r="A3" s="2" t="s">
        <v>193</v>
      </c>
      <c r="B3" s="2" t="s">
        <v>17</v>
      </c>
      <c r="C3" s="2" t="s">
        <v>194</v>
      </c>
      <c r="D3" s="2" t="s">
        <v>195</v>
      </c>
      <c r="E3" s="2" t="s">
        <v>20</v>
      </c>
      <c r="F3" s="3">
        <v>480.48</v>
      </c>
      <c r="G3" s="3">
        <v>5.57</v>
      </c>
      <c r="H3" s="3">
        <v>6.96</v>
      </c>
      <c r="I3" s="3">
        <v>3344.14</v>
      </c>
      <c r="J3" s="2">
        <v>1</v>
      </c>
    </row>
    <row r="4" spans="1:10" ht="42.75">
      <c r="A4" s="2" t="s">
        <v>24</v>
      </c>
      <c r="B4" s="2" t="s">
        <v>17</v>
      </c>
      <c r="C4" s="2" t="s">
        <v>25</v>
      </c>
      <c r="D4" s="2" t="s">
        <v>26</v>
      </c>
      <c r="E4" s="2" t="s">
        <v>27</v>
      </c>
      <c r="F4" s="3">
        <v>619.20000000000005</v>
      </c>
      <c r="G4" s="3">
        <v>89.18</v>
      </c>
      <c r="H4" s="3">
        <v>111.48</v>
      </c>
      <c r="I4" s="3">
        <v>69028.42</v>
      </c>
      <c r="J4" s="2">
        <v>1</v>
      </c>
    </row>
    <row r="5" spans="1:10">
      <c r="A5" s="2" t="s">
        <v>151</v>
      </c>
      <c r="B5" s="2" t="s">
        <v>17</v>
      </c>
      <c r="C5" s="2" t="s">
        <v>52</v>
      </c>
      <c r="D5" s="2" t="s">
        <v>53</v>
      </c>
      <c r="E5" s="2" t="s">
        <v>50</v>
      </c>
      <c r="F5" s="3">
        <v>48.96</v>
      </c>
      <c r="G5" s="3">
        <v>103.4</v>
      </c>
      <c r="H5" s="3">
        <v>129.25</v>
      </c>
      <c r="I5" s="3">
        <v>6328.08</v>
      </c>
      <c r="J5" s="2">
        <v>1</v>
      </c>
    </row>
    <row r="6" spans="1:10" ht="57">
      <c r="A6" s="2" t="s">
        <v>47</v>
      </c>
      <c r="B6" s="2" t="s">
        <v>17</v>
      </c>
      <c r="C6" s="2" t="s">
        <v>48</v>
      </c>
      <c r="D6" s="2" t="s">
        <v>49</v>
      </c>
      <c r="E6" s="2" t="s">
        <v>50</v>
      </c>
      <c r="F6" s="3">
        <v>48.96</v>
      </c>
      <c r="G6" s="3">
        <v>652.21</v>
      </c>
      <c r="H6" s="3">
        <v>815.26</v>
      </c>
      <c r="I6" s="3">
        <v>39915.129999999997</v>
      </c>
      <c r="J6" s="2">
        <v>1</v>
      </c>
    </row>
    <row r="7" spans="1:10" ht="28.5">
      <c r="A7" s="2" t="s">
        <v>165</v>
      </c>
      <c r="B7" s="2" t="s">
        <v>17</v>
      </c>
      <c r="C7" s="2" t="s">
        <v>166</v>
      </c>
      <c r="D7" s="2" t="s">
        <v>167</v>
      </c>
      <c r="E7" s="2" t="s">
        <v>50</v>
      </c>
      <c r="F7" s="3">
        <v>48</v>
      </c>
      <c r="G7" s="3">
        <v>90.07</v>
      </c>
      <c r="H7" s="3">
        <v>112.59</v>
      </c>
      <c r="I7" s="3">
        <v>5404.32</v>
      </c>
      <c r="J7" s="2">
        <v>1</v>
      </c>
    </row>
    <row r="8" spans="1:10" ht="42.75">
      <c r="A8" s="2" t="s">
        <v>224</v>
      </c>
      <c r="B8" s="2" t="s">
        <v>17</v>
      </c>
      <c r="C8" s="2" t="s">
        <v>225</v>
      </c>
      <c r="D8" s="2" t="s">
        <v>226</v>
      </c>
      <c r="E8" s="2" t="s">
        <v>20</v>
      </c>
      <c r="F8" s="3">
        <v>480.48</v>
      </c>
      <c r="G8" s="3">
        <v>3.38</v>
      </c>
      <c r="H8" s="3">
        <v>4.2300000000000004</v>
      </c>
      <c r="I8" s="3">
        <v>2032.43</v>
      </c>
      <c r="J8" s="2">
        <v>1</v>
      </c>
    </row>
    <row r="9" spans="1:10" ht="57">
      <c r="A9" s="2" t="s">
        <v>54</v>
      </c>
      <c r="B9" s="2" t="s">
        <v>17</v>
      </c>
      <c r="C9" s="2" t="s">
        <v>55</v>
      </c>
      <c r="D9" s="2" t="s">
        <v>56</v>
      </c>
      <c r="E9" s="2" t="s">
        <v>27</v>
      </c>
      <c r="F9" s="3">
        <v>676.8</v>
      </c>
      <c r="G9" s="3">
        <v>44.75</v>
      </c>
      <c r="H9" s="3">
        <v>55.94</v>
      </c>
      <c r="I9" s="3">
        <v>37860.19</v>
      </c>
      <c r="J9" s="2">
        <v>1</v>
      </c>
    </row>
    <row r="10" spans="1:10" ht="57">
      <c r="A10" s="2" t="s">
        <v>34</v>
      </c>
      <c r="B10" s="2" t="s">
        <v>17</v>
      </c>
      <c r="C10" s="2" t="s">
        <v>35</v>
      </c>
      <c r="D10" s="2" t="s">
        <v>36</v>
      </c>
      <c r="E10" s="2" t="s">
        <v>20</v>
      </c>
      <c r="F10" s="3">
        <v>480.48</v>
      </c>
      <c r="G10" s="3">
        <v>89.72</v>
      </c>
      <c r="H10" s="3">
        <v>112.15</v>
      </c>
      <c r="I10" s="3">
        <v>53885.83</v>
      </c>
      <c r="J10" s="2">
        <v>1</v>
      </c>
    </row>
    <row r="11" spans="1:10" ht="71.25">
      <c r="A11" s="2" t="s">
        <v>162</v>
      </c>
      <c r="B11" s="2" t="s">
        <v>17</v>
      </c>
      <c r="C11" s="2" t="s">
        <v>163</v>
      </c>
      <c r="D11" s="2" t="s">
        <v>164</v>
      </c>
      <c r="E11" s="2" t="s">
        <v>20</v>
      </c>
      <c r="F11" s="3">
        <v>103.2</v>
      </c>
      <c r="G11" s="3">
        <v>41.95</v>
      </c>
      <c r="H11" s="3">
        <v>52.44</v>
      </c>
      <c r="I11" s="3">
        <v>5411.81</v>
      </c>
      <c r="J11" s="2">
        <v>1</v>
      </c>
    </row>
    <row r="12" spans="1:10" ht="42.75">
      <c r="A12" s="2" t="s">
        <v>117</v>
      </c>
      <c r="B12" s="2" t="s">
        <v>17</v>
      </c>
      <c r="C12" s="2" t="s">
        <v>118</v>
      </c>
      <c r="D12" s="2" t="s">
        <v>119</v>
      </c>
      <c r="E12" s="2" t="s">
        <v>20</v>
      </c>
      <c r="F12" s="3">
        <v>103.2</v>
      </c>
      <c r="G12" s="3">
        <v>67.91</v>
      </c>
      <c r="H12" s="3">
        <v>84.89</v>
      </c>
      <c r="I12" s="3">
        <v>8760.65</v>
      </c>
      <c r="J12" s="2">
        <v>1</v>
      </c>
    </row>
    <row r="13" spans="1:10" ht="28.5">
      <c r="A13" s="2" t="s">
        <v>171</v>
      </c>
      <c r="B13" s="2" t="s">
        <v>17</v>
      </c>
      <c r="C13" s="2" t="s">
        <v>172</v>
      </c>
      <c r="D13" s="2" t="s">
        <v>173</v>
      </c>
      <c r="E13" s="2" t="s">
        <v>27</v>
      </c>
      <c r="F13" s="3">
        <v>33.6</v>
      </c>
      <c r="G13" s="3">
        <v>118.53</v>
      </c>
      <c r="H13" s="3">
        <v>148.16</v>
      </c>
      <c r="I13" s="3">
        <v>4978.18</v>
      </c>
      <c r="J13" s="2">
        <v>1</v>
      </c>
    </row>
    <row r="14" spans="1:10" ht="57">
      <c r="A14" s="2" t="s">
        <v>16</v>
      </c>
      <c r="B14" s="2" t="s">
        <v>17</v>
      </c>
      <c r="C14" s="2" t="s">
        <v>18</v>
      </c>
      <c r="D14" s="2" t="s">
        <v>19</v>
      </c>
      <c r="E14" s="2" t="s">
        <v>20</v>
      </c>
      <c r="F14" s="3">
        <v>781.44</v>
      </c>
      <c r="G14" s="3">
        <v>115.54</v>
      </c>
      <c r="H14" s="3">
        <v>144.43</v>
      </c>
      <c r="I14" s="3">
        <v>112863.38</v>
      </c>
      <c r="J14" s="2">
        <v>2</v>
      </c>
    </row>
    <row r="15" spans="1:10" ht="28.5">
      <c r="A15" s="2" t="s">
        <v>184</v>
      </c>
      <c r="B15" s="2" t="s">
        <v>17</v>
      </c>
      <c r="C15" s="2" t="s">
        <v>185</v>
      </c>
      <c r="D15" s="2" t="s">
        <v>186</v>
      </c>
      <c r="E15" s="2" t="s">
        <v>27</v>
      </c>
      <c r="F15" s="3">
        <v>120</v>
      </c>
      <c r="G15" s="3">
        <v>23.87</v>
      </c>
      <c r="H15" s="3">
        <v>29.84</v>
      </c>
      <c r="I15" s="3">
        <v>3580.8</v>
      </c>
      <c r="J15" s="2">
        <v>2</v>
      </c>
    </row>
    <row r="16" spans="1:10" ht="28.5">
      <c r="A16" s="2" t="s">
        <v>227</v>
      </c>
      <c r="B16" s="2" t="s">
        <v>17</v>
      </c>
      <c r="C16" s="2" t="s">
        <v>228</v>
      </c>
      <c r="D16" s="2" t="s">
        <v>229</v>
      </c>
      <c r="E16" s="2" t="s">
        <v>27</v>
      </c>
      <c r="F16" s="3">
        <v>67.2</v>
      </c>
      <c r="G16" s="3">
        <v>23.5</v>
      </c>
      <c r="H16" s="3">
        <v>29.38</v>
      </c>
      <c r="I16" s="3">
        <v>1974.34</v>
      </c>
      <c r="J16" s="2">
        <v>2</v>
      </c>
    </row>
    <row r="17" spans="1:10" ht="57">
      <c r="A17" s="2" t="s">
        <v>137</v>
      </c>
      <c r="B17" s="2" t="s">
        <v>17</v>
      </c>
      <c r="C17" s="2" t="s">
        <v>138</v>
      </c>
      <c r="D17" s="2" t="s">
        <v>139</v>
      </c>
      <c r="E17" s="2" t="s">
        <v>20</v>
      </c>
      <c r="F17" s="3">
        <v>24</v>
      </c>
      <c r="G17" s="3">
        <v>235.27</v>
      </c>
      <c r="H17" s="3">
        <v>294.08999999999997</v>
      </c>
      <c r="I17" s="3">
        <v>7058.16</v>
      </c>
      <c r="J17" s="2">
        <v>2</v>
      </c>
    </row>
    <row r="18" spans="1:10" ht="57">
      <c r="A18" s="2" t="s">
        <v>99</v>
      </c>
      <c r="B18" s="2" t="s">
        <v>17</v>
      </c>
      <c r="C18" s="2" t="s">
        <v>100</v>
      </c>
      <c r="D18" s="2" t="s">
        <v>101</v>
      </c>
      <c r="E18" s="2" t="s">
        <v>20</v>
      </c>
      <c r="F18" s="3">
        <v>1562.88</v>
      </c>
      <c r="G18" s="3">
        <v>6.29</v>
      </c>
      <c r="H18" s="3">
        <v>7.86</v>
      </c>
      <c r="I18" s="3">
        <v>12284.24</v>
      </c>
      <c r="J18" s="2">
        <v>2</v>
      </c>
    </row>
    <row r="19" spans="1:10" ht="57">
      <c r="A19" s="2" t="s">
        <v>21</v>
      </c>
      <c r="B19" s="2" t="s">
        <v>17</v>
      </c>
      <c r="C19" s="2" t="s">
        <v>22</v>
      </c>
      <c r="D19" s="2" t="s">
        <v>23</v>
      </c>
      <c r="E19" s="2" t="s">
        <v>20</v>
      </c>
      <c r="F19" s="3">
        <v>1562.88</v>
      </c>
      <c r="G19" s="3">
        <v>36.85</v>
      </c>
      <c r="H19" s="3">
        <v>46.06</v>
      </c>
      <c r="I19" s="3">
        <v>71986.25</v>
      </c>
      <c r="J19" s="2">
        <v>2</v>
      </c>
    </row>
    <row r="20" spans="1:10" ht="57">
      <c r="A20" s="2" t="s">
        <v>28</v>
      </c>
      <c r="B20" s="2" t="s">
        <v>17</v>
      </c>
      <c r="C20" s="2" t="s">
        <v>29</v>
      </c>
      <c r="D20" s="2" t="s">
        <v>30</v>
      </c>
      <c r="E20" s="2" t="s">
        <v>20</v>
      </c>
      <c r="F20" s="3">
        <v>739.2</v>
      </c>
      <c r="G20" s="3">
        <v>67.569999999999993</v>
      </c>
      <c r="H20" s="3">
        <v>84.46</v>
      </c>
      <c r="I20" s="3">
        <v>62432.83</v>
      </c>
      <c r="J20" s="2">
        <v>2</v>
      </c>
    </row>
    <row r="21" spans="1:10" ht="28.5">
      <c r="A21" s="2" t="s">
        <v>159</v>
      </c>
      <c r="B21" s="2" t="s">
        <v>17</v>
      </c>
      <c r="C21" s="2" t="s">
        <v>160</v>
      </c>
      <c r="D21" s="2" t="s">
        <v>161</v>
      </c>
      <c r="E21" s="2" t="s">
        <v>20</v>
      </c>
      <c r="F21" s="3">
        <v>823.68</v>
      </c>
      <c r="G21" s="3">
        <v>5.65</v>
      </c>
      <c r="H21" s="3">
        <v>7.06</v>
      </c>
      <c r="I21" s="3">
        <v>5815.18</v>
      </c>
      <c r="J21" s="2">
        <v>2</v>
      </c>
    </row>
    <row r="22" spans="1:10" ht="28.5">
      <c r="A22" s="2" t="s">
        <v>82</v>
      </c>
      <c r="B22" s="2" t="s">
        <v>17</v>
      </c>
      <c r="C22" s="2" t="s">
        <v>83</v>
      </c>
      <c r="D22" s="2" t="s">
        <v>84</v>
      </c>
      <c r="E22" s="2" t="s">
        <v>20</v>
      </c>
      <c r="F22" s="3">
        <v>823.68</v>
      </c>
      <c r="G22" s="3">
        <v>20.52</v>
      </c>
      <c r="H22" s="3">
        <v>25.65</v>
      </c>
      <c r="I22" s="3">
        <v>21127.39</v>
      </c>
      <c r="J22" s="2">
        <v>2</v>
      </c>
    </row>
    <row r="23" spans="1:10" ht="28.5">
      <c r="A23" s="2" t="s">
        <v>92</v>
      </c>
      <c r="B23" s="2" t="s">
        <v>17</v>
      </c>
      <c r="C23" s="2" t="s">
        <v>93</v>
      </c>
      <c r="D23" s="2" t="s">
        <v>94</v>
      </c>
      <c r="E23" s="2" t="s">
        <v>20</v>
      </c>
      <c r="F23" s="3">
        <v>823.68</v>
      </c>
      <c r="G23" s="3">
        <v>15.14</v>
      </c>
      <c r="H23" s="3">
        <v>18.93</v>
      </c>
      <c r="I23" s="3">
        <v>15592.26</v>
      </c>
      <c r="J23" s="2">
        <v>2</v>
      </c>
    </row>
    <row r="24" spans="1:10" ht="28.5">
      <c r="A24" s="2" t="s">
        <v>71</v>
      </c>
      <c r="B24" s="2" t="s">
        <v>40</v>
      </c>
      <c r="C24" s="2" t="s">
        <v>72</v>
      </c>
      <c r="D24" s="2" t="s">
        <v>73</v>
      </c>
      <c r="E24" s="2" t="s">
        <v>74</v>
      </c>
      <c r="F24" s="3">
        <v>350.4</v>
      </c>
      <c r="G24" s="3">
        <v>69.930000000000007</v>
      </c>
      <c r="H24" s="3">
        <v>87.41</v>
      </c>
      <c r="I24" s="3">
        <v>30628.46</v>
      </c>
      <c r="J24" s="2">
        <v>2</v>
      </c>
    </row>
    <row r="25" spans="1:10" ht="57">
      <c r="A25" s="2" t="s">
        <v>60</v>
      </c>
      <c r="B25" s="2" t="s">
        <v>17</v>
      </c>
      <c r="C25" s="2" t="s">
        <v>32</v>
      </c>
      <c r="D25" s="2" t="s">
        <v>33</v>
      </c>
      <c r="E25" s="2" t="s">
        <v>20</v>
      </c>
      <c r="F25" s="3">
        <v>151.19999999999999</v>
      </c>
      <c r="G25" s="3">
        <v>191.69</v>
      </c>
      <c r="H25" s="3">
        <v>239.61</v>
      </c>
      <c r="I25" s="3">
        <v>36229.03</v>
      </c>
      <c r="J25" s="2">
        <v>2</v>
      </c>
    </row>
    <row r="26" spans="1:10" ht="42.75">
      <c r="A26" s="2" t="s">
        <v>129</v>
      </c>
      <c r="B26" s="2" t="s">
        <v>17</v>
      </c>
      <c r="C26" s="2" t="s">
        <v>130</v>
      </c>
      <c r="D26" s="2" t="s">
        <v>131</v>
      </c>
      <c r="E26" s="2" t="s">
        <v>20</v>
      </c>
      <c r="F26" s="3">
        <v>151.19999999999999</v>
      </c>
      <c r="G26" s="3">
        <v>38.32</v>
      </c>
      <c r="H26" s="3">
        <v>47.9</v>
      </c>
      <c r="I26" s="3">
        <v>7242.48</v>
      </c>
      <c r="J26" s="2">
        <v>3</v>
      </c>
    </row>
    <row r="27" spans="1:10" ht="42.75">
      <c r="A27" s="2" t="s">
        <v>180</v>
      </c>
      <c r="B27" s="2" t="s">
        <v>17</v>
      </c>
      <c r="C27" s="2" t="s">
        <v>181</v>
      </c>
      <c r="D27" s="2" t="s">
        <v>182</v>
      </c>
      <c r="E27" s="2" t="s">
        <v>20</v>
      </c>
      <c r="F27" s="3">
        <v>151.19999999999999</v>
      </c>
      <c r="G27" s="3">
        <v>19.78</v>
      </c>
      <c r="H27" s="3">
        <v>24.73</v>
      </c>
      <c r="I27" s="3">
        <v>3739.18</v>
      </c>
      <c r="J27" s="2">
        <v>3</v>
      </c>
    </row>
    <row r="28" spans="1:10" ht="57">
      <c r="A28" s="2" t="s">
        <v>140</v>
      </c>
      <c r="B28" s="2" t="s">
        <v>17</v>
      </c>
      <c r="C28" s="2" t="s">
        <v>22</v>
      </c>
      <c r="D28" s="2" t="s">
        <v>23</v>
      </c>
      <c r="E28" s="2" t="s">
        <v>20</v>
      </c>
      <c r="F28" s="3">
        <v>151.19999999999999</v>
      </c>
      <c r="G28" s="3">
        <v>36.85</v>
      </c>
      <c r="H28" s="3">
        <v>46.06</v>
      </c>
      <c r="I28" s="3">
        <v>6964.27</v>
      </c>
      <c r="J28" s="2">
        <v>3</v>
      </c>
    </row>
    <row r="29" spans="1:10" ht="28.5">
      <c r="A29" s="2" t="s">
        <v>132</v>
      </c>
      <c r="B29" s="2" t="s">
        <v>17</v>
      </c>
      <c r="C29" s="2" t="s">
        <v>133</v>
      </c>
      <c r="D29" s="2" t="s">
        <v>134</v>
      </c>
      <c r="E29" s="2" t="s">
        <v>20</v>
      </c>
      <c r="F29" s="3">
        <v>151.19999999999999</v>
      </c>
      <c r="G29" s="3">
        <v>38</v>
      </c>
      <c r="H29" s="3">
        <v>47.5</v>
      </c>
      <c r="I29" s="3">
        <v>7182</v>
      </c>
      <c r="J29" s="2">
        <v>3</v>
      </c>
    </row>
    <row r="30" spans="1:10" ht="28.5">
      <c r="A30" s="2" t="s">
        <v>249</v>
      </c>
      <c r="B30" s="2" t="s">
        <v>17</v>
      </c>
      <c r="C30" s="2" t="s">
        <v>250</v>
      </c>
      <c r="D30" s="2" t="s">
        <v>251</v>
      </c>
      <c r="E30" s="2" t="s">
        <v>20</v>
      </c>
      <c r="F30" s="3">
        <v>151.19999999999999</v>
      </c>
      <c r="G30" s="3">
        <v>6.11</v>
      </c>
      <c r="H30" s="3">
        <v>7.64</v>
      </c>
      <c r="I30" s="3">
        <v>1155.17</v>
      </c>
      <c r="J30" s="2">
        <v>3</v>
      </c>
    </row>
    <row r="31" spans="1:10" ht="28.5">
      <c r="A31" s="2" t="s">
        <v>187</v>
      </c>
      <c r="B31" s="2" t="s">
        <v>17</v>
      </c>
      <c r="C31" s="2" t="s">
        <v>188</v>
      </c>
      <c r="D31" s="2" t="s">
        <v>189</v>
      </c>
      <c r="E31" s="2" t="s">
        <v>20</v>
      </c>
      <c r="F31" s="3">
        <v>151.19999999999999</v>
      </c>
      <c r="G31" s="3">
        <v>18.059999999999999</v>
      </c>
      <c r="H31" s="3">
        <v>22.58</v>
      </c>
      <c r="I31" s="3">
        <v>3414.1</v>
      </c>
      <c r="J31" s="2">
        <v>3</v>
      </c>
    </row>
    <row r="32" spans="1:10" ht="42.75">
      <c r="A32" s="2" t="s">
        <v>44</v>
      </c>
      <c r="B32" s="2" t="s">
        <v>17</v>
      </c>
      <c r="C32" s="2" t="s">
        <v>45</v>
      </c>
      <c r="D32" s="2" t="s">
        <v>46</v>
      </c>
      <c r="E32" s="2" t="s">
        <v>20</v>
      </c>
      <c r="F32" s="3">
        <v>70.56</v>
      </c>
      <c r="G32" s="3">
        <v>480.21</v>
      </c>
      <c r="H32" s="3">
        <v>600.26</v>
      </c>
      <c r="I32" s="3">
        <v>42354.35</v>
      </c>
      <c r="J32" s="2">
        <v>3</v>
      </c>
    </row>
    <row r="33" spans="1:10" ht="28.5">
      <c r="A33" s="2" t="s">
        <v>61</v>
      </c>
      <c r="B33" s="2" t="s">
        <v>17</v>
      </c>
      <c r="C33" s="2" t="s">
        <v>62</v>
      </c>
      <c r="D33" s="2" t="s">
        <v>63</v>
      </c>
      <c r="E33" s="2" t="s">
        <v>64</v>
      </c>
      <c r="F33" s="3">
        <v>48</v>
      </c>
      <c r="G33" s="3">
        <v>566.16999999999996</v>
      </c>
      <c r="H33" s="3">
        <v>707.71</v>
      </c>
      <c r="I33" s="3">
        <v>33970.080000000002</v>
      </c>
      <c r="J33" s="2">
        <v>3</v>
      </c>
    </row>
    <row r="34" spans="1:10" ht="71.25">
      <c r="A34" s="2" t="s">
        <v>86</v>
      </c>
      <c r="B34" s="2" t="s">
        <v>17</v>
      </c>
      <c r="C34" s="2" t="s">
        <v>87</v>
      </c>
      <c r="D34" s="2" t="s">
        <v>88</v>
      </c>
      <c r="E34" s="2" t="s">
        <v>64</v>
      </c>
      <c r="F34" s="3">
        <v>48</v>
      </c>
      <c r="G34" s="3">
        <v>285.7</v>
      </c>
      <c r="H34" s="3">
        <v>357.13</v>
      </c>
      <c r="I34" s="3">
        <v>17142.240000000002</v>
      </c>
      <c r="J34" s="2">
        <v>3</v>
      </c>
    </row>
    <row r="35" spans="1:10" ht="28.5">
      <c r="A35" s="2" t="s">
        <v>108</v>
      </c>
      <c r="B35" s="2" t="s">
        <v>17</v>
      </c>
      <c r="C35" s="2" t="s">
        <v>109</v>
      </c>
      <c r="D35" s="2" t="s">
        <v>110</v>
      </c>
      <c r="E35" s="2" t="s">
        <v>64</v>
      </c>
      <c r="F35" s="3">
        <v>48</v>
      </c>
      <c r="G35" s="3">
        <v>158.62</v>
      </c>
      <c r="H35" s="3">
        <v>198.28</v>
      </c>
      <c r="I35" s="3">
        <v>9517.44</v>
      </c>
      <c r="J35" s="2">
        <v>3</v>
      </c>
    </row>
    <row r="36" spans="1:10" ht="28.5">
      <c r="A36" s="2" t="s">
        <v>213</v>
      </c>
      <c r="B36" s="2" t="s">
        <v>17</v>
      </c>
      <c r="C36" s="2" t="s">
        <v>214</v>
      </c>
      <c r="D36" s="2" t="s">
        <v>215</v>
      </c>
      <c r="E36" s="2" t="s">
        <v>64</v>
      </c>
      <c r="F36" s="3">
        <v>48</v>
      </c>
      <c r="G36" s="3">
        <v>42.2</v>
      </c>
      <c r="H36" s="3">
        <v>52.75</v>
      </c>
      <c r="I36" s="3">
        <v>2532</v>
      </c>
      <c r="J36" s="2">
        <v>3</v>
      </c>
    </row>
    <row r="37" spans="1:10" ht="28.5">
      <c r="A37" s="2" t="s">
        <v>111</v>
      </c>
      <c r="B37" s="2" t="s">
        <v>17</v>
      </c>
      <c r="C37" s="2" t="s">
        <v>112</v>
      </c>
      <c r="D37" s="2" t="s">
        <v>113</v>
      </c>
      <c r="E37" s="2" t="s">
        <v>64</v>
      </c>
      <c r="F37" s="3">
        <v>48</v>
      </c>
      <c r="G37" s="3">
        <v>150.91999999999999</v>
      </c>
      <c r="H37" s="3">
        <v>188.65</v>
      </c>
      <c r="I37" s="3">
        <v>9055.2000000000007</v>
      </c>
      <c r="J37" s="2">
        <v>3</v>
      </c>
    </row>
    <row r="38" spans="1:10" ht="28.5">
      <c r="A38" s="2" t="s">
        <v>89</v>
      </c>
      <c r="B38" s="2" t="s">
        <v>17</v>
      </c>
      <c r="C38" s="2" t="s">
        <v>90</v>
      </c>
      <c r="D38" s="2" t="s">
        <v>91</v>
      </c>
      <c r="E38" s="2" t="s">
        <v>64</v>
      </c>
      <c r="F38" s="3">
        <v>48</v>
      </c>
      <c r="G38" s="3">
        <v>263.3</v>
      </c>
      <c r="H38" s="3">
        <v>329.13</v>
      </c>
      <c r="I38" s="3">
        <v>15798.24</v>
      </c>
      <c r="J38" s="2">
        <v>3</v>
      </c>
    </row>
    <row r="39" spans="1:10" ht="42.75">
      <c r="A39" s="2" t="s">
        <v>96</v>
      </c>
      <c r="B39" s="2" t="s">
        <v>17</v>
      </c>
      <c r="C39" s="2" t="s">
        <v>97</v>
      </c>
      <c r="D39" s="2" t="s">
        <v>98</v>
      </c>
      <c r="E39" s="2" t="s">
        <v>27</v>
      </c>
      <c r="F39" s="3">
        <v>384</v>
      </c>
      <c r="G39" s="3">
        <v>27.8</v>
      </c>
      <c r="H39" s="3">
        <v>34.75</v>
      </c>
      <c r="I39" s="3">
        <v>13344</v>
      </c>
      <c r="J39" s="2">
        <v>3</v>
      </c>
    </row>
    <row r="40" spans="1:10" ht="57">
      <c r="A40" s="2" t="s">
        <v>190</v>
      </c>
      <c r="B40" s="2" t="s">
        <v>17</v>
      </c>
      <c r="C40" s="2" t="s">
        <v>191</v>
      </c>
      <c r="D40" s="2" t="s">
        <v>192</v>
      </c>
      <c r="E40" s="2" t="s">
        <v>64</v>
      </c>
      <c r="F40" s="3">
        <v>192</v>
      </c>
      <c r="G40" s="3">
        <v>14.13</v>
      </c>
      <c r="H40" s="3">
        <v>17.66</v>
      </c>
      <c r="I40" s="3">
        <v>3390.72</v>
      </c>
      <c r="J40" s="2">
        <v>4</v>
      </c>
    </row>
    <row r="41" spans="1:10" ht="42.75">
      <c r="A41" s="2" t="s">
        <v>210</v>
      </c>
      <c r="B41" s="2" t="s">
        <v>17</v>
      </c>
      <c r="C41" s="2" t="s">
        <v>211</v>
      </c>
      <c r="D41" s="2" t="s">
        <v>212</v>
      </c>
      <c r="E41" s="2" t="s">
        <v>64</v>
      </c>
      <c r="F41" s="3">
        <v>192</v>
      </c>
      <c r="G41" s="3">
        <v>11.22</v>
      </c>
      <c r="H41" s="3">
        <v>14.03</v>
      </c>
      <c r="I41" s="3">
        <v>2693.76</v>
      </c>
      <c r="J41" s="2">
        <v>4</v>
      </c>
    </row>
    <row r="42" spans="1:10" ht="57">
      <c r="A42" s="2" t="s">
        <v>246</v>
      </c>
      <c r="B42" s="2" t="s">
        <v>17</v>
      </c>
      <c r="C42" s="2" t="s">
        <v>247</v>
      </c>
      <c r="D42" s="2" t="s">
        <v>248</v>
      </c>
      <c r="E42" s="2" t="s">
        <v>64</v>
      </c>
      <c r="F42" s="3">
        <v>48</v>
      </c>
      <c r="G42" s="3">
        <v>21.7</v>
      </c>
      <c r="H42" s="3">
        <v>27.13</v>
      </c>
      <c r="I42" s="3">
        <v>1302.24</v>
      </c>
      <c r="J42" s="2">
        <v>4</v>
      </c>
    </row>
    <row r="43" spans="1:10" ht="42.75">
      <c r="A43" s="2" t="s">
        <v>207</v>
      </c>
      <c r="B43" s="2" t="s">
        <v>17</v>
      </c>
      <c r="C43" s="2" t="s">
        <v>208</v>
      </c>
      <c r="D43" s="2" t="s">
        <v>209</v>
      </c>
      <c r="E43" s="2" t="s">
        <v>64</v>
      </c>
      <c r="F43" s="3">
        <v>144</v>
      </c>
      <c r="G43" s="3">
        <v>15.36</v>
      </c>
      <c r="H43" s="3">
        <v>19.2</v>
      </c>
      <c r="I43" s="3">
        <v>2764.8</v>
      </c>
      <c r="J43" s="2">
        <v>4</v>
      </c>
    </row>
    <row r="44" spans="1:10" ht="42.75">
      <c r="A44" s="2" t="s">
        <v>156</v>
      </c>
      <c r="B44" s="2" t="s">
        <v>17</v>
      </c>
      <c r="C44" s="2" t="s">
        <v>157</v>
      </c>
      <c r="D44" s="2" t="s">
        <v>158</v>
      </c>
      <c r="E44" s="2" t="s">
        <v>64</v>
      </c>
      <c r="F44" s="3">
        <v>48</v>
      </c>
      <c r="G44" s="3">
        <v>99.22</v>
      </c>
      <c r="H44" s="3">
        <v>124.03</v>
      </c>
      <c r="I44" s="3">
        <v>5953.44</v>
      </c>
      <c r="J44" s="2">
        <v>4</v>
      </c>
    </row>
    <row r="45" spans="1:10" ht="42.75">
      <c r="A45" s="2" t="s">
        <v>152</v>
      </c>
      <c r="B45" s="2" t="s">
        <v>17</v>
      </c>
      <c r="C45" s="2" t="s">
        <v>153</v>
      </c>
      <c r="D45" s="2" t="s">
        <v>154</v>
      </c>
      <c r="E45" s="2" t="s">
        <v>64</v>
      </c>
      <c r="F45" s="3">
        <v>48</v>
      </c>
      <c r="G45" s="3">
        <v>104.37</v>
      </c>
      <c r="H45" s="3">
        <v>130.46</v>
      </c>
      <c r="I45" s="3">
        <v>6262.08</v>
      </c>
      <c r="J45" s="2">
        <v>4</v>
      </c>
    </row>
    <row r="46" spans="1:10" ht="42.75">
      <c r="A46" s="2" t="s">
        <v>105</v>
      </c>
      <c r="B46" s="2" t="s">
        <v>17</v>
      </c>
      <c r="C46" s="2" t="s">
        <v>106</v>
      </c>
      <c r="D46" s="2" t="s">
        <v>107</v>
      </c>
      <c r="E46" s="2" t="s">
        <v>27</v>
      </c>
      <c r="F46" s="3">
        <v>192</v>
      </c>
      <c r="G46" s="3">
        <v>41.78</v>
      </c>
      <c r="H46" s="3">
        <v>52.23</v>
      </c>
      <c r="I46" s="3">
        <v>10028.16</v>
      </c>
      <c r="J46" s="2">
        <v>4</v>
      </c>
    </row>
    <row r="47" spans="1:10" ht="42.75">
      <c r="A47" s="2" t="s">
        <v>174</v>
      </c>
      <c r="B47" s="2" t="s">
        <v>17</v>
      </c>
      <c r="C47" s="2" t="s">
        <v>175</v>
      </c>
      <c r="D47" s="2" t="s">
        <v>176</v>
      </c>
      <c r="E47" s="2" t="s">
        <v>27</v>
      </c>
      <c r="F47" s="3">
        <v>288</v>
      </c>
      <c r="G47" s="3">
        <v>12.86</v>
      </c>
      <c r="H47" s="3">
        <v>16.079999999999998</v>
      </c>
      <c r="I47" s="3">
        <v>4631.04</v>
      </c>
      <c r="J47" s="2">
        <v>4</v>
      </c>
    </row>
    <row r="48" spans="1:10" ht="57">
      <c r="A48" s="2" t="s">
        <v>256</v>
      </c>
      <c r="B48" s="2" t="s">
        <v>17</v>
      </c>
      <c r="C48" s="2" t="s">
        <v>257</v>
      </c>
      <c r="D48" s="2" t="s">
        <v>258</v>
      </c>
      <c r="E48" s="2" t="s">
        <v>64</v>
      </c>
      <c r="F48" s="3">
        <v>48</v>
      </c>
      <c r="G48" s="3">
        <v>16.71</v>
      </c>
      <c r="H48" s="3">
        <v>20.89</v>
      </c>
      <c r="I48" s="3">
        <v>1002.72</v>
      </c>
      <c r="J48" s="2">
        <v>4</v>
      </c>
    </row>
    <row r="49" spans="1:10" ht="57">
      <c r="A49" s="2" t="s">
        <v>205</v>
      </c>
      <c r="B49" s="2" t="s">
        <v>17</v>
      </c>
      <c r="C49" s="2" t="s">
        <v>178</v>
      </c>
      <c r="D49" s="2" t="s">
        <v>179</v>
      </c>
      <c r="E49" s="2" t="s">
        <v>64</v>
      </c>
      <c r="F49" s="3">
        <v>144</v>
      </c>
      <c r="G49" s="3">
        <v>16.05</v>
      </c>
      <c r="H49" s="3">
        <v>20.059999999999999</v>
      </c>
      <c r="I49" s="3">
        <v>2888.64</v>
      </c>
      <c r="J49" s="2">
        <v>4</v>
      </c>
    </row>
    <row r="50" spans="1:10" ht="57">
      <c r="A50" s="2" t="s">
        <v>252</v>
      </c>
      <c r="B50" s="2" t="s">
        <v>17</v>
      </c>
      <c r="C50" s="2" t="s">
        <v>253</v>
      </c>
      <c r="D50" s="2" t="s">
        <v>254</v>
      </c>
      <c r="E50" s="2" t="s">
        <v>64</v>
      </c>
      <c r="F50" s="3">
        <v>48</v>
      </c>
      <c r="G50" s="3">
        <v>16.75</v>
      </c>
      <c r="H50" s="3">
        <v>20.94</v>
      </c>
      <c r="I50" s="3">
        <v>1005.12</v>
      </c>
      <c r="J50" s="2">
        <v>4</v>
      </c>
    </row>
    <row r="51" spans="1:10" ht="57">
      <c r="A51" s="2" t="s">
        <v>234</v>
      </c>
      <c r="B51" s="2" t="s">
        <v>17</v>
      </c>
      <c r="C51" s="2" t="s">
        <v>235</v>
      </c>
      <c r="D51" s="2" t="s">
        <v>236</v>
      </c>
      <c r="E51" s="2" t="s">
        <v>64</v>
      </c>
      <c r="F51" s="3">
        <v>48</v>
      </c>
      <c r="G51" s="3">
        <v>28.59</v>
      </c>
      <c r="H51" s="3">
        <v>35.74</v>
      </c>
      <c r="I51" s="3">
        <v>1715.52</v>
      </c>
      <c r="J51" s="2">
        <v>4</v>
      </c>
    </row>
    <row r="52" spans="1:10" ht="57">
      <c r="A52" s="2" t="s">
        <v>202</v>
      </c>
      <c r="B52" s="2" t="s">
        <v>17</v>
      </c>
      <c r="C52" s="2" t="s">
        <v>203</v>
      </c>
      <c r="D52" s="2" t="s">
        <v>204</v>
      </c>
      <c r="E52" s="2" t="s">
        <v>64</v>
      </c>
      <c r="F52" s="3">
        <v>48</v>
      </c>
      <c r="G52" s="3">
        <v>51.37</v>
      </c>
      <c r="H52" s="3">
        <v>64.209999999999994</v>
      </c>
      <c r="I52" s="3">
        <v>3082.08</v>
      </c>
      <c r="J52" s="2">
        <v>5</v>
      </c>
    </row>
    <row r="53" spans="1:10" ht="57">
      <c r="A53" s="2" t="s">
        <v>196</v>
      </c>
      <c r="B53" s="2" t="s">
        <v>17</v>
      </c>
      <c r="C53" s="2" t="s">
        <v>197</v>
      </c>
      <c r="D53" s="2" t="s">
        <v>198</v>
      </c>
      <c r="E53" s="2" t="s">
        <v>64</v>
      </c>
      <c r="F53" s="3">
        <v>48</v>
      </c>
      <c r="G53" s="3">
        <v>51.89</v>
      </c>
      <c r="H53" s="3">
        <v>64.86</v>
      </c>
      <c r="I53" s="3">
        <v>3113.28</v>
      </c>
      <c r="J53" s="2">
        <v>5</v>
      </c>
    </row>
    <row r="54" spans="1:10" ht="42.75">
      <c r="A54" s="2" t="s">
        <v>243</v>
      </c>
      <c r="B54" s="2" t="s">
        <v>17</v>
      </c>
      <c r="C54" s="2" t="s">
        <v>244</v>
      </c>
      <c r="D54" s="2" t="s">
        <v>245</v>
      </c>
      <c r="E54" s="2" t="s">
        <v>64</v>
      </c>
      <c r="F54" s="3">
        <v>48</v>
      </c>
      <c r="G54" s="3">
        <v>22.15</v>
      </c>
      <c r="H54" s="3">
        <v>27.69</v>
      </c>
      <c r="I54" s="3">
        <v>1329.12</v>
      </c>
      <c r="J54" s="2">
        <v>5</v>
      </c>
    </row>
    <row r="55" spans="1:10" ht="42.75">
      <c r="A55" s="2" t="s">
        <v>141</v>
      </c>
      <c r="B55" s="2" t="s">
        <v>17</v>
      </c>
      <c r="C55" s="2" t="s">
        <v>142</v>
      </c>
      <c r="D55" s="2" t="s">
        <v>143</v>
      </c>
      <c r="E55" s="2" t="s">
        <v>27</v>
      </c>
      <c r="F55" s="3">
        <v>480</v>
      </c>
      <c r="G55" s="3">
        <v>11.22</v>
      </c>
      <c r="H55" s="3">
        <v>14.03</v>
      </c>
      <c r="I55" s="3">
        <v>6734.4</v>
      </c>
      <c r="J55" s="2">
        <v>5</v>
      </c>
    </row>
    <row r="56" spans="1:10" ht="42.75">
      <c r="A56" s="2" t="s">
        <v>259</v>
      </c>
      <c r="B56" s="2" t="s">
        <v>17</v>
      </c>
      <c r="C56" s="2" t="s">
        <v>260</v>
      </c>
      <c r="D56" s="2" t="s">
        <v>261</v>
      </c>
      <c r="E56" s="2" t="s">
        <v>27</v>
      </c>
      <c r="F56" s="3">
        <v>192</v>
      </c>
      <c r="G56" s="3">
        <v>3.67</v>
      </c>
      <c r="H56" s="3">
        <v>4.59</v>
      </c>
      <c r="I56" s="3">
        <v>881.28</v>
      </c>
      <c r="J56" s="2">
        <v>5</v>
      </c>
    </row>
    <row r="57" spans="1:10" ht="42.75">
      <c r="A57" s="2" t="s">
        <v>267</v>
      </c>
      <c r="B57" s="2" t="s">
        <v>17</v>
      </c>
      <c r="C57" s="2" t="s">
        <v>268</v>
      </c>
      <c r="D57" s="2" t="s">
        <v>269</v>
      </c>
      <c r="E57" s="2" t="s">
        <v>27</v>
      </c>
      <c r="F57" s="3">
        <v>96</v>
      </c>
      <c r="G57" s="3">
        <v>5.3</v>
      </c>
      <c r="H57" s="3">
        <v>6.63</v>
      </c>
      <c r="I57" s="3">
        <v>636.48</v>
      </c>
      <c r="J57" s="2">
        <v>5</v>
      </c>
    </row>
    <row r="58" spans="1:10" ht="42.75">
      <c r="A58" s="2" t="s">
        <v>114</v>
      </c>
      <c r="B58" s="2" t="s">
        <v>17</v>
      </c>
      <c r="C58" s="2" t="s">
        <v>115</v>
      </c>
      <c r="D58" s="2" t="s">
        <v>116</v>
      </c>
      <c r="E58" s="2" t="s">
        <v>27</v>
      </c>
      <c r="F58" s="3">
        <v>864</v>
      </c>
      <c r="G58" s="3">
        <v>8.19</v>
      </c>
      <c r="H58" s="3">
        <v>10.24</v>
      </c>
      <c r="I58" s="3">
        <v>8847.36</v>
      </c>
      <c r="J58" s="2">
        <v>5</v>
      </c>
    </row>
    <row r="59" spans="1:10" ht="42.75">
      <c r="A59" s="2" t="s">
        <v>231</v>
      </c>
      <c r="B59" s="2" t="s">
        <v>17</v>
      </c>
      <c r="C59" s="2" t="s">
        <v>232</v>
      </c>
      <c r="D59" s="2" t="s">
        <v>233</v>
      </c>
      <c r="E59" s="2" t="s">
        <v>64</v>
      </c>
      <c r="F59" s="3">
        <v>48</v>
      </c>
      <c r="G59" s="3">
        <v>31.47</v>
      </c>
      <c r="H59" s="3">
        <v>39.340000000000003</v>
      </c>
      <c r="I59" s="3">
        <v>1888.32</v>
      </c>
      <c r="J59" s="2">
        <v>5</v>
      </c>
    </row>
    <row r="60" spans="1:10" ht="28.5">
      <c r="A60" s="2" t="s">
        <v>264</v>
      </c>
      <c r="B60" s="2" t="s">
        <v>17</v>
      </c>
      <c r="C60" s="2" t="s">
        <v>265</v>
      </c>
      <c r="D60" s="2" t="s">
        <v>266</v>
      </c>
      <c r="E60" s="2" t="s">
        <v>64</v>
      </c>
      <c r="F60" s="3">
        <v>48</v>
      </c>
      <c r="G60" s="3">
        <v>13.48</v>
      </c>
      <c r="H60" s="3">
        <v>16.850000000000001</v>
      </c>
      <c r="I60" s="3">
        <v>808.8</v>
      </c>
      <c r="J60" s="2">
        <v>5</v>
      </c>
    </row>
    <row r="61" spans="1:10" ht="42.75">
      <c r="A61" s="2" t="s">
        <v>219</v>
      </c>
      <c r="B61" s="2" t="s">
        <v>17</v>
      </c>
      <c r="C61" s="2" t="s">
        <v>220</v>
      </c>
      <c r="D61" s="2" t="s">
        <v>221</v>
      </c>
      <c r="E61" s="2" t="s">
        <v>64</v>
      </c>
      <c r="F61" s="3">
        <v>48</v>
      </c>
      <c r="G61" s="3">
        <v>37.6</v>
      </c>
      <c r="H61" s="3">
        <v>47</v>
      </c>
      <c r="I61" s="3">
        <v>2256</v>
      </c>
      <c r="J61" s="2">
        <v>5</v>
      </c>
    </row>
    <row r="62" spans="1:10">
      <c r="A62" s="2" t="s">
        <v>39</v>
      </c>
      <c r="B62" s="2" t="s">
        <v>40</v>
      </c>
      <c r="C62" s="2" t="s">
        <v>41</v>
      </c>
      <c r="D62" s="2" t="s">
        <v>42</v>
      </c>
      <c r="E62" s="2" t="s">
        <v>43</v>
      </c>
      <c r="F62" s="3">
        <v>48</v>
      </c>
      <c r="G62" s="3">
        <v>718.88</v>
      </c>
      <c r="H62" s="3">
        <v>898.6</v>
      </c>
      <c r="I62" s="3">
        <v>43132.800000000003</v>
      </c>
      <c r="J62" s="2">
        <v>5</v>
      </c>
    </row>
    <row r="63" spans="1:10">
      <c r="A63" s="2" t="s">
        <v>270</v>
      </c>
      <c r="B63" s="2" t="s">
        <v>40</v>
      </c>
      <c r="C63" s="2" t="s">
        <v>271</v>
      </c>
      <c r="D63" s="2" t="s">
        <v>272</v>
      </c>
      <c r="E63" s="2" t="s">
        <v>43</v>
      </c>
      <c r="F63" s="3">
        <v>48</v>
      </c>
      <c r="G63" s="3">
        <v>9.83</v>
      </c>
      <c r="H63" s="3">
        <v>12.29</v>
      </c>
      <c r="I63" s="3">
        <v>589.91999999999996</v>
      </c>
      <c r="J63" s="2">
        <v>5</v>
      </c>
    </row>
    <row r="64" spans="1:10" ht="42.75">
      <c r="A64" s="2" t="s">
        <v>38</v>
      </c>
      <c r="B64" s="2" t="s">
        <v>17</v>
      </c>
      <c r="C64" s="2" t="s">
        <v>25</v>
      </c>
      <c r="D64" s="2" t="s">
        <v>26</v>
      </c>
      <c r="E64" s="2" t="s">
        <v>27</v>
      </c>
      <c r="F64" s="3">
        <v>415.68</v>
      </c>
      <c r="G64" s="3">
        <v>89.18</v>
      </c>
      <c r="H64" s="3">
        <v>111.48</v>
      </c>
      <c r="I64" s="3">
        <v>46340.01</v>
      </c>
      <c r="J64" s="2">
        <v>5</v>
      </c>
    </row>
    <row r="65" spans="1:10">
      <c r="A65" s="2" t="s">
        <v>51</v>
      </c>
      <c r="B65" s="2" t="s">
        <v>17</v>
      </c>
      <c r="C65" s="2" t="s">
        <v>52</v>
      </c>
      <c r="D65" s="2" t="s">
        <v>53</v>
      </c>
      <c r="E65" s="2" t="s">
        <v>50</v>
      </c>
      <c r="F65" s="3">
        <v>306.72000000000003</v>
      </c>
      <c r="G65" s="3">
        <v>103.4</v>
      </c>
      <c r="H65" s="3">
        <v>129.25</v>
      </c>
      <c r="I65" s="3">
        <v>39643.56</v>
      </c>
      <c r="J65" s="2">
        <v>5</v>
      </c>
    </row>
    <row r="66" spans="1:10" ht="57">
      <c r="A66" s="2" t="s">
        <v>95</v>
      </c>
      <c r="B66" s="2" t="s">
        <v>17</v>
      </c>
      <c r="C66" s="2" t="s">
        <v>18</v>
      </c>
      <c r="D66" s="2" t="s">
        <v>19</v>
      </c>
      <c r="E66" s="2" t="s">
        <v>20</v>
      </c>
      <c r="F66" s="3">
        <v>104.16</v>
      </c>
      <c r="G66" s="3">
        <v>115.54</v>
      </c>
      <c r="H66" s="3">
        <v>144.43</v>
      </c>
      <c r="I66" s="3">
        <v>15043.83</v>
      </c>
      <c r="J66" s="2">
        <v>6</v>
      </c>
    </row>
    <row r="67" spans="1:10" ht="57">
      <c r="A67" s="2" t="s">
        <v>168</v>
      </c>
      <c r="B67" s="2" t="s">
        <v>17</v>
      </c>
      <c r="C67" s="2" t="s">
        <v>100</v>
      </c>
      <c r="D67" s="2" t="s">
        <v>101</v>
      </c>
      <c r="E67" s="2" t="s">
        <v>20</v>
      </c>
      <c r="F67" s="3">
        <v>666.72</v>
      </c>
      <c r="G67" s="3">
        <v>6.29</v>
      </c>
      <c r="H67" s="3">
        <v>7.86</v>
      </c>
      <c r="I67" s="3">
        <v>5240.42</v>
      </c>
      <c r="J67" s="2">
        <v>6</v>
      </c>
    </row>
    <row r="68" spans="1:10" ht="57">
      <c r="A68" s="2" t="s">
        <v>70</v>
      </c>
      <c r="B68" s="2" t="s">
        <v>17</v>
      </c>
      <c r="C68" s="2" t="s">
        <v>22</v>
      </c>
      <c r="D68" s="2" t="s">
        <v>23</v>
      </c>
      <c r="E68" s="2" t="s">
        <v>20</v>
      </c>
      <c r="F68" s="3">
        <v>666.72</v>
      </c>
      <c r="G68" s="3">
        <v>36.85</v>
      </c>
      <c r="H68" s="3">
        <v>46.06</v>
      </c>
      <c r="I68" s="3">
        <v>30709.119999999999</v>
      </c>
      <c r="J68" s="2">
        <v>6</v>
      </c>
    </row>
    <row r="69" spans="1:10" ht="42.75">
      <c r="A69" s="2" t="s">
        <v>237</v>
      </c>
      <c r="B69" s="2" t="s">
        <v>17</v>
      </c>
      <c r="C69" s="2" t="s">
        <v>238</v>
      </c>
      <c r="D69" s="2" t="s">
        <v>239</v>
      </c>
      <c r="E69" s="2" t="s">
        <v>27</v>
      </c>
      <c r="F69" s="3">
        <v>192</v>
      </c>
      <c r="G69" s="3">
        <v>6.97</v>
      </c>
      <c r="H69" s="3">
        <v>8.7100000000000009</v>
      </c>
      <c r="I69" s="3">
        <v>1672.32</v>
      </c>
      <c r="J69" s="2">
        <v>6</v>
      </c>
    </row>
    <row r="70" spans="1:10" ht="57">
      <c r="A70" s="2" t="s">
        <v>31</v>
      </c>
      <c r="B70" s="2" t="s">
        <v>17</v>
      </c>
      <c r="C70" s="2" t="s">
        <v>32</v>
      </c>
      <c r="D70" s="2" t="s">
        <v>33</v>
      </c>
      <c r="E70" s="2" t="s">
        <v>20</v>
      </c>
      <c r="F70" s="3">
        <v>225.12</v>
      </c>
      <c r="G70" s="3">
        <v>191.69</v>
      </c>
      <c r="H70" s="3">
        <v>239.61</v>
      </c>
      <c r="I70" s="3">
        <v>53941</v>
      </c>
      <c r="J70" s="2">
        <v>6</v>
      </c>
    </row>
    <row r="71" spans="1:10" ht="28.5">
      <c r="A71" s="2" t="s">
        <v>126</v>
      </c>
      <c r="B71" s="2" t="s">
        <v>40</v>
      </c>
      <c r="C71" s="2" t="s">
        <v>127</v>
      </c>
      <c r="D71" s="2" t="s">
        <v>128</v>
      </c>
      <c r="E71" s="2" t="s">
        <v>43</v>
      </c>
      <c r="F71" s="3">
        <v>96</v>
      </c>
      <c r="G71" s="3">
        <v>60.58</v>
      </c>
      <c r="H71" s="3">
        <v>75.73</v>
      </c>
      <c r="I71" s="3">
        <v>7270.08</v>
      </c>
      <c r="J71" s="2">
        <v>6</v>
      </c>
    </row>
    <row r="72" spans="1:10" ht="42.75">
      <c r="A72" s="2" t="s">
        <v>148</v>
      </c>
      <c r="B72" s="2" t="s">
        <v>17</v>
      </c>
      <c r="C72" s="2" t="s">
        <v>149</v>
      </c>
      <c r="D72" s="2" t="s">
        <v>150</v>
      </c>
      <c r="E72" s="2" t="s">
        <v>20</v>
      </c>
      <c r="F72" s="3">
        <v>106.56</v>
      </c>
      <c r="G72" s="3">
        <v>48.16</v>
      </c>
      <c r="H72" s="3">
        <v>60.2</v>
      </c>
      <c r="I72" s="3">
        <v>6414.91</v>
      </c>
      <c r="J72" s="2">
        <v>6</v>
      </c>
    </row>
    <row r="73" spans="1:10">
      <c r="A73" s="2" t="s">
        <v>144</v>
      </c>
      <c r="B73" s="2" t="s">
        <v>40</v>
      </c>
      <c r="C73" s="2" t="s">
        <v>145</v>
      </c>
      <c r="D73" s="2" t="s">
        <v>146</v>
      </c>
      <c r="E73" s="2" t="s">
        <v>147</v>
      </c>
      <c r="F73" s="3">
        <v>26.88</v>
      </c>
      <c r="G73" s="3">
        <v>195.22</v>
      </c>
      <c r="H73" s="3">
        <v>244.03</v>
      </c>
      <c r="I73" s="3">
        <v>6559.53</v>
      </c>
      <c r="J73" s="2">
        <v>6</v>
      </c>
    </row>
    <row r="74" spans="1:10" ht="42.75">
      <c r="A74" s="2" t="s">
        <v>123</v>
      </c>
      <c r="B74" s="2" t="s">
        <v>17</v>
      </c>
      <c r="C74" s="2" t="s">
        <v>124</v>
      </c>
      <c r="D74" s="2" t="s">
        <v>125</v>
      </c>
      <c r="E74" s="2" t="s">
        <v>27</v>
      </c>
      <c r="F74" s="3">
        <v>192</v>
      </c>
      <c r="G74" s="3">
        <v>30.54</v>
      </c>
      <c r="H74" s="3">
        <v>38.18</v>
      </c>
      <c r="I74" s="3">
        <v>7330.56</v>
      </c>
      <c r="J74" s="2">
        <v>6</v>
      </c>
    </row>
    <row r="75" spans="1:10" ht="57">
      <c r="A75" s="2" t="s">
        <v>120</v>
      </c>
      <c r="B75" s="2" t="s">
        <v>17</v>
      </c>
      <c r="C75" s="2" t="s">
        <v>121</v>
      </c>
      <c r="D75" s="2" t="s">
        <v>122</v>
      </c>
      <c r="E75" s="2" t="s">
        <v>64</v>
      </c>
      <c r="F75" s="3">
        <v>144</v>
      </c>
      <c r="G75" s="3">
        <v>44.11</v>
      </c>
      <c r="H75" s="3">
        <v>55.14</v>
      </c>
      <c r="I75" s="3">
        <v>7940.16</v>
      </c>
      <c r="J75" s="2">
        <v>6</v>
      </c>
    </row>
    <row r="76" spans="1:10" ht="28.5">
      <c r="A76" s="2" t="s">
        <v>240</v>
      </c>
      <c r="B76" s="2" t="s">
        <v>17</v>
      </c>
      <c r="C76" s="2" t="s">
        <v>241</v>
      </c>
      <c r="D76" s="2" t="s">
        <v>242</v>
      </c>
      <c r="E76" s="2" t="s">
        <v>50</v>
      </c>
      <c r="F76" s="3">
        <v>48</v>
      </c>
      <c r="G76" s="3">
        <v>26.27</v>
      </c>
      <c r="H76" s="3">
        <v>32.840000000000003</v>
      </c>
      <c r="I76" s="3">
        <v>1576.32</v>
      </c>
      <c r="J76" s="2">
        <v>6</v>
      </c>
    </row>
    <row r="77" spans="1:10" ht="42.75">
      <c r="A77" s="2" t="s">
        <v>69</v>
      </c>
      <c r="B77" s="2" t="s">
        <v>17</v>
      </c>
      <c r="C77" s="2" t="s">
        <v>25</v>
      </c>
      <c r="D77" s="2" t="s">
        <v>26</v>
      </c>
      <c r="E77" s="2" t="s">
        <v>27</v>
      </c>
      <c r="F77" s="3">
        <v>288</v>
      </c>
      <c r="G77" s="3">
        <v>89.18</v>
      </c>
      <c r="H77" s="3">
        <v>111.48</v>
      </c>
      <c r="I77" s="3">
        <v>32106.240000000002</v>
      </c>
      <c r="J77" s="2">
        <v>6</v>
      </c>
    </row>
    <row r="78" spans="1:10">
      <c r="A78" s="2" t="s">
        <v>78</v>
      </c>
      <c r="B78" s="2" t="s">
        <v>17</v>
      </c>
      <c r="C78" s="2" t="s">
        <v>52</v>
      </c>
      <c r="D78" s="2" t="s">
        <v>53</v>
      </c>
      <c r="E78" s="2" t="s">
        <v>50</v>
      </c>
      <c r="F78" s="3">
        <v>188.16</v>
      </c>
      <c r="G78" s="3">
        <v>103.4</v>
      </c>
      <c r="H78" s="3">
        <v>129.25</v>
      </c>
      <c r="I78" s="3">
        <v>24319.68</v>
      </c>
      <c r="J78" s="2">
        <v>6</v>
      </c>
    </row>
    <row r="79" spans="1:10">
      <c r="A79" s="2" t="s">
        <v>155</v>
      </c>
      <c r="B79" s="2" t="s">
        <v>40</v>
      </c>
      <c r="C79" s="2" t="s">
        <v>145</v>
      </c>
      <c r="D79" s="2" t="s">
        <v>146</v>
      </c>
      <c r="E79" s="2" t="s">
        <v>147</v>
      </c>
      <c r="F79" s="3">
        <v>25.44</v>
      </c>
      <c r="G79" s="3">
        <v>195.22</v>
      </c>
      <c r="H79" s="3">
        <v>244.03</v>
      </c>
      <c r="I79" s="3">
        <v>6208.12</v>
      </c>
      <c r="J79" s="2">
        <v>6</v>
      </c>
    </row>
    <row r="80" spans="1:10" ht="57">
      <c r="A80" s="2" t="s">
        <v>37</v>
      </c>
      <c r="B80" s="2" t="s">
        <v>17</v>
      </c>
      <c r="C80" s="2" t="s">
        <v>18</v>
      </c>
      <c r="D80" s="2" t="s">
        <v>19</v>
      </c>
      <c r="E80" s="2" t="s">
        <v>20</v>
      </c>
      <c r="F80" s="3">
        <v>352.8</v>
      </c>
      <c r="G80" s="3">
        <v>115.54</v>
      </c>
      <c r="H80" s="3">
        <v>144.43</v>
      </c>
      <c r="I80" s="3">
        <v>50954.9</v>
      </c>
      <c r="J80" s="2">
        <v>6</v>
      </c>
    </row>
    <row r="81" spans="1:10" ht="57">
      <c r="A81" s="2" t="s">
        <v>85</v>
      </c>
      <c r="B81" s="2" t="s">
        <v>17</v>
      </c>
      <c r="C81" s="2" t="s">
        <v>32</v>
      </c>
      <c r="D81" s="2" t="s">
        <v>33</v>
      </c>
      <c r="E81" s="2" t="s">
        <v>20</v>
      </c>
      <c r="F81" s="3">
        <v>84.48</v>
      </c>
      <c r="G81" s="3">
        <v>191.69</v>
      </c>
      <c r="H81" s="3">
        <v>239.61</v>
      </c>
      <c r="I81" s="3">
        <v>20242.25</v>
      </c>
      <c r="J81" s="2">
        <v>7</v>
      </c>
    </row>
    <row r="82" spans="1:10" ht="28.5">
      <c r="A82" s="2" t="s">
        <v>183</v>
      </c>
      <c r="B82" s="2" t="s">
        <v>40</v>
      </c>
      <c r="C82" s="2" t="s">
        <v>127</v>
      </c>
      <c r="D82" s="2" t="s">
        <v>128</v>
      </c>
      <c r="E82" s="2" t="s">
        <v>43</v>
      </c>
      <c r="F82" s="3">
        <v>48</v>
      </c>
      <c r="G82" s="3">
        <v>60.58</v>
      </c>
      <c r="H82" s="3">
        <v>75.73</v>
      </c>
      <c r="I82" s="3">
        <v>3635.04</v>
      </c>
      <c r="J82" s="2">
        <v>7</v>
      </c>
    </row>
    <row r="83" spans="1:10" ht="42.75">
      <c r="A83" s="2" t="s">
        <v>216</v>
      </c>
      <c r="B83" s="2" t="s">
        <v>17</v>
      </c>
      <c r="C83" s="2" t="s">
        <v>106</v>
      </c>
      <c r="D83" s="2" t="s">
        <v>107</v>
      </c>
      <c r="E83" s="2" t="s">
        <v>27</v>
      </c>
      <c r="F83" s="3">
        <v>48</v>
      </c>
      <c r="G83" s="3">
        <v>41.78</v>
      </c>
      <c r="H83" s="3">
        <v>52.23</v>
      </c>
      <c r="I83" s="3">
        <v>2507.04</v>
      </c>
      <c r="J83" s="2">
        <v>7</v>
      </c>
    </row>
    <row r="84" spans="1:10" ht="57">
      <c r="A84" s="2" t="s">
        <v>135</v>
      </c>
      <c r="B84" s="2" t="s">
        <v>17</v>
      </c>
      <c r="C84" s="2" t="s">
        <v>18</v>
      </c>
      <c r="D84" s="2" t="s">
        <v>19</v>
      </c>
      <c r="E84" s="2" t="s">
        <v>20</v>
      </c>
      <c r="F84" s="3">
        <v>48.96</v>
      </c>
      <c r="G84" s="3">
        <v>115.54</v>
      </c>
      <c r="H84" s="3">
        <v>144.43</v>
      </c>
      <c r="I84" s="3">
        <v>7071.29</v>
      </c>
      <c r="J84" s="2">
        <v>7</v>
      </c>
    </row>
    <row r="85" spans="1:10" ht="57">
      <c r="A85" s="2" t="s">
        <v>262</v>
      </c>
      <c r="B85" s="2" t="s">
        <v>17</v>
      </c>
      <c r="C85" s="2" t="s">
        <v>100</v>
      </c>
      <c r="D85" s="2" t="s">
        <v>101</v>
      </c>
      <c r="E85" s="2" t="s">
        <v>20</v>
      </c>
      <c r="F85" s="3">
        <v>110.4</v>
      </c>
      <c r="G85" s="3">
        <v>6.29</v>
      </c>
      <c r="H85" s="3">
        <v>7.86</v>
      </c>
      <c r="I85" s="3">
        <v>867.74</v>
      </c>
      <c r="J85" s="2">
        <v>7</v>
      </c>
    </row>
    <row r="86" spans="1:10" ht="57">
      <c r="A86" s="2" t="s">
        <v>169</v>
      </c>
      <c r="B86" s="2" t="s">
        <v>17</v>
      </c>
      <c r="C86" s="2" t="s">
        <v>22</v>
      </c>
      <c r="D86" s="2" t="s">
        <v>23</v>
      </c>
      <c r="E86" s="2" t="s">
        <v>20</v>
      </c>
      <c r="F86" s="3">
        <v>110.4</v>
      </c>
      <c r="G86" s="3">
        <v>36.85</v>
      </c>
      <c r="H86" s="3">
        <v>46.06</v>
      </c>
      <c r="I86" s="3">
        <v>5085.0200000000004</v>
      </c>
      <c r="J86" s="2">
        <v>7</v>
      </c>
    </row>
    <row r="87" spans="1:10" ht="28.5">
      <c r="A87" s="2" t="s">
        <v>222</v>
      </c>
      <c r="B87" s="2" t="s">
        <v>17</v>
      </c>
      <c r="C87" s="2" t="s">
        <v>93</v>
      </c>
      <c r="D87" s="2" t="s">
        <v>94</v>
      </c>
      <c r="E87" s="2" t="s">
        <v>20</v>
      </c>
      <c r="F87" s="3">
        <v>110.4</v>
      </c>
      <c r="G87" s="3">
        <v>15.14</v>
      </c>
      <c r="H87" s="3">
        <v>18.93</v>
      </c>
      <c r="I87" s="3">
        <v>2089.87</v>
      </c>
      <c r="J87" s="2">
        <v>7</v>
      </c>
    </row>
    <row r="88" spans="1:10" ht="57">
      <c r="A88" s="2" t="s">
        <v>199</v>
      </c>
      <c r="B88" s="2" t="s">
        <v>17</v>
      </c>
      <c r="C88" s="2" t="s">
        <v>200</v>
      </c>
      <c r="D88" s="2" t="s">
        <v>201</v>
      </c>
      <c r="E88" s="2" t="s">
        <v>20</v>
      </c>
      <c r="F88" s="3">
        <v>34.56</v>
      </c>
      <c r="G88" s="3">
        <v>71.69</v>
      </c>
      <c r="H88" s="3">
        <v>89.61</v>
      </c>
      <c r="I88" s="3">
        <v>3096.92</v>
      </c>
      <c r="J88" s="2">
        <v>7</v>
      </c>
    </row>
    <row r="89" spans="1:10" ht="42.75">
      <c r="A89" s="2" t="s">
        <v>217</v>
      </c>
      <c r="B89" s="2" t="s">
        <v>17</v>
      </c>
      <c r="C89" s="2" t="s">
        <v>175</v>
      </c>
      <c r="D89" s="2" t="s">
        <v>176</v>
      </c>
      <c r="E89" s="2" t="s">
        <v>27</v>
      </c>
      <c r="F89" s="3">
        <v>144</v>
      </c>
      <c r="G89" s="3">
        <v>12.86</v>
      </c>
      <c r="H89" s="3">
        <v>16.079999999999998</v>
      </c>
      <c r="I89" s="3">
        <v>2315.52</v>
      </c>
      <c r="J89" s="2">
        <v>7</v>
      </c>
    </row>
    <row r="90" spans="1:10" ht="57">
      <c r="A90" s="2" t="s">
        <v>230</v>
      </c>
      <c r="B90" s="2" t="s">
        <v>17</v>
      </c>
      <c r="C90" s="2" t="s">
        <v>178</v>
      </c>
      <c r="D90" s="2" t="s">
        <v>179</v>
      </c>
      <c r="E90" s="2" t="s">
        <v>64</v>
      </c>
      <c r="F90" s="3">
        <v>96</v>
      </c>
      <c r="G90" s="3">
        <v>16.05</v>
      </c>
      <c r="H90" s="3">
        <v>20.059999999999999</v>
      </c>
      <c r="I90" s="3">
        <v>1925.76</v>
      </c>
      <c r="J90" s="2">
        <v>7</v>
      </c>
    </row>
    <row r="91" spans="1:10" ht="71.25">
      <c r="A91" s="2" t="s">
        <v>75</v>
      </c>
      <c r="B91" s="2" t="s">
        <v>17</v>
      </c>
      <c r="C91" s="2" t="s">
        <v>76</v>
      </c>
      <c r="D91" s="2" t="s">
        <v>77</v>
      </c>
      <c r="E91" s="2" t="s">
        <v>64</v>
      </c>
      <c r="F91" s="3">
        <v>48</v>
      </c>
      <c r="G91" s="3">
        <v>422.94</v>
      </c>
      <c r="H91" s="3">
        <v>528.67999999999995</v>
      </c>
      <c r="I91" s="3">
        <v>25376.639999999999</v>
      </c>
      <c r="J91" s="2">
        <v>7</v>
      </c>
    </row>
    <row r="92" spans="1:10" ht="42.75">
      <c r="A92" s="2" t="s">
        <v>79</v>
      </c>
      <c r="B92" s="2" t="s">
        <v>17</v>
      </c>
      <c r="C92" s="2" t="s">
        <v>80</v>
      </c>
      <c r="D92" s="2" t="s">
        <v>81</v>
      </c>
      <c r="E92" s="2" t="s">
        <v>64</v>
      </c>
      <c r="F92" s="3">
        <v>48</v>
      </c>
      <c r="G92" s="3">
        <v>366.58</v>
      </c>
      <c r="H92" s="3">
        <v>458.23</v>
      </c>
      <c r="I92" s="3">
        <v>21995.040000000001</v>
      </c>
      <c r="J92" s="2">
        <v>8</v>
      </c>
    </row>
    <row r="93" spans="1:10" ht="57">
      <c r="A93" s="2" t="s">
        <v>136</v>
      </c>
      <c r="B93" s="2" t="s">
        <v>17</v>
      </c>
      <c r="C93" s="2" t="s">
        <v>18</v>
      </c>
      <c r="D93" s="2" t="s">
        <v>19</v>
      </c>
      <c r="E93" s="2" t="s">
        <v>20</v>
      </c>
      <c r="F93" s="3">
        <v>48.96</v>
      </c>
      <c r="G93" s="3">
        <v>115.54</v>
      </c>
      <c r="H93" s="3">
        <v>144.43</v>
      </c>
      <c r="I93" s="3">
        <v>7071.29</v>
      </c>
      <c r="J93" s="2">
        <v>8</v>
      </c>
    </row>
    <row r="94" spans="1:10" ht="57">
      <c r="A94" s="2" t="s">
        <v>263</v>
      </c>
      <c r="B94" s="2" t="s">
        <v>17</v>
      </c>
      <c r="C94" s="2" t="s">
        <v>100</v>
      </c>
      <c r="D94" s="2" t="s">
        <v>101</v>
      </c>
      <c r="E94" s="2" t="s">
        <v>20</v>
      </c>
      <c r="F94" s="3">
        <v>110.4</v>
      </c>
      <c r="G94" s="3">
        <v>6.29</v>
      </c>
      <c r="H94" s="3">
        <v>7.86</v>
      </c>
      <c r="I94" s="3">
        <v>867.74</v>
      </c>
      <c r="J94" s="2">
        <v>8</v>
      </c>
    </row>
    <row r="95" spans="1:10" ht="57">
      <c r="A95" s="2" t="s">
        <v>170</v>
      </c>
      <c r="B95" s="2" t="s">
        <v>17</v>
      </c>
      <c r="C95" s="2" t="s">
        <v>22</v>
      </c>
      <c r="D95" s="2" t="s">
        <v>23</v>
      </c>
      <c r="E95" s="2" t="s">
        <v>20</v>
      </c>
      <c r="F95" s="3">
        <v>110.4</v>
      </c>
      <c r="G95" s="3">
        <v>36.85</v>
      </c>
      <c r="H95" s="3">
        <v>46.06</v>
      </c>
      <c r="I95" s="3">
        <v>5085.0200000000004</v>
      </c>
      <c r="J95" s="2">
        <v>8</v>
      </c>
    </row>
    <row r="96" spans="1:10" ht="28.5">
      <c r="A96" s="2" t="s">
        <v>223</v>
      </c>
      <c r="B96" s="2" t="s">
        <v>17</v>
      </c>
      <c r="C96" s="2" t="s">
        <v>93</v>
      </c>
      <c r="D96" s="2" t="s">
        <v>94</v>
      </c>
      <c r="E96" s="2" t="s">
        <v>20</v>
      </c>
      <c r="F96" s="3">
        <v>110.4</v>
      </c>
      <c r="G96" s="3">
        <v>15.14</v>
      </c>
      <c r="H96" s="3">
        <v>18.93</v>
      </c>
      <c r="I96" s="3">
        <v>2089.87</v>
      </c>
      <c r="J96" s="2">
        <v>8</v>
      </c>
    </row>
    <row r="97" spans="1:10" ht="57">
      <c r="A97" s="2" t="s">
        <v>206</v>
      </c>
      <c r="B97" s="2" t="s">
        <v>17</v>
      </c>
      <c r="C97" s="2" t="s">
        <v>200</v>
      </c>
      <c r="D97" s="2" t="s">
        <v>201</v>
      </c>
      <c r="E97" s="2" t="s">
        <v>20</v>
      </c>
      <c r="F97" s="3">
        <v>31.68</v>
      </c>
      <c r="G97" s="3">
        <v>71.69</v>
      </c>
      <c r="H97" s="3">
        <v>89.61</v>
      </c>
      <c r="I97" s="3">
        <v>2838.84</v>
      </c>
      <c r="J97" s="2">
        <v>8</v>
      </c>
    </row>
    <row r="98" spans="1:10" ht="42.75">
      <c r="A98" s="2" t="s">
        <v>218</v>
      </c>
      <c r="B98" s="2" t="s">
        <v>17</v>
      </c>
      <c r="C98" s="2" t="s">
        <v>175</v>
      </c>
      <c r="D98" s="2" t="s">
        <v>176</v>
      </c>
      <c r="E98" s="2" t="s">
        <v>27</v>
      </c>
      <c r="F98" s="3">
        <v>144</v>
      </c>
      <c r="G98" s="3">
        <v>12.86</v>
      </c>
      <c r="H98" s="3">
        <v>16.079999999999998</v>
      </c>
      <c r="I98" s="3">
        <v>2315.52</v>
      </c>
      <c r="J98" s="2">
        <v>8</v>
      </c>
    </row>
    <row r="99" spans="1:10" ht="57">
      <c r="A99" s="2" t="s">
        <v>177</v>
      </c>
      <c r="B99" s="2" t="s">
        <v>17</v>
      </c>
      <c r="C99" s="2" t="s">
        <v>178</v>
      </c>
      <c r="D99" s="2" t="s">
        <v>179</v>
      </c>
      <c r="E99" s="2" t="s">
        <v>64</v>
      </c>
      <c r="F99" s="3">
        <v>192</v>
      </c>
      <c r="G99" s="3">
        <v>16.05</v>
      </c>
      <c r="H99" s="3">
        <v>20.059999999999999</v>
      </c>
      <c r="I99" s="3">
        <v>3851.52</v>
      </c>
      <c r="J99" s="2">
        <v>8</v>
      </c>
    </row>
    <row r="100" spans="1:10" ht="57">
      <c r="A100" s="2" t="s">
        <v>255</v>
      </c>
      <c r="B100" s="2" t="s">
        <v>17</v>
      </c>
      <c r="C100" s="2" t="s">
        <v>253</v>
      </c>
      <c r="D100" s="2" t="s">
        <v>254</v>
      </c>
      <c r="E100" s="2" t="s">
        <v>64</v>
      </c>
      <c r="F100" s="3">
        <v>48</v>
      </c>
      <c r="G100" s="3">
        <v>16.75</v>
      </c>
      <c r="H100" s="3">
        <v>20.94</v>
      </c>
      <c r="I100" s="3">
        <v>1005.12</v>
      </c>
      <c r="J100" s="2">
        <v>8</v>
      </c>
    </row>
    <row r="101" spans="1:10" ht="71.25">
      <c r="A101" s="2" t="s">
        <v>65</v>
      </c>
      <c r="B101" s="2" t="s">
        <v>66</v>
      </c>
      <c r="C101" s="2" t="s">
        <v>67</v>
      </c>
      <c r="D101" s="2" t="s">
        <v>68</v>
      </c>
      <c r="E101" s="2" t="s">
        <v>64</v>
      </c>
      <c r="F101" s="3">
        <v>48</v>
      </c>
      <c r="G101" s="3">
        <v>557.12</v>
      </c>
      <c r="H101" s="3">
        <v>696.4</v>
      </c>
      <c r="I101" s="3">
        <v>33427.199999999997</v>
      </c>
      <c r="J101" s="2">
        <v>8</v>
      </c>
    </row>
    <row r="102" spans="1:10">
      <c r="A102" s="2" t="s">
        <v>57</v>
      </c>
      <c r="B102" s="2" t="s">
        <v>40</v>
      </c>
      <c r="C102" s="2" t="s">
        <v>58</v>
      </c>
      <c r="D102" s="2" t="s">
        <v>59</v>
      </c>
      <c r="E102" s="2" t="s">
        <v>43</v>
      </c>
      <c r="F102" s="3">
        <v>48</v>
      </c>
      <c r="G102" s="3">
        <v>616.58000000000004</v>
      </c>
      <c r="H102" s="3">
        <v>770.73</v>
      </c>
      <c r="I102" s="3">
        <v>36995.040000000001</v>
      </c>
      <c r="J102" s="2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Curva ABC</vt:lpstr>
      <vt:lpstr>Resumo</vt:lpstr>
      <vt:lpstr>Itens Originais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2026-06-15T14:55:50Z</dcterms:created>
  <dcterms:modified xsi:type="dcterms:W3CDTF">2026-06-15T14:55:50Z</dcterms:modified>
</cp:coreProperties>
</file>